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DBC7CCC8-3279-4F52-911A-0CEEEBB53AC8}" xr6:coauthVersionLast="47" xr6:coauthVersionMax="47" xr10:uidLastSave="{00000000-0000-0000-0000-000000000000}"/>
  <bookViews>
    <workbookView xWindow="-108" yWindow="-108" windowWidth="23256" windowHeight="12456" firstSheet="1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5" l="1"/>
  <c r="J2" i="5"/>
  <c r="L2" i="12"/>
  <c r="K2" i="12"/>
  <c r="J2" i="12"/>
  <c r="L3" i="1"/>
  <c r="L4" i="1"/>
  <c r="L5" i="1"/>
  <c r="L6" i="1"/>
  <c r="L7" i="1"/>
  <c r="L8" i="1"/>
  <c r="L9" i="1"/>
  <c r="L10" i="1"/>
  <c r="L2" i="1"/>
  <c r="J3" i="1"/>
  <c r="J4" i="1"/>
  <c r="J5" i="1"/>
  <c r="J6" i="1"/>
  <c r="J7" i="1"/>
  <c r="J8" i="1"/>
  <c r="J9" i="1"/>
  <c r="J10" i="1"/>
  <c r="J2" i="1"/>
  <c r="J2" i="6" a="1"/>
  <c r="J2" i="6"/>
  <c r="J2" i="3" a="1"/>
  <c r="J2" i="3"/>
  <c r="L2" i="4" a="1"/>
  <c r="L2" i="4"/>
  <c r="K2" i="4" a="1"/>
  <c r="K2" i="4"/>
  <c r="K2" i="2" a="1"/>
  <c r="K2" i="2"/>
  <c r="J2" i="2" a="1"/>
  <c r="J2" i="2"/>
  <c r="K2" i="8" a="1"/>
  <c r="K2" i="8"/>
  <c r="J2" i="8" a="1"/>
  <c r="J2" i="8"/>
  <c r="M2" i="9"/>
  <c r="L2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<sst xmlns="http://schemas.openxmlformats.org/spreadsheetml/2006/main" count="589" uniqueCount="94">
  <si>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</si>
  <si>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</si>
  <si>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</si>
  <si>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</si>
  <si>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</si>
  <si>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</si>
  <si>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</si>
  <si>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</si>
  <si>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</si>
  <si>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 salary</t>
  </si>
  <si>
    <t>min salary</t>
  </si>
  <si>
    <t>max age</t>
  </si>
  <si>
    <t>min age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</si>
  <si>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</si>
  <si>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</si>
  <si>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</si>
  <si>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</si>
  <si>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</si>
  <si>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</si>
  <si>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</si>
  <si>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</si>
  <si>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</si>
  <si>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</si>
  <si>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</si>
  <si>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</si>
  <si>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</si>
  <si>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</si>
  <si>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</si>
  <si>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</si>
  <si>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</si>
  <si>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</si>
  <si>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</si>
  <si>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</si>
  <si>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</si>
  <si>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</si>
  <si>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</si>
  <si>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</si>
  <si>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</si>
  <si>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</si>
  <si>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</si>
  <si>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</si>
  <si>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</si>
  <si>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LEN(FirstName)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</si>
  <si>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</si>
  <si>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</si>
  <si>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</si>
  <si>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</si>
  <si>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</si>
  <si>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</si>
  <si>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</si>
  <si>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</si>
  <si>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</si>
  <si>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</si>
  <si>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</si>
  <si>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</si>
  <si>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</si>
  <si>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</si>
  <si>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</si>
  <si>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</si>
  <si>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</si>
  <si>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</si>
  <si>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</si>
  <si>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</si>
  <si>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</si>
  <si>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</si>
  <si>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</si>
  <si>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</si>
  <si>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</si>
  <si>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</si>
  <si>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</si>
  <si>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</si>
  <si>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</si>
  <si>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</si>
  <si>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</si>
  <si>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</si>
  <si>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</si>
  <si>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</si>
  <si>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</si>
  <si>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</si>
  <si>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</si>
  <si>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</si>
  <si>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</si>
  <si>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</si>
  <si>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</si>
  <si>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</si>
  <si>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</si>
  <si>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</si>
  <si>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</si>
  <si>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CONCATENATE(B2," ",C2)</t>
  </si>
  <si>
    <t>Creating gmail</t>
  </si>
  <si>
    <t>DAYS</t>
  </si>
  <si>
    <t>NETWORKDAYS</t>
  </si>
  <si>
    <t>=DAYS(I2:H2)</t>
  </si>
  <si>
    <t>=NETWORKDAYS(H2:I2)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</si>
</sst>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 applyAlignment="1">
      <alignment horizontal="center"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M10"/>
  <sheetViews>
    <sheetView workbookViewId="0">
      <selection activeCell="C21" sqref="C21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>
        <v>1001</v>
      </c>
      <c r="B2" t="s">
        <v>13</v>
      </c>
      <c r="C2" t="s">
        <v>14</v>
      </c>
      <c r="D2">
        <v>30</v>
      </c>
      <c r="E2" t="s">
        <v>15</v>
      </c>
      <c r="F2" t="s">
        <v>16</v>
      </c>
      <c r="G2">
        <v>45000</v>
      </c>
      <c r="H2" s="1">
        <v>37197</v>
      </c>
      <c r="I2" s="1">
        <v>42253</v>
      </c>
      <c r="J2" s="3">
        <f>MAX(G2:G10)</f>
        <v>65000</v>
      </c>
      <c r="K2" s="3">
        <f>MIN(G2:G10)</f>
        <v>36000</v>
      </c>
      <c r="L2" s="3">
        <f>MAX(D2:D10)</f>
        <v>38</v>
      </c>
      <c r="M2" s="3">
        <f>MIN(D2:D10)</f>
        <v>29</v>
      </c>
    </row>
    <row r="3" spans="1:13">
      <c r="A3">
        <v>1002</v>
      </c>
      <c r="B3" t="s">
        <v>17</v>
      </c>
      <c r="C3" t="s">
        <v>18</v>
      </c>
      <c r="D3">
        <v>30</v>
      </c>
      <c r="E3" t="s">
        <v>19</v>
      </c>
      <c r="F3" t="s">
        <v>20</v>
      </c>
      <c r="G3">
        <v>36000</v>
      </c>
      <c r="H3" s="1">
        <v>36436</v>
      </c>
      <c r="I3" s="1">
        <v>42287</v>
      </c>
      <c r="J3" s="3"/>
      <c r="K3" s="3"/>
      <c r="L3" s="3"/>
      <c r="M3" s="3"/>
    </row>
    <row r="4" spans="1:13">
      <c r="A4">
        <v>1003</v>
      </c>
      <c r="B4" t="s">
        <v>21</v>
      </c>
      <c r="C4" t="s">
        <v>22</v>
      </c>
      <c r="D4">
        <v>29</v>
      </c>
      <c r="E4" t="s">
        <v>15</v>
      </c>
      <c r="F4" t="s">
        <v>16</v>
      </c>
      <c r="G4">
        <v>63000</v>
      </c>
      <c r="H4" s="1">
        <v>36711</v>
      </c>
      <c r="I4" s="1">
        <v>42986</v>
      </c>
      <c r="J4" s="3"/>
      <c r="K4" s="3"/>
      <c r="L4" s="3"/>
      <c r="M4" s="3"/>
    </row>
    <row r="5" spans="1:13">
      <c r="A5">
        <v>1004</v>
      </c>
      <c r="B5" t="s">
        <v>23</v>
      </c>
      <c r="C5" t="s">
        <v>24</v>
      </c>
      <c r="D5">
        <v>31</v>
      </c>
      <c r="E5" t="s">
        <v>19</v>
      </c>
      <c r="F5" t="s">
        <v>25</v>
      </c>
      <c r="G5">
        <v>47000</v>
      </c>
      <c r="H5" s="1">
        <v>36530</v>
      </c>
      <c r="I5" s="1">
        <v>42341</v>
      </c>
      <c r="J5" s="3"/>
      <c r="K5" s="3"/>
      <c r="L5" s="3"/>
      <c r="M5" s="3"/>
    </row>
    <row r="6" spans="1:13">
      <c r="A6">
        <v>1005</v>
      </c>
      <c r="B6" t="s">
        <v>26</v>
      </c>
      <c r="C6" t="s">
        <v>27</v>
      </c>
      <c r="D6">
        <v>32</v>
      </c>
      <c r="E6" t="s">
        <v>15</v>
      </c>
      <c r="F6" t="s">
        <v>28</v>
      </c>
      <c r="G6">
        <v>50000</v>
      </c>
      <c r="H6" s="1">
        <v>37017</v>
      </c>
      <c r="I6" s="1">
        <v>42977</v>
      </c>
      <c r="J6" s="3"/>
      <c r="K6" s="3"/>
      <c r="L6" s="3"/>
      <c r="M6" s="3"/>
    </row>
    <row r="7" spans="1:13">
      <c r="A7">
        <v>1006</v>
      </c>
      <c r="B7" t="s">
        <v>29</v>
      </c>
      <c r="C7" t="s">
        <v>30</v>
      </c>
      <c r="D7">
        <v>35</v>
      </c>
      <c r="E7" t="s">
        <v>15</v>
      </c>
      <c r="F7" t="s">
        <v>31</v>
      </c>
      <c r="G7">
        <v>65000</v>
      </c>
      <c r="H7" s="1">
        <v>35040</v>
      </c>
      <c r="I7" s="1">
        <v>41528</v>
      </c>
      <c r="J7" s="3"/>
      <c r="K7" s="3"/>
      <c r="L7" s="3"/>
      <c r="M7" s="3"/>
    </row>
    <row r="8" spans="1:13">
      <c r="A8">
        <v>1007</v>
      </c>
      <c r="B8" t="s">
        <v>32</v>
      </c>
      <c r="C8" t="s">
        <v>33</v>
      </c>
      <c r="D8">
        <v>32</v>
      </c>
      <c r="E8" t="s">
        <v>19</v>
      </c>
      <c r="F8" t="s">
        <v>34</v>
      </c>
      <c r="G8">
        <v>41000</v>
      </c>
      <c r="H8" s="1">
        <v>37933</v>
      </c>
      <c r="I8" s="1">
        <v>41551</v>
      </c>
      <c r="J8" s="3"/>
      <c r="K8" s="3"/>
      <c r="L8" s="3"/>
      <c r="M8" s="3"/>
    </row>
    <row r="9" spans="1:13">
      <c r="A9">
        <v>1008</v>
      </c>
      <c r="B9" t="s">
        <v>35</v>
      </c>
      <c r="C9" t="s">
        <v>36</v>
      </c>
      <c r="D9">
        <v>38</v>
      </c>
      <c r="E9" t="s">
        <v>15</v>
      </c>
      <c r="F9" t="s">
        <v>16</v>
      </c>
      <c r="G9">
        <v>48000</v>
      </c>
      <c r="H9" s="1">
        <v>37416</v>
      </c>
      <c r="I9" s="1">
        <v>42116</v>
      </c>
      <c r="J9" s="3"/>
      <c r="K9" s="3"/>
      <c r="L9" s="3"/>
      <c r="M9" s="3"/>
    </row>
    <row r="10" spans="1:13">
      <c r="A10">
        <v>1009</v>
      </c>
      <c r="B10" t="s">
        <v>37</v>
      </c>
      <c r="C10" t="s">
        <v>38</v>
      </c>
      <c r="D10">
        <v>31</v>
      </c>
      <c r="E10" t="s">
        <v>15</v>
      </c>
      <c r="F10" t="s">
        <v>25</v>
      </c>
      <c r="G10">
        <v>42000</v>
      </c>
      <c r="H10" s="1">
        <v>37843</v>
      </c>
      <c r="I10" s="1">
        <v>40800</v>
      </c>
      <c r="J10" s="3"/>
      <c r="K10" s="3"/>
      <c r="L10" s="3"/>
      <c r="M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D19" sqref="D19"/>
    </sheetView>
  </sheetViews>
  <sheetFormatPr defaultColWidth="13.7109375" defaultRowHeight="14.45"/>
  <cols>
    <col min="1" max="1" width="10.7109375" bestFit="1" customWidth="1"/>
    <col min="4" max="4" width="7.7109375" customWidth="1"/>
    <col min="11" max="11" width="18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39</v>
      </c>
      <c r="K1" s="3" t="s">
        <v>40</v>
      </c>
    </row>
    <row r="2" spans="1:11">
      <c r="A2">
        <v>1001</v>
      </c>
      <c r="B2" t="s">
        <v>13</v>
      </c>
      <c r="C2" t="s">
        <v>14</v>
      </c>
      <c r="D2">
        <v>30</v>
      </c>
      <c r="E2" t="s">
        <v>15</v>
      </c>
      <c r="F2" t="s">
        <v>16</v>
      </c>
      <c r="G2">
        <v>45000</v>
      </c>
      <c r="H2" s="1">
        <v>37197</v>
      </c>
      <c r="I2" s="1">
        <v>42253</v>
      </c>
      <c r="J2" s="3" t="str" cm="1">
        <f t="array" ref="J2:J10">IF(D2:D10&gt;30, "Old", "Young")</f>
        <v>Young</v>
      </c>
      <c r="K2" s="3" t="str" cm="1">
        <f t="array" ref="K2:K10">_xlfn.IFS(F2:F10="Salesman","Sales",F2:F10="HR","Fire immediately",F2:F10="Receptionist","Contact",F2:F10="Accountant","Cash")</f>
        <v>Sales</v>
      </c>
    </row>
    <row r="3" spans="1:11">
      <c r="A3">
        <v>1002</v>
      </c>
      <c r="B3" t="s">
        <v>17</v>
      </c>
      <c r="C3" t="s">
        <v>18</v>
      </c>
      <c r="D3">
        <v>30</v>
      </c>
      <c r="E3" t="s">
        <v>19</v>
      </c>
      <c r="F3" t="s">
        <v>20</v>
      </c>
      <c r="G3">
        <v>36000</v>
      </c>
      <c r="H3" s="1">
        <v>36436</v>
      </c>
      <c r="I3" s="1">
        <v>42287</v>
      </c>
      <c r="J3" s="3" t="str">
        <v>Young</v>
      </c>
      <c r="K3" s="3" t="str">
        <v>Contact</v>
      </c>
    </row>
    <row r="4" spans="1:11">
      <c r="A4">
        <v>1003</v>
      </c>
      <c r="B4" t="s">
        <v>21</v>
      </c>
      <c r="C4" t="s">
        <v>22</v>
      </c>
      <c r="D4">
        <v>29</v>
      </c>
      <c r="E4" t="s">
        <v>15</v>
      </c>
      <c r="F4" t="s">
        <v>16</v>
      </c>
      <c r="G4">
        <v>63000</v>
      </c>
      <c r="H4" s="1">
        <v>36711</v>
      </c>
      <c r="I4" s="1">
        <v>42986</v>
      </c>
      <c r="J4" s="3" t="str">
        <v>Young</v>
      </c>
      <c r="K4" s="3" t="str">
        <v>Sales</v>
      </c>
    </row>
    <row r="5" spans="1:11">
      <c r="A5">
        <v>1004</v>
      </c>
      <c r="B5" t="s">
        <v>23</v>
      </c>
      <c r="C5" t="s">
        <v>24</v>
      </c>
      <c r="D5">
        <v>31</v>
      </c>
      <c r="E5" t="s">
        <v>19</v>
      </c>
      <c r="F5" t="s">
        <v>25</v>
      </c>
      <c r="G5">
        <v>47000</v>
      </c>
      <c r="H5" s="1">
        <v>36530</v>
      </c>
      <c r="I5" s="1">
        <v>42341</v>
      </c>
      <c r="J5" s="3" t="str">
        <v>Old</v>
      </c>
      <c r="K5" s="3" t="str">
        <v>Cash</v>
      </c>
    </row>
    <row r="6" spans="1:11">
      <c r="A6">
        <v>1005</v>
      </c>
      <c r="B6" t="s">
        <v>26</v>
      </c>
      <c r="C6" t="s">
        <v>27</v>
      </c>
      <c r="D6">
        <v>32</v>
      </c>
      <c r="E6" t="s">
        <v>15</v>
      </c>
      <c r="F6" t="s">
        <v>28</v>
      </c>
      <c r="G6">
        <v>50000</v>
      </c>
      <c r="H6" s="1">
        <v>37017</v>
      </c>
      <c r="I6" s="1">
        <v>42977</v>
      </c>
      <c r="J6" s="3" t="str">
        <v>Old</v>
      </c>
      <c r="K6" s="3" t="str">
        <v>Fire immediately</v>
      </c>
    </row>
    <row r="7" spans="1:11">
      <c r="A7">
        <v>1006</v>
      </c>
      <c r="B7" t="s">
        <v>29</v>
      </c>
      <c r="C7" t="s">
        <v>30</v>
      </c>
      <c r="D7">
        <v>35</v>
      </c>
      <c r="E7" t="s">
        <v>15</v>
      </c>
      <c r="F7" t="s">
        <v>31</v>
      </c>
      <c r="G7">
        <v>65000</v>
      </c>
      <c r="H7" s="1">
        <v>35040</v>
      </c>
      <c r="I7" s="1">
        <v>41528</v>
      </c>
      <c r="J7" s="3" t="str">
        <v>Old</v>
      </c>
      <c r="K7" s="3" t="e">
        <v>#N/A</v>
      </c>
    </row>
    <row r="8" spans="1:11">
      <c r="A8">
        <v>1007</v>
      </c>
      <c r="B8" t="s">
        <v>32</v>
      </c>
      <c r="C8" t="s">
        <v>33</v>
      </c>
      <c r="D8">
        <v>32</v>
      </c>
      <c r="E8" t="s">
        <v>19</v>
      </c>
      <c r="F8" t="s">
        <v>34</v>
      </c>
      <c r="G8">
        <v>41000</v>
      </c>
      <c r="H8" s="1">
        <v>37933</v>
      </c>
      <c r="I8" s="1">
        <v>41551</v>
      </c>
      <c r="J8" s="3" t="str">
        <v>Old</v>
      </c>
      <c r="K8" s="3" t="e">
        <v>#N/A</v>
      </c>
    </row>
    <row r="9" spans="1:11">
      <c r="A9">
        <v>1008</v>
      </c>
      <c r="B9" t="s">
        <v>35</v>
      </c>
      <c r="C9" t="s">
        <v>36</v>
      </c>
      <c r="D9">
        <v>38</v>
      </c>
      <c r="E9" t="s">
        <v>15</v>
      </c>
      <c r="F9" t="s">
        <v>16</v>
      </c>
      <c r="G9">
        <v>48000</v>
      </c>
      <c r="H9" s="1">
        <v>37416</v>
      </c>
      <c r="I9" s="1">
        <v>42116</v>
      </c>
      <c r="J9" s="3" t="str">
        <v>Old</v>
      </c>
      <c r="K9" s="3" t="str">
        <v>Sales</v>
      </c>
    </row>
    <row r="10" spans="1:11">
      <c r="A10">
        <v>1009</v>
      </c>
      <c r="B10" t="s">
        <v>37</v>
      </c>
      <c r="C10" t="s">
        <v>38</v>
      </c>
      <c r="D10">
        <v>31</v>
      </c>
      <c r="E10" t="s">
        <v>15</v>
      </c>
      <c r="F10" t="s">
        <v>25</v>
      </c>
      <c r="G10">
        <v>42000</v>
      </c>
      <c r="H10" s="1">
        <v>37843</v>
      </c>
      <c r="I10" s="1">
        <v>40800</v>
      </c>
      <c r="J10" s="3" t="str">
        <v>Old</v>
      </c>
      <c r="K10" s="3" t="str">
        <v>Cash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1" sqref="K1"/>
    </sheetView>
  </sheetViews>
  <sheetFormatPr defaultColWidth="10.85546875" defaultRowHeight="14.45"/>
  <cols>
    <col min="1" max="1" width="10.7109375" bestFit="1" customWidth="1"/>
  </cols>
  <sheetData>
    <row r="1" spans="1:12" ht="3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41</v>
      </c>
      <c r="K1" s="5" t="s">
        <v>42</v>
      </c>
      <c r="L1" t="s">
        <v>43</v>
      </c>
    </row>
    <row r="2" spans="1:12">
      <c r="A2">
        <v>1001</v>
      </c>
      <c r="B2" t="s">
        <v>13</v>
      </c>
      <c r="C2" t="s">
        <v>14</v>
      </c>
      <c r="D2">
        <v>30</v>
      </c>
      <c r="E2" t="s">
        <v>15</v>
      </c>
      <c r="F2" t="s">
        <v>16</v>
      </c>
      <c r="G2">
        <v>45000</v>
      </c>
      <c r="H2" s="1">
        <v>37197</v>
      </c>
      <c r="I2" s="1">
        <v>42253</v>
      </c>
      <c r="J2" s="3" cm="1">
        <f t="array" ref="J2:J10">LEN(C2:C10)</f>
        <v>7</v>
      </c>
      <c r="K2" s="3" cm="1">
        <f t="array" ref="K2:K10">LEN(B2:B10)</f>
        <v>3</v>
      </c>
    </row>
    <row r="3" spans="1:12">
      <c r="A3">
        <v>1002</v>
      </c>
      <c r="B3" t="s">
        <v>17</v>
      </c>
      <c r="C3" t="s">
        <v>18</v>
      </c>
      <c r="D3">
        <v>30</v>
      </c>
      <c r="E3" t="s">
        <v>19</v>
      </c>
      <c r="F3" t="s">
        <v>20</v>
      </c>
      <c r="G3">
        <v>36000</v>
      </c>
      <c r="H3" s="1">
        <v>36436</v>
      </c>
      <c r="I3" s="1">
        <v>42287</v>
      </c>
      <c r="J3" s="3">
        <v>7</v>
      </c>
      <c r="K3" s="3">
        <v>3</v>
      </c>
    </row>
    <row r="4" spans="1:12">
      <c r="A4">
        <v>1003</v>
      </c>
      <c r="B4" t="s">
        <v>21</v>
      </c>
      <c r="C4" t="s">
        <v>22</v>
      </c>
      <c r="D4">
        <v>29</v>
      </c>
      <c r="E4" t="s">
        <v>15</v>
      </c>
      <c r="F4" t="s">
        <v>16</v>
      </c>
      <c r="G4">
        <v>63000</v>
      </c>
      <c r="H4" s="1">
        <v>36711</v>
      </c>
      <c r="I4" s="1">
        <v>42986</v>
      </c>
      <c r="J4" s="3">
        <v>7</v>
      </c>
      <c r="K4" s="3">
        <v>6</v>
      </c>
    </row>
    <row r="5" spans="1:12">
      <c r="A5">
        <v>1004</v>
      </c>
      <c r="B5" t="s">
        <v>23</v>
      </c>
      <c r="C5" t="s">
        <v>24</v>
      </c>
      <c r="D5">
        <v>31</v>
      </c>
      <c r="E5" t="s">
        <v>19</v>
      </c>
      <c r="F5" t="s">
        <v>25</v>
      </c>
      <c r="G5">
        <v>47000</v>
      </c>
      <c r="H5" s="1">
        <v>36530</v>
      </c>
      <c r="I5" s="1">
        <v>42341</v>
      </c>
      <c r="J5" s="3">
        <v>6</v>
      </c>
      <c r="K5" s="3">
        <v>6</v>
      </c>
    </row>
    <row r="6" spans="1:12">
      <c r="A6">
        <v>1005</v>
      </c>
      <c r="B6" t="s">
        <v>26</v>
      </c>
      <c r="C6" t="s">
        <v>27</v>
      </c>
      <c r="D6">
        <v>32</v>
      </c>
      <c r="E6" t="s">
        <v>15</v>
      </c>
      <c r="F6" t="s">
        <v>28</v>
      </c>
      <c r="G6">
        <v>50000</v>
      </c>
      <c r="H6" s="1">
        <v>37017</v>
      </c>
      <c r="I6" s="1">
        <v>42977</v>
      </c>
      <c r="J6" s="3">
        <v>10</v>
      </c>
      <c r="K6" s="3">
        <v>4</v>
      </c>
    </row>
    <row r="7" spans="1:12">
      <c r="A7">
        <v>1006</v>
      </c>
      <c r="B7" t="s">
        <v>29</v>
      </c>
      <c r="C7" t="s">
        <v>30</v>
      </c>
      <c r="D7">
        <v>35</v>
      </c>
      <c r="E7" t="s">
        <v>15</v>
      </c>
      <c r="F7" t="s">
        <v>31</v>
      </c>
      <c r="G7">
        <v>65000</v>
      </c>
      <c r="H7" s="1">
        <v>35040</v>
      </c>
      <c r="I7" s="1">
        <v>41528</v>
      </c>
      <c r="J7" s="3">
        <v>5</v>
      </c>
      <c r="K7" s="3">
        <v>7</v>
      </c>
    </row>
    <row r="8" spans="1:12">
      <c r="A8">
        <v>1007</v>
      </c>
      <c r="B8" t="s">
        <v>32</v>
      </c>
      <c r="C8" t="s">
        <v>33</v>
      </c>
      <c r="D8">
        <v>32</v>
      </c>
      <c r="E8" t="s">
        <v>19</v>
      </c>
      <c r="F8" t="s">
        <v>34</v>
      </c>
      <c r="G8">
        <v>41000</v>
      </c>
      <c r="H8" s="1">
        <v>37933</v>
      </c>
      <c r="I8" s="1">
        <v>41551</v>
      </c>
      <c r="J8" s="3">
        <v>6</v>
      </c>
      <c r="K8" s="3">
        <v>8</v>
      </c>
    </row>
    <row r="9" spans="1:12">
      <c r="A9">
        <v>1008</v>
      </c>
      <c r="B9" t="s">
        <v>35</v>
      </c>
      <c r="C9" t="s">
        <v>36</v>
      </c>
      <c r="D9">
        <v>38</v>
      </c>
      <c r="E9" t="s">
        <v>15</v>
      </c>
      <c r="F9" t="s">
        <v>16</v>
      </c>
      <c r="G9">
        <v>48000</v>
      </c>
      <c r="H9" s="1">
        <v>37416</v>
      </c>
      <c r="I9" s="1">
        <v>42116</v>
      </c>
      <c r="J9" s="3">
        <v>6</v>
      </c>
      <c r="K9" s="3">
        <v>7</v>
      </c>
    </row>
    <row r="10" spans="1:12">
      <c r="A10">
        <v>1009</v>
      </c>
      <c r="B10" t="s">
        <v>37</v>
      </c>
      <c r="C10" t="s">
        <v>38</v>
      </c>
      <c r="D10">
        <v>31</v>
      </c>
      <c r="E10" t="s">
        <v>15</v>
      </c>
      <c r="F10" t="s">
        <v>25</v>
      </c>
      <c r="G10">
        <v>42000</v>
      </c>
      <c r="H10" s="1">
        <v>37843</v>
      </c>
      <c r="I10" s="1">
        <v>40800</v>
      </c>
      <c r="J10" s="3">
        <v>6</v>
      </c>
      <c r="K10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M10" sqref="M10"/>
    </sheetView>
  </sheetViews>
  <sheetFormatPr defaultColWidth="14.5703125" defaultRowHeight="14.45"/>
  <cols>
    <col min="4" max="4" width="8" customWidth="1"/>
    <col min="10" max="10" width="32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s="6" t="s">
        <v>45</v>
      </c>
      <c r="L1" s="6" t="s">
        <v>46</v>
      </c>
      <c r="M1" t="s">
        <v>46</v>
      </c>
    </row>
    <row r="2" spans="1:13">
      <c r="A2">
        <v>1001</v>
      </c>
      <c r="B2" t="s">
        <v>13</v>
      </c>
      <c r="C2" t="s">
        <v>14</v>
      </c>
      <c r="D2">
        <v>30</v>
      </c>
      <c r="E2" t="s">
        <v>15</v>
      </c>
      <c r="F2" t="s">
        <v>16</v>
      </c>
      <c r="G2">
        <v>45000</v>
      </c>
      <c r="H2" s="2" t="s">
        <v>47</v>
      </c>
      <c r="I2" s="2" t="s">
        <v>48</v>
      </c>
      <c r="J2" s="1" t="s">
        <v>49</v>
      </c>
      <c r="K2" s="6" t="str" cm="1">
        <f t="array" ref="K2:K10">LEFT(J2:J10,5)</f>
        <v>Jim.H</v>
      </c>
      <c r="L2" s="6" t="str" cm="1">
        <f t="array" ref="L2:L10">RIGHT(J2:J10,3)</f>
        <v>com</v>
      </c>
    </row>
    <row r="3" spans="1:13">
      <c r="A3">
        <v>1002</v>
      </c>
      <c r="B3" t="s">
        <v>17</v>
      </c>
      <c r="C3" t="s">
        <v>18</v>
      </c>
      <c r="D3">
        <v>30</v>
      </c>
      <c r="E3" t="s">
        <v>19</v>
      </c>
      <c r="F3" t="s">
        <v>20</v>
      </c>
      <c r="G3">
        <v>36000</v>
      </c>
      <c r="H3" s="2" t="s">
        <v>50</v>
      </c>
      <c r="I3" s="2" t="s">
        <v>51</v>
      </c>
      <c r="J3" s="1" t="s">
        <v>52</v>
      </c>
      <c r="K3" s="6" t="str">
        <v>Pam.B</v>
      </c>
      <c r="L3" s="6" t="str">
        <v>com</v>
      </c>
    </row>
    <row r="4" spans="1:13">
      <c r="A4">
        <v>1003</v>
      </c>
      <c r="B4" t="s">
        <v>21</v>
      </c>
      <c r="C4" t="s">
        <v>22</v>
      </c>
      <c r="D4">
        <v>29</v>
      </c>
      <c r="E4" t="s">
        <v>15</v>
      </c>
      <c r="F4" t="s">
        <v>16</v>
      </c>
      <c r="G4">
        <v>63000</v>
      </c>
      <c r="H4" s="2" t="s">
        <v>53</v>
      </c>
      <c r="I4" s="2" t="s">
        <v>54</v>
      </c>
      <c r="J4" s="1" t="s">
        <v>55</v>
      </c>
      <c r="K4" s="6" t="str">
        <v>Dwigh</v>
      </c>
      <c r="L4" s="6" t="str">
        <v>com</v>
      </c>
    </row>
    <row r="5" spans="1:13">
      <c r="A5">
        <v>1004</v>
      </c>
      <c r="B5" t="s">
        <v>23</v>
      </c>
      <c r="C5" t="s">
        <v>24</v>
      </c>
      <c r="D5">
        <v>31</v>
      </c>
      <c r="E5" t="s">
        <v>19</v>
      </c>
      <c r="F5" t="s">
        <v>25</v>
      </c>
      <c r="G5">
        <v>47000</v>
      </c>
      <c r="H5" s="2" t="s">
        <v>56</v>
      </c>
      <c r="I5" s="2" t="s">
        <v>57</v>
      </c>
      <c r="J5" s="1" t="s">
        <v>58</v>
      </c>
      <c r="K5" s="6" t="str">
        <v>Angel</v>
      </c>
      <c r="L5" s="6" t="str">
        <v>com</v>
      </c>
    </row>
    <row r="6" spans="1:13" ht="30.75">
      <c r="A6">
        <v>1005</v>
      </c>
      <c r="B6" t="s">
        <v>26</v>
      </c>
      <c r="C6" t="s">
        <v>27</v>
      </c>
      <c r="D6">
        <v>32</v>
      </c>
      <c r="E6" t="s">
        <v>15</v>
      </c>
      <c r="F6" t="s">
        <v>28</v>
      </c>
      <c r="G6">
        <v>50000</v>
      </c>
      <c r="H6" s="2" t="s">
        <v>59</v>
      </c>
      <c r="I6" s="2" t="s">
        <v>60</v>
      </c>
      <c r="J6" s="4" t="s">
        <v>61</v>
      </c>
      <c r="K6" s="6" t="str">
        <v>Toby.</v>
      </c>
      <c r="L6" s="6" t="str">
        <v>com</v>
      </c>
    </row>
    <row r="7" spans="1:13">
      <c r="A7">
        <v>1006</v>
      </c>
      <c r="B7" t="s">
        <v>29</v>
      </c>
      <c r="C7" t="s">
        <v>30</v>
      </c>
      <c r="D7">
        <v>35</v>
      </c>
      <c r="E7" t="s">
        <v>15</v>
      </c>
      <c r="F7" t="s">
        <v>31</v>
      </c>
      <c r="G7">
        <v>65000</v>
      </c>
      <c r="H7" s="2" t="s">
        <v>59</v>
      </c>
      <c r="I7" s="2" t="s">
        <v>62</v>
      </c>
      <c r="J7" s="1" t="s">
        <v>63</v>
      </c>
      <c r="K7" s="6" t="str">
        <v>Micha</v>
      </c>
      <c r="L7" s="6" t="str">
        <v>com</v>
      </c>
    </row>
    <row r="8" spans="1:13">
      <c r="A8">
        <v>1007</v>
      </c>
      <c r="B8" t="s">
        <v>32</v>
      </c>
      <c r="C8" t="s">
        <v>33</v>
      </c>
      <c r="D8">
        <v>32</v>
      </c>
      <c r="E8" t="s">
        <v>19</v>
      </c>
      <c r="F8" t="s">
        <v>34</v>
      </c>
      <c r="G8">
        <v>41000</v>
      </c>
      <c r="H8" s="2" t="s">
        <v>64</v>
      </c>
      <c r="I8" s="2" t="s">
        <v>62</v>
      </c>
      <c r="J8" s="1" t="s">
        <v>65</v>
      </c>
      <c r="K8" s="6" t="str">
        <v>Mered</v>
      </c>
      <c r="L8" s="6" t="str">
        <v>com</v>
      </c>
    </row>
    <row r="9" spans="1:13">
      <c r="A9">
        <v>1008</v>
      </c>
      <c r="B9" t="s">
        <v>35</v>
      </c>
      <c r="C9" t="s">
        <v>36</v>
      </c>
      <c r="D9">
        <v>38</v>
      </c>
      <c r="E9" t="s">
        <v>15</v>
      </c>
      <c r="F9" t="s">
        <v>16</v>
      </c>
      <c r="G9">
        <v>48000</v>
      </c>
      <c r="H9" s="2" t="s">
        <v>66</v>
      </c>
      <c r="I9" s="2" t="s">
        <v>67</v>
      </c>
      <c r="J9" s="1" t="s">
        <v>68</v>
      </c>
      <c r="K9" s="6" t="str">
        <v>Stanl</v>
      </c>
      <c r="L9" s="6" t="str">
        <v>com</v>
      </c>
    </row>
    <row r="10" spans="1:13">
      <c r="A10">
        <v>1009</v>
      </c>
      <c r="B10" t="s">
        <v>37</v>
      </c>
      <c r="C10" t="s">
        <v>38</v>
      </c>
      <c r="D10">
        <v>31</v>
      </c>
      <c r="E10" t="s">
        <v>15</v>
      </c>
      <c r="F10" t="s">
        <v>25</v>
      </c>
      <c r="G10">
        <v>42000</v>
      </c>
      <c r="H10" s="2" t="s">
        <v>69</v>
      </c>
      <c r="I10" s="2" t="s">
        <v>67</v>
      </c>
      <c r="J10" s="1" t="s">
        <v>70</v>
      </c>
      <c r="K10" s="6" t="str">
        <v>Kevin</v>
      </c>
      <c r="L10" s="6" t="str">
        <v>com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L10" sqref="L10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7" t="s">
        <v>71</v>
      </c>
      <c r="K1" s="7"/>
    </row>
    <row r="2" spans="1:11">
      <c r="A2">
        <v>1001</v>
      </c>
      <c r="B2" t="s">
        <v>13</v>
      </c>
      <c r="C2" t="s">
        <v>14</v>
      </c>
      <c r="D2">
        <v>30</v>
      </c>
      <c r="E2" t="s">
        <v>15</v>
      </c>
      <c r="F2" t="s">
        <v>16</v>
      </c>
      <c r="G2">
        <v>45000</v>
      </c>
      <c r="H2" s="1">
        <v>37197</v>
      </c>
      <c r="I2" s="1">
        <v>42253</v>
      </c>
      <c r="J2" s="7" t="str" cm="1">
        <f t="array" ref="J2:J10">TEXT(H2:H10,"dd/mm/yyyy")</f>
        <v>02/11/2001</v>
      </c>
      <c r="K2" s="8"/>
    </row>
    <row r="3" spans="1:11">
      <c r="A3">
        <v>1002</v>
      </c>
      <c r="B3" t="s">
        <v>17</v>
      </c>
      <c r="C3" t="s">
        <v>18</v>
      </c>
      <c r="D3">
        <v>30</v>
      </c>
      <c r="E3" t="s">
        <v>19</v>
      </c>
      <c r="F3" t="s">
        <v>20</v>
      </c>
      <c r="G3">
        <v>36000</v>
      </c>
      <c r="H3" s="1">
        <v>36436</v>
      </c>
      <c r="I3" s="1">
        <v>42287</v>
      </c>
      <c r="J3" s="7" t="str">
        <v>03/10/1999</v>
      </c>
      <c r="K3" s="8"/>
    </row>
    <row r="4" spans="1:11">
      <c r="A4">
        <v>1003</v>
      </c>
      <c r="B4" t="s">
        <v>21</v>
      </c>
      <c r="C4" t="s">
        <v>22</v>
      </c>
      <c r="D4">
        <v>29</v>
      </c>
      <c r="E4" t="s">
        <v>15</v>
      </c>
      <c r="F4" t="s">
        <v>16</v>
      </c>
      <c r="G4">
        <v>63000</v>
      </c>
      <c r="H4" s="1">
        <v>36711</v>
      </c>
      <c r="I4" s="1">
        <v>42986</v>
      </c>
      <c r="J4" s="7" t="str">
        <v>04/07/2000</v>
      </c>
      <c r="K4" s="8"/>
    </row>
    <row r="5" spans="1:11">
      <c r="A5">
        <v>1004</v>
      </c>
      <c r="B5" t="s">
        <v>23</v>
      </c>
      <c r="C5" t="s">
        <v>24</v>
      </c>
      <c r="D5">
        <v>31</v>
      </c>
      <c r="E5" t="s">
        <v>19</v>
      </c>
      <c r="F5" t="s">
        <v>25</v>
      </c>
      <c r="G5">
        <v>47000</v>
      </c>
      <c r="H5" s="1">
        <v>36530</v>
      </c>
      <c r="I5" s="1">
        <v>42341</v>
      </c>
      <c r="J5" s="7" t="str">
        <v>05/01/2000</v>
      </c>
      <c r="K5" s="8"/>
    </row>
    <row r="6" spans="1:11">
      <c r="A6">
        <v>1005</v>
      </c>
      <c r="B6" t="s">
        <v>26</v>
      </c>
      <c r="C6" t="s">
        <v>27</v>
      </c>
      <c r="D6">
        <v>32</v>
      </c>
      <c r="E6" t="s">
        <v>15</v>
      </c>
      <c r="F6" t="s">
        <v>28</v>
      </c>
      <c r="G6">
        <v>50000</v>
      </c>
      <c r="H6" s="1">
        <v>37017</v>
      </c>
      <c r="I6" s="1">
        <v>42977</v>
      </c>
      <c r="J6" s="7" t="str">
        <v>06/05/2001</v>
      </c>
      <c r="K6" s="8"/>
    </row>
    <row r="7" spans="1:11">
      <c r="A7">
        <v>1006</v>
      </c>
      <c r="B7" t="s">
        <v>29</v>
      </c>
      <c r="C7" t="s">
        <v>30</v>
      </c>
      <c r="D7">
        <v>35</v>
      </c>
      <c r="E7" t="s">
        <v>15</v>
      </c>
      <c r="F7" t="s">
        <v>31</v>
      </c>
      <c r="G7">
        <v>65000</v>
      </c>
      <c r="H7" s="1">
        <v>35040</v>
      </c>
      <c r="I7" s="1">
        <v>41528</v>
      </c>
      <c r="J7" s="7" t="str">
        <v>07/12/1995</v>
      </c>
      <c r="K7" s="8"/>
    </row>
    <row r="8" spans="1:11">
      <c r="A8">
        <v>1007</v>
      </c>
      <c r="B8" t="s">
        <v>32</v>
      </c>
      <c r="C8" t="s">
        <v>33</v>
      </c>
      <c r="D8">
        <v>32</v>
      </c>
      <c r="E8" t="s">
        <v>19</v>
      </c>
      <c r="F8" t="s">
        <v>34</v>
      </c>
      <c r="G8">
        <v>41000</v>
      </c>
      <c r="H8" s="1">
        <v>37933</v>
      </c>
      <c r="I8" s="1">
        <v>41551</v>
      </c>
      <c r="J8" s="7" t="str">
        <v>08/11/2003</v>
      </c>
      <c r="K8" s="8"/>
    </row>
    <row r="9" spans="1:11">
      <c r="A9">
        <v>1008</v>
      </c>
      <c r="B9" t="s">
        <v>35</v>
      </c>
      <c r="C9" t="s">
        <v>36</v>
      </c>
      <c r="D9">
        <v>38</v>
      </c>
      <c r="E9" t="s">
        <v>15</v>
      </c>
      <c r="F9" t="s">
        <v>16</v>
      </c>
      <c r="G9">
        <v>48000</v>
      </c>
      <c r="H9" s="1">
        <v>37416</v>
      </c>
      <c r="I9" s="1">
        <v>42116</v>
      </c>
      <c r="J9" s="7" t="str">
        <v>09/06/2002</v>
      </c>
      <c r="K9" s="8"/>
    </row>
    <row r="10" spans="1:11">
      <c r="A10">
        <v>1009</v>
      </c>
      <c r="B10" t="s">
        <v>37</v>
      </c>
      <c r="C10" t="s">
        <v>38</v>
      </c>
      <c r="D10">
        <v>31</v>
      </c>
      <c r="E10" t="s">
        <v>15</v>
      </c>
      <c r="F10" t="s">
        <v>25</v>
      </c>
      <c r="G10">
        <v>42000</v>
      </c>
      <c r="H10" s="1">
        <v>37843</v>
      </c>
      <c r="I10" s="1">
        <v>40800</v>
      </c>
      <c r="J10" s="7" t="str">
        <v>10/08/2003</v>
      </c>
      <c r="K10" s="8"/>
    </row>
    <row r="12" spans="1:11">
      <c r="H12" s="1"/>
    </row>
    <row r="13" spans="1:11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9" sqref="K9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6" t="s">
        <v>72</v>
      </c>
      <c r="K1" t="s">
        <v>73</v>
      </c>
    </row>
    <row r="2" spans="1:11">
      <c r="A2">
        <v>1001</v>
      </c>
      <c r="B2" s="2" t="s">
        <v>13</v>
      </c>
      <c r="C2" s="2" t="s">
        <v>14</v>
      </c>
      <c r="D2">
        <v>30</v>
      </c>
      <c r="E2" t="s">
        <v>15</v>
      </c>
      <c r="F2" t="s">
        <v>16</v>
      </c>
      <c r="G2">
        <v>45000</v>
      </c>
      <c r="H2" s="1">
        <v>37197</v>
      </c>
      <c r="I2" s="1">
        <v>42253</v>
      </c>
      <c r="J2" s="6" t="str" cm="1">
        <f t="array" ref="J2:J10">TRIM(C2:C10)</f>
        <v>Halpert</v>
      </c>
    </row>
    <row r="3" spans="1:11">
      <c r="A3">
        <v>1002</v>
      </c>
      <c r="B3" s="2" t="s">
        <v>17</v>
      </c>
      <c r="C3" s="2" t="s">
        <v>18</v>
      </c>
      <c r="D3">
        <v>30</v>
      </c>
      <c r="E3" t="s">
        <v>19</v>
      </c>
      <c r="F3" t="s">
        <v>20</v>
      </c>
      <c r="G3">
        <v>36000</v>
      </c>
      <c r="H3" s="1">
        <v>36436</v>
      </c>
      <c r="I3" s="1">
        <v>42287</v>
      </c>
      <c r="J3" s="6" t="str">
        <v>Beasley</v>
      </c>
    </row>
    <row r="4" spans="1:11">
      <c r="A4">
        <v>1003</v>
      </c>
      <c r="B4" s="2" t="s">
        <v>21</v>
      </c>
      <c r="C4" s="2" t="s">
        <v>74</v>
      </c>
      <c r="D4">
        <v>29</v>
      </c>
      <c r="E4" t="s">
        <v>15</v>
      </c>
      <c r="F4" t="s">
        <v>16</v>
      </c>
      <c r="G4">
        <v>63000</v>
      </c>
      <c r="H4" s="1">
        <v>36711</v>
      </c>
      <c r="I4" s="1">
        <v>42986</v>
      </c>
      <c r="J4" s="6" t="str">
        <v>Schrute</v>
      </c>
    </row>
    <row r="5" spans="1:11">
      <c r="A5">
        <v>1004</v>
      </c>
      <c r="B5" s="2" t="s">
        <v>23</v>
      </c>
      <c r="C5" s="2" t="s">
        <v>24</v>
      </c>
      <c r="D5">
        <v>31</v>
      </c>
      <c r="E5" t="s">
        <v>19</v>
      </c>
      <c r="F5" t="s">
        <v>25</v>
      </c>
      <c r="G5">
        <v>47000</v>
      </c>
      <c r="H5" s="1">
        <v>36530</v>
      </c>
      <c r="I5" s="1">
        <v>42341</v>
      </c>
      <c r="J5" s="6" t="str">
        <v>Martin</v>
      </c>
    </row>
    <row r="6" spans="1:11">
      <c r="A6">
        <v>1005</v>
      </c>
      <c r="B6" s="2" t="s">
        <v>26</v>
      </c>
      <c r="C6" s="2" t="s">
        <v>75</v>
      </c>
      <c r="D6">
        <v>32</v>
      </c>
      <c r="E6" t="s">
        <v>15</v>
      </c>
      <c r="F6" t="s">
        <v>28</v>
      </c>
      <c r="G6">
        <v>50000</v>
      </c>
      <c r="H6" s="1">
        <v>37017</v>
      </c>
      <c r="I6" s="1">
        <v>42977</v>
      </c>
      <c r="J6" s="6" t="str">
        <v>Flenderson</v>
      </c>
    </row>
    <row r="7" spans="1:11">
      <c r="A7">
        <v>1006</v>
      </c>
      <c r="B7" s="2" t="s">
        <v>29</v>
      </c>
      <c r="C7" s="2" t="s">
        <v>76</v>
      </c>
      <c r="D7">
        <v>35</v>
      </c>
      <c r="E7" t="s">
        <v>15</v>
      </c>
      <c r="F7" t="s">
        <v>31</v>
      </c>
      <c r="G7">
        <v>65000</v>
      </c>
      <c r="H7" s="1">
        <v>35040</v>
      </c>
      <c r="I7" s="1">
        <v>41528</v>
      </c>
      <c r="J7" s="6" t="str">
        <v>Scott</v>
      </c>
    </row>
    <row r="8" spans="1:11">
      <c r="A8">
        <v>1007</v>
      </c>
      <c r="B8" s="2" t="s">
        <v>32</v>
      </c>
      <c r="C8" s="2" t="s">
        <v>33</v>
      </c>
      <c r="D8">
        <v>32</v>
      </c>
      <c r="E8" t="s">
        <v>19</v>
      </c>
      <c r="F8" t="s">
        <v>34</v>
      </c>
      <c r="G8">
        <v>41000</v>
      </c>
      <c r="H8" s="1">
        <v>37933</v>
      </c>
      <c r="I8" s="1">
        <v>41551</v>
      </c>
      <c r="J8" s="6" t="str">
        <v>Palmer</v>
      </c>
    </row>
    <row r="9" spans="1:11">
      <c r="A9">
        <v>1008</v>
      </c>
      <c r="B9" s="2" t="s">
        <v>35</v>
      </c>
      <c r="C9" s="2" t="s">
        <v>77</v>
      </c>
      <c r="D9">
        <v>38</v>
      </c>
      <c r="E9" t="s">
        <v>15</v>
      </c>
      <c r="F9" t="s">
        <v>16</v>
      </c>
      <c r="G9">
        <v>48000</v>
      </c>
      <c r="H9" s="1">
        <v>37416</v>
      </c>
      <c r="I9" s="1">
        <v>42116</v>
      </c>
      <c r="J9" s="6" t="str">
        <v>Hudson</v>
      </c>
    </row>
    <row r="10" spans="1:11">
      <c r="A10">
        <v>1009</v>
      </c>
      <c r="B10" s="2" t="s">
        <v>37</v>
      </c>
      <c r="C10" s="2" t="s">
        <v>78</v>
      </c>
      <c r="D10">
        <v>31</v>
      </c>
      <c r="E10" t="s">
        <v>15</v>
      </c>
      <c r="F10" t="s">
        <v>25</v>
      </c>
      <c r="G10">
        <v>42000</v>
      </c>
      <c r="H10" s="1">
        <v>37843</v>
      </c>
      <c r="I10" s="1">
        <v>40800</v>
      </c>
      <c r="J10" s="6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</v>
      </c>
      <c r="K1" t="s">
        <v>80</v>
      </c>
      <c r="L1" t="s">
        <v>81</v>
      </c>
    </row>
    <row r="2" spans="1:12">
      <c r="A2">
        <v>1001</v>
      </c>
      <c r="B2" t="s">
        <v>13</v>
      </c>
      <c r="C2" t="s">
        <v>14</v>
      </c>
      <c r="D2">
        <v>30</v>
      </c>
      <c r="E2" t="s">
        <v>15</v>
      </c>
      <c r="F2" t="s">
        <v>16</v>
      </c>
      <c r="G2">
        <v>45000</v>
      </c>
      <c r="H2" s="2" t="s">
        <v>47</v>
      </c>
      <c r="I2" s="2" t="s">
        <v>48</v>
      </c>
    </row>
    <row r="3" spans="1:12">
      <c r="A3">
        <v>1002</v>
      </c>
      <c r="B3" t="s">
        <v>17</v>
      </c>
      <c r="C3" t="s">
        <v>18</v>
      </c>
      <c r="D3">
        <v>30</v>
      </c>
      <c r="E3" t="s">
        <v>19</v>
      </c>
      <c r="F3" t="s">
        <v>20</v>
      </c>
      <c r="G3">
        <v>36000</v>
      </c>
      <c r="H3" s="2" t="s">
        <v>50</v>
      </c>
      <c r="I3" s="2" t="s">
        <v>51</v>
      </c>
    </row>
    <row r="4" spans="1:12">
      <c r="A4">
        <v>1003</v>
      </c>
      <c r="B4" t="s">
        <v>21</v>
      </c>
      <c r="C4" t="s">
        <v>22</v>
      </c>
      <c r="D4">
        <v>29</v>
      </c>
      <c r="E4" t="s">
        <v>15</v>
      </c>
      <c r="F4" t="s">
        <v>16</v>
      </c>
      <c r="G4">
        <v>63000</v>
      </c>
      <c r="H4" s="2" t="s">
        <v>53</v>
      </c>
      <c r="I4" s="2" t="s">
        <v>54</v>
      </c>
    </row>
    <row r="5" spans="1:12">
      <c r="A5">
        <v>1004</v>
      </c>
      <c r="B5" t="s">
        <v>23</v>
      </c>
      <c r="C5" t="s">
        <v>24</v>
      </c>
      <c r="D5">
        <v>31</v>
      </c>
      <c r="E5" t="s">
        <v>19</v>
      </c>
      <c r="F5" t="s">
        <v>25</v>
      </c>
      <c r="G5">
        <v>47000</v>
      </c>
      <c r="H5" s="2" t="s">
        <v>56</v>
      </c>
      <c r="I5" s="2" t="s">
        <v>57</v>
      </c>
    </row>
    <row r="6" spans="1:12">
      <c r="A6">
        <v>1005</v>
      </c>
      <c r="B6" t="s">
        <v>26</v>
      </c>
      <c r="C6" t="s">
        <v>27</v>
      </c>
      <c r="D6">
        <v>32</v>
      </c>
      <c r="E6" t="s">
        <v>15</v>
      </c>
      <c r="F6" t="s">
        <v>28</v>
      </c>
      <c r="G6">
        <v>50000</v>
      </c>
      <c r="H6" s="2" t="s">
        <v>59</v>
      </c>
      <c r="I6" s="2" t="s">
        <v>60</v>
      </c>
    </row>
    <row r="7" spans="1:12">
      <c r="A7">
        <v>1006</v>
      </c>
      <c r="B7" t="s">
        <v>29</v>
      </c>
      <c r="C7" t="s">
        <v>30</v>
      </c>
      <c r="D7">
        <v>35</v>
      </c>
      <c r="E7" t="s">
        <v>15</v>
      </c>
      <c r="F7" t="s">
        <v>31</v>
      </c>
      <c r="G7">
        <v>65000</v>
      </c>
      <c r="H7" s="2" t="s">
        <v>59</v>
      </c>
      <c r="I7" s="2" t="s">
        <v>62</v>
      </c>
    </row>
    <row r="8" spans="1:12">
      <c r="A8">
        <v>1007</v>
      </c>
      <c r="B8" t="s">
        <v>32</v>
      </c>
      <c r="C8" t="s">
        <v>33</v>
      </c>
      <c r="D8">
        <v>32</v>
      </c>
      <c r="E8" t="s">
        <v>19</v>
      </c>
      <c r="F8" t="s">
        <v>34</v>
      </c>
      <c r="G8">
        <v>41000</v>
      </c>
      <c r="H8" s="2" t="s">
        <v>64</v>
      </c>
      <c r="I8" s="2" t="s">
        <v>62</v>
      </c>
    </row>
    <row r="9" spans="1:12">
      <c r="A9">
        <v>1008</v>
      </c>
      <c r="B9" t="s">
        <v>35</v>
      </c>
      <c r="C9" t="s">
        <v>36</v>
      </c>
      <c r="D9">
        <v>38</v>
      </c>
      <c r="E9" t="s">
        <v>15</v>
      </c>
      <c r="F9" t="s">
        <v>16</v>
      </c>
      <c r="G9">
        <v>48000</v>
      </c>
      <c r="H9" s="2" t="s">
        <v>66</v>
      </c>
      <c r="I9" s="2" t="s">
        <v>67</v>
      </c>
    </row>
    <row r="10" spans="1:12">
      <c r="A10">
        <v>1009</v>
      </c>
      <c r="B10" t="s">
        <v>37</v>
      </c>
      <c r="C10" t="s">
        <v>38</v>
      </c>
      <c r="D10">
        <v>31</v>
      </c>
      <c r="E10" t="s">
        <v>15</v>
      </c>
      <c r="F10" t="s">
        <v>25</v>
      </c>
      <c r="G10">
        <v>42000</v>
      </c>
      <c r="H10" s="2" t="s">
        <v>69</v>
      </c>
      <c r="I10" s="2" t="s">
        <v>67</v>
      </c>
    </row>
    <row r="12" spans="1:12">
      <c r="H12" s="2"/>
      <c r="I12" s="2"/>
    </row>
    <row r="13" spans="1:12">
      <c r="H13" s="2"/>
      <c r="I13" s="2"/>
    </row>
    <row r="14" spans="1:12">
      <c r="H14" s="2"/>
      <c r="I14" s="2"/>
    </row>
    <row r="15" spans="1:12">
      <c r="H15" s="2"/>
      <c r="I15" s="2"/>
    </row>
    <row r="16" spans="1:12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5" sqref="L5"/>
    </sheetView>
  </sheetViews>
  <sheetFormatPr defaultColWidth="13"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1" t="s">
        <v>82</v>
      </c>
      <c r="K1" s="11" t="s">
        <v>83</v>
      </c>
      <c r="L1" s="11" t="s">
        <v>84</v>
      </c>
    </row>
    <row r="2" spans="1:12">
      <c r="A2">
        <v>1001</v>
      </c>
      <c r="B2" t="s">
        <v>13</v>
      </c>
      <c r="C2" t="s">
        <v>14</v>
      </c>
      <c r="D2">
        <v>30</v>
      </c>
      <c r="E2" t="s">
        <v>15</v>
      </c>
      <c r="F2" t="s">
        <v>16</v>
      </c>
      <c r="G2">
        <v>45000</v>
      </c>
      <c r="H2" s="1">
        <v>37197</v>
      </c>
      <c r="I2" s="1">
        <v>42253</v>
      </c>
      <c r="J2" s="11">
        <f>SUM(G2:G10)</f>
        <v>437000</v>
      </c>
      <c r="K2" s="11">
        <f>SUMIF(G2:G10,"&gt;50000")</f>
        <v>128000</v>
      </c>
      <c r="L2" s="11">
        <f>SUMIFS(G2:G10,E2:E10,"Female",D2:D10,"&gt;30")</f>
        <v>88000</v>
      </c>
    </row>
    <row r="3" spans="1:12">
      <c r="A3">
        <v>1002</v>
      </c>
      <c r="B3" t="s">
        <v>17</v>
      </c>
      <c r="C3" t="s">
        <v>18</v>
      </c>
      <c r="D3">
        <v>30</v>
      </c>
      <c r="E3" t="s">
        <v>19</v>
      </c>
      <c r="F3" t="s">
        <v>20</v>
      </c>
      <c r="G3">
        <v>36000</v>
      </c>
      <c r="H3" s="1">
        <v>36436</v>
      </c>
      <c r="I3" s="1">
        <v>42287</v>
      </c>
      <c r="J3" s="11"/>
      <c r="K3" s="11"/>
      <c r="L3" s="11"/>
    </row>
    <row r="4" spans="1:12">
      <c r="A4">
        <v>1003</v>
      </c>
      <c r="B4" t="s">
        <v>21</v>
      </c>
      <c r="C4" t="s">
        <v>22</v>
      </c>
      <c r="D4">
        <v>29</v>
      </c>
      <c r="E4" t="s">
        <v>15</v>
      </c>
      <c r="F4" t="s">
        <v>16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23</v>
      </c>
      <c r="C5" t="s">
        <v>24</v>
      </c>
      <c r="D5">
        <v>31</v>
      </c>
      <c r="E5" t="s">
        <v>19</v>
      </c>
      <c r="F5" t="s">
        <v>25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26</v>
      </c>
      <c r="C6" t="s">
        <v>27</v>
      </c>
      <c r="D6">
        <v>32</v>
      </c>
      <c r="E6" t="s">
        <v>15</v>
      </c>
      <c r="F6" t="s">
        <v>28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29</v>
      </c>
      <c r="C7" t="s">
        <v>30</v>
      </c>
      <c r="D7">
        <v>35</v>
      </c>
      <c r="E7" t="s">
        <v>15</v>
      </c>
      <c r="F7" t="s">
        <v>31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32</v>
      </c>
      <c r="C8" t="s">
        <v>33</v>
      </c>
      <c r="D8">
        <v>32</v>
      </c>
      <c r="E8" t="s">
        <v>19</v>
      </c>
      <c r="F8" t="s">
        <v>34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35</v>
      </c>
      <c r="C9" t="s">
        <v>36</v>
      </c>
      <c r="D9">
        <v>38</v>
      </c>
      <c r="E9" t="s">
        <v>15</v>
      </c>
      <c r="F9" t="s">
        <v>16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37</v>
      </c>
      <c r="C10" t="s">
        <v>38</v>
      </c>
      <c r="D10">
        <v>31</v>
      </c>
      <c r="E10" t="s">
        <v>15</v>
      </c>
      <c r="F10" t="s">
        <v>25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J8" sqref="J8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2" t="s">
        <v>85</v>
      </c>
      <c r="K1" s="12" t="s">
        <v>86</v>
      </c>
      <c r="L1" s="12" t="s">
        <v>87</v>
      </c>
    </row>
    <row r="2" spans="1:12">
      <c r="A2">
        <v>1001</v>
      </c>
      <c r="B2" t="s">
        <v>13</v>
      </c>
      <c r="C2" t="s">
        <v>14</v>
      </c>
      <c r="D2">
        <v>30</v>
      </c>
      <c r="E2" t="s">
        <v>15</v>
      </c>
      <c r="F2" t="s">
        <v>16</v>
      </c>
      <c r="G2">
        <v>45000</v>
      </c>
      <c r="H2" s="1">
        <v>37197</v>
      </c>
      <c r="I2" s="1">
        <v>42253</v>
      </c>
      <c r="J2" s="12">
        <f>COUNT(G2:G10)</f>
        <v>9</v>
      </c>
      <c r="K2" s="12">
        <f>COUNTIF(G2:G10,"&gt;50000")</f>
        <v>2</v>
      </c>
      <c r="L2" s="12"/>
    </row>
    <row r="3" spans="1:12">
      <c r="A3">
        <v>1002</v>
      </c>
      <c r="B3" t="s">
        <v>17</v>
      </c>
      <c r="C3" t="s">
        <v>18</v>
      </c>
      <c r="D3">
        <v>30</v>
      </c>
      <c r="E3" t="s">
        <v>19</v>
      </c>
      <c r="F3" t="s">
        <v>20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21</v>
      </c>
      <c r="C4" t="s">
        <v>22</v>
      </c>
      <c r="D4">
        <v>29</v>
      </c>
      <c r="E4" t="s">
        <v>15</v>
      </c>
      <c r="F4" t="s">
        <v>16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23</v>
      </c>
      <c r="C5" t="s">
        <v>24</v>
      </c>
      <c r="D5">
        <v>31</v>
      </c>
      <c r="E5" t="s">
        <v>19</v>
      </c>
      <c r="F5" t="s">
        <v>25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26</v>
      </c>
      <c r="C6" t="s">
        <v>27</v>
      </c>
      <c r="D6">
        <v>32</v>
      </c>
      <c r="E6" t="s">
        <v>15</v>
      </c>
      <c r="F6" t="s">
        <v>28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29</v>
      </c>
      <c r="C7" t="s">
        <v>30</v>
      </c>
      <c r="D7">
        <v>35</v>
      </c>
      <c r="E7" t="s">
        <v>15</v>
      </c>
      <c r="F7" t="s">
        <v>31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32</v>
      </c>
      <c r="C8" t="s">
        <v>33</v>
      </c>
      <c r="D8">
        <v>32</v>
      </c>
      <c r="E8" t="s">
        <v>19</v>
      </c>
      <c r="F8" t="s">
        <v>34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35</v>
      </c>
      <c r="C9" t="s">
        <v>36</v>
      </c>
      <c r="D9">
        <v>38</v>
      </c>
      <c r="E9" t="s">
        <v>15</v>
      </c>
      <c r="F9" t="s">
        <v>16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37</v>
      </c>
      <c r="C10" t="s">
        <v>38</v>
      </c>
      <c r="D10">
        <v>31</v>
      </c>
      <c r="E10" t="s">
        <v>15</v>
      </c>
      <c r="F10" t="s">
        <v>25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N12"/>
  <sheetViews>
    <sheetView workbookViewId="0">
      <selection activeCell="J18" sqref="J18"/>
    </sheetView>
  </sheetViews>
  <sheetFormatPr defaultRowHeight="14.4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4" ht="3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88</v>
      </c>
      <c r="L1" s="9" t="s">
        <v>89</v>
      </c>
    </row>
    <row r="2" spans="1:14">
      <c r="A2">
        <v>1001</v>
      </c>
      <c r="B2" t="s">
        <v>13</v>
      </c>
      <c r="C2" t="s">
        <v>14</v>
      </c>
      <c r="D2">
        <v>30</v>
      </c>
      <c r="E2" t="s">
        <v>15</v>
      </c>
      <c r="F2" t="s">
        <v>16</v>
      </c>
      <c r="G2">
        <v>45000</v>
      </c>
      <c r="H2" s="1">
        <v>37197</v>
      </c>
      <c r="I2" s="1">
        <v>42253</v>
      </c>
      <c r="J2" s="6" t="str">
        <f>CONCATENATE(B2," ",C2)</f>
        <v>Jim Halpert</v>
      </c>
      <c r="L2" s="7" t="str">
        <f>CONCATENATE(B2," ",C2,"@gmail.com")</f>
        <v>Jim Halpert@gmail.com</v>
      </c>
      <c r="M2" s="7"/>
      <c r="N2" s="7"/>
    </row>
    <row r="3" spans="1:14">
      <c r="A3">
        <v>1002</v>
      </c>
      <c r="B3" t="s">
        <v>17</v>
      </c>
      <c r="C3" t="s">
        <v>18</v>
      </c>
      <c r="D3">
        <v>30</v>
      </c>
      <c r="E3" t="s">
        <v>19</v>
      </c>
      <c r="F3" t="s">
        <v>20</v>
      </c>
      <c r="G3">
        <v>36000</v>
      </c>
      <c r="H3" s="1">
        <v>36436</v>
      </c>
      <c r="I3" s="1">
        <v>42287</v>
      </c>
      <c r="J3" s="6" t="str">
        <f>CONCATENATE(B3," ",C3)</f>
        <v>Pam Beasley</v>
      </c>
      <c r="L3" s="7" t="str">
        <f t="shared" ref="L3:L10" si="0">CONCATENATE(B3," ",C3,"@gmail.com")</f>
        <v>Pam Beasley@gmail.com</v>
      </c>
      <c r="M3" s="7"/>
      <c r="N3" s="7"/>
    </row>
    <row r="4" spans="1:14">
      <c r="A4">
        <v>1003</v>
      </c>
      <c r="B4" t="s">
        <v>21</v>
      </c>
      <c r="C4" t="s">
        <v>22</v>
      </c>
      <c r="D4">
        <v>29</v>
      </c>
      <c r="E4" t="s">
        <v>15</v>
      </c>
      <c r="F4" t="s">
        <v>16</v>
      </c>
      <c r="G4">
        <v>63000</v>
      </c>
      <c r="H4" s="1">
        <v>36711</v>
      </c>
      <c r="I4" s="1">
        <v>42986</v>
      </c>
      <c r="J4" s="6" t="str">
        <f t="shared" ref="J3:J10" si="1">CONCATENATE(B4," ",C4)</f>
        <v>Dwight Schrute</v>
      </c>
      <c r="L4" s="7" t="str">
        <f t="shared" si="0"/>
        <v>Dwight Schrute@gmail.com</v>
      </c>
      <c r="M4" s="7"/>
      <c r="N4" s="7"/>
    </row>
    <row r="5" spans="1:14">
      <c r="A5">
        <v>1004</v>
      </c>
      <c r="B5" t="s">
        <v>23</v>
      </c>
      <c r="C5" t="s">
        <v>24</v>
      </c>
      <c r="D5">
        <v>31</v>
      </c>
      <c r="E5" t="s">
        <v>19</v>
      </c>
      <c r="F5" t="s">
        <v>25</v>
      </c>
      <c r="G5">
        <v>47000</v>
      </c>
      <c r="H5" s="1">
        <v>36530</v>
      </c>
      <c r="I5" s="1">
        <v>42341</v>
      </c>
      <c r="J5" s="6" t="str">
        <f t="shared" si="1"/>
        <v>Angela Martin</v>
      </c>
      <c r="L5" s="7" t="str">
        <f t="shared" si="0"/>
        <v>Angela Martin@gmail.com</v>
      </c>
      <c r="M5" s="7"/>
      <c r="N5" s="7"/>
    </row>
    <row r="6" spans="1:14">
      <c r="A6">
        <v>1005</v>
      </c>
      <c r="B6" t="s">
        <v>26</v>
      </c>
      <c r="C6" t="s">
        <v>27</v>
      </c>
      <c r="D6">
        <v>32</v>
      </c>
      <c r="E6" t="s">
        <v>15</v>
      </c>
      <c r="F6" t="s">
        <v>28</v>
      </c>
      <c r="G6">
        <v>50000</v>
      </c>
      <c r="H6" s="1">
        <v>37017</v>
      </c>
      <c r="I6" s="1">
        <v>42977</v>
      </c>
      <c r="J6" s="6" t="str">
        <f t="shared" si="1"/>
        <v>Toby Flenderson</v>
      </c>
      <c r="L6" s="7" t="str">
        <f t="shared" si="0"/>
        <v>Toby Flenderson@gmail.com</v>
      </c>
      <c r="M6" s="7"/>
      <c r="N6" s="7"/>
    </row>
    <row r="7" spans="1:14">
      <c r="A7">
        <v>1006</v>
      </c>
      <c r="B7" t="s">
        <v>29</v>
      </c>
      <c r="C7" t="s">
        <v>30</v>
      </c>
      <c r="D7">
        <v>35</v>
      </c>
      <c r="E7" t="s">
        <v>15</v>
      </c>
      <c r="F7" t="s">
        <v>31</v>
      </c>
      <c r="G7">
        <v>65000</v>
      </c>
      <c r="H7" s="1">
        <v>35040</v>
      </c>
      <c r="I7" s="1">
        <v>41528</v>
      </c>
      <c r="J7" s="6" t="str">
        <f t="shared" si="1"/>
        <v>Michael Scott</v>
      </c>
      <c r="L7" s="7" t="str">
        <f t="shared" si="0"/>
        <v>Michael Scott@gmail.com</v>
      </c>
      <c r="M7" s="7"/>
      <c r="N7" s="7"/>
    </row>
    <row r="8" spans="1:14">
      <c r="A8">
        <v>1007</v>
      </c>
      <c r="B8" t="s">
        <v>32</v>
      </c>
      <c r="C8" t="s">
        <v>33</v>
      </c>
      <c r="D8">
        <v>32</v>
      </c>
      <c r="E8" t="s">
        <v>19</v>
      </c>
      <c r="F8" t="s">
        <v>34</v>
      </c>
      <c r="G8">
        <v>41000</v>
      </c>
      <c r="H8" s="1">
        <v>37933</v>
      </c>
      <c r="I8" s="1">
        <v>41551</v>
      </c>
      <c r="J8" s="6" t="str">
        <f t="shared" si="1"/>
        <v>Meredith Palmer</v>
      </c>
      <c r="L8" s="7" t="str">
        <f t="shared" si="0"/>
        <v>Meredith Palmer@gmail.com</v>
      </c>
      <c r="M8" s="7"/>
      <c r="N8" s="7"/>
    </row>
    <row r="9" spans="1:14">
      <c r="A9">
        <v>1008</v>
      </c>
      <c r="B9" t="s">
        <v>35</v>
      </c>
      <c r="C9" t="s">
        <v>36</v>
      </c>
      <c r="D9">
        <v>38</v>
      </c>
      <c r="E9" t="s">
        <v>15</v>
      </c>
      <c r="F9" t="s">
        <v>16</v>
      </c>
      <c r="G9">
        <v>48000</v>
      </c>
      <c r="H9" s="1">
        <v>37416</v>
      </c>
      <c r="I9" s="1">
        <v>42116</v>
      </c>
      <c r="J9" s="6" t="str">
        <f t="shared" si="1"/>
        <v>Stanley Hudson</v>
      </c>
      <c r="L9" s="7" t="str">
        <f t="shared" si="0"/>
        <v>Stanley Hudson@gmail.com</v>
      </c>
      <c r="M9" s="7"/>
      <c r="N9" s="7"/>
    </row>
    <row r="10" spans="1:14">
      <c r="A10">
        <v>1009</v>
      </c>
      <c r="B10" t="s">
        <v>37</v>
      </c>
      <c r="C10" t="s">
        <v>38</v>
      </c>
      <c r="D10">
        <v>31</v>
      </c>
      <c r="E10" t="s">
        <v>15</v>
      </c>
      <c r="F10" t="s">
        <v>25</v>
      </c>
      <c r="G10">
        <v>42000</v>
      </c>
      <c r="H10" s="1">
        <v>37843</v>
      </c>
      <c r="I10" s="1">
        <v>40800</v>
      </c>
      <c r="J10" s="6" t="str">
        <f t="shared" si="1"/>
        <v>Kevin Malone</v>
      </c>
      <c r="L10" s="7" t="str">
        <f t="shared" si="0"/>
        <v>Kevin Malone@gmail.com</v>
      </c>
      <c r="M10" s="7"/>
      <c r="N10" s="7"/>
    </row>
    <row r="11" spans="1:14">
      <c r="H11" t="str">
        <f t="shared" ref="H3:H12" si="2">CONCATENATE(B11," ",C11)</f>
        <v xml:space="preserve"> </v>
      </c>
    </row>
    <row r="12" spans="1:14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N10"/>
  <sheetViews>
    <sheetView tabSelected="1" workbookViewId="0">
      <selection activeCell="J1" sqref="J1:N9"/>
    </sheetView>
  </sheetViews>
  <sheetFormatPr defaultRowHeight="14.45"/>
  <cols>
    <col min="8" max="8" width="14.42578125" customWidth="1"/>
    <col min="9" max="9" width="13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3" t="s">
        <v>90</v>
      </c>
      <c r="K1" s="13"/>
      <c r="L1" s="13" t="s">
        <v>91</v>
      </c>
      <c r="M1" s="13"/>
      <c r="N1" s="13"/>
    </row>
    <row r="2" spans="1:14">
      <c r="A2">
        <v>1001</v>
      </c>
      <c r="B2" t="s">
        <v>13</v>
      </c>
      <c r="C2" t="s">
        <v>14</v>
      </c>
      <c r="D2">
        <v>30</v>
      </c>
      <c r="E2" t="s">
        <v>15</v>
      </c>
      <c r="F2" t="s">
        <v>16</v>
      </c>
      <c r="G2">
        <v>45000</v>
      </c>
      <c r="H2" s="2" t="s">
        <v>47</v>
      </c>
      <c r="I2" s="2" t="s">
        <v>48</v>
      </c>
      <c r="J2" s="13" t="s">
        <v>92</v>
      </c>
      <c r="K2" s="13"/>
      <c r="L2" s="13" t="s">
        <v>93</v>
      </c>
      <c r="M2" s="13"/>
      <c r="N2" s="13"/>
    </row>
    <row r="3" spans="1:14">
      <c r="A3">
        <v>1002</v>
      </c>
      <c r="B3" t="s">
        <v>17</v>
      </c>
      <c r="C3" t="s">
        <v>18</v>
      </c>
      <c r="D3">
        <v>30</v>
      </c>
      <c r="E3" t="s">
        <v>19</v>
      </c>
      <c r="F3" t="s">
        <v>20</v>
      </c>
      <c r="G3">
        <v>36000</v>
      </c>
      <c r="H3" s="2" t="s">
        <v>50</v>
      </c>
      <c r="I3" s="2" t="s">
        <v>51</v>
      </c>
      <c r="J3" s="13"/>
      <c r="K3" s="13"/>
      <c r="L3" s="13"/>
      <c r="M3" s="13"/>
      <c r="N3" s="13"/>
    </row>
    <row r="4" spans="1:14">
      <c r="A4">
        <v>1003</v>
      </c>
      <c r="B4" t="s">
        <v>21</v>
      </c>
      <c r="C4" t="s">
        <v>22</v>
      </c>
      <c r="D4">
        <v>29</v>
      </c>
      <c r="E4" t="s">
        <v>15</v>
      </c>
      <c r="F4" t="s">
        <v>16</v>
      </c>
      <c r="G4">
        <v>63000</v>
      </c>
      <c r="H4" s="2" t="s">
        <v>53</v>
      </c>
      <c r="I4" s="2" t="s">
        <v>54</v>
      </c>
      <c r="J4" s="13"/>
      <c r="K4" s="13"/>
      <c r="L4" s="13"/>
      <c r="M4" s="13"/>
      <c r="N4" s="13"/>
    </row>
    <row r="5" spans="1:14">
      <c r="A5">
        <v>1004</v>
      </c>
      <c r="B5" t="s">
        <v>23</v>
      </c>
      <c r="C5" t="s">
        <v>24</v>
      </c>
      <c r="D5">
        <v>31</v>
      </c>
      <c r="E5" t="s">
        <v>19</v>
      </c>
      <c r="F5" t="s">
        <v>25</v>
      </c>
      <c r="G5">
        <v>47000</v>
      </c>
      <c r="H5" s="2" t="s">
        <v>56</v>
      </c>
      <c r="I5" s="2" t="s">
        <v>57</v>
      </c>
      <c r="J5" s="13"/>
      <c r="K5" s="13"/>
      <c r="L5" s="13"/>
      <c r="M5" s="13"/>
      <c r="N5" s="13"/>
    </row>
    <row r="6" spans="1:14">
      <c r="A6">
        <v>1005</v>
      </c>
      <c r="B6" t="s">
        <v>26</v>
      </c>
      <c r="C6" t="s">
        <v>27</v>
      </c>
      <c r="D6">
        <v>32</v>
      </c>
      <c r="E6" t="s">
        <v>15</v>
      </c>
      <c r="F6" t="s">
        <v>28</v>
      </c>
      <c r="G6">
        <v>50000</v>
      </c>
      <c r="H6" s="2" t="s">
        <v>59</v>
      </c>
      <c r="I6" s="2" t="s">
        <v>60</v>
      </c>
      <c r="J6" s="13"/>
      <c r="K6" s="13"/>
      <c r="L6" s="13"/>
      <c r="M6" s="13"/>
      <c r="N6" s="13"/>
    </row>
    <row r="7" spans="1:14">
      <c r="A7">
        <v>1006</v>
      </c>
      <c r="B7" t="s">
        <v>29</v>
      </c>
      <c r="C7" t="s">
        <v>30</v>
      </c>
      <c r="D7">
        <v>35</v>
      </c>
      <c r="E7" t="s">
        <v>15</v>
      </c>
      <c r="F7" t="s">
        <v>31</v>
      </c>
      <c r="G7">
        <v>65000</v>
      </c>
      <c r="H7" s="2" t="s">
        <v>59</v>
      </c>
      <c r="I7" s="2" t="s">
        <v>62</v>
      </c>
      <c r="J7" s="13"/>
      <c r="K7" s="13"/>
      <c r="L7" s="13"/>
      <c r="M7" s="13"/>
      <c r="N7" s="13"/>
    </row>
    <row r="8" spans="1:14">
      <c r="A8">
        <v>1007</v>
      </c>
      <c r="B8" t="s">
        <v>32</v>
      </c>
      <c r="C8" t="s">
        <v>33</v>
      </c>
      <c r="D8">
        <v>32</v>
      </c>
      <c r="E8" t="s">
        <v>19</v>
      </c>
      <c r="F8" t="s">
        <v>34</v>
      </c>
      <c r="G8">
        <v>41000</v>
      </c>
      <c r="H8" s="2" t="s">
        <v>64</v>
      </c>
      <c r="I8" s="2" t="s">
        <v>62</v>
      </c>
      <c r="J8" s="13"/>
      <c r="K8" s="13"/>
      <c r="L8" s="13"/>
      <c r="M8" s="13"/>
      <c r="N8" s="13"/>
    </row>
    <row r="9" spans="1:14">
      <c r="A9">
        <v>1008</v>
      </c>
      <c r="B9" t="s">
        <v>35</v>
      </c>
      <c r="C9" t="s">
        <v>36</v>
      </c>
      <c r="D9">
        <v>38</v>
      </c>
      <c r="E9" t="s">
        <v>15</v>
      </c>
      <c r="F9" t="s">
        <v>16</v>
      </c>
      <c r="G9">
        <v>48000</v>
      </c>
      <c r="H9" s="2" t="s">
        <v>66</v>
      </c>
      <c r="I9" s="2" t="s">
        <v>67</v>
      </c>
      <c r="J9" s="13"/>
      <c r="K9" s="13"/>
      <c r="L9" s="13"/>
      <c r="M9" s="13"/>
      <c r="N9" s="13"/>
    </row>
    <row r="10" spans="1:14">
      <c r="A10">
        <v>1009</v>
      </c>
      <c r="B10" t="s">
        <v>37</v>
      </c>
      <c r="C10" t="s">
        <v>38</v>
      </c>
      <c r="D10">
        <v>31</v>
      </c>
      <c r="E10" t="s">
        <v>15</v>
      </c>
      <c r="F10" t="s">
        <v>25</v>
      </c>
      <c r="G10">
        <v>42000</v>
      </c>
      <c r="H10" s="2" t="s">
        <v>69</v>
      </c>
      <c r="I10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2023-09-03T19:04:12Z</dcterms:created>
  <dcterms:modified xsi:type="dcterms:W3CDTF">2023-09-03T19:04:41Z</dcterms:modified>
  <cp:category/>
  <cp:contentStatus/>
</cp:coreProperties>
</file>