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lysov\Desktop\4 курс\ВКР\New Data\МОБ\"/>
    </mc:Choice>
  </mc:AlternateContent>
  <xr:revisionPtr revIDLastSave="0" documentId="13_ncr:1_{A641E1CC-C878-48B4-8216-413F45C5CA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aph" sheetId="3" r:id="rId1"/>
    <sheet name="Расчёты" sheetId="2" r:id="rId2"/>
    <sheet name="Лист1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" i="2" l="1"/>
  <c r="R87" i="2"/>
  <c r="S87" i="2"/>
  <c r="T87" i="2"/>
  <c r="U87" i="2"/>
  <c r="V87" i="2"/>
  <c r="W87" i="2"/>
  <c r="X87" i="2"/>
  <c r="Y87" i="2"/>
  <c r="P87" i="2"/>
  <c r="Y86" i="2"/>
  <c r="Q86" i="2"/>
  <c r="R86" i="2"/>
  <c r="S86" i="2"/>
  <c r="T86" i="2"/>
  <c r="U86" i="2"/>
  <c r="V86" i="2"/>
  <c r="W86" i="2"/>
  <c r="X86" i="2"/>
  <c r="P86" i="2"/>
  <c r="M156" i="2"/>
  <c r="L156" i="2"/>
  <c r="K156" i="2"/>
  <c r="J156" i="2"/>
  <c r="I156" i="2"/>
  <c r="H156" i="2"/>
  <c r="G156" i="2"/>
  <c r="F156" i="2"/>
  <c r="E156" i="2"/>
  <c r="D156" i="2"/>
  <c r="J155" i="2"/>
  <c r="M154" i="2"/>
  <c r="L154" i="2"/>
  <c r="K154" i="2"/>
  <c r="J154" i="2"/>
  <c r="I154" i="2"/>
  <c r="H154" i="2"/>
  <c r="H155" i="2" s="1"/>
  <c r="G154" i="2"/>
  <c r="F154" i="2"/>
  <c r="E154" i="2"/>
  <c r="D154" i="2"/>
  <c r="M153" i="2"/>
  <c r="M157" i="2" s="1"/>
  <c r="L153" i="2"/>
  <c r="K153" i="2"/>
  <c r="J153" i="2"/>
  <c r="I153" i="2"/>
  <c r="H153" i="2"/>
  <c r="G153" i="2"/>
  <c r="F153" i="2"/>
  <c r="E153" i="2"/>
  <c r="D153" i="2"/>
  <c r="D155" i="2" s="1"/>
  <c r="L3" i="1"/>
  <c r="L4" i="1"/>
  <c r="L5" i="1"/>
  <c r="L6" i="1"/>
  <c r="L7" i="1"/>
  <c r="L8" i="1"/>
  <c r="L9" i="1"/>
  <c r="L10" i="1"/>
  <c r="L11" i="1"/>
  <c r="L2" i="1"/>
  <c r="C12" i="1"/>
  <c r="D12" i="1"/>
  <c r="E12" i="1"/>
  <c r="F12" i="1"/>
  <c r="G12" i="1"/>
  <c r="H12" i="1"/>
  <c r="I12" i="1"/>
  <c r="J12" i="1"/>
  <c r="K12" i="1"/>
  <c r="B12" i="1"/>
  <c r="I157" i="2" l="1"/>
  <c r="J157" i="2"/>
  <c r="J158" i="2" s="1"/>
  <c r="E157" i="2"/>
  <c r="K155" i="2"/>
  <c r="F155" i="2"/>
  <c r="G155" i="2"/>
  <c r="H157" i="2"/>
  <c r="H158" i="2" s="1"/>
  <c r="K157" i="2"/>
  <c r="M155" i="2"/>
  <c r="M158" i="2" s="1"/>
  <c r="L155" i="2"/>
  <c r="I155" i="2"/>
  <c r="I158" i="2" s="1"/>
  <c r="L157" i="2"/>
  <c r="L158" i="2" s="1"/>
  <c r="D157" i="2"/>
  <c r="D158" i="2" s="1"/>
  <c r="F157" i="2"/>
  <c r="G157" i="2"/>
  <c r="E155" i="2"/>
  <c r="E158" i="2" s="1"/>
  <c r="G158" i="2" l="1"/>
  <c r="K158" i="2"/>
  <c r="F158" i="2"/>
</calcChain>
</file>

<file path=xl/sharedStrings.xml><?xml version="1.0" encoding="utf-8"?>
<sst xmlns="http://schemas.openxmlformats.org/spreadsheetml/2006/main" count="571" uniqueCount="333">
  <si>
    <t>Добыча</t>
  </si>
  <si>
    <t>С/х</t>
  </si>
  <si>
    <t>ЭГПиВ</t>
  </si>
  <si>
    <t>Транспорт</t>
  </si>
  <si>
    <t>Торговля</t>
  </si>
  <si>
    <t>Обработка</t>
  </si>
  <si>
    <t>Строительство</t>
  </si>
  <si>
    <t>Недвижимость</t>
  </si>
  <si>
    <t>Финансы</t>
  </si>
  <si>
    <t>Прочие</t>
  </si>
  <si>
    <t>Растениеводство и животноводство, охота и предоставление соответствующих услуг в этих областях</t>
  </si>
  <si>
    <t>Лесоводство и лесозаготовки</t>
  </si>
  <si>
    <t>Рыболовство и рыбоводство</t>
  </si>
  <si>
    <t>Добыча полезных ископаемых</t>
  </si>
  <si>
    <t xml:space="preserve">Производство пищевых  продуктов,  напитков, табачных изделий </t>
  </si>
  <si>
    <t>Производство текстильных изделий, одежды, кожи и изделий из кожи</t>
  </si>
  <si>
    <t xml:space="preserve">Обработка древесины и производство изделий из дерева и пробки, кроме мебели, производство изделий из соломки и материалов для плетения </t>
  </si>
  <si>
    <t xml:space="preserve">Производство бумаги и бумажных изделий </t>
  </si>
  <si>
    <t>Деятельность полиграфическая и копирование носителей информации</t>
  </si>
  <si>
    <t xml:space="preserve"> Производство кокса и нефтепродуктов</t>
  </si>
  <si>
    <t xml:space="preserve"> Производство химических веществ и химических продуктов</t>
  </si>
  <si>
    <t>Производство лекарственных средств и материалов, применяемых в медицинских целях</t>
  </si>
  <si>
    <t xml:space="preserve"> Производство резиновых и пластмассовых изделий</t>
  </si>
  <si>
    <t>Производство прочей неметаллической минеральной продукции</t>
  </si>
  <si>
    <t xml:space="preserve"> Производство металлургическое</t>
  </si>
  <si>
    <t>Производство готовых металлических изделий, кроме машин и оборудования</t>
  </si>
  <si>
    <t>Производство компьютеров, электронных и оптических изделий</t>
  </si>
  <si>
    <t>Производство электрического оборудования</t>
  </si>
  <si>
    <t>Производство машин и оборудования, не включенных в другие группировки</t>
  </si>
  <si>
    <t xml:space="preserve"> Производство автотранспортных средств, прицепов и полуприцепов</t>
  </si>
  <si>
    <t>Производство прочих транспортных средств и оборудования</t>
  </si>
  <si>
    <t>Производство мебели, прочих готовых изделий</t>
  </si>
  <si>
    <t>Ремонт и монтаж машин и оборудования</t>
  </si>
  <si>
    <t xml:space="preserve"> Обеспечение электрической энергией, газом и паром; кондиционирование воздуха</t>
  </si>
  <si>
    <t>Забор, очистка и распределение воды</t>
  </si>
  <si>
    <t>Сбор и обработка сточных вод; сбор, обработка и утилизация отходов; обработка вторичного сырья; предоставление услуг в области ликвидации последствий загрязнений и прочих услуг, связанных с удалением отходов</t>
  </si>
  <si>
    <t>Торговля оптовая и розничная автотранспортными средствами и мотоциклами и их ремонт</t>
  </si>
  <si>
    <t>Торговля оптовая,  кроме оптовой торговли автотранспортными средствами и мотоциклами</t>
  </si>
  <si>
    <t>Торговля розничная, кроме торговли автотранспортными средствами и мотоциклами</t>
  </si>
  <si>
    <t>Деятельность сухопутного и трубопроводного транспорта</t>
  </si>
  <si>
    <t>Деятельность водного транспорта</t>
  </si>
  <si>
    <t>Деятельность воздушного и космического транспорта</t>
  </si>
  <si>
    <t>Складское хозяйство и вспомогательная транспортная деятельность</t>
  </si>
  <si>
    <t>Деятельность почтовой связи и курьерская деятельность</t>
  </si>
  <si>
    <t>Деятельность гостиниц и предприятий общественного питания</t>
  </si>
  <si>
    <t>Деятельность издательская</t>
  </si>
  <si>
    <t xml:space="preserve">Производство кинофильмов, видеофильмов и телевизионных программ, издание звукозаписей и нот; деятельность в области телевизионного и радиовещания </t>
  </si>
  <si>
    <t>Деятельность в сфере телекоммуникаций</t>
  </si>
  <si>
    <t>Разработка компьютерного программного обеспечения, консультационные услуги в данной области и другие сопутствующие услуги; деятельность в области информационных технологий</t>
  </si>
  <si>
    <t>Деятельность финансовая и страховая</t>
  </si>
  <si>
    <t>Деятельность по операциям с недвижимым имуществом</t>
  </si>
  <si>
    <t>Деятельность в области права и бухгалтерского учета; деятельность головных офисов; консультирование по вопросам управления</t>
  </si>
  <si>
    <t>Деятельность в области архитектуры и инженерно-технического проектирования; технических испытаний, исследований и анализа</t>
  </si>
  <si>
    <t>Научные исследования и разработки</t>
  </si>
  <si>
    <t>Деятельность рекламная и исследование конъюнктуры рынка</t>
  </si>
  <si>
    <t xml:space="preserve">Деятельность профессиональная научная и техническая прочая; деятельность ветеринарная </t>
  </si>
  <si>
    <t>Аренда и лизинг</t>
  </si>
  <si>
    <t>Деятельность по трудоустройству и подбору персонала</t>
  </si>
  <si>
    <t>Деятельность туристических агентств и прочих организаций, предоставляющих услуги в сфере туризма</t>
  </si>
  <si>
    <t>Деятельность по обеспечению безопасности и  проведению расследований, обслуживанию зданий и территорий,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</t>
  </si>
  <si>
    <t>Государственное управление и обеспечение военной безопасности; социальное обеспечение</t>
  </si>
  <si>
    <t>Образование</t>
  </si>
  <si>
    <t>Деятельность в области здравоохранения</t>
  </si>
  <si>
    <t>Деятельность по уходу с обеспечением проживания; предоставление социальных услуг без обеспечения проживания</t>
  </si>
  <si>
    <t>Деятельность творческая, в области искусства и организации развлечений, библиотек, архивов, музеев и прочих объектов культуры, по организации и проведению азартных игр и заключению пари, по организации и проведению лотерей</t>
  </si>
  <si>
    <t>Деятельность в области спорта, отдыха и развлечений</t>
  </si>
  <si>
    <t>Деятельность общественных организаций</t>
  </si>
  <si>
    <t xml:space="preserve">Ремонт компьютеров, предметов личного потребления и хозяйственно-бытового назначения </t>
  </si>
  <si>
    <t>Деятельность по предоставлению прочих персональных услуг</t>
  </si>
  <si>
    <t>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</t>
  </si>
  <si>
    <t>Итого (сумма граф 01-61)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</si>
  <si>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</si>
  <si>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</si>
  <si>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</si>
  <si>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63-65)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</si>
  <si>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</si>
  <si>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</si>
  <si>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67-68)</t>
  </si>
  <si>
    <t>Экспорт</t>
  </si>
  <si>
    <t xml:space="preserve">Итого конечное использование (сумма граф 66, 69, 70) </t>
  </si>
  <si>
    <t>Итого использование (сумма граф 62 и 71)</t>
  </si>
  <si>
    <t>Коды</t>
  </si>
  <si>
    <t>А 01</t>
  </si>
  <si>
    <t>А 02</t>
  </si>
  <si>
    <t>А 03</t>
  </si>
  <si>
    <t>B (05-09)</t>
  </si>
  <si>
    <t>С (10-12)</t>
  </si>
  <si>
    <t>С (13-15)</t>
  </si>
  <si>
    <t>С 16</t>
  </si>
  <si>
    <t>С 17</t>
  </si>
  <si>
    <t>С 18</t>
  </si>
  <si>
    <t>C 19</t>
  </si>
  <si>
    <t>С 20</t>
  </si>
  <si>
    <t>С 21</t>
  </si>
  <si>
    <t>С 22</t>
  </si>
  <si>
    <t>С 23</t>
  </si>
  <si>
    <t>С 24</t>
  </si>
  <si>
    <t>С 25</t>
  </si>
  <si>
    <t>С 26</t>
  </si>
  <si>
    <t>С 27</t>
  </si>
  <si>
    <t>С 28</t>
  </si>
  <si>
    <t>С 29</t>
  </si>
  <si>
    <t>С 30</t>
  </si>
  <si>
    <t>С (31-32)</t>
  </si>
  <si>
    <t>С 33</t>
  </si>
  <si>
    <t>D 35</t>
  </si>
  <si>
    <t>Е 36</t>
  </si>
  <si>
    <t>Е (37-39)</t>
  </si>
  <si>
    <t>F (41-43)</t>
  </si>
  <si>
    <t>G 45</t>
  </si>
  <si>
    <t>G 46</t>
  </si>
  <si>
    <t>G 47</t>
  </si>
  <si>
    <t>H 49</t>
  </si>
  <si>
    <t>H 50</t>
  </si>
  <si>
    <t>H 51</t>
  </si>
  <si>
    <t>H 52</t>
  </si>
  <si>
    <t>H 53</t>
  </si>
  <si>
    <t>I (55-56)</t>
  </si>
  <si>
    <t>J 58</t>
  </si>
  <si>
    <t>J (59-60)</t>
  </si>
  <si>
    <t>J 61</t>
  </si>
  <si>
    <t>J (62-63)</t>
  </si>
  <si>
    <t>K (64-66)</t>
  </si>
  <si>
    <t>L 68</t>
  </si>
  <si>
    <t>M (69-70)</t>
  </si>
  <si>
    <t>M 71</t>
  </si>
  <si>
    <t>M 72</t>
  </si>
  <si>
    <t>M 73</t>
  </si>
  <si>
    <t>M (74-75)</t>
  </si>
  <si>
    <t>N 77</t>
  </si>
  <si>
    <t>N 78</t>
  </si>
  <si>
    <t>N 79</t>
  </si>
  <si>
    <t>N (80-82)</t>
  </si>
  <si>
    <t>O 84</t>
  </si>
  <si>
    <t>P 85</t>
  </si>
  <si>
    <t>Q 86</t>
  </si>
  <si>
    <t>Q (87-88)</t>
  </si>
  <si>
    <t>R (90-92)</t>
  </si>
  <si>
    <t>R 93</t>
  </si>
  <si>
    <t>S 94</t>
  </si>
  <si>
    <t>S 95</t>
  </si>
  <si>
    <t>S 96</t>
  </si>
  <si>
    <t xml:space="preserve">T </t>
  </si>
  <si>
    <t>TOTAL</t>
  </si>
  <si>
    <t>P3_S14</t>
  </si>
  <si>
    <t>P3_S13</t>
  </si>
  <si>
    <t>P3_S15</t>
  </si>
  <si>
    <t>P3</t>
  </si>
  <si>
    <t>P51+P53</t>
  </si>
  <si>
    <t>P52</t>
  </si>
  <si>
    <t>P5</t>
  </si>
  <si>
    <t>P6</t>
  </si>
  <si>
    <t>TFU</t>
  </si>
  <si>
    <t>TU</t>
  </si>
  <si>
    <t>№№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</si>
  <si>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</si>
  <si>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</si>
  <si>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</si>
  <si>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</si>
  <si>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</si>
  <si>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</si>
  <si>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</si>
  <si>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</si>
  <si>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</si>
  <si>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</si>
  <si>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</si>
  <si>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</si>
  <si>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</si>
  <si>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</si>
  <si>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</si>
  <si>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</si>
  <si>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</si>
  <si>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</si>
  <si>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</si>
  <si>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</si>
  <si>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</si>
  <si>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</si>
  <si>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</si>
  <si>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</si>
  <si>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</si>
  <si>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</si>
  <si>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</si>
  <si>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</si>
  <si>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</si>
  <si>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</si>
  <si>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</si>
  <si>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</si>
  <si>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</si>
  <si>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</si>
  <si>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</si>
  <si>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</si>
  <si>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</si>
  <si>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</si>
  <si>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</si>
  <si>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</si>
  <si>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</si>
  <si>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</si>
  <si>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</si>
  <si>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</si>
  <si>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</si>
  <si>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</si>
  <si>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</si>
  <si>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</si>
  <si>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</si>
  <si>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</si>
  <si>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</si>
  <si>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</si>
  <si>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</si>
  <si>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</si>
  <si>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</si>
  <si>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</si>
  <si>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</si>
  <si>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</si>
  <si>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</si>
  <si>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</si>
  <si>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</si>
  <si>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</si>
  <si>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66</t>
  </si>
  <si>
    <t>69</t>
  </si>
  <si>
    <t>71</t>
  </si>
  <si>
    <t>72</t>
  </si>
  <si>
    <t>Продукция и услуги сельского хозяйства и охоты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</si>
  <si>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</si>
  <si>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</si>
  <si>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Продукция горнодобывающих производств</t>
  </si>
  <si>
    <t>Продукты пищевые, напитки, изделия табачные</t>
  </si>
  <si>
    <t>Текстиль и изделия текстильные, одежда, кожа и изделия из кожи</t>
  </si>
  <si>
    <t>Древесина и изделия из дерева и пробки, кроме мебели; изделия из соломки и материалов для плетения</t>
  </si>
  <si>
    <t>Бумага и изделия из бумаги</t>
  </si>
  <si>
    <t>Услуги печатные и услуги по копированию звуко- и видеозаписей, а также программных средств</t>
  </si>
  <si>
    <t>Кокс и нефтепродукты</t>
  </si>
  <si>
    <t>Вещества химические и продукты химические</t>
  </si>
  <si>
    <t>Средства лекарственные и материалы, применяемые в медицинских целях</t>
  </si>
  <si>
    <t>Изделия резиновые и пластмассовые</t>
  </si>
  <si>
    <t>Продукты минеральные неметаллические прочие</t>
  </si>
  <si>
    <t>Металлы основные</t>
  </si>
  <si>
    <t>Изделия металлические готовые, кроме машин и оборудования</t>
  </si>
  <si>
    <t>Оборудование компьютерное, электронное и оптическое</t>
  </si>
  <si>
    <t>Оборудование электрическое</t>
  </si>
  <si>
    <t>Машины и оборудование, не включенные в другие группировки</t>
  </si>
  <si>
    <t>Средства автотранспортные, прицепы и полуприцепы</t>
  </si>
  <si>
    <t>Средства транспортные и оборудование, прочие</t>
  </si>
  <si>
    <t>Мебель, изделия готовые прочие</t>
  </si>
  <si>
    <t>Услуги по ремонту и монтажу машин и оборудования</t>
  </si>
  <si>
    <t>Электроэнергия, газ, пар и кондиционирование воздуха</t>
  </si>
  <si>
    <t>Вода природная; услуги по очистке воды и водоснабжению</t>
  </si>
  <si>
    <t>Услуги по водоотведению; шлам сточных вод; услуги по сбору, обработке и удалению отходов; услуги по утилизации отходов; услуги по рекультивации и прочие услуги по утилизации отходов</t>
  </si>
  <si>
    <t>Сооружения и строительные работы</t>
  </si>
  <si>
    <t>Услуги по оптовой и розничной торговле и услуги по ремонту автотранспортных средств и мотоциклов</t>
  </si>
  <si>
    <t>Услуги по оптовой торговле, кроме оптовой торговли автотранспортными средствами и мотоциклами</t>
  </si>
  <si>
    <t>Услуги по розничной торговле, кроме розничной торговли автотранспортными средствами и мотоциклами</t>
  </si>
  <si>
    <t>Услуги сухопутного и трубопроводного транспорта</t>
  </si>
  <si>
    <t>Услуги водного транспорта</t>
  </si>
  <si>
    <t>Услуги воздушного и космического транспорта</t>
  </si>
  <si>
    <t>Услуги по складированию и вспомогательные транспортные услуги</t>
  </si>
  <si>
    <t>Услуги почтовой связи и услуги курьерские</t>
  </si>
  <si>
    <t>Услуги гостиничного хозяйства и общественного питания</t>
  </si>
  <si>
    <t>Услуги издательские</t>
  </si>
  <si>
    <t>Услуги по производству кинофильмов, видеофильмов и телевизионных программ, звукозаписей и изданию музыкальных записей; услуги в области теле- и радиовещания</t>
  </si>
  <si>
    <t>Услуги телекоммуникационные</t>
  </si>
  <si>
    <t>Продукты программные и услуги по разработке программного обеспечения; консультационные и аналогичные услуги в области информационных технологий; услуги в области информационных технологий</t>
  </si>
  <si>
    <t>Услуги финансовые и страховые</t>
  </si>
  <si>
    <t xml:space="preserve">Услуги, связанные с недвижимым имуществом </t>
  </si>
  <si>
    <t>Услуги юридические и бухгалтерские; услуги головных офисов; услуги консультативные в области управления предприятием</t>
  </si>
  <si>
    <t>Услуги в области архитектуры и инженерно-технического проектирования, технических испытаний, исследований и анализа</t>
  </si>
  <si>
    <t>Услуги и работы, связанные с научными исследованиями и экспериментальными разработками</t>
  </si>
  <si>
    <t>Услуги рекламные и услуги по исследованию конъюнктуры рынка</t>
  </si>
  <si>
    <t>Услуги профессиональные, научные и технические, прочие; услуги ветеринарные</t>
  </si>
  <si>
    <t>Услуги по аренде и лизингу</t>
  </si>
  <si>
    <t>Услуги по трудоустройству и подбору персонала</t>
  </si>
  <si>
    <t>Услуги туристических агентств, туроператоров и прочие услуги по бронированию и сопутствующие им услуги</t>
  </si>
  <si>
    <t>Услуги по обеспечению безопасности и проведению расследований; услуги по обслуживанию зданий и территорий; услуги в области административного, хозяйственного и прочего вспомогательного обслуживания</t>
  </si>
  <si>
    <t>Услуги в сфере государственного управления и обеспечения военной безопасности; услуги по обязательному социальному обеспечению</t>
  </si>
  <si>
    <t>Услуги в области образования</t>
  </si>
  <si>
    <t>Услуги в области здравоохранения</t>
  </si>
  <si>
    <t>Услуги по предоставлению ухода с обеспечением проживания; услуги социальные без обеспечения проживания</t>
  </si>
  <si>
    <t>Услуги в области творчества, искусства и развлечений; услуги библиотек, архивов, музеев и прочие услуги в области культуры; услуги по организации и проведению азартных игр и заключению пари, лотерей</t>
  </si>
  <si>
    <t>Услуги, связанные со спортом, и услуги по организации развлечений и отдыха</t>
  </si>
  <si>
    <t>Услуги общественных организаций</t>
  </si>
  <si>
    <t>Услуги по ремонту компьютеров, предметов личного потребления и бытовых товаров</t>
  </si>
  <si>
    <t>Услуги персональные прочие</t>
  </si>
  <si>
    <t>T</t>
  </si>
  <si>
    <t>Товары и услуги различные, производимые домашними хозяйствами для собственного потребления, включая услуги работодателя для домашнего персонала</t>
  </si>
  <si>
    <t>P33</t>
  </si>
  <si>
    <t>Прямые покупки резидентов за рубежом</t>
  </si>
  <si>
    <t>63</t>
  </si>
  <si>
    <t>P34</t>
  </si>
  <si>
    <t>Покупки нерезидентов на отечественном рынке (-)</t>
  </si>
  <si>
    <t>64</t>
  </si>
  <si>
    <t>P6a</t>
  </si>
  <si>
    <t>Корректировка сиф/фоб по экспорту</t>
  </si>
  <si>
    <t>65</t>
  </si>
  <si>
    <t>D21-D31</t>
  </si>
  <si>
    <t>Налоги за вычетом субсидий на продукты</t>
  </si>
  <si>
    <t>Итого промежуточное потребление/конечное использование в ценах покупателей (сумма строк 01-65)</t>
  </si>
  <si>
    <t>67</t>
  </si>
  <si>
    <t>D1</t>
  </si>
  <si>
    <t>Оплата труда</t>
  </si>
  <si>
    <t>68</t>
  </si>
  <si>
    <t>D11</t>
  </si>
  <si>
    <t>в том числе заработная плата</t>
  </si>
  <si>
    <t>D29-D39</t>
  </si>
  <si>
    <t>Другие налоги за вычетом других субсидий на производство</t>
  </si>
  <si>
    <t>70</t>
  </si>
  <si>
    <t>Р51с</t>
  </si>
  <si>
    <t>Потребление основного капитала</t>
  </si>
  <si>
    <t>B2n+ B3n</t>
  </si>
  <si>
    <t>Чистая прибыль (чистый смешанный доход)</t>
  </si>
  <si>
    <t>B1g</t>
  </si>
  <si>
    <t>Валовая добавленная стоимость (сумма строк 67, 69-71)</t>
  </si>
  <si>
    <t>73</t>
  </si>
  <si>
    <t>P1</t>
  </si>
  <si>
    <t>Выпуск отраслей в основных ценах (сумма строк 66 и 72)</t>
  </si>
  <si>
    <t>A</t>
  </si>
  <si>
    <t>B</t>
  </si>
  <si>
    <t>C</t>
  </si>
  <si>
    <t>DE</t>
  </si>
  <si>
    <t>F</t>
  </si>
  <si>
    <t>G</t>
  </si>
  <si>
    <t>H</t>
  </si>
  <si>
    <t>K</t>
  </si>
  <si>
    <t>L</t>
  </si>
  <si>
    <t>ВДС</t>
  </si>
  <si>
    <t>Выпуск отрасли</t>
  </si>
  <si>
    <t>ПП</t>
  </si>
  <si>
    <t>СПП</t>
  </si>
  <si>
    <t>ПП - СПП</t>
  </si>
  <si>
    <t>(ПП - СПП)/Выпуск</t>
  </si>
  <si>
    <t>среднее</t>
  </si>
  <si>
    <t>медиана</t>
  </si>
  <si>
    <t>others</t>
  </si>
  <si>
    <t>sector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</si>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</sst>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&quot;р.&quot;_-;\-* #,##0&quot;р.&quot;_-;_-* &quot;-&quot;&quot;р.&quot;_-;_-@_-"/>
    <numFmt numFmtId="165" formatCode="#,##0_ ;[Red]\-#,##0\ "/>
    <numFmt numFmtId="166" formatCode="_-* #,##0.00[$€-1]_-;\-* #,##0.00[$€-1]_-;_-* &quot;-&quot;??[$€-1]_-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  <xf numFmtId="164" fontId="8" fillId="0" borderId="0" applyFont="0" applyFill="0" applyBorder="0" applyAlignment="0" applyProtection="0"/>
    <xf numFmtId="0" fontId="8" fillId="0" borderId="0">
      <alignment vertical="top" wrapText="1"/>
    </xf>
    <xf numFmtId="0" fontId="8" fillId="0" borderId="0"/>
    <xf numFmtId="164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" fillId="0" borderId="0"/>
    <xf numFmtId="0" fontId="3" fillId="0" borderId="0"/>
    <xf numFmtId="0" fontId="8" fillId="0" borderId="0"/>
    <xf numFmtId="0" fontId="1" fillId="0" borderId="0"/>
    <xf numFmtId="0" fontId="3" fillId="0" borderId="0"/>
    <xf numFmtId="0" fontId="8" fillId="3" borderId="1" applyNumberFormat="0" applyFont="0" applyAlignment="0">
      <protection locked="0"/>
    </xf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  <xf numFmtId="0" fontId="1" fillId="0" borderId="0"/>
    <xf numFmtId="0" fontId="4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2" borderId="1" xfId="18" applyFont="1" applyFill="1" applyBorder="1" applyAlignment="1">
      <alignment horizontal="center" vertical="top"/>
    </xf>
    <xf numFmtId="0" fontId="5" fillId="0" borderId="5" xfId="20" applyFont="1" applyBorder="1" applyAlignment="1">
      <alignment horizontal="center"/>
    </xf>
    <xf numFmtId="165" fontId="5" fillId="0" borderId="8" xfId="18" applyNumberFormat="1" applyFont="1" applyBorder="1" applyAlignment="1" applyProtection="1">
      <alignment horizontal="center" vertical="top"/>
      <protection locked="0"/>
    </xf>
    <xf numFmtId="49" fontId="5" fillId="0" borderId="6" xfId="13" applyNumberFormat="1" applyFont="1" applyBorder="1" applyAlignment="1" applyProtection="1">
      <alignment horizontal="center" vertical="top"/>
      <protection locked="0"/>
    </xf>
    <xf numFmtId="165" fontId="6" fillId="2" borderId="6" xfId="18" applyNumberFormat="1" applyFont="1" applyFill="1" applyBorder="1" applyAlignment="1" applyProtection="1">
      <alignment horizontal="center" vertical="top"/>
      <protection locked="0"/>
    </xf>
    <xf numFmtId="165" fontId="5" fillId="0" borderId="1" xfId="8" applyNumberFormat="1" applyFont="1" applyBorder="1" applyAlignment="1">
      <alignment horizontal="center" vertical="top"/>
    </xf>
    <xf numFmtId="165" fontId="5" fillId="0" borderId="6" xfId="8" applyNumberFormat="1" applyFont="1" applyBorder="1" applyAlignment="1">
      <alignment horizontal="center" vertical="top"/>
    </xf>
    <xf numFmtId="165" fontId="5" fillId="0" borderId="1" xfId="8" quotePrefix="1" applyNumberFormat="1" applyFont="1" applyBorder="1" applyAlignment="1">
      <alignment horizontal="center" vertical="top"/>
    </xf>
    <xf numFmtId="49" fontId="5" fillId="0" borderId="1" xfId="18" applyNumberFormat="1" applyFont="1" applyBorder="1" applyAlignment="1" applyProtection="1">
      <alignment horizontal="center" vertical="top"/>
      <protection locked="0"/>
    </xf>
    <xf numFmtId="49" fontId="5" fillId="0" borderId="1" xfId="18" applyNumberFormat="1" applyFont="1" applyBorder="1" applyAlignment="1" applyProtection="1">
      <alignment horizontal="left" vertical="top"/>
      <protection locked="0"/>
    </xf>
    <xf numFmtId="165" fontId="5" fillId="0" borderId="4" xfId="8" applyNumberFormat="1" applyFont="1" applyBorder="1" applyAlignment="1">
      <alignment horizontal="center" vertical="top"/>
    </xf>
    <xf numFmtId="49" fontId="5" fillId="0" borderId="6" xfId="18" applyNumberFormat="1" applyFont="1" applyBorder="1" applyAlignment="1" applyProtection="1">
      <alignment horizontal="center" vertical="top"/>
      <protection locked="0"/>
    </xf>
    <xf numFmtId="165" fontId="5" fillId="0" borderId="6" xfId="18" applyNumberFormat="1" applyFont="1" applyBorder="1" applyAlignment="1" applyProtection="1">
      <alignment horizontal="center" vertical="top"/>
      <protection locked="0"/>
    </xf>
    <xf numFmtId="165" fontId="5" fillId="0" borderId="1" xfId="18" applyNumberFormat="1" applyFont="1" applyBorder="1" applyAlignment="1" applyProtection="1">
      <alignment horizontal="center" vertical="top" shrinkToFit="1"/>
      <protection locked="0"/>
    </xf>
    <xf numFmtId="49" fontId="6" fillId="2" borderId="1" xfId="18" applyNumberFormat="1" applyFont="1" applyFill="1" applyBorder="1" applyAlignment="1" applyProtection="1">
      <alignment horizontal="center" vertical="top"/>
      <protection locked="0"/>
    </xf>
    <xf numFmtId="165" fontId="5" fillId="0" borderId="1" xfId="7" quotePrefix="1" applyNumberFormat="1" applyFont="1" applyBorder="1" applyAlignment="1">
      <alignment horizontal="center" vertical="top"/>
    </xf>
    <xf numFmtId="49" fontId="5" fillId="0" borderId="5" xfId="18" applyNumberFormat="1" applyFont="1" applyBorder="1" applyAlignment="1" applyProtection="1">
      <alignment horizontal="center" vertical="top"/>
      <protection locked="0"/>
    </xf>
    <xf numFmtId="165" fontId="5" fillId="0" borderId="10" xfId="13" applyNumberFormat="1" applyFont="1" applyBorder="1" applyAlignment="1" applyProtection="1">
      <alignment vertical="top"/>
      <protection locked="0"/>
    </xf>
    <xf numFmtId="165" fontId="5" fillId="0" borderId="0" xfId="13" applyNumberFormat="1" applyFont="1"/>
    <xf numFmtId="165" fontId="6" fillId="2" borderId="3" xfId="3" applyNumberFormat="1" applyFont="1" applyFill="1" applyBorder="1" applyAlignment="1" applyProtection="1">
      <alignment horizontal="right"/>
      <protection locked="0"/>
    </xf>
    <xf numFmtId="49" fontId="5" fillId="0" borderId="3" xfId="18" applyNumberFormat="1" applyFont="1" applyBorder="1" applyAlignment="1" applyProtection="1">
      <alignment horizontal="center" vertical="top"/>
      <protection locked="0"/>
    </xf>
    <xf numFmtId="165" fontId="5" fillId="0" borderId="3" xfId="13" applyNumberFormat="1" applyFont="1" applyBorder="1" applyAlignment="1" applyProtection="1">
      <alignment vertical="top"/>
      <protection locked="0"/>
    </xf>
    <xf numFmtId="165" fontId="5" fillId="0" borderId="3" xfId="13" applyNumberFormat="1" applyFont="1" applyBorder="1" applyAlignment="1" applyProtection="1">
      <alignment horizontal="left" vertical="top"/>
      <protection locked="0"/>
    </xf>
    <xf numFmtId="165" fontId="5" fillId="0" borderId="3" xfId="3" applyNumberFormat="1" applyFont="1" applyBorder="1" applyAlignment="1" applyProtection="1">
      <alignment vertical="top"/>
      <protection locked="0"/>
    </xf>
    <xf numFmtId="165" fontId="5" fillId="0" borderId="3" xfId="13" quotePrefix="1" applyNumberFormat="1" applyFont="1" applyBorder="1" applyAlignment="1" applyProtection="1">
      <alignment vertical="top"/>
      <protection locked="0"/>
    </xf>
    <xf numFmtId="49" fontId="5" fillId="0" borderId="5" xfId="3" applyNumberFormat="1" applyFont="1" applyBorder="1" applyAlignment="1" applyProtection="1">
      <alignment horizontal="center" vertical="top"/>
      <protection locked="0"/>
    </xf>
    <xf numFmtId="165" fontId="5" fillId="0" borderId="5" xfId="24" applyNumberFormat="1" applyFont="1" applyBorder="1" applyAlignment="1" applyProtection="1">
      <alignment vertical="top"/>
      <protection locked="0"/>
    </xf>
    <xf numFmtId="165" fontId="6" fillId="2" borderId="1" xfId="18" applyNumberFormat="1" applyFont="1" applyFill="1" applyBorder="1" applyAlignment="1" applyProtection="1">
      <alignment horizontal="center" vertical="top"/>
      <protection locked="0"/>
    </xf>
    <xf numFmtId="165" fontId="6" fillId="2" borderId="1" xfId="18" applyNumberFormat="1" applyFont="1" applyFill="1" applyBorder="1" applyAlignment="1" applyProtection="1">
      <alignment horizontal="left" vertical="top"/>
      <protection locked="0"/>
    </xf>
    <xf numFmtId="165" fontId="6" fillId="2" borderId="2" xfId="3" applyNumberFormat="1" applyFont="1" applyFill="1" applyBorder="1" applyAlignment="1" applyProtection="1">
      <alignment horizontal="right"/>
      <protection locked="0"/>
    </xf>
    <xf numFmtId="165" fontId="6" fillId="2" borderId="1" xfId="3" applyNumberFormat="1" applyFont="1" applyFill="1" applyBorder="1" applyAlignment="1" applyProtection="1">
      <alignment horizontal="right"/>
      <protection locked="0"/>
    </xf>
    <xf numFmtId="49" fontId="5" fillId="0" borderId="3" xfId="20" applyNumberFormat="1" applyFont="1" applyBorder="1" applyAlignment="1" applyProtection="1">
      <alignment horizontal="center" vertical="top"/>
      <protection locked="0"/>
    </xf>
    <xf numFmtId="165" fontId="5" fillId="0" borderId="5" xfId="20" applyNumberFormat="1" applyFont="1" applyBorder="1" applyAlignment="1" applyProtection="1">
      <alignment horizontal="center" vertical="top"/>
      <protection locked="0"/>
    </xf>
    <xf numFmtId="165" fontId="5" fillId="0" borderId="6" xfId="5" applyNumberFormat="1" applyFont="1" applyBorder="1" applyAlignment="1">
      <alignment vertical="top"/>
    </xf>
    <xf numFmtId="165" fontId="4" fillId="0" borderId="0" xfId="23" applyNumberFormat="1" applyFont="1" applyAlignment="1">
      <alignment horizontal="right"/>
    </xf>
    <xf numFmtId="165" fontId="6" fillId="2" borderId="3" xfId="23" applyNumberFormat="1" applyFont="1" applyFill="1" applyBorder="1" applyAlignment="1" applyProtection="1">
      <alignment horizontal="right"/>
      <protection locked="0"/>
    </xf>
    <xf numFmtId="0" fontId="1" fillId="0" borderId="0" xfId="3"/>
    <xf numFmtId="165" fontId="5" fillId="0" borderId="3" xfId="5" applyNumberFormat="1" applyFont="1" applyBorder="1" applyAlignment="1">
      <alignment vertical="top"/>
    </xf>
    <xf numFmtId="165" fontId="5" fillId="0" borderId="3" xfId="14" applyNumberFormat="1" applyFont="1" applyBorder="1" applyAlignment="1">
      <alignment horizontal="center" vertical="top"/>
    </xf>
    <xf numFmtId="165" fontId="5" fillId="0" borderId="4" xfId="14" applyNumberFormat="1" applyFont="1" applyBorder="1" applyAlignment="1">
      <alignment horizontal="center" vertical="top"/>
    </xf>
    <xf numFmtId="165" fontId="5" fillId="0" borderId="4" xfId="5" applyNumberFormat="1" applyFont="1" applyBorder="1" applyAlignment="1">
      <alignment vertical="top"/>
    </xf>
    <xf numFmtId="165" fontId="6" fillId="2" borderId="11" xfId="23" applyNumberFormat="1" applyFont="1" applyFill="1" applyBorder="1" applyAlignment="1" applyProtection="1">
      <alignment horizontal="right"/>
      <protection locked="0"/>
    </xf>
    <xf numFmtId="165" fontId="6" fillId="2" borderId="2" xfId="23" applyNumberFormat="1" applyFont="1" applyFill="1" applyBorder="1" applyAlignment="1" applyProtection="1">
      <alignment horizontal="right"/>
      <protection locked="0"/>
    </xf>
    <xf numFmtId="165" fontId="6" fillId="2" borderId="1" xfId="23" applyNumberFormat="1" applyFont="1" applyFill="1" applyBorder="1" applyAlignment="1" applyProtection="1">
      <alignment horizontal="right"/>
      <protection locked="0"/>
    </xf>
    <xf numFmtId="49" fontId="5" fillId="4" borderId="3" xfId="19" applyNumberFormat="1" applyFont="1" applyFill="1" applyBorder="1" applyAlignment="1" applyProtection="1">
      <alignment horizontal="center" vertical="top"/>
      <protection locked="0"/>
    </xf>
    <xf numFmtId="3" fontId="5" fillId="4" borderId="1" xfId="19" applyNumberFormat="1" applyFont="1" applyFill="1" applyBorder="1" applyAlignment="1" applyProtection="1">
      <alignment horizontal="center" vertical="top"/>
      <protection locked="0"/>
    </xf>
    <xf numFmtId="49" fontId="5" fillId="5" borderId="3" xfId="19" applyNumberFormat="1" applyFont="1" applyFill="1" applyBorder="1" applyAlignment="1" applyProtection="1">
      <alignment horizontal="center" vertical="top"/>
      <protection locked="0"/>
    </xf>
    <xf numFmtId="3" fontId="5" fillId="5" borderId="1" xfId="19" applyNumberFormat="1" applyFont="1" applyFill="1" applyBorder="1" applyAlignment="1" applyProtection="1">
      <alignment horizontal="center" vertical="top"/>
      <protection locked="0"/>
    </xf>
    <xf numFmtId="49" fontId="5" fillId="6" borderId="3" xfId="19" applyNumberFormat="1" applyFont="1" applyFill="1" applyBorder="1" applyAlignment="1" applyProtection="1">
      <alignment horizontal="center" vertical="top"/>
      <protection locked="0"/>
    </xf>
    <xf numFmtId="3" fontId="5" fillId="6" borderId="1" xfId="19" applyNumberFormat="1" applyFont="1" applyFill="1" applyBorder="1" applyAlignment="1" applyProtection="1">
      <alignment horizontal="center" vertical="top"/>
      <protection locked="0"/>
    </xf>
    <xf numFmtId="49" fontId="5" fillId="7" borderId="3" xfId="19" applyNumberFormat="1" applyFont="1" applyFill="1" applyBorder="1" applyAlignment="1" applyProtection="1">
      <alignment horizontal="center" vertical="top"/>
      <protection locked="0"/>
    </xf>
    <xf numFmtId="3" fontId="5" fillId="7" borderId="1" xfId="19" applyNumberFormat="1" applyFont="1" applyFill="1" applyBorder="1" applyAlignment="1" applyProtection="1">
      <alignment horizontal="center" vertical="top"/>
      <protection locked="0"/>
    </xf>
    <xf numFmtId="49" fontId="5" fillId="8" borderId="3" xfId="19" applyNumberFormat="1" applyFont="1" applyFill="1" applyBorder="1" applyAlignment="1" applyProtection="1">
      <alignment horizontal="center" vertical="top"/>
      <protection locked="0"/>
    </xf>
    <xf numFmtId="3" fontId="5" fillId="8" borderId="1" xfId="19" applyNumberFormat="1" applyFont="1" applyFill="1" applyBorder="1" applyAlignment="1" applyProtection="1">
      <alignment horizontal="center" vertical="top"/>
      <protection locked="0"/>
    </xf>
    <xf numFmtId="49" fontId="5" fillId="9" borderId="3" xfId="19" applyNumberFormat="1" applyFont="1" applyFill="1" applyBorder="1" applyAlignment="1" applyProtection="1">
      <alignment horizontal="center" vertical="top"/>
      <protection locked="0"/>
    </xf>
    <xf numFmtId="3" fontId="5" fillId="9" borderId="1" xfId="19" applyNumberFormat="1" applyFont="1" applyFill="1" applyBorder="1" applyAlignment="1" applyProtection="1">
      <alignment horizontal="center" vertical="top"/>
      <protection locked="0"/>
    </xf>
    <xf numFmtId="49" fontId="5" fillId="10" borderId="3" xfId="19" applyNumberFormat="1" applyFont="1" applyFill="1" applyBorder="1" applyAlignment="1" applyProtection="1">
      <alignment horizontal="center" vertical="top"/>
      <protection locked="0"/>
    </xf>
    <xf numFmtId="3" fontId="5" fillId="10" borderId="1" xfId="19" applyNumberFormat="1" applyFont="1" applyFill="1" applyBorder="1" applyAlignment="1" applyProtection="1">
      <alignment horizontal="center" vertical="top"/>
      <protection locked="0"/>
    </xf>
    <xf numFmtId="49" fontId="5" fillId="11" borderId="3" xfId="19" applyNumberFormat="1" applyFont="1" applyFill="1" applyBorder="1" applyAlignment="1" applyProtection="1">
      <alignment horizontal="center" vertical="top"/>
      <protection locked="0"/>
    </xf>
    <xf numFmtId="3" fontId="5" fillId="11" borderId="1" xfId="19" applyNumberFormat="1" applyFont="1" applyFill="1" applyBorder="1" applyAlignment="1" applyProtection="1">
      <alignment horizontal="center" vertical="top"/>
      <protection locked="0"/>
    </xf>
    <xf numFmtId="49" fontId="5" fillId="12" borderId="3" xfId="19" applyNumberFormat="1" applyFont="1" applyFill="1" applyBorder="1" applyAlignment="1" applyProtection="1">
      <alignment horizontal="center" vertical="top"/>
      <protection locked="0"/>
    </xf>
    <xf numFmtId="3" fontId="5" fillId="12" borderId="1" xfId="19" applyNumberFormat="1" applyFont="1" applyFill="1" applyBorder="1" applyAlignment="1" applyProtection="1">
      <alignment horizontal="center" vertical="top"/>
      <protection locked="0"/>
    </xf>
    <xf numFmtId="3" fontId="5" fillId="13" borderId="1" xfId="19" applyNumberFormat="1" applyFont="1" applyFill="1" applyBorder="1" applyAlignment="1" applyProtection="1">
      <alignment horizontal="center" vertical="top"/>
      <protection locked="0"/>
    </xf>
    <xf numFmtId="49" fontId="5" fillId="13" borderId="3" xfId="19" applyNumberFormat="1" applyFont="1" applyFill="1" applyBorder="1" applyAlignment="1" applyProtection="1">
      <alignment horizontal="center" vertical="top"/>
      <protection locked="0"/>
    </xf>
    <xf numFmtId="49" fontId="5" fillId="13" borderId="5" xfId="19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0" fillId="0" borderId="1" xfId="2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0" xfId="0" applyNumberFormat="1"/>
    <xf numFmtId="2" fontId="0" fillId="0" borderId="1" xfId="0" applyNumberFormat="1" applyBorder="1" applyAlignment="1">
      <alignment horizontal="center" vertical="center"/>
    </xf>
    <xf numFmtId="49" fontId="5" fillId="0" borderId="9" xfId="18" applyNumberFormat="1" applyFont="1" applyBorder="1" applyAlignment="1" applyProtection="1">
      <alignment horizontal="center" vertical="top"/>
      <protection locked="0"/>
    </xf>
    <xf numFmtId="49" fontId="5" fillId="0" borderId="7" xfId="18" applyNumberFormat="1" applyFont="1" applyBorder="1" applyAlignment="1" applyProtection="1">
      <alignment horizontal="center" vertical="top"/>
      <protection locked="0"/>
    </xf>
  </cellXfs>
  <cellStyles count="25">
    <cellStyle name="Currency [0] 2" xfId="9" xr:uid="{7AB75114-C3F3-4AB5-8BC6-6A6BC2D6890B}"/>
    <cellStyle name="Euro" xfId="10" xr:uid="{BCD5D082-DD57-499C-9BCC-0A79F6ABB13A}"/>
    <cellStyle name="Normal 2" xfId="11" xr:uid="{EC852D0C-2E05-4E0D-86A5-85B29134BE4A}"/>
    <cellStyle name="Normal 3" xfId="12" xr:uid="{C84B105E-CC18-4E0E-8FD8-A1FA8D6530B4}"/>
    <cellStyle name="Денежный [0] 2" xfId="6" xr:uid="{67BD31B7-118E-4395-B475-D3AE14C8770A}"/>
    <cellStyle name="Денежный [0] 2 2 5" xfId="19" xr:uid="{5C6D3EC3-D1CE-49E9-AABE-BA9E94C12B73}"/>
    <cellStyle name="Обычный" xfId="0" builtinId="0"/>
    <cellStyle name="Обычный 16" xfId="22" xr:uid="{36BE2F94-F6F4-48B5-B85C-D0C6B2EAEAA1}"/>
    <cellStyle name="Обычный 2" xfId="13" xr:uid="{CA5D1B25-40C4-4ACD-AC57-16F392CF47DF}"/>
    <cellStyle name="Обычный 2 2" xfId="14" xr:uid="{C9E267B1-5720-425A-8B29-F5A5E4C716C6}"/>
    <cellStyle name="Обычный 2 3" xfId="4" xr:uid="{93020E31-F4EA-4818-BDFC-5467D1D84952}"/>
    <cellStyle name="Обычный 2 3 2 2" xfId="18" xr:uid="{64077755-BA47-4EDF-AC21-518EB1FDE86C}"/>
    <cellStyle name="Обычный 2 3 3" xfId="24" xr:uid="{C96664A8-551F-4359-AE76-E71E18FD40B5}"/>
    <cellStyle name="Обычный 2 5" xfId="23" xr:uid="{DC0D0972-8787-4CD5-8ECB-722B6C56033B}"/>
    <cellStyle name="Обычный 3" xfId="15" xr:uid="{7BC99B4C-C1FA-41FD-A1AB-93DD32DAD0A2}"/>
    <cellStyle name="Обычный 3 5" xfId="20" xr:uid="{87436FEB-DB41-4A7B-8FEA-FA234B5ECCF2}"/>
    <cellStyle name="Обычный 4" xfId="17" xr:uid="{A38774DD-5177-4F7B-9661-F2F21FDAE6E0}"/>
    <cellStyle name="Обычный 5" xfId="21" xr:uid="{FCC7CC7B-B679-4D94-8927-671F9216A49D}"/>
    <cellStyle name="Обычный 6" xfId="3" xr:uid="{036217BF-3EDC-4632-8D27-23AD01F2780E}"/>
    <cellStyle name="Обычный_МОБ (без видов)" xfId="8" xr:uid="{BEDA8D24-07F1-4833-946F-EE2C0858733B}"/>
    <cellStyle name="Обычный_МОБ 95 (220) ок" xfId="5" xr:uid="{BF625F53-4B94-4E09-856C-77B80907D9B6}"/>
    <cellStyle name="Обычный_МОБ 97-1" xfId="7" xr:uid="{A885843A-DC13-4D3B-9E0F-C85E43CC2205}"/>
    <cellStyle name="Процентный" xfId="2" builtinId="5"/>
    <cellStyle name="Редактируемые ячейки" xfId="16" xr:uid="{0C810678-5EC7-484A-AAA3-42EDD4A59FC7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1EF7-C07D-45DF-9B4A-5716A06FEC28}">
  <dimension ref="A1:B11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s="70" t="s">
        <v>331</v>
      </c>
      <c r="B1" s="70" t="s">
        <v>332</v>
      </c>
    </row>
    <row r="2" spans="1:2" x14ac:dyDescent="0.25">
      <c r="A2" s="70" t="s">
        <v>313</v>
      </c>
      <c r="B2" s="75">
        <v>30.894005314786085</v>
      </c>
    </row>
    <row r="3" spans="1:2" x14ac:dyDescent="0.25">
      <c r="A3" s="70" t="s">
        <v>314</v>
      </c>
      <c r="B3" s="75">
        <v>25.308498032910698</v>
      </c>
    </row>
    <row r="4" spans="1:2" x14ac:dyDescent="0.25">
      <c r="A4" s="70" t="s">
        <v>315</v>
      </c>
      <c r="B4" s="75">
        <v>39.32799052376528</v>
      </c>
    </row>
    <row r="5" spans="1:2" x14ac:dyDescent="0.25">
      <c r="A5" s="70" t="s">
        <v>316</v>
      </c>
      <c r="B5" s="75">
        <v>34.711881597820152</v>
      </c>
    </row>
    <row r="6" spans="1:2" x14ac:dyDescent="0.25">
      <c r="A6" s="70" t="s">
        <v>317</v>
      </c>
      <c r="B6" s="75">
        <v>53.69293503070751</v>
      </c>
    </row>
    <row r="7" spans="1:2" x14ac:dyDescent="0.25">
      <c r="A7" s="70" t="s">
        <v>318</v>
      </c>
      <c r="B7" s="75">
        <v>40.075134880733927</v>
      </c>
    </row>
    <row r="8" spans="1:2" x14ac:dyDescent="0.25">
      <c r="A8" s="70" t="s">
        <v>319</v>
      </c>
      <c r="B8" s="75">
        <v>37.942940684122362</v>
      </c>
    </row>
    <row r="9" spans="1:2" x14ac:dyDescent="0.25">
      <c r="A9" s="70" t="s">
        <v>320</v>
      </c>
      <c r="B9" s="75">
        <v>15.546962256955396</v>
      </c>
    </row>
    <row r="10" spans="1:2" x14ac:dyDescent="0.25">
      <c r="A10" s="70" t="s">
        <v>321</v>
      </c>
      <c r="B10" s="75">
        <v>16.276941268350935</v>
      </c>
    </row>
    <row r="11" spans="1:2" x14ac:dyDescent="0.25">
      <c r="A11" s="70" t="s">
        <v>330</v>
      </c>
      <c r="B11" s="75">
        <v>23.507839329789029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656B-782A-4E6E-A70F-84872A68C7D5}">
  <dimension ref="A2:BW158"/>
  <sheetViews>
    <sheetView tabSelected="1" zoomScale="93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J87" sqref="J87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20.140625" customWidth="1"/>
    <col min="4" max="4" width="13.5703125" bestFit="1" customWidth="1"/>
    <col min="5" max="13" width="16.7109375" customWidth="1"/>
    <col min="14" max="14" width="11.28515625" bestFit="1" customWidth="1"/>
    <col min="15" max="15" width="9.42578125" bestFit="1" customWidth="1"/>
    <col min="16" max="20" width="11.28515625" bestFit="1" customWidth="1"/>
    <col min="21" max="21" width="9.42578125" bestFit="1" customWidth="1"/>
    <col min="22" max="24" width="11.28515625" bestFit="1" customWidth="1"/>
    <col min="25" max="25" width="9.7109375" bestFit="1" customWidth="1"/>
    <col min="26" max="27" width="11.28515625" bestFit="1" customWidth="1"/>
    <col min="28" max="28" width="9.42578125" bestFit="1" customWidth="1"/>
    <col min="29" max="29" width="11.28515625" bestFit="1" customWidth="1"/>
    <col min="30" max="30" width="12.42578125" bestFit="1" customWidth="1"/>
    <col min="31" max="31" width="11.28515625" bestFit="1" customWidth="1"/>
    <col min="32" max="32" width="12.42578125" bestFit="1" customWidth="1"/>
    <col min="33" max="34" width="11.28515625" bestFit="1" customWidth="1"/>
    <col min="35" max="35" width="9.42578125" bestFit="1" customWidth="1"/>
    <col min="36" max="37" width="11.28515625" bestFit="1" customWidth="1"/>
    <col min="38" max="38" width="9.42578125" bestFit="1" customWidth="1"/>
    <col min="39" max="39" width="11.28515625" bestFit="1" customWidth="1"/>
    <col min="40" max="41" width="9.42578125" bestFit="1" customWidth="1"/>
    <col min="42" max="44" width="11.28515625" bestFit="1" customWidth="1"/>
    <col min="45" max="45" width="12.42578125" bestFit="1" customWidth="1"/>
    <col min="46" max="49" width="11.28515625" bestFit="1" customWidth="1"/>
    <col min="50" max="50" width="10" bestFit="1" customWidth="1"/>
    <col min="51" max="51" width="11.28515625" bestFit="1" customWidth="1"/>
    <col min="52" max="52" width="9" bestFit="1" customWidth="1"/>
    <col min="53" max="53" width="9.42578125" bestFit="1" customWidth="1"/>
    <col min="54" max="54" width="13.5703125" bestFit="1" customWidth="1"/>
    <col min="55" max="55" width="12.42578125" bestFit="1" customWidth="1"/>
    <col min="56" max="57" width="11.28515625" bestFit="1" customWidth="1"/>
    <col min="58" max="58" width="9.7109375" bestFit="1" customWidth="1"/>
    <col min="59" max="59" width="10" bestFit="1" customWidth="1"/>
    <col min="60" max="64" width="9.42578125" bestFit="1" customWidth="1"/>
    <col min="65" max="65" width="13.5703125" bestFit="1" customWidth="1"/>
    <col min="66" max="67" width="12.42578125" bestFit="1" customWidth="1"/>
    <col min="68" max="68" width="9.42578125" bestFit="1" customWidth="1"/>
    <col min="69" max="70" width="12.42578125" bestFit="1" customWidth="1"/>
    <col min="71" max="71" width="11.28515625" bestFit="1" customWidth="1"/>
    <col min="72" max="73" width="12.42578125" bestFit="1" customWidth="1"/>
    <col min="74" max="75" width="13.5703125" bestFit="1" customWidth="1"/>
  </cols>
  <sheetData>
    <row r="2" spans="1:75" x14ac:dyDescent="0.25">
      <c r="A2" s="76"/>
      <c r="B2" s="77"/>
      <c r="C2" s="7"/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23</v>
      </c>
      <c r="R2" s="8" t="s">
        <v>24</v>
      </c>
      <c r="S2" s="8" t="s">
        <v>25</v>
      </c>
      <c r="T2" s="8" t="s">
        <v>26</v>
      </c>
      <c r="U2" s="8" t="s">
        <v>27</v>
      </c>
      <c r="V2" s="8" t="s">
        <v>28</v>
      </c>
      <c r="W2" s="8" t="s">
        <v>29</v>
      </c>
      <c r="X2" s="8" t="s">
        <v>30</v>
      </c>
      <c r="Y2" s="8" t="s">
        <v>31</v>
      </c>
      <c r="Z2" s="8" t="s">
        <v>32</v>
      </c>
      <c r="AA2" s="8" t="s">
        <v>33</v>
      </c>
      <c r="AB2" s="8" t="s">
        <v>34</v>
      </c>
      <c r="AC2" s="8" t="s">
        <v>35</v>
      </c>
      <c r="AD2" s="8" t="s">
        <v>6</v>
      </c>
      <c r="AE2" s="8" t="s">
        <v>36</v>
      </c>
      <c r="AF2" s="8" t="s">
        <v>37</v>
      </c>
      <c r="AG2" s="8" t="s">
        <v>38</v>
      </c>
      <c r="AH2" s="8" t="s">
        <v>39</v>
      </c>
      <c r="AI2" s="8" t="s">
        <v>40</v>
      </c>
      <c r="AJ2" s="8" t="s">
        <v>41</v>
      </c>
      <c r="AK2" s="8" t="s">
        <v>42</v>
      </c>
      <c r="AL2" s="8" t="s">
        <v>43</v>
      </c>
      <c r="AM2" s="8" t="s">
        <v>44</v>
      </c>
      <c r="AN2" s="8" t="s">
        <v>45</v>
      </c>
      <c r="AO2" s="8" t="s">
        <v>46</v>
      </c>
      <c r="AP2" s="8" t="s">
        <v>47</v>
      </c>
      <c r="AQ2" s="8" t="s">
        <v>48</v>
      </c>
      <c r="AR2" s="8" t="s">
        <v>49</v>
      </c>
      <c r="AS2" s="8" t="s">
        <v>50</v>
      </c>
      <c r="AT2" s="8" t="s">
        <v>51</v>
      </c>
      <c r="AU2" s="8" t="s">
        <v>52</v>
      </c>
      <c r="AV2" s="8" t="s">
        <v>53</v>
      </c>
      <c r="AW2" s="8" t="s">
        <v>54</v>
      </c>
      <c r="AX2" s="8" t="s">
        <v>55</v>
      </c>
      <c r="AY2" s="8" t="s">
        <v>56</v>
      </c>
      <c r="AZ2" s="8" t="s">
        <v>57</v>
      </c>
      <c r="BA2" s="8" t="s">
        <v>58</v>
      </c>
      <c r="BB2" s="8" t="s">
        <v>59</v>
      </c>
      <c r="BC2" s="8" t="s">
        <v>60</v>
      </c>
      <c r="BD2" s="8" t="s">
        <v>61</v>
      </c>
      <c r="BE2" s="8" t="s">
        <v>62</v>
      </c>
      <c r="BF2" s="8" t="s">
        <v>63</v>
      </c>
      <c r="BG2" s="8" t="s">
        <v>64</v>
      </c>
      <c r="BH2" s="8" t="s">
        <v>65</v>
      </c>
      <c r="BI2" s="8" t="s">
        <v>66</v>
      </c>
      <c r="BJ2" s="8" t="s">
        <v>67</v>
      </c>
      <c r="BK2" s="8" t="s">
        <v>68</v>
      </c>
      <c r="BL2" s="8" t="s">
        <v>69</v>
      </c>
      <c r="BM2" s="9" t="s">
        <v>70</v>
      </c>
      <c r="BN2" s="10" t="s">
        <v>71</v>
      </c>
      <c r="BO2" s="11" t="s">
        <v>72</v>
      </c>
      <c r="BP2" s="12" t="s">
        <v>73</v>
      </c>
      <c r="BQ2" s="9" t="s">
        <v>74</v>
      </c>
      <c r="BR2" s="10" t="s">
        <v>75</v>
      </c>
      <c r="BS2" s="10" t="s">
        <v>76</v>
      </c>
      <c r="BT2" s="9" t="s">
        <v>77</v>
      </c>
      <c r="BU2" s="10" t="s">
        <v>78</v>
      </c>
      <c r="BV2" s="9" t="s">
        <v>79</v>
      </c>
      <c r="BW2" s="9" t="s">
        <v>80</v>
      </c>
    </row>
    <row r="3" spans="1:75" x14ac:dyDescent="0.25">
      <c r="A3" s="13"/>
      <c r="B3" s="13" t="s">
        <v>81</v>
      </c>
      <c r="C3" s="14"/>
      <c r="D3" s="50" t="s">
        <v>82</v>
      </c>
      <c r="E3" s="50" t="s">
        <v>83</v>
      </c>
      <c r="F3" s="50" t="s">
        <v>84</v>
      </c>
      <c r="G3" s="52" t="s">
        <v>85</v>
      </c>
      <c r="H3" s="54" t="s">
        <v>86</v>
      </c>
      <c r="I3" s="54" t="s">
        <v>87</v>
      </c>
      <c r="J3" s="54" t="s">
        <v>88</v>
      </c>
      <c r="K3" s="54" t="s">
        <v>89</v>
      </c>
      <c r="L3" s="54" t="s">
        <v>90</v>
      </c>
      <c r="M3" s="54" t="s">
        <v>91</v>
      </c>
      <c r="N3" s="54" t="s">
        <v>92</v>
      </c>
      <c r="O3" s="54" t="s">
        <v>93</v>
      </c>
      <c r="P3" s="54" t="s">
        <v>94</v>
      </c>
      <c r="Q3" s="54" t="s">
        <v>95</v>
      </c>
      <c r="R3" s="54" t="s">
        <v>96</v>
      </c>
      <c r="S3" s="54" t="s">
        <v>97</v>
      </c>
      <c r="T3" s="54" t="s">
        <v>98</v>
      </c>
      <c r="U3" s="54" t="s">
        <v>99</v>
      </c>
      <c r="V3" s="54" t="s">
        <v>100</v>
      </c>
      <c r="W3" s="54" t="s">
        <v>101</v>
      </c>
      <c r="X3" s="54" t="s">
        <v>102</v>
      </c>
      <c r="Y3" s="54" t="s">
        <v>103</v>
      </c>
      <c r="Z3" s="54" t="s">
        <v>104</v>
      </c>
      <c r="AA3" s="56" t="s">
        <v>105</v>
      </c>
      <c r="AB3" s="56" t="s">
        <v>106</v>
      </c>
      <c r="AC3" s="56" t="s">
        <v>107</v>
      </c>
      <c r="AD3" s="58" t="s">
        <v>108</v>
      </c>
      <c r="AE3" s="60" t="s">
        <v>109</v>
      </c>
      <c r="AF3" s="60" t="s">
        <v>110</v>
      </c>
      <c r="AG3" s="60" t="s">
        <v>111</v>
      </c>
      <c r="AH3" s="62" t="s">
        <v>112</v>
      </c>
      <c r="AI3" s="62" t="s">
        <v>113</v>
      </c>
      <c r="AJ3" s="62" t="s">
        <v>114</v>
      </c>
      <c r="AK3" s="62" t="s">
        <v>115</v>
      </c>
      <c r="AL3" s="62" t="s">
        <v>116</v>
      </c>
      <c r="AM3" s="67" t="s">
        <v>117</v>
      </c>
      <c r="AN3" s="67" t="s">
        <v>118</v>
      </c>
      <c r="AO3" s="67" t="s">
        <v>119</v>
      </c>
      <c r="AP3" s="67" t="s">
        <v>120</v>
      </c>
      <c r="AQ3" s="67" t="s">
        <v>121</v>
      </c>
      <c r="AR3" s="64" t="s">
        <v>122</v>
      </c>
      <c r="AS3" s="66" t="s">
        <v>123</v>
      </c>
      <c r="AT3" s="67" t="s">
        <v>124</v>
      </c>
      <c r="AU3" s="67" t="s">
        <v>125</v>
      </c>
      <c r="AV3" s="67" t="s">
        <v>126</v>
      </c>
      <c r="AW3" s="67" t="s">
        <v>127</v>
      </c>
      <c r="AX3" s="67" t="s">
        <v>128</v>
      </c>
      <c r="AY3" s="67" t="s">
        <v>129</v>
      </c>
      <c r="AZ3" s="67" t="s">
        <v>130</v>
      </c>
      <c r="BA3" s="67" t="s">
        <v>131</v>
      </c>
      <c r="BB3" s="67" t="s">
        <v>132</v>
      </c>
      <c r="BC3" s="67" t="s">
        <v>133</v>
      </c>
      <c r="BD3" s="67" t="s">
        <v>134</v>
      </c>
      <c r="BE3" s="67" t="s">
        <v>135</v>
      </c>
      <c r="BF3" s="67" t="s">
        <v>136</v>
      </c>
      <c r="BG3" s="67" t="s">
        <v>137</v>
      </c>
      <c r="BH3" s="67" t="s">
        <v>138</v>
      </c>
      <c r="BI3" s="67" t="s">
        <v>139</v>
      </c>
      <c r="BJ3" s="67" t="s">
        <v>140</v>
      </c>
      <c r="BK3" s="67" t="s">
        <v>141</v>
      </c>
      <c r="BL3" s="67" t="s">
        <v>142</v>
      </c>
      <c r="BM3" s="5" t="s">
        <v>143</v>
      </c>
      <c r="BN3" s="10" t="s">
        <v>144</v>
      </c>
      <c r="BO3" s="10" t="s">
        <v>145</v>
      </c>
      <c r="BP3" s="12" t="s">
        <v>146</v>
      </c>
      <c r="BQ3" s="5" t="s">
        <v>147</v>
      </c>
      <c r="BR3" s="15" t="s">
        <v>148</v>
      </c>
      <c r="BS3" s="15" t="s">
        <v>149</v>
      </c>
      <c r="BT3" s="5" t="s">
        <v>150</v>
      </c>
      <c r="BU3" s="15" t="s">
        <v>151</v>
      </c>
      <c r="BV3" s="5" t="s">
        <v>152</v>
      </c>
      <c r="BW3" s="5" t="s">
        <v>153</v>
      </c>
    </row>
    <row r="4" spans="1:75" x14ac:dyDescent="0.25">
      <c r="A4" s="16" t="s">
        <v>154</v>
      </c>
      <c r="B4" s="17"/>
      <c r="C4" s="18"/>
      <c r="D4" s="16" t="s">
        <v>155</v>
      </c>
      <c r="E4" s="16" t="s">
        <v>156</v>
      </c>
      <c r="F4" s="16" t="s">
        <v>157</v>
      </c>
      <c r="G4" s="16" t="s">
        <v>158</v>
      </c>
      <c r="H4" s="16" t="s">
        <v>159</v>
      </c>
      <c r="I4" s="16" t="s">
        <v>160</v>
      </c>
      <c r="J4" s="16" t="s">
        <v>161</v>
      </c>
      <c r="K4" s="16" t="s">
        <v>162</v>
      </c>
      <c r="L4" s="16" t="s">
        <v>163</v>
      </c>
      <c r="M4" s="16" t="s">
        <v>164</v>
      </c>
      <c r="N4" s="16" t="s">
        <v>165</v>
      </c>
      <c r="O4" s="16" t="s">
        <v>166</v>
      </c>
      <c r="P4" s="16" t="s">
        <v>167</v>
      </c>
      <c r="Q4" s="16" t="s">
        <v>168</v>
      </c>
      <c r="R4" s="16" t="s">
        <v>169</v>
      </c>
      <c r="S4" s="16" t="s">
        <v>170</v>
      </c>
      <c r="T4" s="16" t="s">
        <v>171</v>
      </c>
      <c r="U4" s="16" t="s">
        <v>172</v>
      </c>
      <c r="V4" s="16" t="s">
        <v>173</v>
      </c>
      <c r="W4" s="16" t="s">
        <v>174</v>
      </c>
      <c r="X4" s="16" t="s">
        <v>175</v>
      </c>
      <c r="Y4" s="16" t="s">
        <v>176</v>
      </c>
      <c r="Z4" s="16" t="s">
        <v>177</v>
      </c>
      <c r="AA4" s="16" t="s">
        <v>178</v>
      </c>
      <c r="AB4" s="16" t="s">
        <v>179</v>
      </c>
      <c r="AC4" s="16" t="s">
        <v>180</v>
      </c>
      <c r="AD4" s="16" t="s">
        <v>181</v>
      </c>
      <c r="AE4" s="16" t="s">
        <v>182</v>
      </c>
      <c r="AF4" s="16" t="s">
        <v>183</v>
      </c>
      <c r="AG4" s="16" t="s">
        <v>184</v>
      </c>
      <c r="AH4" s="16" t="s">
        <v>185</v>
      </c>
      <c r="AI4" s="16" t="s">
        <v>186</v>
      </c>
      <c r="AJ4" s="16" t="s">
        <v>187</v>
      </c>
      <c r="AK4" s="16" t="s">
        <v>188</v>
      </c>
      <c r="AL4" s="16" t="s">
        <v>189</v>
      </c>
      <c r="AM4" s="16" t="s">
        <v>190</v>
      </c>
      <c r="AN4" s="16" t="s">
        <v>191</v>
      </c>
      <c r="AO4" s="16" t="s">
        <v>192</v>
      </c>
      <c r="AP4" s="16" t="s">
        <v>193</v>
      </c>
      <c r="AQ4" s="16" t="s">
        <v>194</v>
      </c>
      <c r="AR4" s="16" t="s">
        <v>195</v>
      </c>
      <c r="AS4" s="16" t="s">
        <v>196</v>
      </c>
      <c r="AT4" s="16" t="s">
        <v>197</v>
      </c>
      <c r="AU4" s="16" t="s">
        <v>198</v>
      </c>
      <c r="AV4" s="16" t="s">
        <v>199</v>
      </c>
      <c r="AW4" s="16" t="s">
        <v>200</v>
      </c>
      <c r="AX4" s="16" t="s">
        <v>201</v>
      </c>
      <c r="AY4" s="16" t="s">
        <v>202</v>
      </c>
      <c r="AZ4" s="16" t="s">
        <v>203</v>
      </c>
      <c r="BA4" s="16" t="s">
        <v>204</v>
      </c>
      <c r="BB4" s="16" t="s">
        <v>205</v>
      </c>
      <c r="BC4" s="16" t="s">
        <v>206</v>
      </c>
      <c r="BD4" s="16" t="s">
        <v>207</v>
      </c>
      <c r="BE4" s="16" t="s">
        <v>208</v>
      </c>
      <c r="BF4" s="16" t="s">
        <v>209</v>
      </c>
      <c r="BG4" s="16" t="s">
        <v>210</v>
      </c>
      <c r="BH4" s="16" t="s">
        <v>211</v>
      </c>
      <c r="BI4" s="16" t="s">
        <v>212</v>
      </c>
      <c r="BJ4" s="16" t="s">
        <v>213</v>
      </c>
      <c r="BK4" s="16" t="s">
        <v>214</v>
      </c>
      <c r="BL4" s="16" t="s">
        <v>215</v>
      </c>
      <c r="BM4" s="19" t="s">
        <v>216</v>
      </c>
      <c r="BN4" s="20">
        <v>63</v>
      </c>
      <c r="BO4" s="20">
        <v>64</v>
      </c>
      <c r="BP4" s="20">
        <v>65</v>
      </c>
      <c r="BQ4" s="19" t="s">
        <v>217</v>
      </c>
      <c r="BR4" s="20">
        <v>67</v>
      </c>
      <c r="BS4" s="20">
        <v>68</v>
      </c>
      <c r="BT4" s="19" t="s">
        <v>218</v>
      </c>
      <c r="BU4" s="20">
        <v>70</v>
      </c>
      <c r="BV4" s="19" t="s">
        <v>219</v>
      </c>
      <c r="BW4" s="19" t="s">
        <v>220</v>
      </c>
    </row>
    <row r="5" spans="1:75" x14ac:dyDescent="0.25">
      <c r="A5" s="21" t="s">
        <v>155</v>
      </c>
      <c r="B5" s="49" t="s">
        <v>82</v>
      </c>
      <c r="C5" s="22" t="s">
        <v>221</v>
      </c>
      <c r="D5" s="23">
        <v>1150729</v>
      </c>
      <c r="E5" s="23">
        <v>2053</v>
      </c>
      <c r="F5" s="23">
        <v>500</v>
      </c>
      <c r="G5" s="23">
        <v>50</v>
      </c>
      <c r="H5" s="23">
        <v>2239441</v>
      </c>
      <c r="I5" s="23">
        <v>13717</v>
      </c>
      <c r="J5" s="23">
        <v>9</v>
      </c>
      <c r="K5" s="23">
        <v>2</v>
      </c>
      <c r="L5" s="23">
        <v>0</v>
      </c>
      <c r="M5" s="23">
        <v>0</v>
      </c>
      <c r="N5" s="23">
        <v>610</v>
      </c>
      <c r="O5" s="23">
        <v>1475</v>
      </c>
      <c r="P5" s="23">
        <v>11145</v>
      </c>
      <c r="Q5" s="23">
        <v>6</v>
      </c>
      <c r="R5" s="23">
        <v>36</v>
      </c>
      <c r="S5" s="23">
        <v>262</v>
      </c>
      <c r="T5" s="23">
        <v>27</v>
      </c>
      <c r="U5" s="23">
        <v>1</v>
      </c>
      <c r="V5" s="23">
        <v>2</v>
      </c>
      <c r="W5" s="23">
        <v>0</v>
      </c>
      <c r="X5" s="23">
        <v>27</v>
      </c>
      <c r="Y5" s="23">
        <v>56</v>
      </c>
      <c r="Z5" s="23">
        <v>5</v>
      </c>
      <c r="AA5" s="23">
        <v>27</v>
      </c>
      <c r="AB5" s="23">
        <v>2</v>
      </c>
      <c r="AC5" s="23">
        <v>96</v>
      </c>
      <c r="AD5" s="23">
        <v>172</v>
      </c>
      <c r="AE5" s="23">
        <v>1</v>
      </c>
      <c r="AF5" s="23">
        <v>5873</v>
      </c>
      <c r="AG5" s="23">
        <v>3903</v>
      </c>
      <c r="AH5" s="23">
        <v>65</v>
      </c>
      <c r="AI5" s="23">
        <v>578</v>
      </c>
      <c r="AJ5" s="23">
        <v>1</v>
      </c>
      <c r="AK5" s="23">
        <v>5755</v>
      </c>
      <c r="AL5" s="23">
        <v>2</v>
      </c>
      <c r="AM5" s="23">
        <v>44788</v>
      </c>
      <c r="AN5" s="23">
        <v>1</v>
      </c>
      <c r="AO5" s="23">
        <v>12</v>
      </c>
      <c r="AP5" s="23">
        <v>7</v>
      </c>
      <c r="AQ5" s="23">
        <v>1</v>
      </c>
      <c r="AR5" s="23">
        <v>0</v>
      </c>
      <c r="AS5" s="23">
        <v>222</v>
      </c>
      <c r="AT5" s="23">
        <v>66</v>
      </c>
      <c r="AU5" s="23">
        <v>30</v>
      </c>
      <c r="AV5" s="23">
        <v>996</v>
      </c>
      <c r="AW5" s="23">
        <v>77</v>
      </c>
      <c r="AX5" s="23">
        <v>13</v>
      </c>
      <c r="AY5" s="23">
        <v>167</v>
      </c>
      <c r="AZ5" s="23">
        <v>0</v>
      </c>
      <c r="BA5" s="23">
        <v>7</v>
      </c>
      <c r="BB5" s="23">
        <v>3441</v>
      </c>
      <c r="BC5" s="23">
        <v>22654</v>
      </c>
      <c r="BD5" s="23">
        <v>11115</v>
      </c>
      <c r="BE5" s="23">
        <v>11764</v>
      </c>
      <c r="BF5" s="23">
        <v>4685</v>
      </c>
      <c r="BG5" s="23">
        <v>623</v>
      </c>
      <c r="BH5" s="23">
        <v>237</v>
      </c>
      <c r="BI5" s="23">
        <v>934</v>
      </c>
      <c r="BJ5" s="23">
        <v>0</v>
      </c>
      <c r="BK5" s="23">
        <v>286</v>
      </c>
      <c r="BL5" s="23">
        <v>0</v>
      </c>
      <c r="BM5" s="24">
        <v>3538755</v>
      </c>
      <c r="BN5" s="23">
        <v>1815322</v>
      </c>
      <c r="BO5" s="23">
        <v>37463</v>
      </c>
      <c r="BP5" s="23">
        <v>45</v>
      </c>
      <c r="BQ5" s="24">
        <v>1852829</v>
      </c>
      <c r="BR5" s="23">
        <v>18706</v>
      </c>
      <c r="BS5" s="23">
        <v>72728</v>
      </c>
      <c r="BT5" s="24">
        <v>91434</v>
      </c>
      <c r="BU5" s="23">
        <v>401171</v>
      </c>
      <c r="BV5" s="24">
        <v>2345434</v>
      </c>
      <c r="BW5" s="24">
        <v>5884189</v>
      </c>
    </row>
    <row r="6" spans="1:75" x14ac:dyDescent="0.25">
      <c r="A6" s="25" t="s">
        <v>156</v>
      </c>
      <c r="B6" s="49" t="s">
        <v>83</v>
      </c>
      <c r="C6" s="26" t="s">
        <v>222</v>
      </c>
      <c r="D6" s="23">
        <v>1673</v>
      </c>
      <c r="E6" s="23">
        <v>31152</v>
      </c>
      <c r="F6" s="23">
        <v>1</v>
      </c>
      <c r="G6" s="23">
        <v>40</v>
      </c>
      <c r="H6" s="23">
        <v>376</v>
      </c>
      <c r="I6" s="23">
        <v>0</v>
      </c>
      <c r="J6" s="23">
        <v>94386</v>
      </c>
      <c r="K6" s="23">
        <v>31302</v>
      </c>
      <c r="L6" s="23">
        <v>0</v>
      </c>
      <c r="M6" s="23">
        <v>3</v>
      </c>
      <c r="N6" s="23">
        <v>424</v>
      </c>
      <c r="O6" s="23">
        <v>22</v>
      </c>
      <c r="P6" s="23">
        <v>0</v>
      </c>
      <c r="Q6" s="23">
        <v>98</v>
      </c>
      <c r="R6" s="23">
        <v>256</v>
      </c>
      <c r="S6" s="23">
        <v>148</v>
      </c>
      <c r="T6" s="23">
        <v>1</v>
      </c>
      <c r="U6" s="23">
        <v>1</v>
      </c>
      <c r="V6" s="23">
        <v>46</v>
      </c>
      <c r="W6" s="23">
        <v>386</v>
      </c>
      <c r="X6" s="23">
        <v>43</v>
      </c>
      <c r="Y6" s="23">
        <v>3704</v>
      </c>
      <c r="Z6" s="23">
        <v>88</v>
      </c>
      <c r="AA6" s="23">
        <v>2810</v>
      </c>
      <c r="AB6" s="23">
        <v>1</v>
      </c>
      <c r="AC6" s="23">
        <v>14</v>
      </c>
      <c r="AD6" s="23">
        <v>3830</v>
      </c>
      <c r="AE6" s="23">
        <v>0</v>
      </c>
      <c r="AF6" s="23">
        <v>292</v>
      </c>
      <c r="AG6" s="23">
        <v>0</v>
      </c>
      <c r="AH6" s="23">
        <v>40</v>
      </c>
      <c r="AI6" s="23">
        <v>29</v>
      </c>
      <c r="AJ6" s="23">
        <v>0</v>
      </c>
      <c r="AK6" s="23">
        <v>123</v>
      </c>
      <c r="AL6" s="23">
        <v>75</v>
      </c>
      <c r="AM6" s="23">
        <v>12</v>
      </c>
      <c r="AN6" s="23">
        <v>0</v>
      </c>
      <c r="AO6" s="23">
        <v>0</v>
      </c>
      <c r="AP6" s="23">
        <v>28</v>
      </c>
      <c r="AQ6" s="23">
        <v>1</v>
      </c>
      <c r="AR6" s="23">
        <v>0</v>
      </c>
      <c r="AS6" s="23">
        <v>203</v>
      </c>
      <c r="AT6" s="23">
        <v>4</v>
      </c>
      <c r="AU6" s="23">
        <v>707</v>
      </c>
      <c r="AV6" s="23">
        <v>2</v>
      </c>
      <c r="AW6" s="23">
        <v>0</v>
      </c>
      <c r="AX6" s="23">
        <v>2</v>
      </c>
      <c r="AY6" s="23">
        <v>0</v>
      </c>
      <c r="AZ6" s="23">
        <v>0</v>
      </c>
      <c r="BA6" s="23">
        <v>0</v>
      </c>
      <c r="BB6" s="23">
        <v>35</v>
      </c>
      <c r="BC6" s="23">
        <v>6839</v>
      </c>
      <c r="BD6" s="23">
        <v>216</v>
      </c>
      <c r="BE6" s="23">
        <v>154</v>
      </c>
      <c r="BF6" s="23">
        <v>45</v>
      </c>
      <c r="BG6" s="23">
        <v>194</v>
      </c>
      <c r="BH6" s="23">
        <v>26</v>
      </c>
      <c r="BI6" s="23">
        <v>17</v>
      </c>
      <c r="BJ6" s="23">
        <v>0</v>
      </c>
      <c r="BK6" s="23">
        <v>43</v>
      </c>
      <c r="BL6" s="23">
        <v>0</v>
      </c>
      <c r="BM6" s="24">
        <v>179895</v>
      </c>
      <c r="BN6" s="23">
        <v>13255</v>
      </c>
      <c r="BO6" s="23">
        <v>5</v>
      </c>
      <c r="BP6" s="23">
        <v>2</v>
      </c>
      <c r="BQ6" s="24">
        <v>13262</v>
      </c>
      <c r="BR6" s="23">
        <v>4180</v>
      </c>
      <c r="BS6" s="23">
        <v>32994</v>
      </c>
      <c r="BT6" s="24">
        <v>37173</v>
      </c>
      <c r="BU6" s="23">
        <v>54998</v>
      </c>
      <c r="BV6" s="24">
        <v>105433</v>
      </c>
      <c r="BW6" s="24">
        <v>285328</v>
      </c>
    </row>
    <row r="7" spans="1:75" x14ac:dyDescent="0.25">
      <c r="A7" s="21" t="s">
        <v>157</v>
      </c>
      <c r="B7" s="49" t="s">
        <v>84</v>
      </c>
      <c r="C7" s="27" t="s">
        <v>223</v>
      </c>
      <c r="D7" s="23">
        <v>197</v>
      </c>
      <c r="E7" s="23">
        <v>0</v>
      </c>
      <c r="F7" s="23">
        <v>10699</v>
      </c>
      <c r="G7" s="23">
        <v>0</v>
      </c>
      <c r="H7" s="23">
        <v>89320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3</v>
      </c>
      <c r="O7" s="23">
        <v>1</v>
      </c>
      <c r="P7" s="23">
        <v>0</v>
      </c>
      <c r="Q7" s="23">
        <v>2</v>
      </c>
      <c r="R7" s="23">
        <v>0</v>
      </c>
      <c r="S7" s="23">
        <v>240</v>
      </c>
      <c r="T7" s="23">
        <v>0</v>
      </c>
      <c r="U7" s="23">
        <v>0</v>
      </c>
      <c r="V7" s="23">
        <v>0</v>
      </c>
      <c r="W7" s="23">
        <v>0</v>
      </c>
      <c r="X7" s="23">
        <v>1</v>
      </c>
      <c r="Y7" s="23">
        <v>0</v>
      </c>
      <c r="Z7" s="23">
        <v>0</v>
      </c>
      <c r="AA7" s="23">
        <v>3</v>
      </c>
      <c r="AB7" s="23">
        <v>0</v>
      </c>
      <c r="AC7" s="23">
        <v>1</v>
      </c>
      <c r="AD7" s="23">
        <v>25</v>
      </c>
      <c r="AE7" s="23">
        <v>0</v>
      </c>
      <c r="AF7" s="23">
        <v>440</v>
      </c>
      <c r="AG7" s="23">
        <v>141</v>
      </c>
      <c r="AH7" s="23">
        <v>12</v>
      </c>
      <c r="AI7" s="23">
        <v>13</v>
      </c>
      <c r="AJ7" s="23">
        <v>0</v>
      </c>
      <c r="AK7" s="23">
        <v>23</v>
      </c>
      <c r="AL7" s="23">
        <v>0</v>
      </c>
      <c r="AM7" s="23">
        <v>12764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36</v>
      </c>
      <c r="AT7" s="23">
        <v>0</v>
      </c>
      <c r="AU7" s="23">
        <v>3</v>
      </c>
      <c r="AV7" s="23">
        <v>92</v>
      </c>
      <c r="AW7" s="23">
        <v>0</v>
      </c>
      <c r="AX7" s="23">
        <v>0</v>
      </c>
      <c r="AY7" s="23">
        <v>0</v>
      </c>
      <c r="AZ7" s="23">
        <v>0</v>
      </c>
      <c r="BA7" s="23">
        <v>21</v>
      </c>
      <c r="BB7" s="23">
        <v>17</v>
      </c>
      <c r="BC7" s="23">
        <v>713</v>
      </c>
      <c r="BD7" s="23">
        <v>43</v>
      </c>
      <c r="BE7" s="23">
        <v>311</v>
      </c>
      <c r="BF7" s="23">
        <v>22</v>
      </c>
      <c r="BG7" s="23">
        <v>19</v>
      </c>
      <c r="BH7" s="23">
        <v>2</v>
      </c>
      <c r="BI7" s="23">
        <v>29</v>
      </c>
      <c r="BJ7" s="23">
        <v>0</v>
      </c>
      <c r="BK7" s="23">
        <v>30</v>
      </c>
      <c r="BL7" s="23">
        <v>0</v>
      </c>
      <c r="BM7" s="24">
        <v>115223</v>
      </c>
      <c r="BN7" s="23">
        <v>34577</v>
      </c>
      <c r="BO7" s="23">
        <v>10956</v>
      </c>
      <c r="BP7" s="23">
        <v>0</v>
      </c>
      <c r="BQ7" s="24">
        <v>45533</v>
      </c>
      <c r="BR7" s="23">
        <v>0</v>
      </c>
      <c r="BS7" s="23">
        <v>2172</v>
      </c>
      <c r="BT7" s="24">
        <v>2172</v>
      </c>
      <c r="BU7" s="23">
        <v>105808</v>
      </c>
      <c r="BV7" s="24">
        <v>153512</v>
      </c>
      <c r="BW7" s="24">
        <v>268736</v>
      </c>
    </row>
    <row r="8" spans="1:75" x14ac:dyDescent="0.25">
      <c r="A8" s="25" t="s">
        <v>158</v>
      </c>
      <c r="B8" s="51" t="s">
        <v>85</v>
      </c>
      <c r="C8" s="27" t="s">
        <v>224</v>
      </c>
      <c r="D8" s="23">
        <v>3987</v>
      </c>
      <c r="E8" s="23">
        <v>141</v>
      </c>
      <c r="F8" s="23">
        <v>82</v>
      </c>
      <c r="G8" s="23">
        <v>847253</v>
      </c>
      <c r="H8" s="23">
        <v>3102</v>
      </c>
      <c r="I8" s="23">
        <v>15</v>
      </c>
      <c r="J8" s="23">
        <v>50</v>
      </c>
      <c r="K8" s="23">
        <v>3016</v>
      </c>
      <c r="L8" s="23">
        <v>1</v>
      </c>
      <c r="M8" s="23">
        <v>3010607</v>
      </c>
      <c r="N8" s="23">
        <v>67457</v>
      </c>
      <c r="O8" s="23">
        <v>57</v>
      </c>
      <c r="P8" s="23">
        <v>682</v>
      </c>
      <c r="Q8" s="23">
        <v>81702</v>
      </c>
      <c r="R8" s="23">
        <v>578583</v>
      </c>
      <c r="S8" s="23">
        <v>16086</v>
      </c>
      <c r="T8" s="23">
        <v>458</v>
      </c>
      <c r="U8" s="23">
        <v>66</v>
      </c>
      <c r="V8" s="23">
        <v>763</v>
      </c>
      <c r="W8" s="23">
        <v>107</v>
      </c>
      <c r="X8" s="23">
        <v>1083</v>
      </c>
      <c r="Y8" s="23">
        <v>31445</v>
      </c>
      <c r="Z8" s="23">
        <v>858</v>
      </c>
      <c r="AA8" s="23">
        <v>824741</v>
      </c>
      <c r="AB8" s="23">
        <v>547</v>
      </c>
      <c r="AC8" s="23">
        <v>3033</v>
      </c>
      <c r="AD8" s="23">
        <v>153293</v>
      </c>
      <c r="AE8" s="23">
        <v>95</v>
      </c>
      <c r="AF8" s="23">
        <v>150460</v>
      </c>
      <c r="AG8" s="23">
        <v>145</v>
      </c>
      <c r="AH8" s="23">
        <v>41244</v>
      </c>
      <c r="AI8" s="23">
        <v>115</v>
      </c>
      <c r="AJ8" s="23">
        <v>27</v>
      </c>
      <c r="AK8" s="23">
        <v>12273</v>
      </c>
      <c r="AL8" s="23">
        <v>113</v>
      </c>
      <c r="AM8" s="23">
        <v>138</v>
      </c>
      <c r="AN8" s="23">
        <v>1</v>
      </c>
      <c r="AO8" s="23">
        <v>9</v>
      </c>
      <c r="AP8" s="23">
        <v>88</v>
      </c>
      <c r="AQ8" s="23">
        <v>1</v>
      </c>
      <c r="AR8" s="23">
        <v>0</v>
      </c>
      <c r="AS8" s="23">
        <v>1238</v>
      </c>
      <c r="AT8" s="23">
        <v>48</v>
      </c>
      <c r="AU8" s="23">
        <v>4454</v>
      </c>
      <c r="AV8" s="23">
        <v>819</v>
      </c>
      <c r="AW8" s="23">
        <v>0</v>
      </c>
      <c r="AX8" s="23">
        <v>2</v>
      </c>
      <c r="AY8" s="23">
        <v>188</v>
      </c>
      <c r="AZ8" s="23">
        <v>0</v>
      </c>
      <c r="BA8" s="23">
        <v>2</v>
      </c>
      <c r="BB8" s="23">
        <v>796</v>
      </c>
      <c r="BC8" s="23">
        <v>4376</v>
      </c>
      <c r="BD8" s="23">
        <v>1403</v>
      </c>
      <c r="BE8" s="23">
        <v>1127</v>
      </c>
      <c r="BF8" s="23">
        <v>476</v>
      </c>
      <c r="BG8" s="23">
        <v>230</v>
      </c>
      <c r="BH8" s="23">
        <v>77</v>
      </c>
      <c r="BI8" s="23">
        <v>60</v>
      </c>
      <c r="BJ8" s="23">
        <v>3</v>
      </c>
      <c r="BK8" s="23">
        <v>1442</v>
      </c>
      <c r="BL8" s="23">
        <v>0</v>
      </c>
      <c r="BM8" s="24">
        <v>5850663</v>
      </c>
      <c r="BN8" s="23">
        <v>11352</v>
      </c>
      <c r="BO8" s="23">
        <v>3</v>
      </c>
      <c r="BP8" s="23">
        <v>0</v>
      </c>
      <c r="BQ8" s="24">
        <v>11355</v>
      </c>
      <c r="BR8" s="23">
        <v>599155</v>
      </c>
      <c r="BS8" s="23">
        <v>60556</v>
      </c>
      <c r="BT8" s="24">
        <v>659711</v>
      </c>
      <c r="BU8" s="23">
        <v>5071717</v>
      </c>
      <c r="BV8" s="24">
        <v>5742783</v>
      </c>
      <c r="BW8" s="24">
        <v>11593446</v>
      </c>
    </row>
    <row r="9" spans="1:75" x14ac:dyDescent="0.25">
      <c r="A9" s="21" t="s">
        <v>159</v>
      </c>
      <c r="B9" s="53" t="s">
        <v>86</v>
      </c>
      <c r="C9" s="26" t="s">
        <v>225</v>
      </c>
      <c r="D9" s="23">
        <v>406848</v>
      </c>
      <c r="E9" s="23">
        <v>74</v>
      </c>
      <c r="F9" s="23">
        <v>7723</v>
      </c>
      <c r="G9" s="23">
        <v>505</v>
      </c>
      <c r="H9" s="23">
        <v>1244346</v>
      </c>
      <c r="I9" s="23">
        <v>6917</v>
      </c>
      <c r="J9" s="23">
        <v>28</v>
      </c>
      <c r="K9" s="23">
        <v>1161</v>
      </c>
      <c r="L9" s="23">
        <v>10</v>
      </c>
      <c r="M9" s="23">
        <v>34</v>
      </c>
      <c r="N9" s="23">
        <v>10727</v>
      </c>
      <c r="O9" s="23">
        <v>2658</v>
      </c>
      <c r="P9" s="23">
        <v>98</v>
      </c>
      <c r="Q9" s="23">
        <v>414</v>
      </c>
      <c r="R9" s="23">
        <v>177</v>
      </c>
      <c r="S9" s="23">
        <v>2111</v>
      </c>
      <c r="T9" s="23">
        <v>215</v>
      </c>
      <c r="U9" s="23">
        <v>36</v>
      </c>
      <c r="V9" s="23">
        <v>116</v>
      </c>
      <c r="W9" s="23">
        <v>16</v>
      </c>
      <c r="X9" s="23">
        <v>196</v>
      </c>
      <c r="Y9" s="23">
        <v>20</v>
      </c>
      <c r="Z9" s="23">
        <v>22</v>
      </c>
      <c r="AA9" s="23">
        <v>446</v>
      </c>
      <c r="AB9" s="23">
        <v>379</v>
      </c>
      <c r="AC9" s="23">
        <v>60</v>
      </c>
      <c r="AD9" s="23">
        <v>329</v>
      </c>
      <c r="AE9" s="23">
        <v>30</v>
      </c>
      <c r="AF9" s="23">
        <v>8602</v>
      </c>
      <c r="AG9" s="23">
        <v>40400</v>
      </c>
      <c r="AH9" s="23">
        <v>622</v>
      </c>
      <c r="AI9" s="23">
        <v>441</v>
      </c>
      <c r="AJ9" s="23">
        <v>129</v>
      </c>
      <c r="AK9" s="23">
        <v>5528</v>
      </c>
      <c r="AL9" s="23">
        <v>18</v>
      </c>
      <c r="AM9" s="23">
        <v>250112</v>
      </c>
      <c r="AN9" s="23">
        <v>14</v>
      </c>
      <c r="AO9" s="23">
        <v>505</v>
      </c>
      <c r="AP9" s="23">
        <v>29</v>
      </c>
      <c r="AQ9" s="23">
        <v>271</v>
      </c>
      <c r="AR9" s="23">
        <v>203</v>
      </c>
      <c r="AS9" s="23">
        <v>1491</v>
      </c>
      <c r="AT9" s="23">
        <v>291</v>
      </c>
      <c r="AU9" s="23">
        <v>300</v>
      </c>
      <c r="AV9" s="23">
        <v>1193</v>
      </c>
      <c r="AW9" s="23">
        <v>81</v>
      </c>
      <c r="AX9" s="23">
        <v>21</v>
      </c>
      <c r="AY9" s="23">
        <v>176</v>
      </c>
      <c r="AZ9" s="23">
        <v>15</v>
      </c>
      <c r="BA9" s="23">
        <v>101</v>
      </c>
      <c r="BB9" s="23">
        <v>2153</v>
      </c>
      <c r="BC9" s="23">
        <v>93784</v>
      </c>
      <c r="BD9" s="23">
        <v>44625</v>
      </c>
      <c r="BE9" s="23">
        <v>54879</v>
      </c>
      <c r="BF9" s="23">
        <v>17591</v>
      </c>
      <c r="BG9" s="23">
        <v>803</v>
      </c>
      <c r="BH9" s="23">
        <v>720</v>
      </c>
      <c r="BI9" s="23">
        <v>3629</v>
      </c>
      <c r="BJ9" s="23">
        <v>5</v>
      </c>
      <c r="BK9" s="23">
        <v>351</v>
      </c>
      <c r="BL9" s="23">
        <v>0</v>
      </c>
      <c r="BM9" s="24">
        <v>2214775</v>
      </c>
      <c r="BN9" s="23">
        <v>6005156</v>
      </c>
      <c r="BO9" s="23">
        <v>754</v>
      </c>
      <c r="BP9" s="23">
        <v>1411</v>
      </c>
      <c r="BQ9" s="24">
        <v>6007320</v>
      </c>
      <c r="BR9" s="23">
        <v>0</v>
      </c>
      <c r="BS9" s="23">
        <v>136962</v>
      </c>
      <c r="BT9" s="24">
        <v>136962</v>
      </c>
      <c r="BU9" s="23">
        <v>610049</v>
      </c>
      <c r="BV9" s="24">
        <v>6754332</v>
      </c>
      <c r="BW9" s="24">
        <v>8969107</v>
      </c>
    </row>
    <row r="10" spans="1:75" x14ac:dyDescent="0.25">
      <c r="A10" s="25" t="s">
        <v>160</v>
      </c>
      <c r="B10" s="53" t="s">
        <v>87</v>
      </c>
      <c r="C10" s="26" t="s">
        <v>226</v>
      </c>
      <c r="D10" s="23">
        <v>3136</v>
      </c>
      <c r="E10" s="23">
        <v>504</v>
      </c>
      <c r="F10" s="23">
        <v>4060</v>
      </c>
      <c r="G10" s="23">
        <v>8329</v>
      </c>
      <c r="H10" s="23">
        <v>7595</v>
      </c>
      <c r="I10" s="23">
        <v>147900</v>
      </c>
      <c r="J10" s="23">
        <v>104</v>
      </c>
      <c r="K10" s="23">
        <v>711</v>
      </c>
      <c r="L10" s="23">
        <v>310</v>
      </c>
      <c r="M10" s="23">
        <v>1269</v>
      </c>
      <c r="N10" s="23">
        <v>8000</v>
      </c>
      <c r="O10" s="23">
        <v>740</v>
      </c>
      <c r="P10" s="23">
        <v>11224</v>
      </c>
      <c r="Q10" s="23">
        <v>655</v>
      </c>
      <c r="R10" s="23">
        <v>4167</v>
      </c>
      <c r="S10" s="23">
        <v>2440</v>
      </c>
      <c r="T10" s="23">
        <v>1054</v>
      </c>
      <c r="U10" s="23">
        <v>72</v>
      </c>
      <c r="V10" s="23">
        <v>877</v>
      </c>
      <c r="W10" s="23">
        <v>9709</v>
      </c>
      <c r="X10" s="23">
        <v>5012</v>
      </c>
      <c r="Y10" s="23">
        <v>12311</v>
      </c>
      <c r="Z10" s="23">
        <v>3090</v>
      </c>
      <c r="AA10" s="23">
        <v>7285</v>
      </c>
      <c r="AB10" s="23">
        <v>542</v>
      </c>
      <c r="AC10" s="23">
        <v>592</v>
      </c>
      <c r="AD10" s="23">
        <v>9370</v>
      </c>
      <c r="AE10" s="23">
        <v>1460</v>
      </c>
      <c r="AF10" s="23">
        <v>3948</v>
      </c>
      <c r="AG10" s="23">
        <v>6189</v>
      </c>
      <c r="AH10" s="23">
        <v>5091</v>
      </c>
      <c r="AI10" s="23">
        <v>300</v>
      </c>
      <c r="AJ10" s="23">
        <v>157</v>
      </c>
      <c r="AK10" s="23">
        <v>2802</v>
      </c>
      <c r="AL10" s="23">
        <v>777</v>
      </c>
      <c r="AM10" s="23">
        <v>4637</v>
      </c>
      <c r="AN10" s="23">
        <v>34</v>
      </c>
      <c r="AO10" s="23">
        <v>128</v>
      </c>
      <c r="AP10" s="23">
        <v>998</v>
      </c>
      <c r="AQ10" s="23">
        <v>29</v>
      </c>
      <c r="AR10" s="23">
        <v>376</v>
      </c>
      <c r="AS10" s="23">
        <v>1623</v>
      </c>
      <c r="AT10" s="23">
        <v>299</v>
      </c>
      <c r="AU10" s="23">
        <v>554</v>
      </c>
      <c r="AV10" s="23">
        <v>3541</v>
      </c>
      <c r="AW10" s="23">
        <v>1825</v>
      </c>
      <c r="AX10" s="23">
        <v>246</v>
      </c>
      <c r="AY10" s="23">
        <v>204</v>
      </c>
      <c r="AZ10" s="23">
        <v>240</v>
      </c>
      <c r="BA10" s="23">
        <v>11</v>
      </c>
      <c r="BB10" s="23">
        <v>2716</v>
      </c>
      <c r="BC10" s="23">
        <v>44333</v>
      </c>
      <c r="BD10" s="23">
        <v>8123</v>
      </c>
      <c r="BE10" s="23">
        <v>8246</v>
      </c>
      <c r="BF10" s="23">
        <v>3169</v>
      </c>
      <c r="BG10" s="23">
        <v>1109</v>
      </c>
      <c r="BH10" s="23">
        <v>3140</v>
      </c>
      <c r="BI10" s="23">
        <v>604</v>
      </c>
      <c r="BJ10" s="23">
        <v>3242</v>
      </c>
      <c r="BK10" s="23">
        <v>5743</v>
      </c>
      <c r="BL10" s="23">
        <v>0</v>
      </c>
      <c r="BM10" s="24">
        <v>366947</v>
      </c>
      <c r="BN10" s="23">
        <v>1231961</v>
      </c>
      <c r="BO10" s="23">
        <v>223</v>
      </c>
      <c r="BP10" s="23">
        <v>186</v>
      </c>
      <c r="BQ10" s="24">
        <v>1232370</v>
      </c>
      <c r="BR10" s="23">
        <v>2679</v>
      </c>
      <c r="BS10" s="23">
        <v>8087</v>
      </c>
      <c r="BT10" s="24">
        <v>10765</v>
      </c>
      <c r="BU10" s="23">
        <v>78702</v>
      </c>
      <c r="BV10" s="24">
        <v>1321838</v>
      </c>
      <c r="BW10" s="24">
        <v>1688785</v>
      </c>
    </row>
    <row r="11" spans="1:75" x14ac:dyDescent="0.25">
      <c r="A11" s="21" t="s">
        <v>161</v>
      </c>
      <c r="B11" s="53" t="s">
        <v>88</v>
      </c>
      <c r="C11" s="26" t="s">
        <v>227</v>
      </c>
      <c r="D11" s="23">
        <v>3196</v>
      </c>
      <c r="E11" s="23">
        <v>2495</v>
      </c>
      <c r="F11" s="23">
        <v>57</v>
      </c>
      <c r="G11" s="23">
        <v>1436</v>
      </c>
      <c r="H11" s="23">
        <v>5404</v>
      </c>
      <c r="I11" s="23">
        <v>80</v>
      </c>
      <c r="J11" s="23">
        <v>41840</v>
      </c>
      <c r="K11" s="23">
        <v>6500</v>
      </c>
      <c r="L11" s="23">
        <v>18</v>
      </c>
      <c r="M11" s="23">
        <v>40</v>
      </c>
      <c r="N11" s="23">
        <v>2347</v>
      </c>
      <c r="O11" s="23">
        <v>551</v>
      </c>
      <c r="P11" s="23">
        <v>341</v>
      </c>
      <c r="Q11" s="23">
        <v>6817</v>
      </c>
      <c r="R11" s="23">
        <v>2008</v>
      </c>
      <c r="S11" s="23">
        <v>2248</v>
      </c>
      <c r="T11" s="23">
        <v>162</v>
      </c>
      <c r="U11" s="23">
        <v>693</v>
      </c>
      <c r="V11" s="23">
        <v>665</v>
      </c>
      <c r="W11" s="23">
        <v>889</v>
      </c>
      <c r="X11" s="23">
        <v>505</v>
      </c>
      <c r="Y11" s="23">
        <v>42878</v>
      </c>
      <c r="Z11" s="23">
        <v>759</v>
      </c>
      <c r="AA11" s="23">
        <v>1035</v>
      </c>
      <c r="AB11" s="23">
        <v>40</v>
      </c>
      <c r="AC11" s="23">
        <v>174</v>
      </c>
      <c r="AD11" s="23">
        <v>139928</v>
      </c>
      <c r="AE11" s="23">
        <v>249</v>
      </c>
      <c r="AF11" s="23">
        <v>3901</v>
      </c>
      <c r="AG11" s="23">
        <v>296</v>
      </c>
      <c r="AH11" s="23">
        <v>1670</v>
      </c>
      <c r="AI11" s="23">
        <v>133</v>
      </c>
      <c r="AJ11" s="23">
        <v>1</v>
      </c>
      <c r="AK11" s="23">
        <v>6270</v>
      </c>
      <c r="AL11" s="23">
        <v>26</v>
      </c>
      <c r="AM11" s="23">
        <v>89</v>
      </c>
      <c r="AN11" s="23">
        <v>10</v>
      </c>
      <c r="AO11" s="23">
        <v>88</v>
      </c>
      <c r="AP11" s="23">
        <v>169</v>
      </c>
      <c r="AQ11" s="23">
        <v>4</v>
      </c>
      <c r="AR11" s="23">
        <v>8</v>
      </c>
      <c r="AS11" s="23">
        <v>36671</v>
      </c>
      <c r="AT11" s="23">
        <v>292</v>
      </c>
      <c r="AU11" s="23">
        <v>219</v>
      </c>
      <c r="AV11" s="23">
        <v>333</v>
      </c>
      <c r="AW11" s="23">
        <v>181</v>
      </c>
      <c r="AX11" s="23">
        <v>2</v>
      </c>
      <c r="AY11" s="23">
        <v>135</v>
      </c>
      <c r="AZ11" s="23">
        <v>11</v>
      </c>
      <c r="BA11" s="23">
        <v>4</v>
      </c>
      <c r="BB11" s="23">
        <v>238</v>
      </c>
      <c r="BC11" s="23">
        <v>1810</v>
      </c>
      <c r="BD11" s="23">
        <v>761</v>
      </c>
      <c r="BE11" s="23">
        <v>458</v>
      </c>
      <c r="BF11" s="23">
        <v>153</v>
      </c>
      <c r="BG11" s="23">
        <v>424</v>
      </c>
      <c r="BH11" s="23">
        <v>183</v>
      </c>
      <c r="BI11" s="23">
        <v>128</v>
      </c>
      <c r="BJ11" s="23">
        <v>4</v>
      </c>
      <c r="BK11" s="23">
        <v>1316</v>
      </c>
      <c r="BL11" s="23">
        <v>0</v>
      </c>
      <c r="BM11" s="24">
        <v>319345</v>
      </c>
      <c r="BN11" s="23">
        <v>50672</v>
      </c>
      <c r="BO11" s="23">
        <v>0</v>
      </c>
      <c r="BP11" s="23">
        <v>1</v>
      </c>
      <c r="BQ11" s="24">
        <v>50674</v>
      </c>
      <c r="BR11" s="23">
        <v>119</v>
      </c>
      <c r="BS11" s="23">
        <v>5661</v>
      </c>
      <c r="BT11" s="24">
        <v>5779</v>
      </c>
      <c r="BU11" s="23">
        <v>286090</v>
      </c>
      <c r="BV11" s="24">
        <v>342542</v>
      </c>
      <c r="BW11" s="24">
        <v>661888</v>
      </c>
    </row>
    <row r="12" spans="1:75" x14ac:dyDescent="0.25">
      <c r="A12" s="25" t="s">
        <v>162</v>
      </c>
      <c r="B12" s="53" t="s">
        <v>89</v>
      </c>
      <c r="C12" s="26" t="s">
        <v>228</v>
      </c>
      <c r="D12" s="23">
        <v>17058</v>
      </c>
      <c r="E12" s="23">
        <v>2413</v>
      </c>
      <c r="F12" s="23">
        <v>5946</v>
      </c>
      <c r="G12" s="23">
        <v>583</v>
      </c>
      <c r="H12" s="23">
        <v>167579</v>
      </c>
      <c r="I12" s="23">
        <v>2145</v>
      </c>
      <c r="J12" s="23">
        <v>12888</v>
      </c>
      <c r="K12" s="23">
        <v>132712</v>
      </c>
      <c r="L12" s="23">
        <v>58153</v>
      </c>
      <c r="M12" s="23">
        <v>45</v>
      </c>
      <c r="N12" s="23">
        <v>17304</v>
      </c>
      <c r="O12" s="23">
        <v>6063</v>
      </c>
      <c r="P12" s="23">
        <v>7326</v>
      </c>
      <c r="Q12" s="23">
        <v>13404</v>
      </c>
      <c r="R12" s="23">
        <v>835</v>
      </c>
      <c r="S12" s="23">
        <v>4675</v>
      </c>
      <c r="T12" s="23">
        <v>1483</v>
      </c>
      <c r="U12" s="23">
        <v>2519</v>
      </c>
      <c r="V12" s="23">
        <v>854</v>
      </c>
      <c r="W12" s="23">
        <v>1310</v>
      </c>
      <c r="X12" s="23">
        <v>217</v>
      </c>
      <c r="Y12" s="23">
        <v>8203</v>
      </c>
      <c r="Z12" s="23">
        <v>536</v>
      </c>
      <c r="AA12" s="23">
        <v>969</v>
      </c>
      <c r="AB12" s="23">
        <v>57</v>
      </c>
      <c r="AC12" s="23">
        <v>734</v>
      </c>
      <c r="AD12" s="23">
        <v>5560</v>
      </c>
      <c r="AE12" s="23">
        <v>825</v>
      </c>
      <c r="AF12" s="23">
        <v>27717</v>
      </c>
      <c r="AG12" s="23">
        <v>16047</v>
      </c>
      <c r="AH12" s="23">
        <v>1006</v>
      </c>
      <c r="AI12" s="23">
        <v>291</v>
      </c>
      <c r="AJ12" s="23">
        <v>204</v>
      </c>
      <c r="AK12" s="23">
        <v>2987</v>
      </c>
      <c r="AL12" s="23">
        <v>1271</v>
      </c>
      <c r="AM12" s="23">
        <v>10639</v>
      </c>
      <c r="AN12" s="23">
        <v>12049</v>
      </c>
      <c r="AO12" s="23">
        <v>474</v>
      </c>
      <c r="AP12" s="23">
        <v>721</v>
      </c>
      <c r="AQ12" s="23">
        <v>468</v>
      </c>
      <c r="AR12" s="23">
        <v>5837</v>
      </c>
      <c r="AS12" s="23">
        <v>24948</v>
      </c>
      <c r="AT12" s="23">
        <v>2179</v>
      </c>
      <c r="AU12" s="23">
        <v>1296</v>
      </c>
      <c r="AV12" s="23">
        <v>906</v>
      </c>
      <c r="AW12" s="23">
        <v>20938</v>
      </c>
      <c r="AX12" s="23">
        <v>45</v>
      </c>
      <c r="AY12" s="23">
        <v>88</v>
      </c>
      <c r="AZ12" s="23">
        <v>37</v>
      </c>
      <c r="BA12" s="23">
        <v>15</v>
      </c>
      <c r="BB12" s="23">
        <v>5876</v>
      </c>
      <c r="BC12" s="23">
        <v>11388</v>
      </c>
      <c r="BD12" s="23">
        <v>3536</v>
      </c>
      <c r="BE12" s="23">
        <v>3603</v>
      </c>
      <c r="BF12" s="23">
        <v>816</v>
      </c>
      <c r="BG12" s="23">
        <v>882</v>
      </c>
      <c r="BH12" s="23">
        <v>346</v>
      </c>
      <c r="BI12" s="23">
        <v>913</v>
      </c>
      <c r="BJ12" s="23">
        <v>66</v>
      </c>
      <c r="BK12" s="23">
        <v>174</v>
      </c>
      <c r="BL12" s="23">
        <v>0</v>
      </c>
      <c r="BM12" s="24">
        <v>630162</v>
      </c>
      <c r="BN12" s="23">
        <v>125134</v>
      </c>
      <c r="BO12" s="23">
        <v>0</v>
      </c>
      <c r="BP12" s="23">
        <v>25</v>
      </c>
      <c r="BQ12" s="24">
        <v>125160</v>
      </c>
      <c r="BR12" s="23">
        <v>0</v>
      </c>
      <c r="BS12" s="23">
        <v>7756</v>
      </c>
      <c r="BT12" s="24">
        <v>7756</v>
      </c>
      <c r="BU12" s="23">
        <v>186447</v>
      </c>
      <c r="BV12" s="24">
        <v>319363</v>
      </c>
      <c r="BW12" s="24">
        <v>949525</v>
      </c>
    </row>
    <row r="13" spans="1:75" x14ac:dyDescent="0.25">
      <c r="A13" s="21" t="s">
        <v>163</v>
      </c>
      <c r="B13" s="53" t="s">
        <v>90</v>
      </c>
      <c r="C13" s="27" t="s">
        <v>229</v>
      </c>
      <c r="D13" s="23">
        <v>439</v>
      </c>
      <c r="E13" s="23">
        <v>82</v>
      </c>
      <c r="F13" s="23">
        <v>10</v>
      </c>
      <c r="G13" s="23">
        <v>483</v>
      </c>
      <c r="H13" s="23">
        <v>9045</v>
      </c>
      <c r="I13" s="23">
        <v>48</v>
      </c>
      <c r="J13" s="23">
        <v>14</v>
      </c>
      <c r="K13" s="23">
        <v>790</v>
      </c>
      <c r="L13" s="23">
        <v>35893</v>
      </c>
      <c r="M13" s="23">
        <v>64</v>
      </c>
      <c r="N13" s="23">
        <v>359</v>
      </c>
      <c r="O13" s="23">
        <v>2274</v>
      </c>
      <c r="P13" s="23">
        <v>377</v>
      </c>
      <c r="Q13" s="23">
        <v>108</v>
      </c>
      <c r="R13" s="23">
        <v>331</v>
      </c>
      <c r="S13" s="23">
        <v>129</v>
      </c>
      <c r="T13" s="23">
        <v>135</v>
      </c>
      <c r="U13" s="23">
        <v>46</v>
      </c>
      <c r="V13" s="23">
        <v>215</v>
      </c>
      <c r="W13" s="23">
        <v>82</v>
      </c>
      <c r="X13" s="23">
        <v>154</v>
      </c>
      <c r="Y13" s="23">
        <v>350</v>
      </c>
      <c r="Z13" s="23">
        <v>345</v>
      </c>
      <c r="AA13" s="23">
        <v>1001</v>
      </c>
      <c r="AB13" s="23">
        <v>101</v>
      </c>
      <c r="AC13" s="23">
        <v>114</v>
      </c>
      <c r="AD13" s="23">
        <v>3450</v>
      </c>
      <c r="AE13" s="23">
        <v>4245</v>
      </c>
      <c r="AF13" s="23">
        <v>23839</v>
      </c>
      <c r="AG13" s="23">
        <v>18536</v>
      </c>
      <c r="AH13" s="23">
        <v>813</v>
      </c>
      <c r="AI13" s="23">
        <v>14</v>
      </c>
      <c r="AJ13" s="23">
        <v>53</v>
      </c>
      <c r="AK13" s="23">
        <v>1309</v>
      </c>
      <c r="AL13" s="23">
        <v>1053</v>
      </c>
      <c r="AM13" s="23">
        <v>3983</v>
      </c>
      <c r="AN13" s="23">
        <v>36527</v>
      </c>
      <c r="AO13" s="23">
        <v>3546</v>
      </c>
      <c r="AP13" s="23">
        <v>1856</v>
      </c>
      <c r="AQ13" s="23">
        <v>4150</v>
      </c>
      <c r="AR13" s="23">
        <v>27130</v>
      </c>
      <c r="AS13" s="23">
        <v>1610</v>
      </c>
      <c r="AT13" s="23">
        <v>4545</v>
      </c>
      <c r="AU13" s="23">
        <v>1382</v>
      </c>
      <c r="AV13" s="23">
        <v>1784</v>
      </c>
      <c r="AW13" s="23">
        <v>12824</v>
      </c>
      <c r="AX13" s="23">
        <v>276</v>
      </c>
      <c r="AY13" s="23">
        <v>566</v>
      </c>
      <c r="AZ13" s="23">
        <v>107</v>
      </c>
      <c r="BA13" s="23">
        <v>317</v>
      </c>
      <c r="BB13" s="23">
        <v>1704</v>
      </c>
      <c r="BC13" s="23">
        <v>37420</v>
      </c>
      <c r="BD13" s="23">
        <v>4715</v>
      </c>
      <c r="BE13" s="23">
        <v>5171</v>
      </c>
      <c r="BF13" s="23">
        <v>1121</v>
      </c>
      <c r="BG13" s="23">
        <v>2507</v>
      </c>
      <c r="BH13" s="23">
        <v>652</v>
      </c>
      <c r="BI13" s="23">
        <v>8526</v>
      </c>
      <c r="BJ13" s="23">
        <v>70</v>
      </c>
      <c r="BK13" s="23">
        <v>324</v>
      </c>
      <c r="BL13" s="23">
        <v>0</v>
      </c>
      <c r="BM13" s="24">
        <v>269113</v>
      </c>
      <c r="BN13" s="23">
        <v>0</v>
      </c>
      <c r="BO13" s="23">
        <v>0</v>
      </c>
      <c r="BP13" s="23">
        <v>6</v>
      </c>
      <c r="BQ13" s="24">
        <v>6</v>
      </c>
      <c r="BR13" s="23">
        <v>0</v>
      </c>
      <c r="BS13" s="23">
        <v>981</v>
      </c>
      <c r="BT13" s="24">
        <v>981</v>
      </c>
      <c r="BU13" s="23">
        <v>296</v>
      </c>
      <c r="BV13" s="24">
        <v>1284</v>
      </c>
      <c r="BW13" s="24">
        <v>270397</v>
      </c>
    </row>
    <row r="14" spans="1:75" x14ac:dyDescent="0.25">
      <c r="A14" s="25" t="s">
        <v>164</v>
      </c>
      <c r="B14" s="53" t="s">
        <v>91</v>
      </c>
      <c r="C14" s="26" t="s">
        <v>230</v>
      </c>
      <c r="D14" s="23">
        <v>136423</v>
      </c>
      <c r="E14" s="23">
        <v>26963</v>
      </c>
      <c r="F14" s="23">
        <v>45355</v>
      </c>
      <c r="G14" s="23">
        <v>209730</v>
      </c>
      <c r="H14" s="23">
        <v>30752</v>
      </c>
      <c r="I14" s="23">
        <v>1822</v>
      </c>
      <c r="J14" s="23">
        <v>11530</v>
      </c>
      <c r="K14" s="23">
        <v>13243</v>
      </c>
      <c r="L14" s="23">
        <v>611</v>
      </c>
      <c r="M14" s="23">
        <v>922618</v>
      </c>
      <c r="N14" s="23">
        <v>234831</v>
      </c>
      <c r="O14" s="23">
        <v>3157</v>
      </c>
      <c r="P14" s="23">
        <v>6737</v>
      </c>
      <c r="Q14" s="23">
        <v>28711</v>
      </c>
      <c r="R14" s="23">
        <v>153833</v>
      </c>
      <c r="S14" s="23">
        <v>38113</v>
      </c>
      <c r="T14" s="23">
        <v>2315</v>
      </c>
      <c r="U14" s="23">
        <v>3769</v>
      </c>
      <c r="V14" s="23">
        <v>4950</v>
      </c>
      <c r="W14" s="23">
        <v>3427</v>
      </c>
      <c r="X14" s="23">
        <v>20775</v>
      </c>
      <c r="Y14" s="23">
        <v>2263</v>
      </c>
      <c r="Z14" s="23">
        <v>10831</v>
      </c>
      <c r="AA14" s="23">
        <v>99242</v>
      </c>
      <c r="AB14" s="23">
        <v>5747</v>
      </c>
      <c r="AC14" s="23">
        <v>18961</v>
      </c>
      <c r="AD14" s="23">
        <v>284231</v>
      </c>
      <c r="AE14" s="23">
        <v>13269</v>
      </c>
      <c r="AF14" s="23">
        <v>91653</v>
      </c>
      <c r="AG14" s="23">
        <v>81803</v>
      </c>
      <c r="AH14" s="23">
        <v>447805</v>
      </c>
      <c r="AI14" s="23">
        <v>31487</v>
      </c>
      <c r="AJ14" s="23">
        <v>185392</v>
      </c>
      <c r="AK14" s="23">
        <v>157955</v>
      </c>
      <c r="AL14" s="23">
        <v>3698</v>
      </c>
      <c r="AM14" s="23">
        <v>3937</v>
      </c>
      <c r="AN14" s="23">
        <v>369</v>
      </c>
      <c r="AO14" s="23">
        <v>1254</v>
      </c>
      <c r="AP14" s="23">
        <v>8321</v>
      </c>
      <c r="AQ14" s="23">
        <v>636</v>
      </c>
      <c r="AR14" s="23">
        <v>10629</v>
      </c>
      <c r="AS14" s="23">
        <v>18216</v>
      </c>
      <c r="AT14" s="23">
        <v>4603</v>
      </c>
      <c r="AU14" s="23">
        <v>18984</v>
      </c>
      <c r="AV14" s="23">
        <v>5088</v>
      </c>
      <c r="AW14" s="23">
        <v>1817</v>
      </c>
      <c r="AX14" s="23">
        <v>368</v>
      </c>
      <c r="AY14" s="23">
        <v>11354</v>
      </c>
      <c r="AZ14" s="23">
        <v>434</v>
      </c>
      <c r="BA14" s="23">
        <v>1758</v>
      </c>
      <c r="BB14" s="23">
        <v>7195</v>
      </c>
      <c r="BC14" s="23">
        <v>90522</v>
      </c>
      <c r="BD14" s="23">
        <v>15255</v>
      </c>
      <c r="BE14" s="23">
        <v>17546</v>
      </c>
      <c r="BF14" s="23">
        <v>3476</v>
      </c>
      <c r="BG14" s="23">
        <v>2424</v>
      </c>
      <c r="BH14" s="23">
        <v>2398</v>
      </c>
      <c r="BI14" s="23">
        <v>1348</v>
      </c>
      <c r="BJ14" s="23">
        <v>967</v>
      </c>
      <c r="BK14" s="23">
        <v>2455</v>
      </c>
      <c r="BL14" s="23">
        <v>0</v>
      </c>
      <c r="BM14" s="24">
        <v>3565354</v>
      </c>
      <c r="BN14" s="23">
        <v>780002</v>
      </c>
      <c r="BO14" s="23">
        <v>0</v>
      </c>
      <c r="BP14" s="23">
        <v>1</v>
      </c>
      <c r="BQ14" s="24">
        <v>780003</v>
      </c>
      <c r="BR14" s="23">
        <v>0</v>
      </c>
      <c r="BS14" s="23">
        <v>134760</v>
      </c>
      <c r="BT14" s="24">
        <v>134760</v>
      </c>
      <c r="BU14" s="23">
        <v>2542248</v>
      </c>
      <c r="BV14" s="24">
        <v>3457011</v>
      </c>
      <c r="BW14" s="24">
        <v>7022365</v>
      </c>
    </row>
    <row r="15" spans="1:75" x14ac:dyDescent="0.25">
      <c r="A15" s="21" t="s">
        <v>165</v>
      </c>
      <c r="B15" s="53" t="s">
        <v>92</v>
      </c>
      <c r="C15" s="26" t="s">
        <v>231</v>
      </c>
      <c r="D15" s="23">
        <v>214980</v>
      </c>
      <c r="E15" s="23">
        <v>342</v>
      </c>
      <c r="F15" s="23">
        <v>225</v>
      </c>
      <c r="G15" s="23">
        <v>58205</v>
      </c>
      <c r="H15" s="23">
        <v>92192</v>
      </c>
      <c r="I15" s="23">
        <v>42652</v>
      </c>
      <c r="J15" s="23">
        <v>38735</v>
      </c>
      <c r="K15" s="23">
        <v>43914</v>
      </c>
      <c r="L15" s="23">
        <v>22078</v>
      </c>
      <c r="M15" s="23">
        <v>170292</v>
      </c>
      <c r="N15" s="23">
        <v>466176</v>
      </c>
      <c r="O15" s="23">
        <v>24617</v>
      </c>
      <c r="P15" s="23">
        <v>445031</v>
      </c>
      <c r="Q15" s="23">
        <v>64814</v>
      </c>
      <c r="R15" s="23">
        <v>49702</v>
      </c>
      <c r="S15" s="23">
        <v>87773</v>
      </c>
      <c r="T15" s="23">
        <v>19054</v>
      </c>
      <c r="U15" s="23">
        <v>50861</v>
      </c>
      <c r="V15" s="23">
        <v>14901</v>
      </c>
      <c r="W15" s="23">
        <v>33482</v>
      </c>
      <c r="X15" s="23">
        <v>8781</v>
      </c>
      <c r="Y15" s="23">
        <v>25714</v>
      </c>
      <c r="Z15" s="23">
        <v>13877</v>
      </c>
      <c r="AA15" s="23">
        <v>2884</v>
      </c>
      <c r="AB15" s="23">
        <v>5431</v>
      </c>
      <c r="AC15" s="23">
        <v>4416</v>
      </c>
      <c r="AD15" s="23">
        <v>63511</v>
      </c>
      <c r="AE15" s="23">
        <v>9190</v>
      </c>
      <c r="AF15" s="23">
        <v>22270</v>
      </c>
      <c r="AG15" s="23">
        <v>14750</v>
      </c>
      <c r="AH15" s="23">
        <v>6346</v>
      </c>
      <c r="AI15" s="23">
        <v>330</v>
      </c>
      <c r="AJ15" s="23">
        <v>261</v>
      </c>
      <c r="AK15" s="23">
        <v>5448</v>
      </c>
      <c r="AL15" s="23">
        <v>82</v>
      </c>
      <c r="AM15" s="23">
        <v>5997</v>
      </c>
      <c r="AN15" s="23">
        <v>1294</v>
      </c>
      <c r="AO15" s="23">
        <v>1299</v>
      </c>
      <c r="AP15" s="23">
        <v>220</v>
      </c>
      <c r="AQ15" s="23">
        <v>53</v>
      </c>
      <c r="AR15" s="23">
        <v>233</v>
      </c>
      <c r="AS15" s="23">
        <v>17396</v>
      </c>
      <c r="AT15" s="23">
        <v>274</v>
      </c>
      <c r="AU15" s="23">
        <v>2744</v>
      </c>
      <c r="AV15" s="23">
        <v>12758</v>
      </c>
      <c r="AW15" s="23">
        <v>943</v>
      </c>
      <c r="AX15" s="23">
        <v>260</v>
      </c>
      <c r="AY15" s="23">
        <v>651</v>
      </c>
      <c r="AZ15" s="23">
        <v>14</v>
      </c>
      <c r="BA15" s="23">
        <v>39</v>
      </c>
      <c r="BB15" s="23">
        <v>21392</v>
      </c>
      <c r="BC15" s="23">
        <v>6283</v>
      </c>
      <c r="BD15" s="23">
        <v>3950</v>
      </c>
      <c r="BE15" s="23">
        <v>18714</v>
      </c>
      <c r="BF15" s="23">
        <v>977</v>
      </c>
      <c r="BG15" s="23">
        <v>4216</v>
      </c>
      <c r="BH15" s="23">
        <v>591</v>
      </c>
      <c r="BI15" s="23">
        <v>405</v>
      </c>
      <c r="BJ15" s="23">
        <v>541</v>
      </c>
      <c r="BK15" s="23">
        <v>4157</v>
      </c>
      <c r="BL15" s="23">
        <v>0</v>
      </c>
      <c r="BM15" s="24">
        <v>2228718</v>
      </c>
      <c r="BN15" s="23">
        <v>361508</v>
      </c>
      <c r="BO15" s="23">
        <v>0</v>
      </c>
      <c r="BP15" s="23">
        <v>32</v>
      </c>
      <c r="BQ15" s="24">
        <v>361540</v>
      </c>
      <c r="BR15" s="23">
        <v>0</v>
      </c>
      <c r="BS15" s="23">
        <v>56255</v>
      </c>
      <c r="BT15" s="24">
        <v>56255</v>
      </c>
      <c r="BU15" s="23">
        <v>1094198</v>
      </c>
      <c r="BV15" s="24">
        <v>1511993</v>
      </c>
      <c r="BW15" s="24">
        <v>3740710</v>
      </c>
    </row>
    <row r="16" spans="1:75" x14ac:dyDescent="0.25">
      <c r="A16" s="25" t="s">
        <v>166</v>
      </c>
      <c r="B16" s="53" t="s">
        <v>93</v>
      </c>
      <c r="C16" s="26" t="s">
        <v>232</v>
      </c>
      <c r="D16" s="23">
        <v>28080</v>
      </c>
      <c r="E16" s="23">
        <v>8</v>
      </c>
      <c r="F16" s="23">
        <v>17</v>
      </c>
      <c r="G16" s="23">
        <v>61</v>
      </c>
      <c r="H16" s="23">
        <v>8877</v>
      </c>
      <c r="I16" s="23">
        <v>10</v>
      </c>
      <c r="J16" s="23">
        <v>22</v>
      </c>
      <c r="K16" s="23">
        <v>2</v>
      </c>
      <c r="L16" s="23">
        <v>4</v>
      </c>
      <c r="M16" s="23">
        <v>0</v>
      </c>
      <c r="N16" s="23">
        <v>1106</v>
      </c>
      <c r="O16" s="23">
        <v>111717</v>
      </c>
      <c r="P16" s="23">
        <v>74</v>
      </c>
      <c r="Q16" s="23">
        <v>87</v>
      </c>
      <c r="R16" s="23">
        <v>21</v>
      </c>
      <c r="S16" s="23">
        <v>152</v>
      </c>
      <c r="T16" s="23">
        <v>4</v>
      </c>
      <c r="U16" s="23">
        <v>6</v>
      </c>
      <c r="V16" s="23">
        <v>14</v>
      </c>
      <c r="W16" s="23">
        <v>0</v>
      </c>
      <c r="X16" s="23">
        <v>33</v>
      </c>
      <c r="Y16" s="23">
        <v>21</v>
      </c>
      <c r="Z16" s="23">
        <v>66</v>
      </c>
      <c r="AA16" s="23">
        <v>68</v>
      </c>
      <c r="AB16" s="23">
        <v>3</v>
      </c>
      <c r="AC16" s="23">
        <v>21</v>
      </c>
      <c r="AD16" s="23">
        <v>59</v>
      </c>
      <c r="AE16" s="23">
        <v>0</v>
      </c>
      <c r="AF16" s="23">
        <v>4303</v>
      </c>
      <c r="AG16" s="23">
        <v>754</v>
      </c>
      <c r="AH16" s="23">
        <v>46</v>
      </c>
      <c r="AI16" s="23">
        <v>5</v>
      </c>
      <c r="AJ16" s="23">
        <v>4</v>
      </c>
      <c r="AK16" s="23">
        <v>78</v>
      </c>
      <c r="AL16" s="23">
        <v>4</v>
      </c>
      <c r="AM16" s="23">
        <v>96</v>
      </c>
      <c r="AN16" s="23">
        <v>0</v>
      </c>
      <c r="AO16" s="23">
        <v>25</v>
      </c>
      <c r="AP16" s="23">
        <v>13</v>
      </c>
      <c r="AQ16" s="23">
        <v>0</v>
      </c>
      <c r="AR16" s="23">
        <v>87</v>
      </c>
      <c r="AS16" s="23">
        <v>170</v>
      </c>
      <c r="AT16" s="23">
        <v>8</v>
      </c>
      <c r="AU16" s="23">
        <v>106</v>
      </c>
      <c r="AV16" s="23">
        <v>5904</v>
      </c>
      <c r="AW16" s="23">
        <v>6</v>
      </c>
      <c r="AX16" s="23">
        <v>2460</v>
      </c>
      <c r="AY16" s="23">
        <v>1</v>
      </c>
      <c r="AZ16" s="23">
        <v>0</v>
      </c>
      <c r="BA16" s="23">
        <v>1</v>
      </c>
      <c r="BB16" s="23">
        <v>13</v>
      </c>
      <c r="BC16" s="23">
        <v>28850</v>
      </c>
      <c r="BD16" s="23">
        <v>7298</v>
      </c>
      <c r="BE16" s="23">
        <v>272087</v>
      </c>
      <c r="BF16" s="23">
        <v>2177</v>
      </c>
      <c r="BG16" s="23">
        <v>133</v>
      </c>
      <c r="BH16" s="23">
        <v>349</v>
      </c>
      <c r="BI16" s="23">
        <v>62</v>
      </c>
      <c r="BJ16" s="23">
        <v>0</v>
      </c>
      <c r="BK16" s="23">
        <v>18</v>
      </c>
      <c r="BL16" s="23">
        <v>0</v>
      </c>
      <c r="BM16" s="24">
        <v>475593</v>
      </c>
      <c r="BN16" s="23">
        <v>505601</v>
      </c>
      <c r="BO16" s="23">
        <v>52861</v>
      </c>
      <c r="BP16" s="23">
        <v>29</v>
      </c>
      <c r="BQ16" s="24">
        <v>558491</v>
      </c>
      <c r="BR16" s="23">
        <v>0</v>
      </c>
      <c r="BS16" s="23">
        <v>35021</v>
      </c>
      <c r="BT16" s="24">
        <v>35021</v>
      </c>
      <c r="BU16" s="23">
        <v>39148</v>
      </c>
      <c r="BV16" s="24">
        <v>632660</v>
      </c>
      <c r="BW16" s="24">
        <v>1108253</v>
      </c>
    </row>
    <row r="17" spans="1:75" x14ac:dyDescent="0.25">
      <c r="A17" s="21" t="s">
        <v>167</v>
      </c>
      <c r="B17" s="53" t="s">
        <v>94</v>
      </c>
      <c r="C17" s="26" t="s">
        <v>233</v>
      </c>
      <c r="D17" s="23">
        <v>16247</v>
      </c>
      <c r="E17" s="23">
        <v>1799</v>
      </c>
      <c r="F17" s="23">
        <v>2442</v>
      </c>
      <c r="G17" s="23">
        <v>32579</v>
      </c>
      <c r="H17" s="23">
        <v>123933</v>
      </c>
      <c r="I17" s="23">
        <v>4682</v>
      </c>
      <c r="J17" s="23">
        <v>7244</v>
      </c>
      <c r="K17" s="23">
        <v>6775</v>
      </c>
      <c r="L17" s="23">
        <v>10837</v>
      </c>
      <c r="M17" s="23">
        <v>1662</v>
      </c>
      <c r="N17" s="23">
        <v>28664</v>
      </c>
      <c r="O17" s="23">
        <v>6527</v>
      </c>
      <c r="P17" s="23">
        <v>86147</v>
      </c>
      <c r="Q17" s="23">
        <v>14938</v>
      </c>
      <c r="R17" s="23">
        <v>6557</v>
      </c>
      <c r="S17" s="23">
        <v>17056</v>
      </c>
      <c r="T17" s="23">
        <v>10110</v>
      </c>
      <c r="U17" s="23">
        <v>22573</v>
      </c>
      <c r="V17" s="23">
        <v>20016</v>
      </c>
      <c r="W17" s="23">
        <v>74620</v>
      </c>
      <c r="X17" s="23">
        <v>10637</v>
      </c>
      <c r="Y17" s="23">
        <v>22381</v>
      </c>
      <c r="Z17" s="23">
        <v>17290</v>
      </c>
      <c r="AA17" s="23">
        <v>8485</v>
      </c>
      <c r="AB17" s="23">
        <v>2364</v>
      </c>
      <c r="AC17" s="23">
        <v>3460</v>
      </c>
      <c r="AD17" s="23">
        <v>396847</v>
      </c>
      <c r="AE17" s="23">
        <v>7748</v>
      </c>
      <c r="AF17" s="23">
        <v>32448</v>
      </c>
      <c r="AG17" s="23">
        <v>45736</v>
      </c>
      <c r="AH17" s="23">
        <v>17417</v>
      </c>
      <c r="AI17" s="23">
        <v>118</v>
      </c>
      <c r="AJ17" s="23">
        <v>669</v>
      </c>
      <c r="AK17" s="23">
        <v>10780</v>
      </c>
      <c r="AL17" s="23">
        <v>739</v>
      </c>
      <c r="AM17" s="23">
        <v>9228</v>
      </c>
      <c r="AN17" s="23">
        <v>267</v>
      </c>
      <c r="AO17" s="23">
        <v>263</v>
      </c>
      <c r="AP17" s="23">
        <v>770</v>
      </c>
      <c r="AQ17" s="23">
        <v>584</v>
      </c>
      <c r="AR17" s="23">
        <v>1878</v>
      </c>
      <c r="AS17" s="23">
        <v>68604</v>
      </c>
      <c r="AT17" s="23">
        <v>553</v>
      </c>
      <c r="AU17" s="23">
        <v>1598</v>
      </c>
      <c r="AV17" s="23">
        <v>11072</v>
      </c>
      <c r="AW17" s="23">
        <v>3194</v>
      </c>
      <c r="AX17" s="23">
        <v>284</v>
      </c>
      <c r="AY17" s="23">
        <v>826</v>
      </c>
      <c r="AZ17" s="23">
        <v>44</v>
      </c>
      <c r="BA17" s="23">
        <v>16</v>
      </c>
      <c r="BB17" s="23">
        <v>3146</v>
      </c>
      <c r="BC17" s="23">
        <v>4841</v>
      </c>
      <c r="BD17" s="23">
        <v>2761</v>
      </c>
      <c r="BE17" s="23">
        <v>5925</v>
      </c>
      <c r="BF17" s="23">
        <v>542</v>
      </c>
      <c r="BG17" s="23">
        <v>610</v>
      </c>
      <c r="BH17" s="23">
        <v>280</v>
      </c>
      <c r="BI17" s="23">
        <v>447</v>
      </c>
      <c r="BJ17" s="23">
        <v>1104</v>
      </c>
      <c r="BK17" s="23">
        <v>276</v>
      </c>
      <c r="BL17" s="23">
        <v>0</v>
      </c>
      <c r="BM17" s="24">
        <v>1191636</v>
      </c>
      <c r="BN17" s="23">
        <v>128086</v>
      </c>
      <c r="BO17" s="23">
        <v>0</v>
      </c>
      <c r="BP17" s="23">
        <v>16</v>
      </c>
      <c r="BQ17" s="24">
        <v>128102</v>
      </c>
      <c r="BR17" s="23">
        <v>0</v>
      </c>
      <c r="BS17" s="23">
        <v>4663</v>
      </c>
      <c r="BT17" s="24">
        <v>4663</v>
      </c>
      <c r="BU17" s="23">
        <v>133529</v>
      </c>
      <c r="BV17" s="24">
        <v>266294</v>
      </c>
      <c r="BW17" s="24">
        <v>1457931</v>
      </c>
    </row>
    <row r="18" spans="1:75" x14ac:dyDescent="0.25">
      <c r="A18" s="25" t="s">
        <v>168</v>
      </c>
      <c r="B18" s="53" t="s">
        <v>95</v>
      </c>
      <c r="C18" s="26" t="s">
        <v>234</v>
      </c>
      <c r="D18" s="23">
        <v>3481</v>
      </c>
      <c r="E18" s="23">
        <v>35</v>
      </c>
      <c r="F18" s="23">
        <v>53</v>
      </c>
      <c r="G18" s="23">
        <v>14317</v>
      </c>
      <c r="H18" s="23">
        <v>40000</v>
      </c>
      <c r="I18" s="23">
        <v>69</v>
      </c>
      <c r="J18" s="23">
        <v>703</v>
      </c>
      <c r="K18" s="23">
        <v>29</v>
      </c>
      <c r="L18" s="23">
        <v>12</v>
      </c>
      <c r="M18" s="23">
        <v>125</v>
      </c>
      <c r="N18" s="23">
        <v>6057</v>
      </c>
      <c r="O18" s="23">
        <v>10677</v>
      </c>
      <c r="P18" s="23">
        <v>6980</v>
      </c>
      <c r="Q18" s="23">
        <v>189837</v>
      </c>
      <c r="R18" s="23">
        <v>54022</v>
      </c>
      <c r="S18" s="23">
        <v>4625</v>
      </c>
      <c r="T18" s="23">
        <v>3072</v>
      </c>
      <c r="U18" s="23">
        <v>11619</v>
      </c>
      <c r="V18" s="23">
        <v>5392</v>
      </c>
      <c r="W18" s="23">
        <v>19499</v>
      </c>
      <c r="X18" s="23">
        <v>5797</v>
      </c>
      <c r="Y18" s="23">
        <v>2852</v>
      </c>
      <c r="Z18" s="23">
        <v>6837</v>
      </c>
      <c r="AA18" s="23">
        <v>8862</v>
      </c>
      <c r="AB18" s="23">
        <v>552</v>
      </c>
      <c r="AC18" s="23">
        <v>5469</v>
      </c>
      <c r="AD18" s="23">
        <v>792233</v>
      </c>
      <c r="AE18" s="23">
        <v>1940</v>
      </c>
      <c r="AF18" s="23">
        <v>6028</v>
      </c>
      <c r="AG18" s="23">
        <v>1472</v>
      </c>
      <c r="AH18" s="23">
        <v>5593</v>
      </c>
      <c r="AI18" s="23">
        <v>79</v>
      </c>
      <c r="AJ18" s="23">
        <v>5</v>
      </c>
      <c r="AK18" s="23">
        <v>22449</v>
      </c>
      <c r="AL18" s="23">
        <v>12</v>
      </c>
      <c r="AM18" s="23">
        <v>1882</v>
      </c>
      <c r="AN18" s="23">
        <v>3</v>
      </c>
      <c r="AO18" s="23">
        <v>9</v>
      </c>
      <c r="AP18" s="23">
        <v>234</v>
      </c>
      <c r="AQ18" s="23">
        <v>1</v>
      </c>
      <c r="AR18" s="23">
        <v>23</v>
      </c>
      <c r="AS18" s="23">
        <v>73429</v>
      </c>
      <c r="AT18" s="23">
        <v>1047</v>
      </c>
      <c r="AU18" s="23">
        <v>1597</v>
      </c>
      <c r="AV18" s="23">
        <v>2991</v>
      </c>
      <c r="AW18" s="23">
        <v>75</v>
      </c>
      <c r="AX18" s="23">
        <v>109</v>
      </c>
      <c r="AY18" s="23">
        <v>526</v>
      </c>
      <c r="AZ18" s="23">
        <v>0</v>
      </c>
      <c r="BA18" s="23">
        <v>3</v>
      </c>
      <c r="BB18" s="23">
        <v>813</v>
      </c>
      <c r="BC18" s="23">
        <v>2842</v>
      </c>
      <c r="BD18" s="23">
        <v>2000</v>
      </c>
      <c r="BE18" s="23">
        <v>2515</v>
      </c>
      <c r="BF18" s="23">
        <v>364</v>
      </c>
      <c r="BG18" s="23">
        <v>430</v>
      </c>
      <c r="BH18" s="23">
        <v>372</v>
      </c>
      <c r="BI18" s="23">
        <v>952</v>
      </c>
      <c r="BJ18" s="23">
        <v>75</v>
      </c>
      <c r="BK18" s="23">
        <v>496</v>
      </c>
      <c r="BL18" s="23">
        <v>0</v>
      </c>
      <c r="BM18" s="24">
        <v>1323571</v>
      </c>
      <c r="BN18" s="23">
        <v>86290</v>
      </c>
      <c r="BO18" s="23">
        <v>0</v>
      </c>
      <c r="BP18" s="23">
        <v>49</v>
      </c>
      <c r="BQ18" s="24">
        <v>86339</v>
      </c>
      <c r="BR18" s="23">
        <v>0</v>
      </c>
      <c r="BS18" s="23">
        <v>2781</v>
      </c>
      <c r="BT18" s="24">
        <v>2781</v>
      </c>
      <c r="BU18" s="23">
        <v>92526</v>
      </c>
      <c r="BV18" s="24">
        <v>181647</v>
      </c>
      <c r="BW18" s="24">
        <v>1505218</v>
      </c>
    </row>
    <row r="19" spans="1:75" x14ac:dyDescent="0.25">
      <c r="A19" s="21" t="s">
        <v>169</v>
      </c>
      <c r="B19" s="53" t="s">
        <v>96</v>
      </c>
      <c r="C19" s="26" t="s">
        <v>235</v>
      </c>
      <c r="D19" s="23">
        <v>1157</v>
      </c>
      <c r="E19" s="23">
        <v>51</v>
      </c>
      <c r="F19" s="23">
        <v>249</v>
      </c>
      <c r="G19" s="23">
        <v>99111</v>
      </c>
      <c r="H19" s="23">
        <v>11610</v>
      </c>
      <c r="I19" s="23">
        <v>137</v>
      </c>
      <c r="J19" s="23">
        <v>1700</v>
      </c>
      <c r="K19" s="23">
        <v>1922</v>
      </c>
      <c r="L19" s="23">
        <v>2378</v>
      </c>
      <c r="M19" s="23">
        <v>3009</v>
      </c>
      <c r="N19" s="23">
        <v>75462</v>
      </c>
      <c r="O19" s="23">
        <v>862</v>
      </c>
      <c r="P19" s="23">
        <v>4972</v>
      </c>
      <c r="Q19" s="23">
        <v>34273</v>
      </c>
      <c r="R19" s="23">
        <v>1151383</v>
      </c>
      <c r="S19" s="23">
        <v>449809</v>
      </c>
      <c r="T19" s="23">
        <v>34977</v>
      </c>
      <c r="U19" s="23">
        <v>165132</v>
      </c>
      <c r="V19" s="23">
        <v>171255</v>
      </c>
      <c r="W19" s="23">
        <v>91275</v>
      </c>
      <c r="X19" s="23">
        <v>133247</v>
      </c>
      <c r="Y19" s="23">
        <v>53060</v>
      </c>
      <c r="Z19" s="23">
        <v>52272</v>
      </c>
      <c r="AA19" s="23">
        <v>62426</v>
      </c>
      <c r="AB19" s="23">
        <v>2297</v>
      </c>
      <c r="AC19" s="23">
        <v>119046</v>
      </c>
      <c r="AD19" s="23">
        <v>477512</v>
      </c>
      <c r="AE19" s="23">
        <v>1277</v>
      </c>
      <c r="AF19" s="23">
        <v>7445</v>
      </c>
      <c r="AG19" s="23">
        <v>1402</v>
      </c>
      <c r="AH19" s="23">
        <v>52236</v>
      </c>
      <c r="AI19" s="23">
        <v>399</v>
      </c>
      <c r="AJ19" s="23">
        <v>4</v>
      </c>
      <c r="AK19" s="23">
        <v>9484</v>
      </c>
      <c r="AL19" s="23">
        <v>14</v>
      </c>
      <c r="AM19" s="23">
        <v>24</v>
      </c>
      <c r="AN19" s="23">
        <v>25</v>
      </c>
      <c r="AO19" s="23">
        <v>9</v>
      </c>
      <c r="AP19" s="23">
        <v>164</v>
      </c>
      <c r="AQ19" s="23">
        <v>4</v>
      </c>
      <c r="AR19" s="23">
        <v>0</v>
      </c>
      <c r="AS19" s="23">
        <v>9045</v>
      </c>
      <c r="AT19" s="23">
        <v>2756</v>
      </c>
      <c r="AU19" s="23">
        <v>2398</v>
      </c>
      <c r="AV19" s="23">
        <v>16808</v>
      </c>
      <c r="AW19" s="23">
        <v>0</v>
      </c>
      <c r="AX19" s="23">
        <v>5</v>
      </c>
      <c r="AY19" s="23">
        <v>1268</v>
      </c>
      <c r="AZ19" s="23">
        <v>0</v>
      </c>
      <c r="BA19" s="23">
        <v>0</v>
      </c>
      <c r="BB19" s="23">
        <v>849</v>
      </c>
      <c r="BC19" s="23">
        <v>1862</v>
      </c>
      <c r="BD19" s="23">
        <v>717</v>
      </c>
      <c r="BE19" s="23">
        <v>499</v>
      </c>
      <c r="BF19" s="23">
        <v>91</v>
      </c>
      <c r="BG19" s="23">
        <v>89</v>
      </c>
      <c r="BH19" s="23">
        <v>69</v>
      </c>
      <c r="BI19" s="23">
        <v>134</v>
      </c>
      <c r="BJ19" s="23">
        <v>2122</v>
      </c>
      <c r="BK19" s="23">
        <v>82</v>
      </c>
      <c r="BL19" s="23">
        <v>0</v>
      </c>
      <c r="BM19" s="24">
        <v>3311867</v>
      </c>
      <c r="BN19" s="23">
        <v>6073</v>
      </c>
      <c r="BO19" s="23">
        <v>0</v>
      </c>
      <c r="BP19" s="23">
        <v>0</v>
      </c>
      <c r="BQ19" s="24">
        <v>6073</v>
      </c>
      <c r="BR19" s="23">
        <v>480464</v>
      </c>
      <c r="BS19" s="23">
        <v>67849</v>
      </c>
      <c r="BT19" s="24">
        <v>548313</v>
      </c>
      <c r="BU19" s="23">
        <v>1791288</v>
      </c>
      <c r="BV19" s="24">
        <v>2345673</v>
      </c>
      <c r="BW19" s="24">
        <v>5657540</v>
      </c>
    </row>
    <row r="20" spans="1:75" x14ac:dyDescent="0.25">
      <c r="A20" s="25" t="s">
        <v>170</v>
      </c>
      <c r="B20" s="53" t="s">
        <v>97</v>
      </c>
      <c r="C20" s="26" t="s">
        <v>236</v>
      </c>
      <c r="D20" s="23">
        <v>11299</v>
      </c>
      <c r="E20" s="23">
        <v>2338</v>
      </c>
      <c r="F20" s="23">
        <v>3674</v>
      </c>
      <c r="G20" s="23">
        <v>53992</v>
      </c>
      <c r="H20" s="23">
        <v>48783</v>
      </c>
      <c r="I20" s="23">
        <v>2999</v>
      </c>
      <c r="J20" s="23">
        <v>5469</v>
      </c>
      <c r="K20" s="23">
        <v>2081</v>
      </c>
      <c r="L20" s="23">
        <v>744</v>
      </c>
      <c r="M20" s="23">
        <v>2562</v>
      </c>
      <c r="N20" s="23">
        <v>16460</v>
      </c>
      <c r="O20" s="23">
        <v>2782</v>
      </c>
      <c r="P20" s="23">
        <v>7624</v>
      </c>
      <c r="Q20" s="23">
        <v>23092</v>
      </c>
      <c r="R20" s="23">
        <v>25828</v>
      </c>
      <c r="S20" s="23">
        <v>244009</v>
      </c>
      <c r="T20" s="23">
        <v>30295</v>
      </c>
      <c r="U20" s="23">
        <v>25438</v>
      </c>
      <c r="V20" s="23">
        <v>100193</v>
      </c>
      <c r="W20" s="23">
        <v>71714</v>
      </c>
      <c r="X20" s="23">
        <v>91277</v>
      </c>
      <c r="Y20" s="23">
        <v>19575</v>
      </c>
      <c r="Z20" s="23">
        <v>34567</v>
      </c>
      <c r="AA20" s="23">
        <v>21123</v>
      </c>
      <c r="AB20" s="23">
        <v>1481</v>
      </c>
      <c r="AC20" s="23">
        <v>2973</v>
      </c>
      <c r="AD20" s="23">
        <v>591807</v>
      </c>
      <c r="AE20" s="23">
        <v>5852</v>
      </c>
      <c r="AF20" s="23">
        <v>30610</v>
      </c>
      <c r="AG20" s="23">
        <v>1745</v>
      </c>
      <c r="AH20" s="23">
        <v>7165</v>
      </c>
      <c r="AI20" s="23">
        <v>865</v>
      </c>
      <c r="AJ20" s="23">
        <v>384</v>
      </c>
      <c r="AK20" s="23">
        <v>9461</v>
      </c>
      <c r="AL20" s="23">
        <v>98</v>
      </c>
      <c r="AM20" s="23">
        <v>2752</v>
      </c>
      <c r="AN20" s="23">
        <v>86</v>
      </c>
      <c r="AO20" s="23">
        <v>31</v>
      </c>
      <c r="AP20" s="23">
        <v>1006</v>
      </c>
      <c r="AQ20" s="23">
        <v>213</v>
      </c>
      <c r="AR20" s="23">
        <v>2136</v>
      </c>
      <c r="AS20" s="23">
        <v>24658</v>
      </c>
      <c r="AT20" s="23">
        <v>9532</v>
      </c>
      <c r="AU20" s="23">
        <v>9834</v>
      </c>
      <c r="AV20" s="23">
        <v>51084</v>
      </c>
      <c r="AW20" s="23">
        <v>2553</v>
      </c>
      <c r="AX20" s="23">
        <v>5</v>
      </c>
      <c r="AY20" s="23">
        <v>1808</v>
      </c>
      <c r="AZ20" s="23">
        <v>19</v>
      </c>
      <c r="BA20" s="23">
        <v>2</v>
      </c>
      <c r="BB20" s="23">
        <v>789</v>
      </c>
      <c r="BC20" s="23">
        <v>33653</v>
      </c>
      <c r="BD20" s="23">
        <v>2053</v>
      </c>
      <c r="BE20" s="23">
        <v>1335</v>
      </c>
      <c r="BF20" s="23">
        <v>450</v>
      </c>
      <c r="BG20" s="23">
        <v>565</v>
      </c>
      <c r="BH20" s="23">
        <v>479</v>
      </c>
      <c r="BI20" s="23">
        <v>481</v>
      </c>
      <c r="BJ20" s="23">
        <v>758</v>
      </c>
      <c r="BK20" s="23">
        <v>2043</v>
      </c>
      <c r="BL20" s="23">
        <v>0</v>
      </c>
      <c r="BM20" s="24">
        <v>1648685</v>
      </c>
      <c r="BN20" s="23">
        <v>126201</v>
      </c>
      <c r="BO20" s="23">
        <v>0</v>
      </c>
      <c r="BP20" s="23">
        <v>16</v>
      </c>
      <c r="BQ20" s="24">
        <v>126217</v>
      </c>
      <c r="BR20" s="23">
        <v>472865</v>
      </c>
      <c r="BS20" s="23">
        <v>9878</v>
      </c>
      <c r="BT20" s="24">
        <v>482743</v>
      </c>
      <c r="BU20" s="23">
        <v>529807</v>
      </c>
      <c r="BV20" s="24">
        <v>1138768</v>
      </c>
      <c r="BW20" s="24">
        <v>2787453</v>
      </c>
    </row>
    <row r="21" spans="1:75" x14ac:dyDescent="0.25">
      <c r="A21" s="21" t="s">
        <v>171</v>
      </c>
      <c r="B21" s="53" t="s">
        <v>98</v>
      </c>
      <c r="C21" s="26" t="s">
        <v>237</v>
      </c>
      <c r="D21" s="23">
        <v>4383</v>
      </c>
      <c r="E21" s="23">
        <v>95</v>
      </c>
      <c r="F21" s="23">
        <v>1779</v>
      </c>
      <c r="G21" s="23">
        <v>21852</v>
      </c>
      <c r="H21" s="23">
        <v>5282</v>
      </c>
      <c r="I21" s="23">
        <v>217</v>
      </c>
      <c r="J21" s="23">
        <v>369</v>
      </c>
      <c r="K21" s="23">
        <v>2546</v>
      </c>
      <c r="L21" s="23">
        <v>2786</v>
      </c>
      <c r="M21" s="23">
        <v>2545</v>
      </c>
      <c r="N21" s="23">
        <v>2517</v>
      </c>
      <c r="O21" s="23">
        <v>1547</v>
      </c>
      <c r="P21" s="23">
        <v>445</v>
      </c>
      <c r="Q21" s="23">
        <v>359</v>
      </c>
      <c r="R21" s="23">
        <v>23207</v>
      </c>
      <c r="S21" s="23">
        <v>30567</v>
      </c>
      <c r="T21" s="23">
        <v>306818</v>
      </c>
      <c r="U21" s="23">
        <v>17817</v>
      </c>
      <c r="V21" s="23">
        <v>13468</v>
      </c>
      <c r="W21" s="23">
        <v>8573</v>
      </c>
      <c r="X21" s="23">
        <v>80108</v>
      </c>
      <c r="Y21" s="23">
        <v>3857</v>
      </c>
      <c r="Z21" s="23">
        <v>43559</v>
      </c>
      <c r="AA21" s="23">
        <v>9556</v>
      </c>
      <c r="AB21" s="23">
        <v>797</v>
      </c>
      <c r="AC21" s="23">
        <v>773</v>
      </c>
      <c r="AD21" s="23">
        <v>31009</v>
      </c>
      <c r="AE21" s="23">
        <v>909</v>
      </c>
      <c r="AF21" s="23">
        <v>21028</v>
      </c>
      <c r="AG21" s="23">
        <v>17050</v>
      </c>
      <c r="AH21" s="23">
        <v>7363</v>
      </c>
      <c r="AI21" s="23">
        <v>397</v>
      </c>
      <c r="AJ21" s="23">
        <v>819</v>
      </c>
      <c r="AK21" s="23">
        <v>6373</v>
      </c>
      <c r="AL21" s="23">
        <v>1157</v>
      </c>
      <c r="AM21" s="23">
        <v>770</v>
      </c>
      <c r="AN21" s="23">
        <v>332</v>
      </c>
      <c r="AO21" s="23">
        <v>9625</v>
      </c>
      <c r="AP21" s="23">
        <v>87795</v>
      </c>
      <c r="AQ21" s="23">
        <v>44036</v>
      </c>
      <c r="AR21" s="23">
        <v>10214</v>
      </c>
      <c r="AS21" s="23">
        <v>7077</v>
      </c>
      <c r="AT21" s="23">
        <v>6874</v>
      </c>
      <c r="AU21" s="23">
        <v>21031</v>
      </c>
      <c r="AV21" s="23">
        <v>196801</v>
      </c>
      <c r="AW21" s="23">
        <v>11854</v>
      </c>
      <c r="AX21" s="23">
        <v>502</v>
      </c>
      <c r="AY21" s="23">
        <v>735</v>
      </c>
      <c r="AZ21" s="23">
        <v>3382</v>
      </c>
      <c r="BA21" s="23">
        <v>22</v>
      </c>
      <c r="BB21" s="23">
        <v>4576</v>
      </c>
      <c r="BC21" s="23">
        <v>27736</v>
      </c>
      <c r="BD21" s="23">
        <v>8207</v>
      </c>
      <c r="BE21" s="23">
        <v>31110</v>
      </c>
      <c r="BF21" s="23">
        <v>1444</v>
      </c>
      <c r="BG21" s="23">
        <v>2540</v>
      </c>
      <c r="BH21" s="23">
        <v>2056</v>
      </c>
      <c r="BI21" s="23">
        <v>741</v>
      </c>
      <c r="BJ21" s="23">
        <v>10389</v>
      </c>
      <c r="BK21" s="23">
        <v>280</v>
      </c>
      <c r="BL21" s="23">
        <v>0</v>
      </c>
      <c r="BM21" s="24">
        <v>1162055</v>
      </c>
      <c r="BN21" s="23">
        <v>494563</v>
      </c>
      <c r="BO21" s="23">
        <v>35</v>
      </c>
      <c r="BP21" s="23">
        <v>36</v>
      </c>
      <c r="BQ21" s="24">
        <v>494634</v>
      </c>
      <c r="BR21" s="23">
        <v>959722</v>
      </c>
      <c r="BS21" s="23">
        <v>14540</v>
      </c>
      <c r="BT21" s="24">
        <v>974262</v>
      </c>
      <c r="BU21" s="23">
        <v>194149</v>
      </c>
      <c r="BV21" s="24">
        <v>1663044</v>
      </c>
      <c r="BW21" s="24">
        <v>2825099</v>
      </c>
    </row>
    <row r="22" spans="1:75" x14ac:dyDescent="0.25">
      <c r="A22" s="25" t="s">
        <v>172</v>
      </c>
      <c r="B22" s="53" t="s">
        <v>99</v>
      </c>
      <c r="C22" s="26" t="s">
        <v>238</v>
      </c>
      <c r="D22" s="23">
        <v>4981</v>
      </c>
      <c r="E22" s="23">
        <v>46</v>
      </c>
      <c r="F22" s="23">
        <v>341</v>
      </c>
      <c r="G22" s="23">
        <v>28850</v>
      </c>
      <c r="H22" s="23">
        <v>629</v>
      </c>
      <c r="I22" s="23">
        <v>40</v>
      </c>
      <c r="J22" s="23">
        <v>189</v>
      </c>
      <c r="K22" s="23">
        <v>320</v>
      </c>
      <c r="L22" s="23">
        <v>59</v>
      </c>
      <c r="M22" s="23">
        <v>1707</v>
      </c>
      <c r="N22" s="23">
        <v>1703</v>
      </c>
      <c r="O22" s="23">
        <v>65</v>
      </c>
      <c r="P22" s="23">
        <v>540</v>
      </c>
      <c r="Q22" s="23">
        <v>2903</v>
      </c>
      <c r="R22" s="23">
        <v>19365</v>
      </c>
      <c r="S22" s="23">
        <v>9637</v>
      </c>
      <c r="T22" s="23">
        <v>64324</v>
      </c>
      <c r="U22" s="23">
        <v>96550</v>
      </c>
      <c r="V22" s="23">
        <v>45016</v>
      </c>
      <c r="W22" s="23">
        <v>22610</v>
      </c>
      <c r="X22" s="23">
        <v>46689</v>
      </c>
      <c r="Y22" s="23">
        <v>813</v>
      </c>
      <c r="Z22" s="23">
        <v>36464</v>
      </c>
      <c r="AA22" s="23">
        <v>41126</v>
      </c>
      <c r="AB22" s="23">
        <v>1018</v>
      </c>
      <c r="AC22" s="23">
        <v>892</v>
      </c>
      <c r="AD22" s="23">
        <v>179139</v>
      </c>
      <c r="AE22" s="23">
        <v>1608</v>
      </c>
      <c r="AF22" s="23">
        <v>18416</v>
      </c>
      <c r="AG22" s="23">
        <v>8667</v>
      </c>
      <c r="AH22" s="23">
        <v>15513</v>
      </c>
      <c r="AI22" s="23">
        <v>692</v>
      </c>
      <c r="AJ22" s="23">
        <v>2041</v>
      </c>
      <c r="AK22" s="23">
        <v>14029</v>
      </c>
      <c r="AL22" s="23">
        <v>141</v>
      </c>
      <c r="AM22" s="23">
        <v>3257</v>
      </c>
      <c r="AN22" s="23">
        <v>6</v>
      </c>
      <c r="AO22" s="23">
        <v>761</v>
      </c>
      <c r="AP22" s="23">
        <v>12196</v>
      </c>
      <c r="AQ22" s="23">
        <v>3447</v>
      </c>
      <c r="AR22" s="23">
        <v>1261</v>
      </c>
      <c r="AS22" s="23">
        <v>11247</v>
      </c>
      <c r="AT22" s="23">
        <v>760</v>
      </c>
      <c r="AU22" s="23">
        <v>7684</v>
      </c>
      <c r="AV22" s="23">
        <v>59087</v>
      </c>
      <c r="AW22" s="23">
        <v>1537</v>
      </c>
      <c r="AX22" s="23">
        <v>7</v>
      </c>
      <c r="AY22" s="23">
        <v>723</v>
      </c>
      <c r="AZ22" s="23">
        <v>40</v>
      </c>
      <c r="BA22" s="23">
        <v>23</v>
      </c>
      <c r="BB22" s="23">
        <v>1368</v>
      </c>
      <c r="BC22" s="23">
        <v>13672</v>
      </c>
      <c r="BD22" s="23">
        <v>1186</v>
      </c>
      <c r="BE22" s="23">
        <v>3494</v>
      </c>
      <c r="BF22" s="23">
        <v>222</v>
      </c>
      <c r="BG22" s="23">
        <v>1059</v>
      </c>
      <c r="BH22" s="23">
        <v>465</v>
      </c>
      <c r="BI22" s="23">
        <v>410</v>
      </c>
      <c r="BJ22" s="23">
        <v>4355</v>
      </c>
      <c r="BK22" s="23">
        <v>3078</v>
      </c>
      <c r="BL22" s="23">
        <v>0</v>
      </c>
      <c r="BM22" s="24">
        <v>798466</v>
      </c>
      <c r="BN22" s="23">
        <v>331728</v>
      </c>
      <c r="BO22" s="23">
        <v>98</v>
      </c>
      <c r="BP22" s="23">
        <v>166</v>
      </c>
      <c r="BQ22" s="24">
        <v>331992</v>
      </c>
      <c r="BR22" s="23">
        <v>220279</v>
      </c>
      <c r="BS22" s="23">
        <v>15454</v>
      </c>
      <c r="BT22" s="24">
        <v>235733</v>
      </c>
      <c r="BU22" s="23">
        <v>129100</v>
      </c>
      <c r="BV22" s="24">
        <v>696825</v>
      </c>
      <c r="BW22" s="24">
        <v>1495292</v>
      </c>
    </row>
    <row r="23" spans="1:75" x14ac:dyDescent="0.25">
      <c r="A23" s="21" t="s">
        <v>173</v>
      </c>
      <c r="B23" s="53" t="s">
        <v>100</v>
      </c>
      <c r="C23" s="26" t="s">
        <v>239</v>
      </c>
      <c r="D23" s="23">
        <v>93699</v>
      </c>
      <c r="E23" s="23">
        <v>5836</v>
      </c>
      <c r="F23" s="23">
        <v>8524</v>
      </c>
      <c r="G23" s="23">
        <v>170433</v>
      </c>
      <c r="H23" s="23">
        <v>36841</v>
      </c>
      <c r="I23" s="23">
        <v>3734</v>
      </c>
      <c r="J23" s="23">
        <v>13645</v>
      </c>
      <c r="K23" s="23">
        <v>15041</v>
      </c>
      <c r="L23" s="23">
        <v>1282</v>
      </c>
      <c r="M23" s="23">
        <v>16247</v>
      </c>
      <c r="N23" s="23">
        <v>8164</v>
      </c>
      <c r="O23" s="23">
        <v>1221</v>
      </c>
      <c r="P23" s="23">
        <v>5822</v>
      </c>
      <c r="Q23" s="23">
        <v>24940</v>
      </c>
      <c r="R23" s="23">
        <v>111129</v>
      </c>
      <c r="S23" s="23">
        <v>58374</v>
      </c>
      <c r="T23" s="23">
        <v>18689</v>
      </c>
      <c r="U23" s="23">
        <v>16569</v>
      </c>
      <c r="V23" s="23">
        <v>154743</v>
      </c>
      <c r="W23" s="23">
        <v>36748</v>
      </c>
      <c r="X23" s="23">
        <v>101088</v>
      </c>
      <c r="Y23" s="23">
        <v>3237</v>
      </c>
      <c r="Z23" s="23">
        <v>67452</v>
      </c>
      <c r="AA23" s="23">
        <v>23164</v>
      </c>
      <c r="AB23" s="23">
        <v>3597</v>
      </c>
      <c r="AC23" s="23">
        <v>5762</v>
      </c>
      <c r="AD23" s="23">
        <v>245945</v>
      </c>
      <c r="AE23" s="23">
        <v>14966</v>
      </c>
      <c r="AF23" s="23">
        <v>34084</v>
      </c>
      <c r="AG23" s="23">
        <v>24476</v>
      </c>
      <c r="AH23" s="23">
        <v>23545</v>
      </c>
      <c r="AI23" s="23">
        <v>3565</v>
      </c>
      <c r="AJ23" s="23">
        <v>4351</v>
      </c>
      <c r="AK23" s="23">
        <v>10012</v>
      </c>
      <c r="AL23" s="23">
        <v>468</v>
      </c>
      <c r="AM23" s="23">
        <v>2702</v>
      </c>
      <c r="AN23" s="23">
        <v>183</v>
      </c>
      <c r="AO23" s="23">
        <v>89</v>
      </c>
      <c r="AP23" s="23">
        <v>1459</v>
      </c>
      <c r="AQ23" s="23">
        <v>4005</v>
      </c>
      <c r="AR23" s="23">
        <v>7960</v>
      </c>
      <c r="AS23" s="23">
        <v>21913</v>
      </c>
      <c r="AT23" s="23">
        <v>5631</v>
      </c>
      <c r="AU23" s="23">
        <v>14934</v>
      </c>
      <c r="AV23" s="23">
        <v>19862</v>
      </c>
      <c r="AW23" s="23">
        <v>3080</v>
      </c>
      <c r="AX23" s="23">
        <v>32</v>
      </c>
      <c r="AY23" s="23">
        <v>2572</v>
      </c>
      <c r="AZ23" s="23">
        <v>89</v>
      </c>
      <c r="BA23" s="23">
        <v>21</v>
      </c>
      <c r="BB23" s="23">
        <v>4314</v>
      </c>
      <c r="BC23" s="23">
        <v>7943</v>
      </c>
      <c r="BD23" s="23">
        <v>2415</v>
      </c>
      <c r="BE23" s="23">
        <v>2780</v>
      </c>
      <c r="BF23" s="23">
        <v>375</v>
      </c>
      <c r="BG23" s="23">
        <v>1048</v>
      </c>
      <c r="BH23" s="23">
        <v>482</v>
      </c>
      <c r="BI23" s="23">
        <v>457</v>
      </c>
      <c r="BJ23" s="23">
        <v>2316</v>
      </c>
      <c r="BK23" s="23">
        <v>1065</v>
      </c>
      <c r="BL23" s="23">
        <v>0</v>
      </c>
      <c r="BM23" s="24">
        <v>1475120</v>
      </c>
      <c r="BN23" s="23">
        <v>40992</v>
      </c>
      <c r="BO23" s="23">
        <v>0</v>
      </c>
      <c r="BP23" s="23">
        <v>1</v>
      </c>
      <c r="BQ23" s="24">
        <v>40993</v>
      </c>
      <c r="BR23" s="23">
        <v>1287770</v>
      </c>
      <c r="BS23" s="23">
        <v>30707</v>
      </c>
      <c r="BT23" s="24">
        <v>1318477</v>
      </c>
      <c r="BU23" s="23">
        <v>171071</v>
      </c>
      <c r="BV23" s="24">
        <v>1530541</v>
      </c>
      <c r="BW23" s="24">
        <v>3005660</v>
      </c>
    </row>
    <row r="24" spans="1:75" x14ac:dyDescent="0.25">
      <c r="A24" s="25" t="s">
        <v>174</v>
      </c>
      <c r="B24" s="53" t="s">
        <v>101</v>
      </c>
      <c r="C24" s="26" t="s">
        <v>240</v>
      </c>
      <c r="D24" s="23">
        <v>5883</v>
      </c>
      <c r="E24" s="23">
        <v>6301</v>
      </c>
      <c r="F24" s="23">
        <v>103</v>
      </c>
      <c r="G24" s="23">
        <v>16383</v>
      </c>
      <c r="H24" s="23">
        <v>4051</v>
      </c>
      <c r="I24" s="23">
        <v>106</v>
      </c>
      <c r="J24" s="23">
        <v>817</v>
      </c>
      <c r="K24" s="23">
        <v>1020</v>
      </c>
      <c r="L24" s="23">
        <v>30</v>
      </c>
      <c r="M24" s="23">
        <v>317</v>
      </c>
      <c r="N24" s="23">
        <v>258</v>
      </c>
      <c r="O24" s="23">
        <v>19</v>
      </c>
      <c r="P24" s="23">
        <v>1178</v>
      </c>
      <c r="Q24" s="23">
        <v>1177</v>
      </c>
      <c r="R24" s="23">
        <v>12912</v>
      </c>
      <c r="S24" s="23">
        <v>4680</v>
      </c>
      <c r="T24" s="23">
        <v>2394</v>
      </c>
      <c r="U24" s="23">
        <v>873</v>
      </c>
      <c r="V24" s="23">
        <v>11297</v>
      </c>
      <c r="W24" s="23">
        <v>732855</v>
      </c>
      <c r="X24" s="23">
        <v>8990</v>
      </c>
      <c r="Y24" s="23">
        <v>3834</v>
      </c>
      <c r="Z24" s="23">
        <v>5476</v>
      </c>
      <c r="AA24" s="23">
        <v>4730</v>
      </c>
      <c r="AB24" s="23">
        <v>758</v>
      </c>
      <c r="AC24" s="23">
        <v>4666</v>
      </c>
      <c r="AD24" s="23">
        <v>13191</v>
      </c>
      <c r="AE24" s="23">
        <v>128272</v>
      </c>
      <c r="AF24" s="23">
        <v>20626</v>
      </c>
      <c r="AG24" s="23">
        <v>9436</v>
      </c>
      <c r="AH24" s="23">
        <v>52756</v>
      </c>
      <c r="AI24" s="23">
        <v>263</v>
      </c>
      <c r="AJ24" s="23">
        <v>25</v>
      </c>
      <c r="AK24" s="23">
        <v>16503</v>
      </c>
      <c r="AL24" s="23">
        <v>547</v>
      </c>
      <c r="AM24" s="23">
        <v>253</v>
      </c>
      <c r="AN24" s="23">
        <v>17</v>
      </c>
      <c r="AO24" s="23">
        <v>117</v>
      </c>
      <c r="AP24" s="23">
        <v>556</v>
      </c>
      <c r="AQ24" s="23">
        <v>168</v>
      </c>
      <c r="AR24" s="23">
        <v>1161</v>
      </c>
      <c r="AS24" s="23">
        <v>2274</v>
      </c>
      <c r="AT24" s="23">
        <v>664</v>
      </c>
      <c r="AU24" s="23">
        <v>4394</v>
      </c>
      <c r="AV24" s="23">
        <v>2852</v>
      </c>
      <c r="AW24" s="23">
        <v>99</v>
      </c>
      <c r="AX24" s="23">
        <v>6</v>
      </c>
      <c r="AY24" s="23">
        <v>4628</v>
      </c>
      <c r="AZ24" s="23">
        <v>157</v>
      </c>
      <c r="BA24" s="23">
        <v>4</v>
      </c>
      <c r="BB24" s="23">
        <v>1281</v>
      </c>
      <c r="BC24" s="23">
        <v>5432</v>
      </c>
      <c r="BD24" s="23">
        <v>959</v>
      </c>
      <c r="BE24" s="23">
        <v>1780</v>
      </c>
      <c r="BF24" s="23">
        <v>223</v>
      </c>
      <c r="BG24" s="23">
        <v>429</v>
      </c>
      <c r="BH24" s="23">
        <v>182</v>
      </c>
      <c r="BI24" s="23">
        <v>218</v>
      </c>
      <c r="BJ24" s="23">
        <v>121</v>
      </c>
      <c r="BK24" s="23">
        <v>1059</v>
      </c>
      <c r="BL24" s="23">
        <v>0</v>
      </c>
      <c r="BM24" s="24">
        <v>1101764</v>
      </c>
      <c r="BN24" s="23">
        <v>808688</v>
      </c>
      <c r="BO24" s="23">
        <v>457</v>
      </c>
      <c r="BP24" s="23">
        <v>18</v>
      </c>
      <c r="BQ24" s="24">
        <v>809163</v>
      </c>
      <c r="BR24" s="23">
        <v>732454</v>
      </c>
      <c r="BS24" s="23">
        <v>51279</v>
      </c>
      <c r="BT24" s="24">
        <v>783732</v>
      </c>
      <c r="BU24" s="23">
        <v>189227</v>
      </c>
      <c r="BV24" s="24">
        <v>1782123</v>
      </c>
      <c r="BW24" s="24">
        <v>2883887</v>
      </c>
    </row>
    <row r="25" spans="1:75" x14ac:dyDescent="0.25">
      <c r="A25" s="21" t="s">
        <v>175</v>
      </c>
      <c r="B25" s="53" t="s">
        <v>102</v>
      </c>
      <c r="C25" s="26" t="s">
        <v>241</v>
      </c>
      <c r="D25" s="23">
        <v>7</v>
      </c>
      <c r="E25" s="23">
        <v>0</v>
      </c>
      <c r="F25" s="23">
        <v>6185</v>
      </c>
      <c r="G25" s="23">
        <v>3384</v>
      </c>
      <c r="H25" s="23">
        <v>702</v>
      </c>
      <c r="I25" s="23">
        <v>1</v>
      </c>
      <c r="J25" s="23">
        <v>0</v>
      </c>
      <c r="K25" s="23">
        <v>0</v>
      </c>
      <c r="L25" s="23">
        <v>0</v>
      </c>
      <c r="M25" s="23">
        <v>189</v>
      </c>
      <c r="N25" s="23">
        <v>37</v>
      </c>
      <c r="O25" s="23">
        <v>14</v>
      </c>
      <c r="P25" s="23">
        <v>27</v>
      </c>
      <c r="Q25" s="23">
        <v>76</v>
      </c>
      <c r="R25" s="23">
        <v>1553</v>
      </c>
      <c r="S25" s="23">
        <v>1044</v>
      </c>
      <c r="T25" s="23">
        <v>2</v>
      </c>
      <c r="U25" s="23">
        <v>75</v>
      </c>
      <c r="V25" s="23">
        <v>107</v>
      </c>
      <c r="W25" s="23">
        <v>283</v>
      </c>
      <c r="X25" s="23">
        <v>380697</v>
      </c>
      <c r="Y25" s="23">
        <v>17</v>
      </c>
      <c r="Z25" s="23">
        <v>21705</v>
      </c>
      <c r="AA25" s="23">
        <v>44</v>
      </c>
      <c r="AB25" s="23">
        <v>4</v>
      </c>
      <c r="AC25" s="23">
        <v>27</v>
      </c>
      <c r="AD25" s="23">
        <v>19</v>
      </c>
      <c r="AE25" s="23">
        <v>5</v>
      </c>
      <c r="AF25" s="23">
        <v>1399</v>
      </c>
      <c r="AG25" s="23">
        <v>1879</v>
      </c>
      <c r="AH25" s="23">
        <v>154095</v>
      </c>
      <c r="AI25" s="23">
        <v>8603</v>
      </c>
      <c r="AJ25" s="23">
        <v>68266</v>
      </c>
      <c r="AK25" s="23">
        <v>40863</v>
      </c>
      <c r="AL25" s="23">
        <v>2</v>
      </c>
      <c r="AM25" s="23">
        <v>3</v>
      </c>
      <c r="AN25" s="23">
        <v>0</v>
      </c>
      <c r="AO25" s="23">
        <v>0</v>
      </c>
      <c r="AP25" s="23">
        <v>1</v>
      </c>
      <c r="AQ25" s="23">
        <v>0</v>
      </c>
      <c r="AR25" s="23">
        <v>0</v>
      </c>
      <c r="AS25" s="23">
        <v>5</v>
      </c>
      <c r="AT25" s="23">
        <v>165</v>
      </c>
      <c r="AU25" s="23">
        <v>171</v>
      </c>
      <c r="AV25" s="23">
        <v>51903</v>
      </c>
      <c r="AW25" s="23">
        <v>0</v>
      </c>
      <c r="AX25" s="23">
        <v>0</v>
      </c>
      <c r="AY25" s="23">
        <v>13794</v>
      </c>
      <c r="AZ25" s="23">
        <v>0</v>
      </c>
      <c r="BA25" s="23">
        <v>12</v>
      </c>
      <c r="BB25" s="23">
        <v>0</v>
      </c>
      <c r="BC25" s="23">
        <v>34837</v>
      </c>
      <c r="BD25" s="23">
        <v>1069</v>
      </c>
      <c r="BE25" s="23">
        <v>82</v>
      </c>
      <c r="BF25" s="23">
        <v>4</v>
      </c>
      <c r="BG25" s="23">
        <v>249</v>
      </c>
      <c r="BH25" s="23">
        <v>52</v>
      </c>
      <c r="BI25" s="23">
        <v>16</v>
      </c>
      <c r="BJ25" s="23">
        <v>28</v>
      </c>
      <c r="BK25" s="23">
        <v>0</v>
      </c>
      <c r="BL25" s="23">
        <v>0</v>
      </c>
      <c r="BM25" s="24">
        <v>793698</v>
      </c>
      <c r="BN25" s="23">
        <v>21693</v>
      </c>
      <c r="BO25" s="23">
        <v>0</v>
      </c>
      <c r="BP25" s="23">
        <v>13</v>
      </c>
      <c r="BQ25" s="24">
        <v>21706</v>
      </c>
      <c r="BR25" s="23">
        <v>852007</v>
      </c>
      <c r="BS25" s="23">
        <v>27911</v>
      </c>
      <c r="BT25" s="24">
        <v>879918</v>
      </c>
      <c r="BU25" s="23">
        <v>740093</v>
      </c>
      <c r="BV25" s="24">
        <v>1641716</v>
      </c>
      <c r="BW25" s="24">
        <v>2435414</v>
      </c>
    </row>
    <row r="26" spans="1:75" x14ac:dyDescent="0.25">
      <c r="A26" s="25" t="s">
        <v>176</v>
      </c>
      <c r="B26" s="53" t="s">
        <v>103</v>
      </c>
      <c r="C26" s="26" t="s">
        <v>242</v>
      </c>
      <c r="D26" s="23">
        <v>450</v>
      </c>
      <c r="E26" s="23">
        <v>49</v>
      </c>
      <c r="F26" s="23">
        <v>68</v>
      </c>
      <c r="G26" s="23">
        <v>3033</v>
      </c>
      <c r="H26" s="23">
        <v>1567</v>
      </c>
      <c r="I26" s="23">
        <v>816</v>
      </c>
      <c r="J26" s="23">
        <v>132</v>
      </c>
      <c r="K26" s="23">
        <v>312</v>
      </c>
      <c r="L26" s="23">
        <v>522</v>
      </c>
      <c r="M26" s="23">
        <v>123</v>
      </c>
      <c r="N26" s="23">
        <v>3770</v>
      </c>
      <c r="O26" s="23">
        <v>1131</v>
      </c>
      <c r="P26" s="23">
        <v>134</v>
      </c>
      <c r="Q26" s="23">
        <v>680</v>
      </c>
      <c r="R26" s="23">
        <v>871</v>
      </c>
      <c r="S26" s="23">
        <v>1449</v>
      </c>
      <c r="T26" s="23">
        <v>1688</v>
      </c>
      <c r="U26" s="23">
        <v>873</v>
      </c>
      <c r="V26" s="23">
        <v>445</v>
      </c>
      <c r="W26" s="23">
        <v>2894</v>
      </c>
      <c r="X26" s="23">
        <v>989</v>
      </c>
      <c r="Y26" s="23">
        <v>14331</v>
      </c>
      <c r="Z26" s="23">
        <v>920</v>
      </c>
      <c r="AA26" s="23">
        <v>1356</v>
      </c>
      <c r="AB26" s="23">
        <v>365</v>
      </c>
      <c r="AC26" s="23">
        <v>700</v>
      </c>
      <c r="AD26" s="23">
        <v>2089</v>
      </c>
      <c r="AE26" s="23">
        <v>470</v>
      </c>
      <c r="AF26" s="23">
        <v>5514</v>
      </c>
      <c r="AG26" s="23">
        <v>6780</v>
      </c>
      <c r="AH26" s="23">
        <v>1187</v>
      </c>
      <c r="AI26" s="23">
        <v>22</v>
      </c>
      <c r="AJ26" s="23">
        <v>14</v>
      </c>
      <c r="AK26" s="23">
        <v>1935</v>
      </c>
      <c r="AL26" s="23">
        <v>328</v>
      </c>
      <c r="AM26" s="23">
        <v>1663</v>
      </c>
      <c r="AN26" s="23">
        <v>40</v>
      </c>
      <c r="AO26" s="23">
        <v>475</v>
      </c>
      <c r="AP26" s="23">
        <v>1119</v>
      </c>
      <c r="AQ26" s="23">
        <v>736</v>
      </c>
      <c r="AR26" s="23">
        <v>5292</v>
      </c>
      <c r="AS26" s="23">
        <v>4043</v>
      </c>
      <c r="AT26" s="23">
        <v>448</v>
      </c>
      <c r="AU26" s="23">
        <v>1568</v>
      </c>
      <c r="AV26" s="23">
        <v>3952</v>
      </c>
      <c r="AW26" s="23">
        <v>863</v>
      </c>
      <c r="AX26" s="23">
        <v>7</v>
      </c>
      <c r="AY26" s="23">
        <v>349</v>
      </c>
      <c r="AZ26" s="23">
        <v>27</v>
      </c>
      <c r="BA26" s="23">
        <v>19</v>
      </c>
      <c r="BB26" s="23">
        <v>1541</v>
      </c>
      <c r="BC26" s="23">
        <v>3950</v>
      </c>
      <c r="BD26" s="23">
        <v>2547</v>
      </c>
      <c r="BE26" s="23">
        <v>25285</v>
      </c>
      <c r="BF26" s="23">
        <v>450</v>
      </c>
      <c r="BG26" s="23">
        <v>3001</v>
      </c>
      <c r="BH26" s="23">
        <v>3173</v>
      </c>
      <c r="BI26" s="23">
        <v>1701</v>
      </c>
      <c r="BJ26" s="23">
        <v>130</v>
      </c>
      <c r="BK26" s="23">
        <v>2120</v>
      </c>
      <c r="BL26" s="23">
        <v>0</v>
      </c>
      <c r="BM26" s="24">
        <v>122507</v>
      </c>
      <c r="BN26" s="23">
        <v>601042</v>
      </c>
      <c r="BO26" s="23">
        <v>18241</v>
      </c>
      <c r="BP26" s="23">
        <v>281</v>
      </c>
      <c r="BQ26" s="24">
        <v>619564</v>
      </c>
      <c r="BR26" s="23">
        <v>105892</v>
      </c>
      <c r="BS26" s="23">
        <v>2871</v>
      </c>
      <c r="BT26" s="24">
        <v>108763</v>
      </c>
      <c r="BU26" s="23">
        <v>92098</v>
      </c>
      <c r="BV26" s="24">
        <v>820425</v>
      </c>
      <c r="BW26" s="24">
        <v>942932</v>
      </c>
    </row>
    <row r="27" spans="1:75" x14ac:dyDescent="0.25">
      <c r="A27" s="21" t="s">
        <v>177</v>
      </c>
      <c r="B27" s="53" t="s">
        <v>104</v>
      </c>
      <c r="C27" s="26" t="s">
        <v>243</v>
      </c>
      <c r="D27" s="23">
        <v>24753</v>
      </c>
      <c r="E27" s="23">
        <v>4131</v>
      </c>
      <c r="F27" s="23">
        <v>7860</v>
      </c>
      <c r="G27" s="23">
        <v>93235</v>
      </c>
      <c r="H27" s="23">
        <v>20281</v>
      </c>
      <c r="I27" s="23">
        <v>1457</v>
      </c>
      <c r="J27" s="23">
        <v>3212</v>
      </c>
      <c r="K27" s="23">
        <v>9644</v>
      </c>
      <c r="L27" s="23">
        <v>1718</v>
      </c>
      <c r="M27" s="23">
        <v>7497</v>
      </c>
      <c r="N27" s="23">
        <v>24380</v>
      </c>
      <c r="O27" s="23">
        <v>577</v>
      </c>
      <c r="P27" s="23">
        <v>3786</v>
      </c>
      <c r="Q27" s="23">
        <v>7493</v>
      </c>
      <c r="R27" s="23">
        <v>36107</v>
      </c>
      <c r="S27" s="23">
        <v>12762</v>
      </c>
      <c r="T27" s="23">
        <v>3023</v>
      </c>
      <c r="U27" s="23">
        <v>2259</v>
      </c>
      <c r="V27" s="23">
        <v>17577</v>
      </c>
      <c r="W27" s="23">
        <v>3625</v>
      </c>
      <c r="X27" s="23">
        <v>27902</v>
      </c>
      <c r="Y27" s="23">
        <v>333</v>
      </c>
      <c r="Z27" s="23">
        <v>42817</v>
      </c>
      <c r="AA27" s="23">
        <v>54547</v>
      </c>
      <c r="AB27" s="23">
        <v>4190</v>
      </c>
      <c r="AC27" s="23">
        <v>4051</v>
      </c>
      <c r="AD27" s="23">
        <v>46499</v>
      </c>
      <c r="AE27" s="23">
        <v>729</v>
      </c>
      <c r="AF27" s="23">
        <v>19613</v>
      </c>
      <c r="AG27" s="23">
        <v>22936</v>
      </c>
      <c r="AH27" s="23">
        <v>57886</v>
      </c>
      <c r="AI27" s="23">
        <v>1136</v>
      </c>
      <c r="AJ27" s="23">
        <v>2791</v>
      </c>
      <c r="AK27" s="23">
        <v>51660</v>
      </c>
      <c r="AL27" s="23">
        <v>3059</v>
      </c>
      <c r="AM27" s="23">
        <v>1936</v>
      </c>
      <c r="AN27" s="23">
        <v>410</v>
      </c>
      <c r="AO27" s="23">
        <v>11810</v>
      </c>
      <c r="AP27" s="23">
        <v>12059</v>
      </c>
      <c r="AQ27" s="23">
        <v>2267</v>
      </c>
      <c r="AR27" s="23">
        <v>2948</v>
      </c>
      <c r="AS27" s="23">
        <v>27869</v>
      </c>
      <c r="AT27" s="23">
        <v>2322</v>
      </c>
      <c r="AU27" s="23">
        <v>3963</v>
      </c>
      <c r="AV27" s="23">
        <v>6001</v>
      </c>
      <c r="AW27" s="23">
        <v>785</v>
      </c>
      <c r="AX27" s="23">
        <v>4</v>
      </c>
      <c r="AY27" s="23">
        <v>3868</v>
      </c>
      <c r="AZ27" s="23">
        <v>6</v>
      </c>
      <c r="BA27" s="23">
        <v>16</v>
      </c>
      <c r="BB27" s="23">
        <v>1344</v>
      </c>
      <c r="BC27" s="23">
        <v>18114</v>
      </c>
      <c r="BD27" s="23">
        <v>3869</v>
      </c>
      <c r="BE27" s="23">
        <v>35590</v>
      </c>
      <c r="BF27" s="23">
        <v>932</v>
      </c>
      <c r="BG27" s="23">
        <v>1520</v>
      </c>
      <c r="BH27" s="23">
        <v>1340</v>
      </c>
      <c r="BI27" s="23">
        <v>58</v>
      </c>
      <c r="BJ27" s="23">
        <v>482</v>
      </c>
      <c r="BK27" s="23">
        <v>1206</v>
      </c>
      <c r="BL27" s="23">
        <v>0</v>
      </c>
      <c r="BM27" s="24">
        <v>766244</v>
      </c>
      <c r="BN27" s="23">
        <v>2716</v>
      </c>
      <c r="BO27" s="23">
        <v>0</v>
      </c>
      <c r="BP27" s="23">
        <v>0</v>
      </c>
      <c r="BQ27" s="24">
        <v>2716</v>
      </c>
      <c r="BR27" s="23">
        <v>264025</v>
      </c>
      <c r="BS27" s="23">
        <v>-47138</v>
      </c>
      <c r="BT27" s="24">
        <v>216887</v>
      </c>
      <c r="BU27" s="23">
        <v>8644</v>
      </c>
      <c r="BV27" s="24">
        <v>228248</v>
      </c>
      <c r="BW27" s="24">
        <v>994492</v>
      </c>
    </row>
    <row r="28" spans="1:75" x14ac:dyDescent="0.25">
      <c r="A28" s="25" t="s">
        <v>178</v>
      </c>
      <c r="B28" s="55" t="s">
        <v>105</v>
      </c>
      <c r="C28" s="26" t="s">
        <v>244</v>
      </c>
      <c r="D28" s="23">
        <v>107607</v>
      </c>
      <c r="E28" s="23">
        <v>2668</v>
      </c>
      <c r="F28" s="23">
        <v>1615</v>
      </c>
      <c r="G28" s="23">
        <v>323250</v>
      </c>
      <c r="H28" s="23">
        <v>108569</v>
      </c>
      <c r="I28" s="23">
        <v>16475</v>
      </c>
      <c r="J28" s="23">
        <v>26509</v>
      </c>
      <c r="K28" s="23">
        <v>45088</v>
      </c>
      <c r="L28" s="23">
        <v>4610</v>
      </c>
      <c r="M28" s="23">
        <v>138647</v>
      </c>
      <c r="N28" s="23">
        <v>155173</v>
      </c>
      <c r="O28" s="23">
        <v>4277</v>
      </c>
      <c r="P28" s="23">
        <v>30234</v>
      </c>
      <c r="Q28" s="23">
        <v>111115</v>
      </c>
      <c r="R28" s="23">
        <v>370090</v>
      </c>
      <c r="S28" s="23">
        <v>98205</v>
      </c>
      <c r="T28" s="23">
        <v>20742</v>
      </c>
      <c r="U28" s="23">
        <v>13425</v>
      </c>
      <c r="V28" s="23">
        <v>33325</v>
      </c>
      <c r="W28" s="23">
        <v>28646</v>
      </c>
      <c r="X28" s="23">
        <v>35978</v>
      </c>
      <c r="Y28" s="23">
        <v>7047</v>
      </c>
      <c r="Z28" s="23">
        <v>20034</v>
      </c>
      <c r="AA28" s="23">
        <v>2727026</v>
      </c>
      <c r="AB28" s="23">
        <v>61919</v>
      </c>
      <c r="AC28" s="23">
        <v>13894</v>
      </c>
      <c r="AD28" s="23">
        <v>79053</v>
      </c>
      <c r="AE28" s="23">
        <v>16185</v>
      </c>
      <c r="AF28" s="23">
        <v>46851</v>
      </c>
      <c r="AG28" s="23">
        <v>181803</v>
      </c>
      <c r="AH28" s="23">
        <v>310838</v>
      </c>
      <c r="AI28" s="23">
        <v>1248</v>
      </c>
      <c r="AJ28" s="23">
        <v>1000</v>
      </c>
      <c r="AK28" s="23">
        <v>38668</v>
      </c>
      <c r="AL28" s="23">
        <v>4748</v>
      </c>
      <c r="AM28" s="23">
        <v>36677</v>
      </c>
      <c r="AN28" s="23">
        <v>752</v>
      </c>
      <c r="AO28" s="23">
        <v>2647</v>
      </c>
      <c r="AP28" s="23">
        <v>36013</v>
      </c>
      <c r="AQ28" s="23">
        <v>4174</v>
      </c>
      <c r="AR28" s="23">
        <v>20792</v>
      </c>
      <c r="AS28" s="23">
        <v>319539</v>
      </c>
      <c r="AT28" s="23">
        <v>4988</v>
      </c>
      <c r="AU28" s="23">
        <v>6203</v>
      </c>
      <c r="AV28" s="23">
        <v>36745</v>
      </c>
      <c r="AW28" s="23">
        <v>3166</v>
      </c>
      <c r="AX28" s="23">
        <v>450</v>
      </c>
      <c r="AY28" s="23">
        <v>17559</v>
      </c>
      <c r="AZ28" s="23">
        <v>63</v>
      </c>
      <c r="BA28" s="23">
        <v>525</v>
      </c>
      <c r="BB28" s="23">
        <v>5499</v>
      </c>
      <c r="BC28" s="23">
        <v>168784</v>
      </c>
      <c r="BD28" s="23">
        <v>113972</v>
      </c>
      <c r="BE28" s="23">
        <v>79522</v>
      </c>
      <c r="BF28" s="23">
        <v>20211</v>
      </c>
      <c r="BG28" s="23">
        <v>17100</v>
      </c>
      <c r="BH28" s="23">
        <v>14931</v>
      </c>
      <c r="BI28" s="23">
        <v>3442</v>
      </c>
      <c r="BJ28" s="23">
        <v>2265</v>
      </c>
      <c r="BK28" s="23">
        <v>10788</v>
      </c>
      <c r="BL28" s="23">
        <v>0</v>
      </c>
      <c r="BM28" s="24">
        <v>6113370</v>
      </c>
      <c r="BN28" s="23">
        <v>1186997</v>
      </c>
      <c r="BO28" s="23">
        <v>169378</v>
      </c>
      <c r="BP28" s="23">
        <v>0</v>
      </c>
      <c r="BQ28" s="24">
        <v>1356374</v>
      </c>
      <c r="BR28" s="23">
        <v>0</v>
      </c>
      <c r="BS28" s="23">
        <v>0</v>
      </c>
      <c r="BT28" s="24">
        <v>0</v>
      </c>
      <c r="BU28" s="23">
        <v>50423</v>
      </c>
      <c r="BV28" s="24">
        <v>1406797</v>
      </c>
      <c r="BW28" s="24">
        <v>7520168</v>
      </c>
    </row>
    <row r="29" spans="1:75" x14ac:dyDescent="0.25">
      <c r="A29" s="21" t="s">
        <v>179</v>
      </c>
      <c r="B29" s="55" t="s">
        <v>106</v>
      </c>
      <c r="C29" s="26" t="s">
        <v>245</v>
      </c>
      <c r="D29" s="23">
        <v>2508</v>
      </c>
      <c r="E29" s="23">
        <v>44</v>
      </c>
      <c r="F29" s="23">
        <v>70</v>
      </c>
      <c r="G29" s="23">
        <v>6972</v>
      </c>
      <c r="H29" s="23">
        <v>5769</v>
      </c>
      <c r="I29" s="23">
        <v>524</v>
      </c>
      <c r="J29" s="23">
        <v>517</v>
      </c>
      <c r="K29" s="23">
        <v>858</v>
      </c>
      <c r="L29" s="23">
        <v>213</v>
      </c>
      <c r="M29" s="23">
        <v>2815</v>
      </c>
      <c r="N29" s="23">
        <v>3964</v>
      </c>
      <c r="O29" s="23">
        <v>301</v>
      </c>
      <c r="P29" s="23">
        <v>728</v>
      </c>
      <c r="Q29" s="23">
        <v>1702</v>
      </c>
      <c r="R29" s="23">
        <v>4023</v>
      </c>
      <c r="S29" s="23">
        <v>3006</v>
      </c>
      <c r="T29" s="23">
        <v>1147</v>
      </c>
      <c r="U29" s="23">
        <v>600</v>
      </c>
      <c r="V29" s="23">
        <v>1017</v>
      </c>
      <c r="W29" s="23">
        <v>1968</v>
      </c>
      <c r="X29" s="23">
        <v>2496</v>
      </c>
      <c r="Y29" s="23">
        <v>168</v>
      </c>
      <c r="Z29" s="23">
        <v>1020</v>
      </c>
      <c r="AA29" s="23">
        <v>44686</v>
      </c>
      <c r="AB29" s="23">
        <v>4405</v>
      </c>
      <c r="AC29" s="23">
        <v>797</v>
      </c>
      <c r="AD29" s="23">
        <v>2568</v>
      </c>
      <c r="AE29" s="23">
        <v>1239</v>
      </c>
      <c r="AF29" s="23">
        <v>1666</v>
      </c>
      <c r="AG29" s="23">
        <v>5600</v>
      </c>
      <c r="AH29" s="23">
        <v>2397</v>
      </c>
      <c r="AI29" s="23">
        <v>205</v>
      </c>
      <c r="AJ29" s="23">
        <v>38</v>
      </c>
      <c r="AK29" s="23">
        <v>1059</v>
      </c>
      <c r="AL29" s="23">
        <v>189</v>
      </c>
      <c r="AM29" s="23">
        <v>2820</v>
      </c>
      <c r="AN29" s="23">
        <v>27</v>
      </c>
      <c r="AO29" s="23">
        <v>94</v>
      </c>
      <c r="AP29" s="23">
        <v>237</v>
      </c>
      <c r="AQ29" s="23">
        <v>346</v>
      </c>
      <c r="AR29" s="23">
        <v>428</v>
      </c>
      <c r="AS29" s="23">
        <v>10191</v>
      </c>
      <c r="AT29" s="23">
        <v>406</v>
      </c>
      <c r="AU29" s="23">
        <v>277</v>
      </c>
      <c r="AV29" s="23">
        <v>1952</v>
      </c>
      <c r="AW29" s="23">
        <v>713</v>
      </c>
      <c r="AX29" s="23">
        <v>23</v>
      </c>
      <c r="AY29" s="23">
        <v>113</v>
      </c>
      <c r="AZ29" s="23">
        <v>14</v>
      </c>
      <c r="BA29" s="23">
        <v>11</v>
      </c>
      <c r="BB29" s="23">
        <v>386</v>
      </c>
      <c r="BC29" s="23">
        <v>6746</v>
      </c>
      <c r="BD29" s="23">
        <v>7066</v>
      </c>
      <c r="BE29" s="23">
        <v>7522</v>
      </c>
      <c r="BF29" s="23">
        <v>1066</v>
      </c>
      <c r="BG29" s="23">
        <v>930</v>
      </c>
      <c r="BH29" s="23">
        <v>853</v>
      </c>
      <c r="BI29" s="23">
        <v>225</v>
      </c>
      <c r="BJ29" s="23">
        <v>87</v>
      </c>
      <c r="BK29" s="23">
        <v>967</v>
      </c>
      <c r="BL29" s="23">
        <v>0</v>
      </c>
      <c r="BM29" s="24">
        <v>150777</v>
      </c>
      <c r="BN29" s="23">
        <v>116532</v>
      </c>
      <c r="BO29" s="23">
        <v>10410</v>
      </c>
      <c r="BP29" s="23">
        <v>0</v>
      </c>
      <c r="BQ29" s="24">
        <v>126942</v>
      </c>
      <c r="BR29" s="23">
        <v>0</v>
      </c>
      <c r="BS29" s="23">
        <v>0</v>
      </c>
      <c r="BT29" s="24">
        <v>0</v>
      </c>
      <c r="BU29" s="23">
        <v>255</v>
      </c>
      <c r="BV29" s="24">
        <v>127197</v>
      </c>
      <c r="BW29" s="24">
        <v>277975</v>
      </c>
    </row>
    <row r="30" spans="1:75" x14ac:dyDescent="0.25">
      <c r="A30" s="25" t="s">
        <v>180</v>
      </c>
      <c r="B30" s="55" t="s">
        <v>107</v>
      </c>
      <c r="C30" s="26" t="s">
        <v>246</v>
      </c>
      <c r="D30" s="23">
        <v>1890</v>
      </c>
      <c r="E30" s="23">
        <v>40</v>
      </c>
      <c r="F30" s="23">
        <v>58</v>
      </c>
      <c r="G30" s="23">
        <v>6811</v>
      </c>
      <c r="H30" s="23">
        <v>4419</v>
      </c>
      <c r="I30" s="23">
        <v>346</v>
      </c>
      <c r="J30" s="23">
        <v>705</v>
      </c>
      <c r="K30" s="23">
        <v>10099</v>
      </c>
      <c r="L30" s="23">
        <v>165</v>
      </c>
      <c r="M30" s="23">
        <v>4338</v>
      </c>
      <c r="N30" s="23">
        <v>2574</v>
      </c>
      <c r="O30" s="23">
        <v>306</v>
      </c>
      <c r="P30" s="23">
        <v>1790</v>
      </c>
      <c r="Q30" s="23">
        <v>7333</v>
      </c>
      <c r="R30" s="23">
        <v>193619</v>
      </c>
      <c r="S30" s="23">
        <v>25867</v>
      </c>
      <c r="T30" s="23">
        <v>1055</v>
      </c>
      <c r="U30" s="23">
        <v>462</v>
      </c>
      <c r="V30" s="23">
        <v>2734</v>
      </c>
      <c r="W30" s="23">
        <v>1542</v>
      </c>
      <c r="X30" s="23">
        <v>2219</v>
      </c>
      <c r="Y30" s="23">
        <v>751</v>
      </c>
      <c r="Z30" s="23">
        <v>877</v>
      </c>
      <c r="AA30" s="23">
        <v>6898</v>
      </c>
      <c r="AB30" s="23">
        <v>7758</v>
      </c>
      <c r="AC30" s="23">
        <v>65388</v>
      </c>
      <c r="AD30" s="23">
        <v>7137</v>
      </c>
      <c r="AE30" s="23">
        <v>444</v>
      </c>
      <c r="AF30" s="23">
        <v>8032</v>
      </c>
      <c r="AG30" s="23">
        <v>5732</v>
      </c>
      <c r="AH30" s="23">
        <v>3488</v>
      </c>
      <c r="AI30" s="23">
        <v>295</v>
      </c>
      <c r="AJ30" s="23">
        <v>32</v>
      </c>
      <c r="AK30" s="23">
        <v>3281</v>
      </c>
      <c r="AL30" s="23">
        <v>1229</v>
      </c>
      <c r="AM30" s="23">
        <v>1600</v>
      </c>
      <c r="AN30" s="23">
        <v>17</v>
      </c>
      <c r="AO30" s="23">
        <v>391</v>
      </c>
      <c r="AP30" s="23">
        <v>1274</v>
      </c>
      <c r="AQ30" s="23">
        <v>167</v>
      </c>
      <c r="AR30" s="23">
        <v>790</v>
      </c>
      <c r="AS30" s="23">
        <v>41170</v>
      </c>
      <c r="AT30" s="23">
        <v>49</v>
      </c>
      <c r="AU30" s="23">
        <v>1132</v>
      </c>
      <c r="AV30" s="23">
        <v>3813</v>
      </c>
      <c r="AW30" s="23">
        <v>12</v>
      </c>
      <c r="AX30" s="23">
        <v>42</v>
      </c>
      <c r="AY30" s="23">
        <v>365</v>
      </c>
      <c r="AZ30" s="23">
        <v>61</v>
      </c>
      <c r="BA30" s="23">
        <v>76</v>
      </c>
      <c r="BB30" s="23">
        <v>2181</v>
      </c>
      <c r="BC30" s="23">
        <v>69936</v>
      </c>
      <c r="BD30" s="23">
        <v>7043</v>
      </c>
      <c r="BE30" s="23">
        <v>5746</v>
      </c>
      <c r="BF30" s="23">
        <v>1601</v>
      </c>
      <c r="BG30" s="23">
        <v>582</v>
      </c>
      <c r="BH30" s="23">
        <v>560</v>
      </c>
      <c r="BI30" s="23">
        <v>218</v>
      </c>
      <c r="BJ30" s="23">
        <v>35</v>
      </c>
      <c r="BK30" s="23">
        <v>379</v>
      </c>
      <c r="BL30" s="23">
        <v>0</v>
      </c>
      <c r="BM30" s="24">
        <v>518954</v>
      </c>
      <c r="BN30" s="23">
        <v>89750</v>
      </c>
      <c r="BO30" s="23">
        <v>2623</v>
      </c>
      <c r="BP30" s="23">
        <v>0</v>
      </c>
      <c r="BQ30" s="24">
        <v>92373</v>
      </c>
      <c r="BR30" s="23">
        <v>0</v>
      </c>
      <c r="BS30" s="23">
        <v>1986</v>
      </c>
      <c r="BT30" s="24">
        <v>1986</v>
      </c>
      <c r="BU30" s="23">
        <v>77344</v>
      </c>
      <c r="BV30" s="24">
        <v>171704</v>
      </c>
      <c r="BW30" s="24">
        <v>690657</v>
      </c>
    </row>
    <row r="31" spans="1:75" x14ac:dyDescent="0.25">
      <c r="A31" s="21" t="s">
        <v>181</v>
      </c>
      <c r="B31" s="57" t="s">
        <v>108</v>
      </c>
      <c r="C31" s="26" t="s">
        <v>247</v>
      </c>
      <c r="D31" s="23">
        <v>16564</v>
      </c>
      <c r="E31" s="23">
        <v>1988</v>
      </c>
      <c r="F31" s="23">
        <v>2014</v>
      </c>
      <c r="G31" s="23">
        <v>167535</v>
      </c>
      <c r="H31" s="23">
        <v>17705</v>
      </c>
      <c r="I31" s="23">
        <v>2012</v>
      </c>
      <c r="J31" s="23">
        <v>2733</v>
      </c>
      <c r="K31" s="23">
        <v>3732</v>
      </c>
      <c r="L31" s="23">
        <v>759</v>
      </c>
      <c r="M31" s="23">
        <v>35440</v>
      </c>
      <c r="N31" s="23">
        <v>14898</v>
      </c>
      <c r="O31" s="23">
        <v>1477</v>
      </c>
      <c r="P31" s="23">
        <v>2375</v>
      </c>
      <c r="Q31" s="23">
        <v>6864</v>
      </c>
      <c r="R31" s="23">
        <v>45861</v>
      </c>
      <c r="S31" s="23">
        <v>23346</v>
      </c>
      <c r="T31" s="23">
        <v>7551</v>
      </c>
      <c r="U31" s="23">
        <v>7039</v>
      </c>
      <c r="V31" s="23">
        <v>4326</v>
      </c>
      <c r="W31" s="23">
        <v>2545</v>
      </c>
      <c r="X31" s="23">
        <v>15523</v>
      </c>
      <c r="Y31" s="23">
        <v>1020</v>
      </c>
      <c r="Z31" s="23">
        <v>10950</v>
      </c>
      <c r="AA31" s="23">
        <v>84205</v>
      </c>
      <c r="AB31" s="23">
        <v>12599</v>
      </c>
      <c r="AC31" s="23">
        <v>11769</v>
      </c>
      <c r="AD31" s="23">
        <v>369839</v>
      </c>
      <c r="AE31" s="23">
        <v>2497</v>
      </c>
      <c r="AF31" s="23">
        <v>30745</v>
      </c>
      <c r="AG31" s="23">
        <v>56733</v>
      </c>
      <c r="AH31" s="23">
        <v>72101</v>
      </c>
      <c r="AI31" s="23">
        <v>899</v>
      </c>
      <c r="AJ31" s="23">
        <v>1736</v>
      </c>
      <c r="AK31" s="23">
        <v>35433</v>
      </c>
      <c r="AL31" s="23">
        <v>1375</v>
      </c>
      <c r="AM31" s="23">
        <v>15781</v>
      </c>
      <c r="AN31" s="23">
        <v>233</v>
      </c>
      <c r="AO31" s="23">
        <v>2134</v>
      </c>
      <c r="AP31" s="23">
        <v>6878</v>
      </c>
      <c r="AQ31" s="23">
        <v>4024</v>
      </c>
      <c r="AR31" s="23">
        <v>3892</v>
      </c>
      <c r="AS31" s="23">
        <v>276851</v>
      </c>
      <c r="AT31" s="23">
        <v>4611</v>
      </c>
      <c r="AU31" s="23">
        <v>37259</v>
      </c>
      <c r="AV31" s="23">
        <v>29034</v>
      </c>
      <c r="AW31" s="23">
        <v>4773</v>
      </c>
      <c r="AX31" s="23">
        <v>294</v>
      </c>
      <c r="AY31" s="23">
        <v>4248</v>
      </c>
      <c r="AZ31" s="23">
        <v>85</v>
      </c>
      <c r="BA31" s="23">
        <v>362</v>
      </c>
      <c r="BB31" s="23">
        <v>2948</v>
      </c>
      <c r="BC31" s="23">
        <v>525578</v>
      </c>
      <c r="BD31" s="23">
        <v>91995</v>
      </c>
      <c r="BE31" s="23">
        <v>98329</v>
      </c>
      <c r="BF31" s="23">
        <v>15275</v>
      </c>
      <c r="BG31" s="23">
        <v>40625</v>
      </c>
      <c r="BH31" s="23">
        <v>17624</v>
      </c>
      <c r="BI31" s="23">
        <v>2278</v>
      </c>
      <c r="BJ31" s="23">
        <v>323</v>
      </c>
      <c r="BK31" s="23">
        <v>1261</v>
      </c>
      <c r="BL31" s="23">
        <v>0</v>
      </c>
      <c r="BM31" s="24">
        <v>2260881</v>
      </c>
      <c r="BN31" s="23">
        <v>14314</v>
      </c>
      <c r="BO31" s="23">
        <v>0</v>
      </c>
      <c r="BP31" s="23">
        <v>1</v>
      </c>
      <c r="BQ31" s="24">
        <v>14315</v>
      </c>
      <c r="BR31" s="23">
        <v>8421099</v>
      </c>
      <c r="BS31" s="23">
        <v>67638</v>
      </c>
      <c r="BT31" s="24">
        <v>8488737</v>
      </c>
      <c r="BU31" s="23">
        <v>262528</v>
      </c>
      <c r="BV31" s="24">
        <v>8765580</v>
      </c>
      <c r="BW31" s="24">
        <v>11026461</v>
      </c>
    </row>
    <row r="32" spans="1:75" x14ac:dyDescent="0.25">
      <c r="A32" s="25" t="s">
        <v>182</v>
      </c>
      <c r="B32" s="59" t="s">
        <v>109</v>
      </c>
      <c r="C32" s="26" t="s">
        <v>248</v>
      </c>
      <c r="D32" s="23">
        <v>2960</v>
      </c>
      <c r="E32" s="23">
        <v>2212</v>
      </c>
      <c r="F32" s="23">
        <v>158</v>
      </c>
      <c r="G32" s="23">
        <v>13454</v>
      </c>
      <c r="H32" s="23">
        <v>3820</v>
      </c>
      <c r="I32" s="23">
        <v>529</v>
      </c>
      <c r="J32" s="23">
        <v>1148</v>
      </c>
      <c r="K32" s="23">
        <v>600</v>
      </c>
      <c r="L32" s="23">
        <v>229</v>
      </c>
      <c r="M32" s="23">
        <v>2440</v>
      </c>
      <c r="N32" s="23">
        <v>4857</v>
      </c>
      <c r="O32" s="23">
        <v>179</v>
      </c>
      <c r="P32" s="23">
        <v>970</v>
      </c>
      <c r="Q32" s="23">
        <v>1749</v>
      </c>
      <c r="R32" s="23">
        <v>6119</v>
      </c>
      <c r="S32" s="23">
        <v>2618</v>
      </c>
      <c r="T32" s="23">
        <v>1522</v>
      </c>
      <c r="U32" s="23">
        <v>1965</v>
      </c>
      <c r="V32" s="23">
        <v>3720</v>
      </c>
      <c r="W32" s="23">
        <v>143075</v>
      </c>
      <c r="X32" s="23">
        <v>4548</v>
      </c>
      <c r="Y32" s="23">
        <v>1495</v>
      </c>
      <c r="Z32" s="23">
        <v>3166</v>
      </c>
      <c r="AA32" s="23">
        <v>3135</v>
      </c>
      <c r="AB32" s="23">
        <v>1795</v>
      </c>
      <c r="AC32" s="23">
        <v>2182</v>
      </c>
      <c r="AD32" s="23">
        <v>21238</v>
      </c>
      <c r="AE32" s="23">
        <v>74557</v>
      </c>
      <c r="AF32" s="23">
        <v>23369</v>
      </c>
      <c r="AG32" s="23">
        <v>8790</v>
      </c>
      <c r="AH32" s="23">
        <v>61221</v>
      </c>
      <c r="AI32" s="23">
        <v>264</v>
      </c>
      <c r="AJ32" s="23">
        <v>476</v>
      </c>
      <c r="AK32" s="23">
        <v>22357</v>
      </c>
      <c r="AL32" s="23">
        <v>1734</v>
      </c>
      <c r="AM32" s="23">
        <v>639</v>
      </c>
      <c r="AN32" s="23">
        <v>198</v>
      </c>
      <c r="AO32" s="23">
        <v>346</v>
      </c>
      <c r="AP32" s="23">
        <v>1851</v>
      </c>
      <c r="AQ32" s="23">
        <v>426</v>
      </c>
      <c r="AR32" s="23">
        <v>8833</v>
      </c>
      <c r="AS32" s="23">
        <v>6341</v>
      </c>
      <c r="AT32" s="23">
        <v>1914</v>
      </c>
      <c r="AU32" s="23">
        <v>2642</v>
      </c>
      <c r="AV32" s="23">
        <v>2518</v>
      </c>
      <c r="AW32" s="23">
        <v>421</v>
      </c>
      <c r="AX32" s="23">
        <v>122</v>
      </c>
      <c r="AY32" s="23">
        <v>5288</v>
      </c>
      <c r="AZ32" s="23">
        <v>136</v>
      </c>
      <c r="BA32" s="23">
        <v>24</v>
      </c>
      <c r="BB32" s="23">
        <v>2045</v>
      </c>
      <c r="BC32" s="23">
        <v>44502</v>
      </c>
      <c r="BD32" s="23">
        <v>4012</v>
      </c>
      <c r="BE32" s="23">
        <v>4615</v>
      </c>
      <c r="BF32" s="23">
        <v>715</v>
      </c>
      <c r="BG32" s="23">
        <v>1030</v>
      </c>
      <c r="BH32" s="23">
        <v>757</v>
      </c>
      <c r="BI32" s="23">
        <v>516</v>
      </c>
      <c r="BJ32" s="23">
        <v>334</v>
      </c>
      <c r="BK32" s="23">
        <v>642</v>
      </c>
      <c r="BL32" s="23">
        <v>0</v>
      </c>
      <c r="BM32" s="24">
        <v>515521</v>
      </c>
      <c r="BN32" s="23">
        <v>662292</v>
      </c>
      <c r="BO32" s="23">
        <v>154</v>
      </c>
      <c r="BP32" s="23">
        <v>5</v>
      </c>
      <c r="BQ32" s="24">
        <v>662451</v>
      </c>
      <c r="BR32" s="23">
        <v>112427</v>
      </c>
      <c r="BS32" s="23">
        <v>9517</v>
      </c>
      <c r="BT32" s="24">
        <v>121944</v>
      </c>
      <c r="BU32" s="23">
        <v>31703</v>
      </c>
      <c r="BV32" s="24">
        <v>816098</v>
      </c>
      <c r="BW32" s="24">
        <v>1331620</v>
      </c>
    </row>
    <row r="33" spans="1:75" x14ac:dyDescent="0.25">
      <c r="A33" s="21" t="s">
        <v>183</v>
      </c>
      <c r="B33" s="59" t="s">
        <v>110</v>
      </c>
      <c r="C33" s="26" t="s">
        <v>249</v>
      </c>
      <c r="D33" s="23">
        <v>245111</v>
      </c>
      <c r="E33" s="23">
        <v>13215</v>
      </c>
      <c r="F33" s="23">
        <v>14235</v>
      </c>
      <c r="G33" s="23">
        <v>168765</v>
      </c>
      <c r="H33" s="23">
        <v>495663</v>
      </c>
      <c r="I33" s="23">
        <v>46114</v>
      </c>
      <c r="J33" s="23">
        <v>66731</v>
      </c>
      <c r="K33" s="23">
        <v>64258</v>
      </c>
      <c r="L33" s="23">
        <v>24006</v>
      </c>
      <c r="M33" s="23">
        <v>287821</v>
      </c>
      <c r="N33" s="23">
        <v>201707</v>
      </c>
      <c r="O33" s="23">
        <v>38219</v>
      </c>
      <c r="P33" s="23">
        <v>49467</v>
      </c>
      <c r="Q33" s="23">
        <v>93444</v>
      </c>
      <c r="R33" s="23">
        <v>283814</v>
      </c>
      <c r="S33" s="23">
        <v>181003</v>
      </c>
      <c r="T33" s="23">
        <v>95171</v>
      </c>
      <c r="U33" s="23">
        <v>58055</v>
      </c>
      <c r="V33" s="23">
        <v>82411</v>
      </c>
      <c r="W33" s="23">
        <v>52678</v>
      </c>
      <c r="X33" s="23">
        <v>95429</v>
      </c>
      <c r="Y33" s="23">
        <v>42624</v>
      </c>
      <c r="Z33" s="23">
        <v>48186</v>
      </c>
      <c r="AA33" s="23">
        <v>731753</v>
      </c>
      <c r="AB33" s="23">
        <v>4722</v>
      </c>
      <c r="AC33" s="23">
        <v>36890</v>
      </c>
      <c r="AD33" s="23">
        <v>549850</v>
      </c>
      <c r="AE33" s="23">
        <v>11300</v>
      </c>
      <c r="AF33" s="23">
        <v>370101</v>
      </c>
      <c r="AG33" s="23">
        <v>192151</v>
      </c>
      <c r="AH33" s="23">
        <v>111090</v>
      </c>
      <c r="AI33" s="23">
        <v>7331</v>
      </c>
      <c r="AJ33" s="23">
        <v>27162</v>
      </c>
      <c r="AK33" s="23">
        <v>39486</v>
      </c>
      <c r="AL33" s="23">
        <v>1751</v>
      </c>
      <c r="AM33" s="23">
        <v>72183</v>
      </c>
      <c r="AN33" s="23">
        <v>6102</v>
      </c>
      <c r="AO33" s="23">
        <v>3072</v>
      </c>
      <c r="AP33" s="23">
        <v>24606</v>
      </c>
      <c r="AQ33" s="23">
        <v>17446</v>
      </c>
      <c r="AR33" s="23">
        <v>8899</v>
      </c>
      <c r="AS33" s="23">
        <v>65072</v>
      </c>
      <c r="AT33" s="23">
        <v>7444</v>
      </c>
      <c r="AU33" s="23">
        <v>15388</v>
      </c>
      <c r="AV33" s="23">
        <v>78878</v>
      </c>
      <c r="AW33" s="23">
        <v>13775</v>
      </c>
      <c r="AX33" s="23">
        <v>1402</v>
      </c>
      <c r="AY33" s="23">
        <v>5354</v>
      </c>
      <c r="AZ33" s="23">
        <v>1397</v>
      </c>
      <c r="BA33" s="23">
        <v>298</v>
      </c>
      <c r="BB33" s="23">
        <v>15772</v>
      </c>
      <c r="BC33" s="23">
        <v>95685</v>
      </c>
      <c r="BD33" s="23">
        <v>27249</v>
      </c>
      <c r="BE33" s="23">
        <v>152373</v>
      </c>
      <c r="BF33" s="23">
        <v>8519</v>
      </c>
      <c r="BG33" s="23">
        <v>5602</v>
      </c>
      <c r="BH33" s="23">
        <v>3832</v>
      </c>
      <c r="BI33" s="23">
        <v>3290</v>
      </c>
      <c r="BJ33" s="23">
        <v>6440</v>
      </c>
      <c r="BK33" s="23">
        <v>5914</v>
      </c>
      <c r="BL33" s="23">
        <v>0</v>
      </c>
      <c r="BM33" s="24">
        <v>5477706</v>
      </c>
      <c r="BN33" s="23">
        <v>2911266</v>
      </c>
      <c r="BO33" s="23">
        <v>30043</v>
      </c>
      <c r="BP33" s="23">
        <v>522</v>
      </c>
      <c r="BQ33" s="24">
        <v>2941830</v>
      </c>
      <c r="BR33" s="23">
        <v>629328</v>
      </c>
      <c r="BS33" s="23">
        <v>125956</v>
      </c>
      <c r="BT33" s="24">
        <v>755283</v>
      </c>
      <c r="BU33" s="23">
        <v>1707182</v>
      </c>
      <c r="BV33" s="24">
        <v>5404296</v>
      </c>
      <c r="BW33" s="24">
        <v>10882002</v>
      </c>
    </row>
    <row r="34" spans="1:75" x14ac:dyDescent="0.25">
      <c r="A34" s="25" t="s">
        <v>184</v>
      </c>
      <c r="B34" s="59" t="s">
        <v>111</v>
      </c>
      <c r="C34" s="28" t="s">
        <v>250</v>
      </c>
      <c r="D34" s="23">
        <v>24609</v>
      </c>
      <c r="E34" s="23">
        <v>1448</v>
      </c>
      <c r="F34" s="23">
        <v>962</v>
      </c>
      <c r="G34" s="23">
        <v>6432</v>
      </c>
      <c r="H34" s="23">
        <v>4930</v>
      </c>
      <c r="I34" s="23">
        <v>355</v>
      </c>
      <c r="J34" s="23">
        <v>1614</v>
      </c>
      <c r="K34" s="23">
        <v>661</v>
      </c>
      <c r="L34" s="23">
        <v>93</v>
      </c>
      <c r="M34" s="23">
        <v>99</v>
      </c>
      <c r="N34" s="23">
        <v>1039</v>
      </c>
      <c r="O34" s="23">
        <v>87</v>
      </c>
      <c r="P34" s="23">
        <v>443</v>
      </c>
      <c r="Q34" s="23">
        <v>1462</v>
      </c>
      <c r="R34" s="23">
        <v>2149</v>
      </c>
      <c r="S34" s="23">
        <v>641</v>
      </c>
      <c r="T34" s="23">
        <v>385</v>
      </c>
      <c r="U34" s="23">
        <v>488</v>
      </c>
      <c r="V34" s="23">
        <v>483</v>
      </c>
      <c r="W34" s="23">
        <v>511</v>
      </c>
      <c r="X34" s="23">
        <v>470</v>
      </c>
      <c r="Y34" s="23">
        <v>592</v>
      </c>
      <c r="Z34" s="23">
        <v>1862</v>
      </c>
      <c r="AA34" s="23">
        <v>3330</v>
      </c>
      <c r="AB34" s="23">
        <v>606</v>
      </c>
      <c r="AC34" s="23">
        <v>2117</v>
      </c>
      <c r="AD34" s="23">
        <v>119308</v>
      </c>
      <c r="AE34" s="23">
        <v>722</v>
      </c>
      <c r="AF34" s="23">
        <v>5160</v>
      </c>
      <c r="AG34" s="23">
        <v>6986</v>
      </c>
      <c r="AH34" s="23">
        <v>44018</v>
      </c>
      <c r="AI34" s="23">
        <v>104</v>
      </c>
      <c r="AJ34" s="23">
        <v>223</v>
      </c>
      <c r="AK34" s="23">
        <v>17865</v>
      </c>
      <c r="AL34" s="23">
        <v>566</v>
      </c>
      <c r="AM34" s="23">
        <v>984</v>
      </c>
      <c r="AN34" s="23">
        <v>73</v>
      </c>
      <c r="AO34" s="23">
        <v>186</v>
      </c>
      <c r="AP34" s="23">
        <v>596</v>
      </c>
      <c r="AQ34" s="23">
        <v>110</v>
      </c>
      <c r="AR34" s="23">
        <v>2271</v>
      </c>
      <c r="AS34" s="23">
        <v>65914</v>
      </c>
      <c r="AT34" s="23">
        <v>654</v>
      </c>
      <c r="AU34" s="23">
        <v>1878</v>
      </c>
      <c r="AV34" s="23">
        <v>610</v>
      </c>
      <c r="AW34" s="23">
        <v>395</v>
      </c>
      <c r="AX34" s="23">
        <v>37</v>
      </c>
      <c r="AY34" s="23">
        <v>174</v>
      </c>
      <c r="AZ34" s="23">
        <v>60</v>
      </c>
      <c r="BA34" s="23">
        <v>171</v>
      </c>
      <c r="BB34" s="23">
        <v>1074</v>
      </c>
      <c r="BC34" s="23">
        <v>5934</v>
      </c>
      <c r="BD34" s="23">
        <v>1876</v>
      </c>
      <c r="BE34" s="23">
        <v>3456</v>
      </c>
      <c r="BF34" s="23">
        <v>823</v>
      </c>
      <c r="BG34" s="23">
        <v>339</v>
      </c>
      <c r="BH34" s="23">
        <v>408</v>
      </c>
      <c r="BI34" s="23">
        <v>294</v>
      </c>
      <c r="BJ34" s="23">
        <v>50</v>
      </c>
      <c r="BK34" s="23">
        <v>1089</v>
      </c>
      <c r="BL34" s="23">
        <v>0</v>
      </c>
      <c r="BM34" s="24">
        <v>342279</v>
      </c>
      <c r="BN34" s="23">
        <v>5943421</v>
      </c>
      <c r="BO34" s="23">
        <v>26927</v>
      </c>
      <c r="BP34" s="23">
        <v>0</v>
      </c>
      <c r="BQ34" s="24">
        <v>5970348</v>
      </c>
      <c r="BR34" s="23">
        <v>2600</v>
      </c>
      <c r="BS34" s="23">
        <v>0</v>
      </c>
      <c r="BT34" s="24">
        <v>2600</v>
      </c>
      <c r="BU34" s="23">
        <v>19218</v>
      </c>
      <c r="BV34" s="24">
        <v>5992166</v>
      </c>
      <c r="BW34" s="24">
        <v>6334445</v>
      </c>
    </row>
    <row r="35" spans="1:75" x14ac:dyDescent="0.25">
      <c r="A35" s="21" t="s">
        <v>185</v>
      </c>
      <c r="B35" s="61" t="s">
        <v>112</v>
      </c>
      <c r="C35" s="28" t="s">
        <v>251</v>
      </c>
      <c r="D35" s="23">
        <v>45268</v>
      </c>
      <c r="E35" s="23">
        <v>12927</v>
      </c>
      <c r="F35" s="23">
        <v>820</v>
      </c>
      <c r="G35" s="23">
        <v>548369</v>
      </c>
      <c r="H35" s="23">
        <v>120264</v>
      </c>
      <c r="I35" s="23">
        <v>4858</v>
      </c>
      <c r="J35" s="23">
        <v>27987</v>
      </c>
      <c r="K35" s="23">
        <v>22390</v>
      </c>
      <c r="L35" s="23">
        <v>2963</v>
      </c>
      <c r="M35" s="23">
        <v>714395</v>
      </c>
      <c r="N35" s="23">
        <v>77799</v>
      </c>
      <c r="O35" s="23">
        <v>2587</v>
      </c>
      <c r="P35" s="23">
        <v>11182</v>
      </c>
      <c r="Q35" s="23">
        <v>76347</v>
      </c>
      <c r="R35" s="23">
        <v>174366</v>
      </c>
      <c r="S35" s="23">
        <v>48504</v>
      </c>
      <c r="T35" s="23">
        <v>16379</v>
      </c>
      <c r="U35" s="23">
        <v>9509</v>
      </c>
      <c r="V35" s="23">
        <v>12652</v>
      </c>
      <c r="W35" s="23">
        <v>36552</v>
      </c>
      <c r="X35" s="23">
        <v>24617</v>
      </c>
      <c r="Y35" s="23">
        <v>5411</v>
      </c>
      <c r="Z35" s="23">
        <v>11918</v>
      </c>
      <c r="AA35" s="23">
        <v>85137</v>
      </c>
      <c r="AB35" s="23">
        <v>1516</v>
      </c>
      <c r="AC35" s="23">
        <v>13032</v>
      </c>
      <c r="AD35" s="23">
        <v>135963</v>
      </c>
      <c r="AE35" s="23">
        <v>28423</v>
      </c>
      <c r="AF35" s="23">
        <v>1524859</v>
      </c>
      <c r="AG35" s="23">
        <v>185922</v>
      </c>
      <c r="AH35" s="23">
        <v>259830</v>
      </c>
      <c r="AI35" s="23">
        <v>1993</v>
      </c>
      <c r="AJ35" s="23">
        <v>3237</v>
      </c>
      <c r="AK35" s="23">
        <v>391300</v>
      </c>
      <c r="AL35" s="23">
        <v>11703</v>
      </c>
      <c r="AM35" s="23">
        <v>8645</v>
      </c>
      <c r="AN35" s="23">
        <v>1609</v>
      </c>
      <c r="AO35" s="23">
        <v>789</v>
      </c>
      <c r="AP35" s="23">
        <v>6404</v>
      </c>
      <c r="AQ35" s="23">
        <v>5448</v>
      </c>
      <c r="AR35" s="23">
        <v>2341</v>
      </c>
      <c r="AS35" s="23">
        <v>12783</v>
      </c>
      <c r="AT35" s="23">
        <v>8224</v>
      </c>
      <c r="AU35" s="23">
        <v>7553</v>
      </c>
      <c r="AV35" s="23">
        <v>14037</v>
      </c>
      <c r="AW35" s="23">
        <v>2037</v>
      </c>
      <c r="AX35" s="23">
        <v>112</v>
      </c>
      <c r="AY35" s="23">
        <v>36314</v>
      </c>
      <c r="AZ35" s="23">
        <v>400</v>
      </c>
      <c r="BA35" s="23">
        <v>3941</v>
      </c>
      <c r="BB35" s="23">
        <v>5414</v>
      </c>
      <c r="BC35" s="23">
        <v>80712</v>
      </c>
      <c r="BD35" s="23">
        <v>6683</v>
      </c>
      <c r="BE35" s="23">
        <v>15093</v>
      </c>
      <c r="BF35" s="23">
        <v>1439</v>
      </c>
      <c r="BG35" s="23">
        <v>2170</v>
      </c>
      <c r="BH35" s="23">
        <v>2792</v>
      </c>
      <c r="BI35" s="23">
        <v>3200</v>
      </c>
      <c r="BJ35" s="23">
        <v>1606</v>
      </c>
      <c r="BK35" s="23">
        <v>1500</v>
      </c>
      <c r="BL35" s="23">
        <v>0</v>
      </c>
      <c r="BM35" s="24">
        <v>4882225</v>
      </c>
      <c r="BN35" s="23">
        <v>1004156</v>
      </c>
      <c r="BO35" s="23">
        <v>162074</v>
      </c>
      <c r="BP35" s="23">
        <v>736</v>
      </c>
      <c r="BQ35" s="24">
        <v>1166965</v>
      </c>
      <c r="BR35" s="23">
        <v>110447</v>
      </c>
      <c r="BS35" s="23">
        <v>3989</v>
      </c>
      <c r="BT35" s="24">
        <v>114436</v>
      </c>
      <c r="BU35" s="23">
        <v>719243</v>
      </c>
      <c r="BV35" s="24">
        <v>2000645</v>
      </c>
      <c r="BW35" s="24">
        <v>6882870</v>
      </c>
    </row>
    <row r="36" spans="1:75" x14ac:dyDescent="0.25">
      <c r="A36" s="25" t="s">
        <v>186</v>
      </c>
      <c r="B36" s="61" t="s">
        <v>113</v>
      </c>
      <c r="C36" s="29" t="s">
        <v>252</v>
      </c>
      <c r="D36" s="23">
        <v>1127</v>
      </c>
      <c r="E36" s="23">
        <v>719</v>
      </c>
      <c r="F36" s="23">
        <v>15519</v>
      </c>
      <c r="G36" s="23">
        <v>21829</v>
      </c>
      <c r="H36" s="23">
        <v>5863</v>
      </c>
      <c r="I36" s="23">
        <v>667</v>
      </c>
      <c r="J36" s="23">
        <v>5354</v>
      </c>
      <c r="K36" s="23">
        <v>4495</v>
      </c>
      <c r="L36" s="23">
        <v>53</v>
      </c>
      <c r="M36" s="23">
        <v>8242</v>
      </c>
      <c r="N36" s="23">
        <v>2818</v>
      </c>
      <c r="O36" s="23">
        <v>42</v>
      </c>
      <c r="P36" s="23">
        <v>512</v>
      </c>
      <c r="Q36" s="23">
        <v>5028</v>
      </c>
      <c r="R36" s="23">
        <v>4445</v>
      </c>
      <c r="S36" s="23">
        <v>2311</v>
      </c>
      <c r="T36" s="23">
        <v>144</v>
      </c>
      <c r="U36" s="23">
        <v>417</v>
      </c>
      <c r="V36" s="23">
        <v>410</v>
      </c>
      <c r="W36" s="23">
        <v>665</v>
      </c>
      <c r="X36" s="23">
        <v>1267</v>
      </c>
      <c r="Y36" s="23">
        <v>269</v>
      </c>
      <c r="Z36" s="23">
        <v>137</v>
      </c>
      <c r="AA36" s="23">
        <v>834</v>
      </c>
      <c r="AB36" s="23">
        <v>26</v>
      </c>
      <c r="AC36" s="23">
        <v>264</v>
      </c>
      <c r="AD36" s="23">
        <v>18957</v>
      </c>
      <c r="AE36" s="23">
        <v>295</v>
      </c>
      <c r="AF36" s="23">
        <v>17403</v>
      </c>
      <c r="AG36" s="23">
        <v>7270</v>
      </c>
      <c r="AH36" s="23">
        <v>786</v>
      </c>
      <c r="AI36" s="23">
        <v>4291</v>
      </c>
      <c r="AJ36" s="23">
        <v>202</v>
      </c>
      <c r="AK36" s="23">
        <v>20484</v>
      </c>
      <c r="AL36" s="23">
        <v>51</v>
      </c>
      <c r="AM36" s="23">
        <v>189</v>
      </c>
      <c r="AN36" s="23">
        <v>14</v>
      </c>
      <c r="AO36" s="23">
        <v>3</v>
      </c>
      <c r="AP36" s="23">
        <v>20</v>
      </c>
      <c r="AQ36" s="23">
        <v>12</v>
      </c>
      <c r="AR36" s="23">
        <v>7</v>
      </c>
      <c r="AS36" s="23">
        <v>1487</v>
      </c>
      <c r="AT36" s="23">
        <v>520</v>
      </c>
      <c r="AU36" s="23">
        <v>635</v>
      </c>
      <c r="AV36" s="23">
        <v>849</v>
      </c>
      <c r="AW36" s="23">
        <v>7</v>
      </c>
      <c r="AX36" s="23">
        <v>3</v>
      </c>
      <c r="AY36" s="23">
        <v>82</v>
      </c>
      <c r="AZ36" s="23">
        <v>13</v>
      </c>
      <c r="BA36" s="23">
        <v>2</v>
      </c>
      <c r="BB36" s="23">
        <v>170</v>
      </c>
      <c r="BC36" s="23">
        <v>655</v>
      </c>
      <c r="BD36" s="23">
        <v>106</v>
      </c>
      <c r="BE36" s="23">
        <v>114</v>
      </c>
      <c r="BF36" s="23">
        <v>29</v>
      </c>
      <c r="BG36" s="23">
        <v>21</v>
      </c>
      <c r="BH36" s="23">
        <v>9</v>
      </c>
      <c r="BI36" s="23">
        <v>124</v>
      </c>
      <c r="BJ36" s="23">
        <v>9</v>
      </c>
      <c r="BK36" s="23">
        <v>25</v>
      </c>
      <c r="BL36" s="23">
        <v>0</v>
      </c>
      <c r="BM36" s="24">
        <v>158300</v>
      </c>
      <c r="BN36" s="23">
        <v>14484</v>
      </c>
      <c r="BO36" s="23">
        <v>13964</v>
      </c>
      <c r="BP36" s="23">
        <v>0</v>
      </c>
      <c r="BQ36" s="24">
        <v>28448</v>
      </c>
      <c r="BR36" s="23">
        <v>0</v>
      </c>
      <c r="BS36" s="23">
        <v>218</v>
      </c>
      <c r="BT36" s="24">
        <v>218</v>
      </c>
      <c r="BU36" s="23">
        <v>107762</v>
      </c>
      <c r="BV36" s="24">
        <v>136428</v>
      </c>
      <c r="BW36" s="24">
        <v>294728</v>
      </c>
    </row>
    <row r="37" spans="1:75" x14ac:dyDescent="0.25">
      <c r="A37" s="21" t="s">
        <v>187</v>
      </c>
      <c r="B37" s="61" t="s">
        <v>114</v>
      </c>
      <c r="C37" s="26" t="s">
        <v>253</v>
      </c>
      <c r="D37" s="23">
        <v>641</v>
      </c>
      <c r="E37" s="23">
        <v>643</v>
      </c>
      <c r="F37" s="23">
        <v>699</v>
      </c>
      <c r="G37" s="23">
        <v>27411</v>
      </c>
      <c r="H37" s="23">
        <v>2199</v>
      </c>
      <c r="I37" s="23">
        <v>318</v>
      </c>
      <c r="J37" s="23">
        <v>163</v>
      </c>
      <c r="K37" s="23">
        <v>320</v>
      </c>
      <c r="L37" s="23">
        <v>144</v>
      </c>
      <c r="M37" s="23">
        <v>2410</v>
      </c>
      <c r="N37" s="23">
        <v>816</v>
      </c>
      <c r="O37" s="23">
        <v>530</v>
      </c>
      <c r="P37" s="23">
        <v>430</v>
      </c>
      <c r="Q37" s="23">
        <v>494</v>
      </c>
      <c r="R37" s="23">
        <v>5105</v>
      </c>
      <c r="S37" s="23">
        <v>2948</v>
      </c>
      <c r="T37" s="23">
        <v>1710</v>
      </c>
      <c r="U37" s="23">
        <v>575</v>
      </c>
      <c r="V37" s="23">
        <v>1179</v>
      </c>
      <c r="W37" s="23">
        <v>1722</v>
      </c>
      <c r="X37" s="23">
        <v>4432</v>
      </c>
      <c r="Y37" s="23">
        <v>185</v>
      </c>
      <c r="Z37" s="23">
        <v>1684</v>
      </c>
      <c r="AA37" s="23">
        <v>2759</v>
      </c>
      <c r="AB37" s="23">
        <v>109</v>
      </c>
      <c r="AC37" s="23">
        <v>207</v>
      </c>
      <c r="AD37" s="23">
        <v>9678</v>
      </c>
      <c r="AE37" s="23">
        <v>961</v>
      </c>
      <c r="AF37" s="23">
        <v>17389</v>
      </c>
      <c r="AG37" s="23">
        <v>16582</v>
      </c>
      <c r="AH37" s="23">
        <v>7268</v>
      </c>
      <c r="AI37" s="23">
        <v>538</v>
      </c>
      <c r="AJ37" s="23">
        <v>37997</v>
      </c>
      <c r="AK37" s="23">
        <v>18181</v>
      </c>
      <c r="AL37" s="23">
        <v>6576</v>
      </c>
      <c r="AM37" s="23">
        <v>1226</v>
      </c>
      <c r="AN37" s="23">
        <v>114</v>
      </c>
      <c r="AO37" s="23">
        <v>186</v>
      </c>
      <c r="AP37" s="23">
        <v>323</v>
      </c>
      <c r="AQ37" s="23">
        <v>2782</v>
      </c>
      <c r="AR37" s="23">
        <v>10272</v>
      </c>
      <c r="AS37" s="23">
        <v>727</v>
      </c>
      <c r="AT37" s="23">
        <v>2696</v>
      </c>
      <c r="AU37" s="23">
        <v>5706</v>
      </c>
      <c r="AV37" s="23">
        <v>5426</v>
      </c>
      <c r="AW37" s="23">
        <v>479</v>
      </c>
      <c r="AX37" s="23">
        <v>7</v>
      </c>
      <c r="AY37" s="23">
        <v>195</v>
      </c>
      <c r="AZ37" s="23">
        <v>192</v>
      </c>
      <c r="BA37" s="23">
        <v>39032</v>
      </c>
      <c r="BB37" s="23">
        <v>892</v>
      </c>
      <c r="BC37" s="23">
        <v>80218</v>
      </c>
      <c r="BD37" s="23">
        <v>3200</v>
      </c>
      <c r="BE37" s="23">
        <v>12772</v>
      </c>
      <c r="BF37" s="23">
        <v>159</v>
      </c>
      <c r="BG37" s="23">
        <v>1370</v>
      </c>
      <c r="BH37" s="23">
        <v>5894</v>
      </c>
      <c r="BI37" s="23">
        <v>2365</v>
      </c>
      <c r="BJ37" s="23">
        <v>116</v>
      </c>
      <c r="BK37" s="23">
        <v>22</v>
      </c>
      <c r="BL37" s="23">
        <v>0</v>
      </c>
      <c r="BM37" s="24">
        <v>351379</v>
      </c>
      <c r="BN37" s="23">
        <v>525123</v>
      </c>
      <c r="BO37" s="23">
        <v>7865</v>
      </c>
      <c r="BP37" s="23">
        <v>0</v>
      </c>
      <c r="BQ37" s="24">
        <v>532987</v>
      </c>
      <c r="BR37" s="23">
        <v>0</v>
      </c>
      <c r="BS37" s="23">
        <v>60</v>
      </c>
      <c r="BT37" s="24">
        <v>60</v>
      </c>
      <c r="BU37" s="23">
        <v>487491</v>
      </c>
      <c r="BV37" s="24">
        <v>1020538</v>
      </c>
      <c r="BW37" s="24">
        <v>1371917</v>
      </c>
    </row>
    <row r="38" spans="1:75" x14ac:dyDescent="0.25">
      <c r="A38" s="25" t="s">
        <v>188</v>
      </c>
      <c r="B38" s="61" t="s">
        <v>115</v>
      </c>
      <c r="C38" s="26" t="s">
        <v>254</v>
      </c>
      <c r="D38" s="23">
        <v>33742</v>
      </c>
      <c r="E38" s="23">
        <v>7737</v>
      </c>
      <c r="F38" s="23">
        <v>2489</v>
      </c>
      <c r="G38" s="23">
        <v>214370</v>
      </c>
      <c r="H38" s="23">
        <v>87781</v>
      </c>
      <c r="I38" s="23">
        <v>3257</v>
      </c>
      <c r="J38" s="23">
        <v>15089</v>
      </c>
      <c r="K38" s="23">
        <v>18533</v>
      </c>
      <c r="L38" s="23">
        <v>2000</v>
      </c>
      <c r="M38" s="23">
        <v>286348</v>
      </c>
      <c r="N38" s="23">
        <v>63069</v>
      </c>
      <c r="O38" s="23">
        <v>1938</v>
      </c>
      <c r="P38" s="23">
        <v>4506</v>
      </c>
      <c r="Q38" s="23">
        <v>33839</v>
      </c>
      <c r="R38" s="23">
        <v>85340</v>
      </c>
      <c r="S38" s="23">
        <v>22979</v>
      </c>
      <c r="T38" s="23">
        <v>7944</v>
      </c>
      <c r="U38" s="23">
        <v>7230</v>
      </c>
      <c r="V38" s="23">
        <v>10515</v>
      </c>
      <c r="W38" s="23">
        <v>20747</v>
      </c>
      <c r="X38" s="23">
        <v>27972</v>
      </c>
      <c r="Y38" s="23">
        <v>4670</v>
      </c>
      <c r="Z38" s="23">
        <v>12989</v>
      </c>
      <c r="AA38" s="23">
        <v>17530</v>
      </c>
      <c r="AB38" s="23">
        <v>1106</v>
      </c>
      <c r="AC38" s="23">
        <v>7038</v>
      </c>
      <c r="AD38" s="23">
        <v>127604</v>
      </c>
      <c r="AE38" s="23">
        <v>51262</v>
      </c>
      <c r="AF38" s="23">
        <v>522634</v>
      </c>
      <c r="AG38" s="23">
        <v>159906</v>
      </c>
      <c r="AH38" s="23">
        <v>262429</v>
      </c>
      <c r="AI38" s="23">
        <v>20014</v>
      </c>
      <c r="AJ38" s="23">
        <v>335153</v>
      </c>
      <c r="AK38" s="23">
        <v>616699</v>
      </c>
      <c r="AL38" s="23">
        <v>7990</v>
      </c>
      <c r="AM38" s="23">
        <v>3796</v>
      </c>
      <c r="AN38" s="23">
        <v>1654</v>
      </c>
      <c r="AO38" s="23">
        <v>150</v>
      </c>
      <c r="AP38" s="23">
        <v>3695</v>
      </c>
      <c r="AQ38" s="23">
        <v>1470</v>
      </c>
      <c r="AR38" s="23">
        <v>0</v>
      </c>
      <c r="AS38" s="23">
        <v>7669</v>
      </c>
      <c r="AT38" s="23">
        <v>2801</v>
      </c>
      <c r="AU38" s="23">
        <v>6152</v>
      </c>
      <c r="AV38" s="23">
        <v>4811</v>
      </c>
      <c r="AW38" s="23">
        <v>1410</v>
      </c>
      <c r="AX38" s="23">
        <v>184</v>
      </c>
      <c r="AY38" s="23">
        <v>20969</v>
      </c>
      <c r="AZ38" s="23">
        <v>796</v>
      </c>
      <c r="BA38" s="23">
        <v>596</v>
      </c>
      <c r="BB38" s="23">
        <v>6640</v>
      </c>
      <c r="BC38" s="23">
        <v>222607</v>
      </c>
      <c r="BD38" s="23">
        <v>1896</v>
      </c>
      <c r="BE38" s="23">
        <v>3823</v>
      </c>
      <c r="BF38" s="23">
        <v>467</v>
      </c>
      <c r="BG38" s="23">
        <v>1330</v>
      </c>
      <c r="BH38" s="23">
        <v>1724</v>
      </c>
      <c r="BI38" s="23">
        <v>204</v>
      </c>
      <c r="BJ38" s="23">
        <v>396</v>
      </c>
      <c r="BK38" s="23">
        <v>880</v>
      </c>
      <c r="BL38" s="23">
        <v>0</v>
      </c>
      <c r="BM38" s="24">
        <v>3400573</v>
      </c>
      <c r="BN38" s="23">
        <v>11062</v>
      </c>
      <c r="BO38" s="23">
        <v>0</v>
      </c>
      <c r="BP38" s="23">
        <v>0</v>
      </c>
      <c r="BQ38" s="24">
        <v>11062</v>
      </c>
      <c r="BR38" s="23">
        <v>0</v>
      </c>
      <c r="BS38" s="23">
        <v>0</v>
      </c>
      <c r="BT38" s="24">
        <v>0</v>
      </c>
      <c r="BU38" s="23">
        <v>415440</v>
      </c>
      <c r="BV38" s="24">
        <v>426502</v>
      </c>
      <c r="BW38" s="24">
        <v>3827075</v>
      </c>
    </row>
    <row r="39" spans="1:75" x14ac:dyDescent="0.25">
      <c r="A39" s="21" t="s">
        <v>189</v>
      </c>
      <c r="B39" s="61" t="s">
        <v>116</v>
      </c>
      <c r="C39" s="26" t="s">
        <v>255</v>
      </c>
      <c r="D39" s="23">
        <v>607</v>
      </c>
      <c r="E39" s="23">
        <v>28</v>
      </c>
      <c r="F39" s="23">
        <v>59</v>
      </c>
      <c r="G39" s="23">
        <v>486</v>
      </c>
      <c r="H39" s="23">
        <v>852</v>
      </c>
      <c r="I39" s="23">
        <v>217</v>
      </c>
      <c r="J39" s="23">
        <v>82</v>
      </c>
      <c r="K39" s="23">
        <v>241</v>
      </c>
      <c r="L39" s="23">
        <v>272</v>
      </c>
      <c r="M39" s="23">
        <v>133</v>
      </c>
      <c r="N39" s="23">
        <v>351</v>
      </c>
      <c r="O39" s="23">
        <v>211</v>
      </c>
      <c r="P39" s="23">
        <v>194</v>
      </c>
      <c r="Q39" s="23">
        <v>246</v>
      </c>
      <c r="R39" s="23">
        <v>416</v>
      </c>
      <c r="S39" s="23">
        <v>503</v>
      </c>
      <c r="T39" s="23">
        <v>523</v>
      </c>
      <c r="U39" s="23">
        <v>155</v>
      </c>
      <c r="V39" s="23">
        <v>293</v>
      </c>
      <c r="W39" s="23">
        <v>233</v>
      </c>
      <c r="X39" s="23">
        <v>319</v>
      </c>
      <c r="Y39" s="23">
        <v>273</v>
      </c>
      <c r="Z39" s="23">
        <v>355</v>
      </c>
      <c r="AA39" s="23">
        <v>3205</v>
      </c>
      <c r="AB39" s="23">
        <v>198</v>
      </c>
      <c r="AC39" s="23">
        <v>160</v>
      </c>
      <c r="AD39" s="23">
        <v>1208</v>
      </c>
      <c r="AE39" s="23">
        <v>999</v>
      </c>
      <c r="AF39" s="23">
        <v>8089</v>
      </c>
      <c r="AG39" s="23">
        <v>19845</v>
      </c>
      <c r="AH39" s="23">
        <v>1060</v>
      </c>
      <c r="AI39" s="23">
        <v>68</v>
      </c>
      <c r="AJ39" s="23">
        <v>370</v>
      </c>
      <c r="AK39" s="23">
        <v>1890</v>
      </c>
      <c r="AL39" s="23">
        <v>8542</v>
      </c>
      <c r="AM39" s="23">
        <v>317</v>
      </c>
      <c r="AN39" s="23">
        <v>960</v>
      </c>
      <c r="AO39" s="23">
        <v>166</v>
      </c>
      <c r="AP39" s="23">
        <v>2536</v>
      </c>
      <c r="AQ39" s="23">
        <v>2645</v>
      </c>
      <c r="AR39" s="23">
        <v>7385</v>
      </c>
      <c r="AS39" s="23">
        <v>854</v>
      </c>
      <c r="AT39" s="23">
        <v>3271</v>
      </c>
      <c r="AU39" s="23">
        <v>936</v>
      </c>
      <c r="AV39" s="23">
        <v>1163</v>
      </c>
      <c r="AW39" s="23">
        <v>1403</v>
      </c>
      <c r="AX39" s="23">
        <v>18</v>
      </c>
      <c r="AY39" s="23">
        <v>207</v>
      </c>
      <c r="AZ39" s="23">
        <v>95</v>
      </c>
      <c r="BA39" s="23">
        <v>113</v>
      </c>
      <c r="BB39" s="23">
        <v>853</v>
      </c>
      <c r="BC39" s="23">
        <v>25046</v>
      </c>
      <c r="BD39" s="23">
        <v>4444</v>
      </c>
      <c r="BE39" s="23">
        <v>1025</v>
      </c>
      <c r="BF39" s="23">
        <v>625</v>
      </c>
      <c r="BG39" s="23">
        <v>326</v>
      </c>
      <c r="BH39" s="23">
        <v>113</v>
      </c>
      <c r="BI39" s="23">
        <v>1605</v>
      </c>
      <c r="BJ39" s="23">
        <v>224</v>
      </c>
      <c r="BK39" s="23">
        <v>103</v>
      </c>
      <c r="BL39" s="23">
        <v>0</v>
      </c>
      <c r="BM39" s="24">
        <v>109114</v>
      </c>
      <c r="BN39" s="23">
        <v>42845</v>
      </c>
      <c r="BO39" s="23">
        <v>36875</v>
      </c>
      <c r="BP39" s="23">
        <v>2</v>
      </c>
      <c r="BQ39" s="24">
        <v>79722</v>
      </c>
      <c r="BR39" s="23">
        <v>0</v>
      </c>
      <c r="BS39" s="23">
        <v>0</v>
      </c>
      <c r="BT39" s="24">
        <v>0</v>
      </c>
      <c r="BU39" s="23">
        <v>20439</v>
      </c>
      <c r="BV39" s="24">
        <v>100162</v>
      </c>
      <c r="BW39" s="24">
        <v>209275</v>
      </c>
    </row>
    <row r="40" spans="1:75" x14ac:dyDescent="0.25">
      <c r="A40" s="25" t="s">
        <v>190</v>
      </c>
      <c r="B40" s="68" t="s">
        <v>117</v>
      </c>
      <c r="C40" s="26" t="s">
        <v>256</v>
      </c>
      <c r="D40" s="23">
        <v>730</v>
      </c>
      <c r="E40" s="23">
        <v>154</v>
      </c>
      <c r="F40" s="23">
        <v>103</v>
      </c>
      <c r="G40" s="23">
        <v>6781</v>
      </c>
      <c r="H40" s="23">
        <v>2085</v>
      </c>
      <c r="I40" s="23">
        <v>175</v>
      </c>
      <c r="J40" s="23">
        <v>249</v>
      </c>
      <c r="K40" s="23">
        <v>318</v>
      </c>
      <c r="L40" s="23">
        <v>129</v>
      </c>
      <c r="M40" s="23">
        <v>1506</v>
      </c>
      <c r="N40" s="23">
        <v>1163</v>
      </c>
      <c r="O40" s="23">
        <v>549</v>
      </c>
      <c r="P40" s="23">
        <v>354</v>
      </c>
      <c r="Q40" s="23">
        <v>588</v>
      </c>
      <c r="R40" s="23">
        <v>1605</v>
      </c>
      <c r="S40" s="23">
        <v>3484</v>
      </c>
      <c r="T40" s="23">
        <v>2604</v>
      </c>
      <c r="U40" s="23">
        <v>609</v>
      </c>
      <c r="V40" s="23">
        <v>1363</v>
      </c>
      <c r="W40" s="23">
        <v>902</v>
      </c>
      <c r="X40" s="23">
        <v>3411</v>
      </c>
      <c r="Y40" s="23">
        <v>186</v>
      </c>
      <c r="Z40" s="23">
        <v>4348</v>
      </c>
      <c r="AA40" s="23">
        <v>5153</v>
      </c>
      <c r="AB40" s="23">
        <v>91</v>
      </c>
      <c r="AC40" s="23">
        <v>231</v>
      </c>
      <c r="AD40" s="23">
        <v>13472</v>
      </c>
      <c r="AE40" s="23">
        <v>945</v>
      </c>
      <c r="AF40" s="23">
        <v>10949</v>
      </c>
      <c r="AG40" s="23">
        <v>6313</v>
      </c>
      <c r="AH40" s="23">
        <v>8103</v>
      </c>
      <c r="AI40" s="23">
        <v>139</v>
      </c>
      <c r="AJ40" s="23">
        <v>5969</v>
      </c>
      <c r="AK40" s="23">
        <v>3701</v>
      </c>
      <c r="AL40" s="23">
        <v>227</v>
      </c>
      <c r="AM40" s="23">
        <v>3432</v>
      </c>
      <c r="AN40" s="23">
        <v>283</v>
      </c>
      <c r="AO40" s="23">
        <v>714</v>
      </c>
      <c r="AP40" s="23">
        <v>1305</v>
      </c>
      <c r="AQ40" s="23">
        <v>2636</v>
      </c>
      <c r="AR40" s="23">
        <v>13138</v>
      </c>
      <c r="AS40" s="23">
        <v>1006</v>
      </c>
      <c r="AT40" s="23">
        <v>4443</v>
      </c>
      <c r="AU40" s="23">
        <v>5742</v>
      </c>
      <c r="AV40" s="23">
        <v>9924</v>
      </c>
      <c r="AW40" s="23">
        <v>717</v>
      </c>
      <c r="AX40" s="23">
        <v>65</v>
      </c>
      <c r="AY40" s="23">
        <v>292</v>
      </c>
      <c r="AZ40" s="23">
        <v>405</v>
      </c>
      <c r="BA40" s="23">
        <v>12594</v>
      </c>
      <c r="BB40" s="23">
        <v>1846</v>
      </c>
      <c r="BC40" s="23">
        <v>79864</v>
      </c>
      <c r="BD40" s="23">
        <v>20929</v>
      </c>
      <c r="BE40" s="23">
        <v>18207</v>
      </c>
      <c r="BF40" s="23">
        <v>5163</v>
      </c>
      <c r="BG40" s="23">
        <v>1690</v>
      </c>
      <c r="BH40" s="23">
        <v>8583</v>
      </c>
      <c r="BI40" s="23">
        <v>10662</v>
      </c>
      <c r="BJ40" s="23">
        <v>244</v>
      </c>
      <c r="BK40" s="23">
        <v>145</v>
      </c>
      <c r="BL40" s="23">
        <v>0</v>
      </c>
      <c r="BM40" s="24">
        <v>292716</v>
      </c>
      <c r="BN40" s="23">
        <v>1215195</v>
      </c>
      <c r="BO40" s="23">
        <v>15740</v>
      </c>
      <c r="BP40" s="23">
        <v>11443</v>
      </c>
      <c r="BQ40" s="24">
        <v>1242378</v>
      </c>
      <c r="BR40" s="23">
        <v>0</v>
      </c>
      <c r="BS40" s="23">
        <v>0</v>
      </c>
      <c r="BT40" s="24">
        <v>0</v>
      </c>
      <c r="BU40" s="23">
        <v>14008</v>
      </c>
      <c r="BV40" s="24">
        <v>1256386</v>
      </c>
      <c r="BW40" s="24">
        <v>1549102</v>
      </c>
    </row>
    <row r="41" spans="1:75" x14ac:dyDescent="0.25">
      <c r="A41" s="21" t="s">
        <v>191</v>
      </c>
      <c r="B41" s="68" t="s">
        <v>118</v>
      </c>
      <c r="C41" s="26" t="s">
        <v>257</v>
      </c>
      <c r="D41" s="23">
        <v>136</v>
      </c>
      <c r="E41" s="23">
        <v>7</v>
      </c>
      <c r="F41" s="23">
        <v>12</v>
      </c>
      <c r="G41" s="23">
        <v>110</v>
      </c>
      <c r="H41" s="23">
        <v>3896</v>
      </c>
      <c r="I41" s="23">
        <v>152</v>
      </c>
      <c r="J41" s="23">
        <v>76</v>
      </c>
      <c r="K41" s="23">
        <v>65</v>
      </c>
      <c r="L41" s="23">
        <v>7133</v>
      </c>
      <c r="M41" s="23">
        <v>1</v>
      </c>
      <c r="N41" s="23">
        <v>698</v>
      </c>
      <c r="O41" s="23">
        <v>1108</v>
      </c>
      <c r="P41" s="23">
        <v>97</v>
      </c>
      <c r="Q41" s="23">
        <v>115</v>
      </c>
      <c r="R41" s="23">
        <v>138</v>
      </c>
      <c r="S41" s="23">
        <v>367</v>
      </c>
      <c r="T41" s="23">
        <v>298</v>
      </c>
      <c r="U41" s="23">
        <v>126</v>
      </c>
      <c r="V41" s="23">
        <v>486</v>
      </c>
      <c r="W41" s="23">
        <v>1047</v>
      </c>
      <c r="X41" s="23">
        <v>53</v>
      </c>
      <c r="Y41" s="23">
        <v>93</v>
      </c>
      <c r="Z41" s="23">
        <v>121</v>
      </c>
      <c r="AA41" s="23">
        <v>521</v>
      </c>
      <c r="AB41" s="23">
        <v>78</v>
      </c>
      <c r="AC41" s="23">
        <v>37</v>
      </c>
      <c r="AD41" s="23">
        <v>888</v>
      </c>
      <c r="AE41" s="23">
        <v>3451</v>
      </c>
      <c r="AF41" s="23">
        <v>12406</v>
      </c>
      <c r="AG41" s="23">
        <v>13219</v>
      </c>
      <c r="AH41" s="23">
        <v>870</v>
      </c>
      <c r="AI41" s="23">
        <v>57</v>
      </c>
      <c r="AJ41" s="23">
        <v>80</v>
      </c>
      <c r="AK41" s="23">
        <v>735</v>
      </c>
      <c r="AL41" s="23">
        <v>187</v>
      </c>
      <c r="AM41" s="23">
        <v>3331</v>
      </c>
      <c r="AN41" s="23">
        <v>8521</v>
      </c>
      <c r="AO41" s="23">
        <v>669</v>
      </c>
      <c r="AP41" s="23">
        <v>2055</v>
      </c>
      <c r="AQ41" s="23">
        <v>2871</v>
      </c>
      <c r="AR41" s="23">
        <v>3472</v>
      </c>
      <c r="AS41" s="23">
        <v>1755</v>
      </c>
      <c r="AT41" s="23">
        <v>2510</v>
      </c>
      <c r="AU41" s="23">
        <v>826</v>
      </c>
      <c r="AV41" s="23">
        <v>731</v>
      </c>
      <c r="AW41" s="23">
        <v>10358</v>
      </c>
      <c r="AX41" s="23">
        <v>50</v>
      </c>
      <c r="AY41" s="23">
        <v>50</v>
      </c>
      <c r="AZ41" s="23">
        <v>288</v>
      </c>
      <c r="BA41" s="23">
        <v>173</v>
      </c>
      <c r="BB41" s="23">
        <v>973</v>
      </c>
      <c r="BC41" s="23">
        <v>7535</v>
      </c>
      <c r="BD41" s="23">
        <v>4945</v>
      </c>
      <c r="BE41" s="23">
        <v>1520</v>
      </c>
      <c r="BF41" s="23">
        <v>757</v>
      </c>
      <c r="BG41" s="23">
        <v>3226</v>
      </c>
      <c r="BH41" s="23">
        <v>692</v>
      </c>
      <c r="BI41" s="23">
        <v>2622</v>
      </c>
      <c r="BJ41" s="23">
        <v>307</v>
      </c>
      <c r="BK41" s="23">
        <v>111</v>
      </c>
      <c r="BL41" s="23">
        <v>0</v>
      </c>
      <c r="BM41" s="24">
        <v>109210</v>
      </c>
      <c r="BN41" s="23">
        <v>83508</v>
      </c>
      <c r="BO41" s="23">
        <v>10273</v>
      </c>
      <c r="BP41" s="23">
        <v>56</v>
      </c>
      <c r="BQ41" s="24">
        <v>93837</v>
      </c>
      <c r="BR41" s="23">
        <v>7910</v>
      </c>
      <c r="BS41" s="23">
        <v>1050</v>
      </c>
      <c r="BT41" s="24">
        <v>8960</v>
      </c>
      <c r="BU41" s="23">
        <v>26336</v>
      </c>
      <c r="BV41" s="24">
        <v>129133</v>
      </c>
      <c r="BW41" s="24">
        <v>238343</v>
      </c>
    </row>
    <row r="42" spans="1:75" x14ac:dyDescent="0.25">
      <c r="A42" s="25" t="s">
        <v>192</v>
      </c>
      <c r="B42" s="68" t="s">
        <v>119</v>
      </c>
      <c r="C42" s="26" t="s">
        <v>258</v>
      </c>
      <c r="D42" s="23">
        <v>0</v>
      </c>
      <c r="E42" s="23">
        <v>0</v>
      </c>
      <c r="F42" s="23">
        <v>0</v>
      </c>
      <c r="G42" s="23">
        <v>2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2</v>
      </c>
      <c r="O42" s="23">
        <v>25</v>
      </c>
      <c r="P42" s="23">
        <v>0</v>
      </c>
      <c r="Q42" s="23">
        <v>0</v>
      </c>
      <c r="R42" s="23">
        <v>0</v>
      </c>
      <c r="S42" s="23">
        <v>0</v>
      </c>
      <c r="T42" s="23">
        <v>1</v>
      </c>
      <c r="U42" s="23">
        <v>0</v>
      </c>
      <c r="V42" s="23">
        <v>0</v>
      </c>
      <c r="W42" s="23">
        <v>0</v>
      </c>
      <c r="X42" s="23">
        <v>0</v>
      </c>
      <c r="Y42" s="23">
        <v>36</v>
      </c>
      <c r="Z42" s="23">
        <v>0</v>
      </c>
      <c r="AA42" s="23">
        <v>3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5</v>
      </c>
      <c r="AH42" s="23">
        <v>0</v>
      </c>
      <c r="AI42" s="23">
        <v>0</v>
      </c>
      <c r="AJ42" s="23">
        <v>1</v>
      </c>
      <c r="AK42" s="23">
        <v>1</v>
      </c>
      <c r="AL42" s="23">
        <v>0</v>
      </c>
      <c r="AM42" s="23">
        <v>2</v>
      </c>
      <c r="AN42" s="23">
        <v>3</v>
      </c>
      <c r="AO42" s="23">
        <v>83103</v>
      </c>
      <c r="AP42" s="23">
        <v>353</v>
      </c>
      <c r="AQ42" s="23">
        <v>44</v>
      </c>
      <c r="AR42" s="23">
        <v>11</v>
      </c>
      <c r="AS42" s="23">
        <v>72</v>
      </c>
      <c r="AT42" s="23">
        <v>158</v>
      </c>
      <c r="AU42" s="23">
        <v>1</v>
      </c>
      <c r="AV42" s="23">
        <v>11</v>
      </c>
      <c r="AW42" s="23">
        <v>200433</v>
      </c>
      <c r="AX42" s="23">
        <v>0</v>
      </c>
      <c r="AY42" s="23">
        <v>0</v>
      </c>
      <c r="AZ42" s="23">
        <v>0</v>
      </c>
      <c r="BA42" s="23">
        <v>0</v>
      </c>
      <c r="BB42" s="23">
        <v>1</v>
      </c>
      <c r="BC42" s="23">
        <v>5993</v>
      </c>
      <c r="BD42" s="23">
        <v>118</v>
      </c>
      <c r="BE42" s="23">
        <v>18</v>
      </c>
      <c r="BF42" s="23">
        <v>40</v>
      </c>
      <c r="BG42" s="23">
        <v>472</v>
      </c>
      <c r="BH42" s="23">
        <v>251</v>
      </c>
      <c r="BI42" s="23">
        <v>88</v>
      </c>
      <c r="BJ42" s="23">
        <v>0</v>
      </c>
      <c r="BK42" s="23">
        <v>0</v>
      </c>
      <c r="BL42" s="23">
        <v>0</v>
      </c>
      <c r="BM42" s="24">
        <v>291250</v>
      </c>
      <c r="BN42" s="23">
        <v>41378</v>
      </c>
      <c r="BO42" s="23">
        <v>12001</v>
      </c>
      <c r="BP42" s="23">
        <v>959</v>
      </c>
      <c r="BQ42" s="24">
        <v>54338</v>
      </c>
      <c r="BR42" s="23">
        <v>110584</v>
      </c>
      <c r="BS42" s="23">
        <v>366</v>
      </c>
      <c r="BT42" s="24">
        <v>110950</v>
      </c>
      <c r="BU42" s="23">
        <v>10803</v>
      </c>
      <c r="BV42" s="24">
        <v>176092</v>
      </c>
      <c r="BW42" s="24">
        <v>467343</v>
      </c>
    </row>
    <row r="43" spans="1:75" x14ac:dyDescent="0.25">
      <c r="A43" s="21" t="s">
        <v>193</v>
      </c>
      <c r="B43" s="68" t="s">
        <v>120</v>
      </c>
      <c r="C43" s="26" t="s">
        <v>259</v>
      </c>
      <c r="D43" s="23">
        <v>2077</v>
      </c>
      <c r="E43" s="23">
        <v>400</v>
      </c>
      <c r="F43" s="23">
        <v>547</v>
      </c>
      <c r="G43" s="23">
        <v>6516</v>
      </c>
      <c r="H43" s="23">
        <v>3499</v>
      </c>
      <c r="I43" s="23">
        <v>760</v>
      </c>
      <c r="J43" s="23">
        <v>421</v>
      </c>
      <c r="K43" s="23">
        <v>546</v>
      </c>
      <c r="L43" s="23">
        <v>504</v>
      </c>
      <c r="M43" s="23">
        <v>1522</v>
      </c>
      <c r="N43" s="23">
        <v>1526</v>
      </c>
      <c r="O43" s="23">
        <v>361</v>
      </c>
      <c r="P43" s="23">
        <v>747</v>
      </c>
      <c r="Q43" s="23">
        <v>1159</v>
      </c>
      <c r="R43" s="23">
        <v>2212</v>
      </c>
      <c r="S43" s="23">
        <v>2131</v>
      </c>
      <c r="T43" s="23">
        <v>1300</v>
      </c>
      <c r="U43" s="23">
        <v>715</v>
      </c>
      <c r="V43" s="23">
        <v>1473</v>
      </c>
      <c r="W43" s="23">
        <v>608</v>
      </c>
      <c r="X43" s="23">
        <v>1012</v>
      </c>
      <c r="Y43" s="23">
        <v>710</v>
      </c>
      <c r="Z43" s="23">
        <v>854</v>
      </c>
      <c r="AA43" s="23">
        <v>9445</v>
      </c>
      <c r="AB43" s="23">
        <v>602</v>
      </c>
      <c r="AC43" s="23">
        <v>685</v>
      </c>
      <c r="AD43" s="23">
        <v>6883</v>
      </c>
      <c r="AE43" s="23">
        <v>4263</v>
      </c>
      <c r="AF43" s="23">
        <v>22614</v>
      </c>
      <c r="AG43" s="23">
        <v>23114</v>
      </c>
      <c r="AH43" s="23">
        <v>33391</v>
      </c>
      <c r="AI43" s="23">
        <v>611</v>
      </c>
      <c r="AJ43" s="23">
        <v>5098</v>
      </c>
      <c r="AK43" s="23">
        <v>6572</v>
      </c>
      <c r="AL43" s="23">
        <v>4517</v>
      </c>
      <c r="AM43" s="23">
        <v>2931</v>
      </c>
      <c r="AN43" s="23">
        <v>905</v>
      </c>
      <c r="AO43" s="23">
        <v>24585</v>
      </c>
      <c r="AP43" s="23">
        <v>367671</v>
      </c>
      <c r="AQ43" s="23">
        <v>26208</v>
      </c>
      <c r="AR43" s="23">
        <v>49028</v>
      </c>
      <c r="AS43" s="23">
        <v>7073</v>
      </c>
      <c r="AT43" s="23">
        <v>11904</v>
      </c>
      <c r="AU43" s="23">
        <v>3195</v>
      </c>
      <c r="AV43" s="23">
        <v>5726</v>
      </c>
      <c r="AW43" s="23">
        <v>5024</v>
      </c>
      <c r="AX43" s="23">
        <v>109</v>
      </c>
      <c r="AY43" s="23">
        <v>1096</v>
      </c>
      <c r="AZ43" s="23">
        <v>379</v>
      </c>
      <c r="BA43" s="23">
        <v>817</v>
      </c>
      <c r="BB43" s="23">
        <v>2716</v>
      </c>
      <c r="BC43" s="23">
        <v>90556</v>
      </c>
      <c r="BD43" s="23">
        <v>12891</v>
      </c>
      <c r="BE43" s="23">
        <v>5798</v>
      </c>
      <c r="BF43" s="23">
        <v>1768</v>
      </c>
      <c r="BG43" s="23">
        <v>1744</v>
      </c>
      <c r="BH43" s="23">
        <v>1210</v>
      </c>
      <c r="BI43" s="23">
        <v>1462</v>
      </c>
      <c r="BJ43" s="23">
        <v>561</v>
      </c>
      <c r="BK43" s="23">
        <v>1436</v>
      </c>
      <c r="BL43" s="23">
        <v>0</v>
      </c>
      <c r="BM43" s="24">
        <v>776187</v>
      </c>
      <c r="BN43" s="23">
        <v>1062626</v>
      </c>
      <c r="BO43" s="23">
        <v>3961</v>
      </c>
      <c r="BP43" s="23">
        <v>0</v>
      </c>
      <c r="BQ43" s="24">
        <v>1066587</v>
      </c>
      <c r="BR43" s="23">
        <v>0</v>
      </c>
      <c r="BS43" s="23">
        <v>0</v>
      </c>
      <c r="BT43" s="24">
        <v>0</v>
      </c>
      <c r="BU43" s="23">
        <v>80609</v>
      </c>
      <c r="BV43" s="24">
        <v>1147196</v>
      </c>
      <c r="BW43" s="24">
        <v>1923382</v>
      </c>
    </row>
    <row r="44" spans="1:75" x14ac:dyDescent="0.25">
      <c r="A44" s="25" t="s">
        <v>194</v>
      </c>
      <c r="B44" s="68" t="s">
        <v>121</v>
      </c>
      <c r="C44" s="26" t="s">
        <v>260</v>
      </c>
      <c r="D44" s="23">
        <v>386</v>
      </c>
      <c r="E44" s="23">
        <v>173</v>
      </c>
      <c r="F44" s="23">
        <v>107</v>
      </c>
      <c r="G44" s="23">
        <v>11520</v>
      </c>
      <c r="H44" s="23">
        <v>11533</v>
      </c>
      <c r="I44" s="23">
        <v>668</v>
      </c>
      <c r="J44" s="23">
        <v>417</v>
      </c>
      <c r="K44" s="23">
        <v>1745</v>
      </c>
      <c r="L44" s="23">
        <v>931</v>
      </c>
      <c r="M44" s="23">
        <v>5490</v>
      </c>
      <c r="N44" s="23">
        <v>4203</v>
      </c>
      <c r="O44" s="23">
        <v>4860</v>
      </c>
      <c r="P44" s="23">
        <v>1146</v>
      </c>
      <c r="Q44" s="23">
        <v>1437</v>
      </c>
      <c r="R44" s="23">
        <v>7394</v>
      </c>
      <c r="S44" s="23">
        <v>4723</v>
      </c>
      <c r="T44" s="23">
        <v>11837</v>
      </c>
      <c r="U44" s="23">
        <v>3938</v>
      </c>
      <c r="V44" s="23">
        <v>3845</v>
      </c>
      <c r="W44" s="23">
        <v>11598</v>
      </c>
      <c r="X44" s="23">
        <v>6471</v>
      </c>
      <c r="Y44" s="23">
        <v>1258</v>
      </c>
      <c r="Z44" s="23">
        <v>4778</v>
      </c>
      <c r="AA44" s="23">
        <v>26408</v>
      </c>
      <c r="AB44" s="23">
        <v>1806</v>
      </c>
      <c r="AC44" s="23">
        <v>719</v>
      </c>
      <c r="AD44" s="23">
        <v>13153</v>
      </c>
      <c r="AE44" s="23">
        <v>7623</v>
      </c>
      <c r="AF44" s="23">
        <v>104990</v>
      </c>
      <c r="AG44" s="23">
        <v>45229</v>
      </c>
      <c r="AH44" s="23">
        <v>12769</v>
      </c>
      <c r="AI44" s="23">
        <v>91</v>
      </c>
      <c r="AJ44" s="23">
        <v>3465</v>
      </c>
      <c r="AK44" s="23">
        <v>17256</v>
      </c>
      <c r="AL44" s="23">
        <v>1826</v>
      </c>
      <c r="AM44" s="23">
        <v>2096</v>
      </c>
      <c r="AN44" s="23">
        <v>3874</v>
      </c>
      <c r="AO44" s="23">
        <v>10206</v>
      </c>
      <c r="AP44" s="23">
        <v>54726</v>
      </c>
      <c r="AQ44" s="23">
        <v>221660</v>
      </c>
      <c r="AR44" s="23">
        <v>132816</v>
      </c>
      <c r="AS44" s="23">
        <v>26572</v>
      </c>
      <c r="AT44" s="23">
        <v>17789</v>
      </c>
      <c r="AU44" s="23">
        <v>33164</v>
      </c>
      <c r="AV44" s="23">
        <v>32504</v>
      </c>
      <c r="AW44" s="23">
        <v>14888</v>
      </c>
      <c r="AX44" s="23">
        <v>476</v>
      </c>
      <c r="AY44" s="23">
        <v>330</v>
      </c>
      <c r="AZ44" s="23">
        <v>1004</v>
      </c>
      <c r="BA44" s="23">
        <v>1244</v>
      </c>
      <c r="BB44" s="23">
        <v>3115</v>
      </c>
      <c r="BC44" s="23">
        <v>185882</v>
      </c>
      <c r="BD44" s="23">
        <v>25438</v>
      </c>
      <c r="BE44" s="23">
        <v>12173</v>
      </c>
      <c r="BF44" s="23">
        <v>5544</v>
      </c>
      <c r="BG44" s="23">
        <v>7841</v>
      </c>
      <c r="BH44" s="23">
        <v>2729</v>
      </c>
      <c r="BI44" s="23">
        <v>3198</v>
      </c>
      <c r="BJ44" s="23">
        <v>5736</v>
      </c>
      <c r="BK44" s="23">
        <v>2077</v>
      </c>
      <c r="BL44" s="23">
        <v>0</v>
      </c>
      <c r="BM44" s="24">
        <v>1142876</v>
      </c>
      <c r="BN44" s="23">
        <v>71885</v>
      </c>
      <c r="BO44" s="23">
        <v>16099</v>
      </c>
      <c r="BP44" s="23">
        <v>54</v>
      </c>
      <c r="BQ44" s="24">
        <v>88038</v>
      </c>
      <c r="BR44" s="23">
        <v>212799</v>
      </c>
      <c r="BS44" s="23">
        <v>6244</v>
      </c>
      <c r="BT44" s="24">
        <v>219043</v>
      </c>
      <c r="BU44" s="23">
        <v>208396</v>
      </c>
      <c r="BV44" s="24">
        <v>515476</v>
      </c>
      <c r="BW44" s="24">
        <v>1658352</v>
      </c>
    </row>
    <row r="45" spans="1:75" x14ac:dyDescent="0.25">
      <c r="A45" s="21" t="s">
        <v>195</v>
      </c>
      <c r="B45" s="63" t="s">
        <v>122</v>
      </c>
      <c r="C45" s="26" t="s">
        <v>261</v>
      </c>
      <c r="D45" s="23">
        <v>73832</v>
      </c>
      <c r="E45" s="23">
        <v>6081</v>
      </c>
      <c r="F45" s="23">
        <v>4873</v>
      </c>
      <c r="G45" s="23">
        <v>114806</v>
      </c>
      <c r="H45" s="23">
        <v>135649</v>
      </c>
      <c r="I45" s="23">
        <v>14390</v>
      </c>
      <c r="J45" s="23">
        <v>16128</v>
      </c>
      <c r="K45" s="23">
        <v>17278</v>
      </c>
      <c r="L45" s="23">
        <v>5593</v>
      </c>
      <c r="M45" s="23">
        <v>149054</v>
      </c>
      <c r="N45" s="23">
        <v>40060</v>
      </c>
      <c r="O45" s="23">
        <v>7132</v>
      </c>
      <c r="P45" s="23">
        <v>19371</v>
      </c>
      <c r="Q45" s="23">
        <v>26620</v>
      </c>
      <c r="R45" s="23">
        <v>82333</v>
      </c>
      <c r="S45" s="23">
        <v>46292</v>
      </c>
      <c r="T45" s="23">
        <v>23057</v>
      </c>
      <c r="U45" s="23">
        <v>21783</v>
      </c>
      <c r="V45" s="23">
        <v>22751</v>
      </c>
      <c r="W45" s="23">
        <v>40393</v>
      </c>
      <c r="X45" s="23">
        <v>31652</v>
      </c>
      <c r="Y45" s="23">
        <v>13890</v>
      </c>
      <c r="Z45" s="23">
        <v>17440</v>
      </c>
      <c r="AA45" s="23">
        <v>123271</v>
      </c>
      <c r="AB45" s="23">
        <v>6577</v>
      </c>
      <c r="AC45" s="23">
        <v>12715</v>
      </c>
      <c r="AD45" s="23">
        <v>206945</v>
      </c>
      <c r="AE45" s="23">
        <v>27398</v>
      </c>
      <c r="AF45" s="23">
        <v>195440</v>
      </c>
      <c r="AG45" s="23">
        <v>209440</v>
      </c>
      <c r="AH45" s="23">
        <v>127187</v>
      </c>
      <c r="AI45" s="23">
        <v>4179</v>
      </c>
      <c r="AJ45" s="23">
        <v>22353</v>
      </c>
      <c r="AK45" s="23">
        <v>117706</v>
      </c>
      <c r="AL45" s="23">
        <v>3724</v>
      </c>
      <c r="AM45" s="23">
        <v>50118</v>
      </c>
      <c r="AN45" s="23">
        <v>2876</v>
      </c>
      <c r="AO45" s="23">
        <v>7335</v>
      </c>
      <c r="AP45" s="23">
        <v>21708</v>
      </c>
      <c r="AQ45" s="23">
        <v>27509</v>
      </c>
      <c r="AR45" s="23">
        <v>595076</v>
      </c>
      <c r="AS45" s="23">
        <v>91358</v>
      </c>
      <c r="AT45" s="23">
        <v>24889</v>
      </c>
      <c r="AU45" s="23">
        <v>22028</v>
      </c>
      <c r="AV45" s="23">
        <v>31136</v>
      </c>
      <c r="AW45" s="23">
        <v>19423</v>
      </c>
      <c r="AX45" s="23">
        <v>1676</v>
      </c>
      <c r="AY45" s="23">
        <v>12196</v>
      </c>
      <c r="AZ45" s="23">
        <v>1531</v>
      </c>
      <c r="BA45" s="23">
        <v>3960</v>
      </c>
      <c r="BB45" s="23">
        <v>16067</v>
      </c>
      <c r="BC45" s="23">
        <v>211509</v>
      </c>
      <c r="BD45" s="23">
        <v>8467</v>
      </c>
      <c r="BE45" s="23">
        <v>13898</v>
      </c>
      <c r="BF45" s="23">
        <v>4784</v>
      </c>
      <c r="BG45" s="23">
        <v>4760</v>
      </c>
      <c r="BH45" s="23">
        <v>8314</v>
      </c>
      <c r="BI45" s="23">
        <v>14394</v>
      </c>
      <c r="BJ45" s="23">
        <v>4707</v>
      </c>
      <c r="BK45" s="23">
        <v>5731</v>
      </c>
      <c r="BL45" s="23">
        <v>0</v>
      </c>
      <c r="BM45" s="24">
        <v>3192848</v>
      </c>
      <c r="BN45" s="23">
        <v>1679673</v>
      </c>
      <c r="BO45" s="23">
        <v>18118</v>
      </c>
      <c r="BP45" s="23">
        <v>0</v>
      </c>
      <c r="BQ45" s="24">
        <v>1697791</v>
      </c>
      <c r="BR45" s="23">
        <v>0</v>
      </c>
      <c r="BS45" s="23">
        <v>0</v>
      </c>
      <c r="BT45" s="24">
        <v>0</v>
      </c>
      <c r="BU45" s="23">
        <v>114708</v>
      </c>
      <c r="BV45" s="24">
        <v>1812499</v>
      </c>
      <c r="BW45" s="24">
        <v>5005347</v>
      </c>
    </row>
    <row r="46" spans="1:75" x14ac:dyDescent="0.25">
      <c r="A46" s="25" t="s">
        <v>196</v>
      </c>
      <c r="B46" s="65" t="s">
        <v>123</v>
      </c>
      <c r="C46" s="26" t="s">
        <v>262</v>
      </c>
      <c r="D46" s="23">
        <v>10990</v>
      </c>
      <c r="E46" s="23">
        <v>1568</v>
      </c>
      <c r="F46" s="23">
        <v>1427</v>
      </c>
      <c r="G46" s="23">
        <v>219551</v>
      </c>
      <c r="H46" s="23">
        <v>45631</v>
      </c>
      <c r="I46" s="23">
        <v>14530</v>
      </c>
      <c r="J46" s="23">
        <v>6585</v>
      </c>
      <c r="K46" s="23">
        <v>3512</v>
      </c>
      <c r="L46" s="23">
        <v>6412</v>
      </c>
      <c r="M46" s="23">
        <v>16314</v>
      </c>
      <c r="N46" s="23">
        <v>9367</v>
      </c>
      <c r="O46" s="23">
        <v>4752</v>
      </c>
      <c r="P46" s="23">
        <v>15129</v>
      </c>
      <c r="Q46" s="23">
        <v>12985</v>
      </c>
      <c r="R46" s="23">
        <v>12097</v>
      </c>
      <c r="S46" s="23">
        <v>28835</v>
      </c>
      <c r="T46" s="23">
        <v>27994</v>
      </c>
      <c r="U46" s="23">
        <v>7460</v>
      </c>
      <c r="V46" s="23">
        <v>9919</v>
      </c>
      <c r="W46" s="23">
        <v>19752</v>
      </c>
      <c r="X46" s="23">
        <v>13656</v>
      </c>
      <c r="Y46" s="23">
        <v>18092</v>
      </c>
      <c r="Z46" s="23">
        <v>13277</v>
      </c>
      <c r="AA46" s="23">
        <v>67858</v>
      </c>
      <c r="AB46" s="23">
        <v>4952</v>
      </c>
      <c r="AC46" s="23">
        <v>7027</v>
      </c>
      <c r="AD46" s="23">
        <v>88153</v>
      </c>
      <c r="AE46" s="23">
        <v>79155</v>
      </c>
      <c r="AF46" s="23">
        <v>370660</v>
      </c>
      <c r="AG46" s="23">
        <v>999210</v>
      </c>
      <c r="AH46" s="23">
        <v>492718</v>
      </c>
      <c r="AI46" s="23">
        <v>3881</v>
      </c>
      <c r="AJ46" s="23">
        <v>6630</v>
      </c>
      <c r="AK46" s="23">
        <v>119955</v>
      </c>
      <c r="AL46" s="23">
        <v>3266</v>
      </c>
      <c r="AM46" s="23">
        <v>136040</v>
      </c>
      <c r="AN46" s="23">
        <v>7457</v>
      </c>
      <c r="AO46" s="23">
        <v>14260</v>
      </c>
      <c r="AP46" s="23">
        <v>100380</v>
      </c>
      <c r="AQ46" s="23">
        <v>74909</v>
      </c>
      <c r="AR46" s="23">
        <v>171255</v>
      </c>
      <c r="AS46" s="23">
        <v>693871</v>
      </c>
      <c r="AT46" s="23">
        <v>65168</v>
      </c>
      <c r="AU46" s="23">
        <v>31255</v>
      </c>
      <c r="AV46" s="23">
        <v>18085</v>
      </c>
      <c r="AW46" s="23">
        <v>27216</v>
      </c>
      <c r="AX46" s="23">
        <v>12057</v>
      </c>
      <c r="AY46" s="23">
        <v>8398</v>
      </c>
      <c r="AZ46" s="23">
        <v>4387</v>
      </c>
      <c r="BA46" s="23">
        <v>8470</v>
      </c>
      <c r="BB46" s="23">
        <v>36709</v>
      </c>
      <c r="BC46" s="23">
        <v>75401</v>
      </c>
      <c r="BD46" s="23">
        <v>34012</v>
      </c>
      <c r="BE46" s="23">
        <v>50475</v>
      </c>
      <c r="BF46" s="23">
        <v>2732</v>
      </c>
      <c r="BG46" s="23">
        <v>12218</v>
      </c>
      <c r="BH46" s="23">
        <v>26095</v>
      </c>
      <c r="BI46" s="23">
        <v>12063</v>
      </c>
      <c r="BJ46" s="23">
        <v>16045</v>
      </c>
      <c r="BK46" s="23">
        <v>31296</v>
      </c>
      <c r="BL46" s="23">
        <v>0</v>
      </c>
      <c r="BM46" s="24">
        <v>4433553</v>
      </c>
      <c r="BN46" s="23">
        <v>5882094</v>
      </c>
      <c r="BO46" s="23">
        <v>221057</v>
      </c>
      <c r="BP46" s="23">
        <v>36140</v>
      </c>
      <c r="BQ46" s="24">
        <v>6139291</v>
      </c>
      <c r="BR46" s="23">
        <v>579779</v>
      </c>
      <c r="BS46" s="23">
        <v>0</v>
      </c>
      <c r="BT46" s="24">
        <v>579779</v>
      </c>
      <c r="BU46" s="23">
        <v>33452</v>
      </c>
      <c r="BV46" s="24">
        <v>6752521</v>
      </c>
      <c r="BW46" s="24">
        <v>11186075</v>
      </c>
    </row>
    <row r="47" spans="1:75" x14ac:dyDescent="0.25">
      <c r="A47" s="21" t="s">
        <v>197</v>
      </c>
      <c r="B47" s="68" t="s">
        <v>124</v>
      </c>
      <c r="C47" s="26" t="s">
        <v>263</v>
      </c>
      <c r="D47" s="23">
        <v>6720</v>
      </c>
      <c r="E47" s="23">
        <v>747</v>
      </c>
      <c r="F47" s="23">
        <v>410</v>
      </c>
      <c r="G47" s="23">
        <v>39784</v>
      </c>
      <c r="H47" s="23">
        <v>40733</v>
      </c>
      <c r="I47" s="23">
        <v>4224</v>
      </c>
      <c r="J47" s="23">
        <v>1734</v>
      </c>
      <c r="K47" s="23">
        <v>5614</v>
      </c>
      <c r="L47" s="23">
        <v>895</v>
      </c>
      <c r="M47" s="23">
        <v>24475</v>
      </c>
      <c r="N47" s="23">
        <v>10602</v>
      </c>
      <c r="O47" s="23">
        <v>2293</v>
      </c>
      <c r="P47" s="23">
        <v>5140</v>
      </c>
      <c r="Q47" s="23">
        <v>8757</v>
      </c>
      <c r="R47" s="23">
        <v>39988</v>
      </c>
      <c r="S47" s="23">
        <v>10653</v>
      </c>
      <c r="T47" s="23">
        <v>10410</v>
      </c>
      <c r="U47" s="23">
        <v>2445</v>
      </c>
      <c r="V47" s="23">
        <v>5622</v>
      </c>
      <c r="W47" s="23">
        <v>11170</v>
      </c>
      <c r="X47" s="23">
        <v>22948</v>
      </c>
      <c r="Y47" s="23">
        <v>1549</v>
      </c>
      <c r="Z47" s="23">
        <v>9039</v>
      </c>
      <c r="AA47" s="23">
        <v>36198</v>
      </c>
      <c r="AB47" s="23">
        <v>2471</v>
      </c>
      <c r="AC47" s="23">
        <v>2629</v>
      </c>
      <c r="AD47" s="23">
        <v>79256</v>
      </c>
      <c r="AE47" s="23">
        <v>22118</v>
      </c>
      <c r="AF47" s="23">
        <v>233185</v>
      </c>
      <c r="AG47" s="23">
        <v>72615</v>
      </c>
      <c r="AH47" s="23">
        <v>16241</v>
      </c>
      <c r="AI47" s="23">
        <v>537</v>
      </c>
      <c r="AJ47" s="23">
        <v>2400</v>
      </c>
      <c r="AK47" s="23">
        <v>22412</v>
      </c>
      <c r="AL47" s="23">
        <v>441</v>
      </c>
      <c r="AM47" s="23">
        <v>25246</v>
      </c>
      <c r="AN47" s="23">
        <v>3024</v>
      </c>
      <c r="AO47" s="23">
        <v>6688</v>
      </c>
      <c r="AP47" s="23">
        <v>34664</v>
      </c>
      <c r="AQ47" s="23">
        <v>8690</v>
      </c>
      <c r="AR47" s="23">
        <v>79888</v>
      </c>
      <c r="AS47" s="23">
        <v>58072</v>
      </c>
      <c r="AT47" s="23">
        <v>103488</v>
      </c>
      <c r="AU47" s="23">
        <v>8667</v>
      </c>
      <c r="AV47" s="23">
        <v>25366</v>
      </c>
      <c r="AW47" s="23">
        <v>11271</v>
      </c>
      <c r="AX47" s="23">
        <v>4737</v>
      </c>
      <c r="AY47" s="23">
        <v>6972</v>
      </c>
      <c r="AZ47" s="23">
        <v>1256</v>
      </c>
      <c r="BA47" s="23">
        <v>211</v>
      </c>
      <c r="BB47" s="23">
        <v>10402</v>
      </c>
      <c r="BC47" s="23">
        <v>29295</v>
      </c>
      <c r="BD47" s="23">
        <v>4636</v>
      </c>
      <c r="BE47" s="23">
        <v>3968</v>
      </c>
      <c r="BF47" s="23">
        <v>537</v>
      </c>
      <c r="BG47" s="23">
        <v>3130</v>
      </c>
      <c r="BH47" s="23">
        <v>1935</v>
      </c>
      <c r="BI47" s="23">
        <v>3563</v>
      </c>
      <c r="BJ47" s="23">
        <v>1666</v>
      </c>
      <c r="BK47" s="23">
        <v>2677</v>
      </c>
      <c r="BL47" s="23">
        <v>0</v>
      </c>
      <c r="BM47" s="24">
        <v>1196506</v>
      </c>
      <c r="BN47" s="23">
        <v>89446</v>
      </c>
      <c r="BO47" s="23">
        <v>0</v>
      </c>
      <c r="BP47" s="23">
        <v>0</v>
      </c>
      <c r="BQ47" s="24">
        <v>89446</v>
      </c>
      <c r="BR47" s="23">
        <v>0</v>
      </c>
      <c r="BS47" s="23">
        <v>1036</v>
      </c>
      <c r="BT47" s="24">
        <v>1036</v>
      </c>
      <c r="BU47" s="23">
        <v>157046</v>
      </c>
      <c r="BV47" s="24">
        <v>247529</v>
      </c>
      <c r="BW47" s="24">
        <v>1444035</v>
      </c>
    </row>
    <row r="48" spans="1:75" x14ac:dyDescent="0.25">
      <c r="A48" s="25" t="s">
        <v>198</v>
      </c>
      <c r="B48" s="68" t="s">
        <v>125</v>
      </c>
      <c r="C48" s="26" t="s">
        <v>264</v>
      </c>
      <c r="D48" s="23">
        <v>2916</v>
      </c>
      <c r="E48" s="23">
        <v>357</v>
      </c>
      <c r="F48" s="23">
        <v>779</v>
      </c>
      <c r="G48" s="23">
        <v>68022</v>
      </c>
      <c r="H48" s="23">
        <v>7870</v>
      </c>
      <c r="I48" s="23">
        <v>394</v>
      </c>
      <c r="J48" s="23">
        <v>915</v>
      </c>
      <c r="K48" s="23">
        <v>643</v>
      </c>
      <c r="L48" s="23">
        <v>60</v>
      </c>
      <c r="M48" s="23">
        <v>3433</v>
      </c>
      <c r="N48" s="23">
        <v>3743</v>
      </c>
      <c r="O48" s="23">
        <v>1578</v>
      </c>
      <c r="P48" s="23">
        <v>1750</v>
      </c>
      <c r="Q48" s="23">
        <v>1916</v>
      </c>
      <c r="R48" s="23">
        <v>9836</v>
      </c>
      <c r="S48" s="23">
        <v>13825</v>
      </c>
      <c r="T48" s="23">
        <v>13282</v>
      </c>
      <c r="U48" s="23">
        <v>3637</v>
      </c>
      <c r="V48" s="23">
        <v>7237</v>
      </c>
      <c r="W48" s="23">
        <v>6380</v>
      </c>
      <c r="X48" s="23">
        <v>29166</v>
      </c>
      <c r="Y48" s="23">
        <v>416</v>
      </c>
      <c r="Z48" s="23">
        <v>4858</v>
      </c>
      <c r="AA48" s="23">
        <v>17442</v>
      </c>
      <c r="AB48" s="23">
        <v>4605</v>
      </c>
      <c r="AC48" s="23">
        <v>1542</v>
      </c>
      <c r="AD48" s="23">
        <v>83581</v>
      </c>
      <c r="AE48" s="23">
        <v>2133</v>
      </c>
      <c r="AF48" s="23">
        <v>38665</v>
      </c>
      <c r="AG48" s="23">
        <v>16891</v>
      </c>
      <c r="AH48" s="23">
        <v>8475</v>
      </c>
      <c r="AI48" s="23">
        <v>222</v>
      </c>
      <c r="AJ48" s="23">
        <v>4811</v>
      </c>
      <c r="AK48" s="23">
        <v>12464</v>
      </c>
      <c r="AL48" s="23">
        <v>154</v>
      </c>
      <c r="AM48" s="23">
        <v>3070</v>
      </c>
      <c r="AN48" s="23">
        <v>6</v>
      </c>
      <c r="AO48" s="23">
        <v>539</v>
      </c>
      <c r="AP48" s="23">
        <v>2971</v>
      </c>
      <c r="AQ48" s="23">
        <v>10291</v>
      </c>
      <c r="AR48" s="23">
        <v>0</v>
      </c>
      <c r="AS48" s="23">
        <v>35701</v>
      </c>
      <c r="AT48" s="23">
        <v>7370</v>
      </c>
      <c r="AU48" s="23">
        <v>93202</v>
      </c>
      <c r="AV48" s="23">
        <v>123698</v>
      </c>
      <c r="AW48" s="23">
        <v>406</v>
      </c>
      <c r="AX48" s="23">
        <v>55</v>
      </c>
      <c r="AY48" s="23">
        <v>3223</v>
      </c>
      <c r="AZ48" s="23">
        <v>0</v>
      </c>
      <c r="BA48" s="23">
        <v>15</v>
      </c>
      <c r="BB48" s="23">
        <v>655</v>
      </c>
      <c r="BC48" s="23">
        <v>107482</v>
      </c>
      <c r="BD48" s="23">
        <v>10148</v>
      </c>
      <c r="BE48" s="23">
        <v>7804</v>
      </c>
      <c r="BF48" s="23">
        <v>2243</v>
      </c>
      <c r="BG48" s="23">
        <v>7051</v>
      </c>
      <c r="BH48" s="23">
        <v>1089</v>
      </c>
      <c r="BI48" s="23">
        <v>186</v>
      </c>
      <c r="BJ48" s="23">
        <v>159</v>
      </c>
      <c r="BK48" s="23">
        <v>391</v>
      </c>
      <c r="BL48" s="23">
        <v>0</v>
      </c>
      <c r="BM48" s="24">
        <v>791757</v>
      </c>
      <c r="BN48" s="23">
        <v>5287</v>
      </c>
      <c r="BO48" s="23">
        <v>41640</v>
      </c>
      <c r="BP48" s="23">
        <v>0</v>
      </c>
      <c r="BQ48" s="24">
        <v>46927</v>
      </c>
      <c r="BR48" s="23">
        <v>544745</v>
      </c>
      <c r="BS48" s="23">
        <v>409</v>
      </c>
      <c r="BT48" s="24">
        <v>545153</v>
      </c>
      <c r="BU48" s="23">
        <v>206199</v>
      </c>
      <c r="BV48" s="24">
        <v>798279</v>
      </c>
      <c r="BW48" s="24">
        <v>1590036</v>
      </c>
    </row>
    <row r="49" spans="1:75" x14ac:dyDescent="0.25">
      <c r="A49" s="21" t="s">
        <v>199</v>
      </c>
      <c r="B49" s="68" t="s">
        <v>126</v>
      </c>
      <c r="C49" s="26" t="s">
        <v>265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125261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188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  <c r="BI49" s="23">
        <v>0</v>
      </c>
      <c r="BJ49" s="23">
        <v>0</v>
      </c>
      <c r="BK49" s="23">
        <v>0</v>
      </c>
      <c r="BL49" s="23">
        <v>0</v>
      </c>
      <c r="BM49" s="24">
        <v>125449</v>
      </c>
      <c r="BN49" s="23">
        <v>0</v>
      </c>
      <c r="BO49" s="23">
        <v>527</v>
      </c>
      <c r="BP49" s="23">
        <v>0</v>
      </c>
      <c r="BQ49" s="24">
        <v>527</v>
      </c>
      <c r="BR49" s="23">
        <v>1811562</v>
      </c>
      <c r="BS49" s="23">
        <v>33242</v>
      </c>
      <c r="BT49" s="24">
        <v>1844804</v>
      </c>
      <c r="BU49" s="23">
        <v>26196</v>
      </c>
      <c r="BV49" s="24">
        <v>1871527</v>
      </c>
      <c r="BW49" s="24">
        <v>1996976</v>
      </c>
    </row>
    <row r="50" spans="1:75" x14ac:dyDescent="0.25">
      <c r="A50" s="25" t="s">
        <v>200</v>
      </c>
      <c r="B50" s="68" t="s">
        <v>127</v>
      </c>
      <c r="C50" s="26" t="s">
        <v>266</v>
      </c>
      <c r="D50" s="23">
        <v>1411</v>
      </c>
      <c r="E50" s="23">
        <v>41</v>
      </c>
      <c r="F50" s="23">
        <v>115</v>
      </c>
      <c r="G50" s="23">
        <v>6035</v>
      </c>
      <c r="H50" s="23">
        <v>149933</v>
      </c>
      <c r="I50" s="23">
        <v>952</v>
      </c>
      <c r="J50" s="23">
        <v>821</v>
      </c>
      <c r="K50" s="23">
        <v>5426</v>
      </c>
      <c r="L50" s="23">
        <v>399</v>
      </c>
      <c r="M50" s="23">
        <v>13268</v>
      </c>
      <c r="N50" s="23">
        <v>25098</v>
      </c>
      <c r="O50" s="23">
        <v>14400</v>
      </c>
      <c r="P50" s="23">
        <v>1072</v>
      </c>
      <c r="Q50" s="23">
        <v>3260</v>
      </c>
      <c r="R50" s="23">
        <v>3725</v>
      </c>
      <c r="S50" s="23">
        <v>8011</v>
      </c>
      <c r="T50" s="23">
        <v>3359</v>
      </c>
      <c r="U50" s="23">
        <v>3655</v>
      </c>
      <c r="V50" s="23">
        <v>2296</v>
      </c>
      <c r="W50" s="23">
        <v>14750</v>
      </c>
      <c r="X50" s="23">
        <v>6478</v>
      </c>
      <c r="Y50" s="23">
        <v>2613</v>
      </c>
      <c r="Z50" s="23">
        <v>1197</v>
      </c>
      <c r="AA50" s="23">
        <v>1990</v>
      </c>
      <c r="AB50" s="23">
        <v>178</v>
      </c>
      <c r="AC50" s="23">
        <v>163</v>
      </c>
      <c r="AD50" s="23">
        <v>8434</v>
      </c>
      <c r="AE50" s="23">
        <v>46651</v>
      </c>
      <c r="AF50" s="23">
        <v>295371</v>
      </c>
      <c r="AG50" s="23">
        <v>95974</v>
      </c>
      <c r="AH50" s="23">
        <v>10965</v>
      </c>
      <c r="AI50" s="23">
        <v>99</v>
      </c>
      <c r="AJ50" s="23">
        <v>7464</v>
      </c>
      <c r="AK50" s="23">
        <v>5889</v>
      </c>
      <c r="AL50" s="23">
        <v>324</v>
      </c>
      <c r="AM50" s="23">
        <v>6523</v>
      </c>
      <c r="AN50" s="23">
        <v>4654</v>
      </c>
      <c r="AO50" s="23">
        <v>22849</v>
      </c>
      <c r="AP50" s="23">
        <v>21924</v>
      </c>
      <c r="AQ50" s="23">
        <v>10864</v>
      </c>
      <c r="AR50" s="23">
        <v>76300</v>
      </c>
      <c r="AS50" s="23">
        <v>25077</v>
      </c>
      <c r="AT50" s="23">
        <v>6700</v>
      </c>
      <c r="AU50" s="23">
        <v>3993</v>
      </c>
      <c r="AV50" s="23">
        <v>3618</v>
      </c>
      <c r="AW50" s="23">
        <v>101188</v>
      </c>
      <c r="AX50" s="23">
        <v>1532</v>
      </c>
      <c r="AY50" s="23">
        <v>448</v>
      </c>
      <c r="AZ50" s="23">
        <v>684</v>
      </c>
      <c r="BA50" s="23">
        <v>1362</v>
      </c>
      <c r="BB50" s="23">
        <v>3332</v>
      </c>
      <c r="BC50" s="23">
        <v>5402</v>
      </c>
      <c r="BD50" s="23">
        <v>4860</v>
      </c>
      <c r="BE50" s="23">
        <v>6869</v>
      </c>
      <c r="BF50" s="23">
        <v>167</v>
      </c>
      <c r="BG50" s="23">
        <v>3189</v>
      </c>
      <c r="BH50" s="23">
        <v>5893</v>
      </c>
      <c r="BI50" s="23">
        <v>2499</v>
      </c>
      <c r="BJ50" s="23">
        <v>444</v>
      </c>
      <c r="BK50" s="23">
        <v>1903</v>
      </c>
      <c r="BL50" s="23">
        <v>0</v>
      </c>
      <c r="BM50" s="24">
        <v>1064094</v>
      </c>
      <c r="BN50" s="23">
        <v>0</v>
      </c>
      <c r="BO50" s="23">
        <v>0</v>
      </c>
      <c r="BP50" s="23">
        <v>0</v>
      </c>
      <c r="BQ50" s="24">
        <v>0</v>
      </c>
      <c r="BR50" s="23">
        <v>0</v>
      </c>
      <c r="BS50" s="23">
        <v>144</v>
      </c>
      <c r="BT50" s="24">
        <v>144</v>
      </c>
      <c r="BU50" s="23">
        <v>185945</v>
      </c>
      <c r="BV50" s="24">
        <v>186090</v>
      </c>
      <c r="BW50" s="24">
        <v>1250184</v>
      </c>
    </row>
    <row r="51" spans="1:75" x14ac:dyDescent="0.25">
      <c r="A51" s="21" t="s">
        <v>201</v>
      </c>
      <c r="B51" s="68" t="s">
        <v>128</v>
      </c>
      <c r="C51" s="26" t="s">
        <v>267</v>
      </c>
      <c r="D51" s="23">
        <v>17218</v>
      </c>
      <c r="E51" s="23">
        <v>33</v>
      </c>
      <c r="F51" s="23">
        <v>40</v>
      </c>
      <c r="G51" s="23">
        <v>3697</v>
      </c>
      <c r="H51" s="23">
        <v>1005</v>
      </c>
      <c r="I51" s="23">
        <v>93</v>
      </c>
      <c r="J51" s="23">
        <v>89</v>
      </c>
      <c r="K51" s="23">
        <v>168</v>
      </c>
      <c r="L51" s="23">
        <v>103</v>
      </c>
      <c r="M51" s="23">
        <v>999</v>
      </c>
      <c r="N51" s="23">
        <v>606</v>
      </c>
      <c r="O51" s="23">
        <v>53</v>
      </c>
      <c r="P51" s="23">
        <v>95</v>
      </c>
      <c r="Q51" s="23">
        <v>866</v>
      </c>
      <c r="R51" s="23">
        <v>1429</v>
      </c>
      <c r="S51" s="23">
        <v>298</v>
      </c>
      <c r="T51" s="23">
        <v>560</v>
      </c>
      <c r="U51" s="23">
        <v>127</v>
      </c>
      <c r="V51" s="23">
        <v>189</v>
      </c>
      <c r="W51" s="23">
        <v>357</v>
      </c>
      <c r="X51" s="23">
        <v>1177</v>
      </c>
      <c r="Y51" s="23">
        <v>54</v>
      </c>
      <c r="Z51" s="23">
        <v>79</v>
      </c>
      <c r="AA51" s="23">
        <v>2303</v>
      </c>
      <c r="AB51" s="23">
        <v>358</v>
      </c>
      <c r="AC51" s="23">
        <v>122</v>
      </c>
      <c r="AD51" s="23">
        <v>1457</v>
      </c>
      <c r="AE51" s="23">
        <v>374</v>
      </c>
      <c r="AF51" s="23">
        <v>2890</v>
      </c>
      <c r="AG51" s="23">
        <v>2965</v>
      </c>
      <c r="AH51" s="23">
        <v>4365</v>
      </c>
      <c r="AI51" s="23">
        <v>36</v>
      </c>
      <c r="AJ51" s="23">
        <v>56</v>
      </c>
      <c r="AK51" s="23">
        <v>1550</v>
      </c>
      <c r="AL51" s="23">
        <v>499</v>
      </c>
      <c r="AM51" s="23">
        <v>1445</v>
      </c>
      <c r="AN51" s="23">
        <v>177</v>
      </c>
      <c r="AO51" s="23">
        <v>105</v>
      </c>
      <c r="AP51" s="23">
        <v>607</v>
      </c>
      <c r="AQ51" s="23">
        <v>93</v>
      </c>
      <c r="AR51" s="23">
        <v>0</v>
      </c>
      <c r="AS51" s="23">
        <v>617</v>
      </c>
      <c r="AT51" s="23">
        <v>3753</v>
      </c>
      <c r="AU51" s="23">
        <v>438</v>
      </c>
      <c r="AV51" s="23">
        <v>1127</v>
      </c>
      <c r="AW51" s="23">
        <v>577</v>
      </c>
      <c r="AX51" s="23">
        <v>3136</v>
      </c>
      <c r="AY51" s="23">
        <v>46</v>
      </c>
      <c r="AZ51" s="23">
        <v>92</v>
      </c>
      <c r="BA51" s="23">
        <v>3</v>
      </c>
      <c r="BB51" s="23">
        <v>113</v>
      </c>
      <c r="BC51" s="23">
        <v>626</v>
      </c>
      <c r="BD51" s="23">
        <v>300</v>
      </c>
      <c r="BE51" s="23">
        <v>163</v>
      </c>
      <c r="BF51" s="23">
        <v>4</v>
      </c>
      <c r="BG51" s="23">
        <v>120</v>
      </c>
      <c r="BH51" s="23">
        <v>76</v>
      </c>
      <c r="BI51" s="23">
        <v>161</v>
      </c>
      <c r="BJ51" s="23">
        <v>1</v>
      </c>
      <c r="BK51" s="23">
        <v>60</v>
      </c>
      <c r="BL51" s="23">
        <v>0</v>
      </c>
      <c r="BM51" s="24">
        <v>60150</v>
      </c>
      <c r="BN51" s="23">
        <v>29365</v>
      </c>
      <c r="BO51" s="23">
        <v>0</v>
      </c>
      <c r="BP51" s="23">
        <v>2</v>
      </c>
      <c r="BQ51" s="24">
        <v>29367</v>
      </c>
      <c r="BR51" s="23">
        <v>0</v>
      </c>
      <c r="BS51" s="23">
        <v>0</v>
      </c>
      <c r="BT51" s="24">
        <v>0</v>
      </c>
      <c r="BU51" s="23">
        <v>35745</v>
      </c>
      <c r="BV51" s="24">
        <v>65112</v>
      </c>
      <c r="BW51" s="24">
        <v>125262</v>
      </c>
    </row>
    <row r="52" spans="1:75" x14ac:dyDescent="0.25">
      <c r="A52" s="25" t="s">
        <v>202</v>
      </c>
      <c r="B52" s="68" t="s">
        <v>129</v>
      </c>
      <c r="C52" s="26" t="s">
        <v>268</v>
      </c>
      <c r="D52" s="23">
        <v>13808</v>
      </c>
      <c r="E52" s="23">
        <v>5659</v>
      </c>
      <c r="F52" s="23">
        <v>15259</v>
      </c>
      <c r="G52" s="23">
        <v>218173</v>
      </c>
      <c r="H52" s="23">
        <v>24339</v>
      </c>
      <c r="I52" s="23">
        <v>3830</v>
      </c>
      <c r="J52" s="23">
        <v>6520</v>
      </c>
      <c r="K52" s="23">
        <v>3622</v>
      </c>
      <c r="L52" s="23">
        <v>2663</v>
      </c>
      <c r="M52" s="23">
        <v>22632</v>
      </c>
      <c r="N52" s="23">
        <v>10976</v>
      </c>
      <c r="O52" s="23">
        <v>1438</v>
      </c>
      <c r="P52" s="23">
        <v>5969</v>
      </c>
      <c r="Q52" s="23">
        <v>15010</v>
      </c>
      <c r="R52" s="23">
        <v>8075</v>
      </c>
      <c r="S52" s="23">
        <v>16681</v>
      </c>
      <c r="T52" s="23">
        <v>4489</v>
      </c>
      <c r="U52" s="23">
        <v>2404</v>
      </c>
      <c r="V52" s="23">
        <v>4081</v>
      </c>
      <c r="W52" s="23">
        <v>3844</v>
      </c>
      <c r="X52" s="23">
        <v>4040</v>
      </c>
      <c r="Y52" s="23">
        <v>3009</v>
      </c>
      <c r="Z52" s="23">
        <v>8204</v>
      </c>
      <c r="AA52" s="23">
        <v>48201</v>
      </c>
      <c r="AB52" s="23">
        <v>2637</v>
      </c>
      <c r="AC52" s="23">
        <v>15191</v>
      </c>
      <c r="AD52" s="23">
        <v>168412</v>
      </c>
      <c r="AE52" s="23">
        <v>11353</v>
      </c>
      <c r="AF52" s="23">
        <v>88971</v>
      </c>
      <c r="AG52" s="23">
        <v>36300</v>
      </c>
      <c r="AH52" s="23">
        <v>288435</v>
      </c>
      <c r="AI52" s="23">
        <v>36687</v>
      </c>
      <c r="AJ52" s="23">
        <v>96497</v>
      </c>
      <c r="AK52" s="23">
        <v>106348</v>
      </c>
      <c r="AL52" s="23">
        <v>692</v>
      </c>
      <c r="AM52" s="23">
        <v>7048</v>
      </c>
      <c r="AN52" s="23">
        <v>486</v>
      </c>
      <c r="AO52" s="23">
        <v>12567</v>
      </c>
      <c r="AP52" s="23">
        <v>15826</v>
      </c>
      <c r="AQ52" s="23">
        <v>6806</v>
      </c>
      <c r="AR52" s="23">
        <v>94</v>
      </c>
      <c r="AS52" s="23">
        <v>15116</v>
      </c>
      <c r="AT52" s="23">
        <v>5669</v>
      </c>
      <c r="AU52" s="23">
        <v>13348</v>
      </c>
      <c r="AV52" s="23">
        <v>2768</v>
      </c>
      <c r="AW52" s="23">
        <v>4643</v>
      </c>
      <c r="AX52" s="23">
        <v>702</v>
      </c>
      <c r="AY52" s="23">
        <v>41282</v>
      </c>
      <c r="AZ52" s="23">
        <v>109</v>
      </c>
      <c r="BA52" s="23">
        <v>781</v>
      </c>
      <c r="BB52" s="23">
        <v>14189</v>
      </c>
      <c r="BC52" s="23">
        <v>1273</v>
      </c>
      <c r="BD52" s="23">
        <v>2462</v>
      </c>
      <c r="BE52" s="23">
        <v>11778</v>
      </c>
      <c r="BF52" s="23">
        <v>72</v>
      </c>
      <c r="BG52" s="23">
        <v>2771</v>
      </c>
      <c r="BH52" s="23">
        <v>4043</v>
      </c>
      <c r="BI52" s="23">
        <v>190</v>
      </c>
      <c r="BJ52" s="23">
        <v>2747</v>
      </c>
      <c r="BK52" s="23">
        <v>2708</v>
      </c>
      <c r="BL52" s="23">
        <v>0</v>
      </c>
      <c r="BM52" s="24">
        <v>1473930</v>
      </c>
      <c r="BN52" s="23">
        <v>11017</v>
      </c>
      <c r="BO52" s="23">
        <v>0</v>
      </c>
      <c r="BP52" s="23">
        <v>0</v>
      </c>
      <c r="BQ52" s="24">
        <v>11017</v>
      </c>
      <c r="BR52" s="23">
        <v>0</v>
      </c>
      <c r="BS52" s="23">
        <v>0</v>
      </c>
      <c r="BT52" s="24">
        <v>0</v>
      </c>
      <c r="BU52" s="23">
        <v>25997</v>
      </c>
      <c r="BV52" s="24">
        <v>37014</v>
      </c>
      <c r="BW52" s="24">
        <v>1510943</v>
      </c>
    </row>
    <row r="53" spans="1:75" x14ac:dyDescent="0.25">
      <c r="A53" s="21" t="s">
        <v>203</v>
      </c>
      <c r="B53" s="68" t="s">
        <v>130</v>
      </c>
      <c r="C53" s="26" t="s">
        <v>269</v>
      </c>
      <c r="D53" s="23">
        <v>481</v>
      </c>
      <c r="E53" s="23">
        <v>118</v>
      </c>
      <c r="F53" s="23">
        <v>308</v>
      </c>
      <c r="G53" s="23">
        <v>3066</v>
      </c>
      <c r="H53" s="23">
        <v>4904</v>
      </c>
      <c r="I53" s="23">
        <v>288</v>
      </c>
      <c r="J53" s="23">
        <v>194</v>
      </c>
      <c r="K53" s="23">
        <v>288</v>
      </c>
      <c r="L53" s="23">
        <v>100</v>
      </c>
      <c r="M53" s="23">
        <v>447</v>
      </c>
      <c r="N53" s="23">
        <v>917</v>
      </c>
      <c r="O53" s="23">
        <v>278</v>
      </c>
      <c r="P53" s="23">
        <v>538</v>
      </c>
      <c r="Q53" s="23">
        <v>679</v>
      </c>
      <c r="R53" s="23">
        <v>1186</v>
      </c>
      <c r="S53" s="23">
        <v>1159</v>
      </c>
      <c r="T53" s="23">
        <v>521</v>
      </c>
      <c r="U53" s="23">
        <v>753</v>
      </c>
      <c r="V53" s="23">
        <v>1247</v>
      </c>
      <c r="W53" s="23">
        <v>1410</v>
      </c>
      <c r="X53" s="23">
        <v>1293</v>
      </c>
      <c r="Y53" s="23">
        <v>172</v>
      </c>
      <c r="Z53" s="23">
        <v>841</v>
      </c>
      <c r="AA53" s="23">
        <v>753</v>
      </c>
      <c r="AB53" s="23">
        <v>67</v>
      </c>
      <c r="AC53" s="23">
        <v>456</v>
      </c>
      <c r="AD53" s="23">
        <v>10663</v>
      </c>
      <c r="AE53" s="23">
        <v>1284</v>
      </c>
      <c r="AF53" s="23">
        <v>16166</v>
      </c>
      <c r="AG53" s="23">
        <v>16952</v>
      </c>
      <c r="AH53" s="23">
        <v>8014</v>
      </c>
      <c r="AI53" s="23">
        <v>12</v>
      </c>
      <c r="AJ53" s="23">
        <v>1</v>
      </c>
      <c r="AK53" s="23">
        <v>3679</v>
      </c>
      <c r="AL53" s="23">
        <v>82</v>
      </c>
      <c r="AM53" s="23">
        <v>5067</v>
      </c>
      <c r="AN53" s="23">
        <v>47</v>
      </c>
      <c r="AO53" s="23">
        <v>381</v>
      </c>
      <c r="AP53" s="23">
        <v>1073</v>
      </c>
      <c r="AQ53" s="23">
        <v>877</v>
      </c>
      <c r="AR53" s="23">
        <v>3334</v>
      </c>
      <c r="AS53" s="23">
        <v>2510</v>
      </c>
      <c r="AT53" s="23">
        <v>2033</v>
      </c>
      <c r="AU53" s="23">
        <v>1088</v>
      </c>
      <c r="AV53" s="23">
        <v>345</v>
      </c>
      <c r="AW53" s="23">
        <v>1384</v>
      </c>
      <c r="AX53" s="23">
        <v>406</v>
      </c>
      <c r="AY53" s="23">
        <v>116</v>
      </c>
      <c r="AZ53" s="23">
        <v>8880</v>
      </c>
      <c r="BA53" s="23">
        <v>21</v>
      </c>
      <c r="BB53" s="23">
        <v>5929</v>
      </c>
      <c r="BC53" s="23">
        <v>589</v>
      </c>
      <c r="BD53" s="23">
        <v>558</v>
      </c>
      <c r="BE53" s="23">
        <v>727</v>
      </c>
      <c r="BF53" s="23">
        <v>100</v>
      </c>
      <c r="BG53" s="23">
        <v>352</v>
      </c>
      <c r="BH53" s="23">
        <v>523</v>
      </c>
      <c r="BI53" s="23">
        <v>117</v>
      </c>
      <c r="BJ53" s="23">
        <v>61</v>
      </c>
      <c r="BK53" s="23">
        <v>255</v>
      </c>
      <c r="BL53" s="23">
        <v>0</v>
      </c>
      <c r="BM53" s="24">
        <v>116094</v>
      </c>
      <c r="BN53" s="23">
        <v>529</v>
      </c>
      <c r="BO53" s="23">
        <v>0</v>
      </c>
      <c r="BP53" s="23">
        <v>0</v>
      </c>
      <c r="BQ53" s="24">
        <v>530</v>
      </c>
      <c r="BR53" s="23">
        <v>0</v>
      </c>
      <c r="BS53" s="23">
        <v>0</v>
      </c>
      <c r="BT53" s="24">
        <v>0</v>
      </c>
      <c r="BU53" s="23">
        <v>1174</v>
      </c>
      <c r="BV53" s="24">
        <v>1704</v>
      </c>
      <c r="BW53" s="24">
        <v>117798</v>
      </c>
    </row>
    <row r="54" spans="1:75" x14ac:dyDescent="0.25">
      <c r="A54" s="25" t="s">
        <v>204</v>
      </c>
      <c r="B54" s="68" t="s">
        <v>131</v>
      </c>
      <c r="C54" s="26" t="s">
        <v>270</v>
      </c>
      <c r="D54" s="23">
        <v>0</v>
      </c>
      <c r="E54" s="23">
        <v>0</v>
      </c>
      <c r="F54" s="23">
        <v>0</v>
      </c>
      <c r="G54" s="23">
        <v>8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9</v>
      </c>
      <c r="Y54" s="23">
        <v>0</v>
      </c>
      <c r="Z54" s="23">
        <v>0</v>
      </c>
      <c r="AA54" s="23">
        <v>6</v>
      </c>
      <c r="AB54" s="23">
        <v>0</v>
      </c>
      <c r="AC54" s="23">
        <v>0</v>
      </c>
      <c r="AD54" s="23">
        <v>4</v>
      </c>
      <c r="AE54" s="23">
        <v>1</v>
      </c>
      <c r="AF54" s="23">
        <v>4</v>
      </c>
      <c r="AG54" s="23">
        <v>0</v>
      </c>
      <c r="AH54" s="23">
        <v>2</v>
      </c>
      <c r="AI54" s="23">
        <v>0</v>
      </c>
      <c r="AJ54" s="23">
        <v>0</v>
      </c>
      <c r="AK54" s="23">
        <v>84</v>
      </c>
      <c r="AL54" s="23">
        <v>0</v>
      </c>
      <c r="AM54" s="23">
        <v>476</v>
      </c>
      <c r="AN54" s="23">
        <v>0</v>
      </c>
      <c r="AO54" s="23">
        <v>10</v>
      </c>
      <c r="AP54" s="23">
        <v>0</v>
      </c>
      <c r="AQ54" s="23">
        <v>1</v>
      </c>
      <c r="AR54" s="23">
        <v>0</v>
      </c>
      <c r="AS54" s="23">
        <v>18</v>
      </c>
      <c r="AT54" s="23">
        <v>27</v>
      </c>
      <c r="AU54" s="23">
        <v>8</v>
      </c>
      <c r="AV54" s="23">
        <v>33</v>
      </c>
      <c r="AW54" s="23">
        <v>18</v>
      </c>
      <c r="AX54" s="23">
        <v>0</v>
      </c>
      <c r="AY54" s="23">
        <v>0</v>
      </c>
      <c r="AZ54" s="23">
        <v>0</v>
      </c>
      <c r="BA54" s="23">
        <v>10922</v>
      </c>
      <c r="BB54" s="23">
        <v>0</v>
      </c>
      <c r="BC54" s="23">
        <v>53</v>
      </c>
      <c r="BD54" s="23">
        <v>279</v>
      </c>
      <c r="BE54" s="23">
        <v>1963</v>
      </c>
      <c r="BF54" s="23">
        <v>176</v>
      </c>
      <c r="BG54" s="23">
        <v>40</v>
      </c>
      <c r="BH54" s="23">
        <v>28</v>
      </c>
      <c r="BI54" s="23">
        <v>3044</v>
      </c>
      <c r="BJ54" s="23">
        <v>0</v>
      </c>
      <c r="BK54" s="23">
        <v>0</v>
      </c>
      <c r="BL54" s="23">
        <v>0</v>
      </c>
      <c r="BM54" s="24">
        <v>17217</v>
      </c>
      <c r="BN54" s="23">
        <v>174244</v>
      </c>
      <c r="BO54" s="23">
        <v>0</v>
      </c>
      <c r="BP54" s="23">
        <v>87</v>
      </c>
      <c r="BQ54" s="24">
        <v>174331</v>
      </c>
      <c r="BR54" s="23">
        <v>0</v>
      </c>
      <c r="BS54" s="23">
        <v>0</v>
      </c>
      <c r="BT54" s="24">
        <v>0</v>
      </c>
      <c r="BU54" s="23">
        <v>304</v>
      </c>
      <c r="BV54" s="24">
        <v>174634</v>
      </c>
      <c r="BW54" s="24">
        <v>191852</v>
      </c>
    </row>
    <row r="55" spans="1:75" x14ac:dyDescent="0.25">
      <c r="A55" s="21" t="s">
        <v>205</v>
      </c>
      <c r="B55" s="68" t="s">
        <v>132</v>
      </c>
      <c r="C55" s="26" t="s">
        <v>271</v>
      </c>
      <c r="D55" s="23">
        <v>7074</v>
      </c>
      <c r="E55" s="23">
        <v>623</v>
      </c>
      <c r="F55" s="23">
        <v>461</v>
      </c>
      <c r="G55" s="23">
        <v>44075</v>
      </c>
      <c r="H55" s="23">
        <v>56041</v>
      </c>
      <c r="I55" s="23">
        <v>15910</v>
      </c>
      <c r="J55" s="23">
        <v>2792</v>
      </c>
      <c r="K55" s="23">
        <v>3849</v>
      </c>
      <c r="L55" s="23">
        <v>2406</v>
      </c>
      <c r="M55" s="23">
        <v>13562</v>
      </c>
      <c r="N55" s="23">
        <v>11043</v>
      </c>
      <c r="O55" s="23">
        <v>10765</v>
      </c>
      <c r="P55" s="23">
        <v>8474</v>
      </c>
      <c r="Q55" s="23">
        <v>16506</v>
      </c>
      <c r="R55" s="23">
        <v>30927</v>
      </c>
      <c r="S55" s="23">
        <v>14324</v>
      </c>
      <c r="T55" s="23">
        <v>5903</v>
      </c>
      <c r="U55" s="23">
        <v>4947</v>
      </c>
      <c r="V55" s="23">
        <v>3444</v>
      </c>
      <c r="W55" s="23">
        <v>8646</v>
      </c>
      <c r="X55" s="23">
        <v>18814</v>
      </c>
      <c r="Y55" s="23">
        <v>3321</v>
      </c>
      <c r="Z55" s="23">
        <v>6462</v>
      </c>
      <c r="AA55" s="23">
        <v>44165</v>
      </c>
      <c r="AB55" s="23">
        <v>4078</v>
      </c>
      <c r="AC55" s="23">
        <v>5466</v>
      </c>
      <c r="AD55" s="23">
        <v>67673</v>
      </c>
      <c r="AE55" s="23">
        <v>34386</v>
      </c>
      <c r="AF55" s="23">
        <v>165814</v>
      </c>
      <c r="AG55" s="23">
        <v>119514</v>
      </c>
      <c r="AH55" s="23">
        <v>54822</v>
      </c>
      <c r="AI55" s="23">
        <v>583</v>
      </c>
      <c r="AJ55" s="23">
        <v>1034</v>
      </c>
      <c r="AK55" s="23">
        <v>40218</v>
      </c>
      <c r="AL55" s="23">
        <v>3106</v>
      </c>
      <c r="AM55" s="23">
        <v>22777</v>
      </c>
      <c r="AN55" s="23">
        <v>9328</v>
      </c>
      <c r="AO55" s="23">
        <v>10981</v>
      </c>
      <c r="AP55" s="23">
        <v>14359</v>
      </c>
      <c r="AQ55" s="23">
        <v>29985</v>
      </c>
      <c r="AR55" s="23">
        <v>99021</v>
      </c>
      <c r="AS55" s="23">
        <v>93295</v>
      </c>
      <c r="AT55" s="23">
        <v>21291</v>
      </c>
      <c r="AU55" s="23">
        <v>10890</v>
      </c>
      <c r="AV55" s="23">
        <v>38895</v>
      </c>
      <c r="AW55" s="23">
        <v>39213</v>
      </c>
      <c r="AX55" s="23">
        <v>1542</v>
      </c>
      <c r="AY55" s="23">
        <v>4702</v>
      </c>
      <c r="AZ55" s="23">
        <v>1640</v>
      </c>
      <c r="BA55" s="23">
        <v>194</v>
      </c>
      <c r="BB55" s="23">
        <v>44425</v>
      </c>
      <c r="BC55" s="23">
        <v>143604</v>
      </c>
      <c r="BD55" s="23">
        <v>39344</v>
      </c>
      <c r="BE55" s="23">
        <v>18632</v>
      </c>
      <c r="BF55" s="23">
        <v>7591</v>
      </c>
      <c r="BG55" s="23">
        <v>25004</v>
      </c>
      <c r="BH55" s="23">
        <v>21241</v>
      </c>
      <c r="BI55" s="23">
        <v>2517</v>
      </c>
      <c r="BJ55" s="23">
        <v>3841</v>
      </c>
      <c r="BK55" s="23">
        <v>4625</v>
      </c>
      <c r="BL55" s="23">
        <v>0</v>
      </c>
      <c r="BM55" s="24">
        <v>1540163</v>
      </c>
      <c r="BN55" s="23">
        <v>19888</v>
      </c>
      <c r="BO55" s="23">
        <v>0</v>
      </c>
      <c r="BP55" s="23">
        <v>5</v>
      </c>
      <c r="BQ55" s="24">
        <v>19893</v>
      </c>
      <c r="BR55" s="23">
        <v>0</v>
      </c>
      <c r="BS55" s="23">
        <v>0</v>
      </c>
      <c r="BT55" s="24">
        <v>0</v>
      </c>
      <c r="BU55" s="23">
        <v>14468</v>
      </c>
      <c r="BV55" s="24">
        <v>34361</v>
      </c>
      <c r="BW55" s="24">
        <v>1574524</v>
      </c>
    </row>
    <row r="56" spans="1:75" x14ac:dyDescent="0.25">
      <c r="A56" s="25" t="s">
        <v>206</v>
      </c>
      <c r="B56" s="68" t="s">
        <v>133</v>
      </c>
      <c r="C56" s="26" t="s">
        <v>272</v>
      </c>
      <c r="D56" s="23">
        <v>4827</v>
      </c>
      <c r="E56" s="23">
        <v>338</v>
      </c>
      <c r="F56" s="23">
        <v>360</v>
      </c>
      <c r="G56" s="23">
        <v>12302</v>
      </c>
      <c r="H56" s="23">
        <v>8287</v>
      </c>
      <c r="I56" s="23">
        <v>1202</v>
      </c>
      <c r="J56" s="23">
        <v>1024</v>
      </c>
      <c r="K56" s="23">
        <v>882</v>
      </c>
      <c r="L56" s="23">
        <v>495</v>
      </c>
      <c r="M56" s="23">
        <v>16749</v>
      </c>
      <c r="N56" s="23">
        <v>2017</v>
      </c>
      <c r="O56" s="23">
        <v>539</v>
      </c>
      <c r="P56" s="23">
        <v>1815</v>
      </c>
      <c r="Q56" s="23">
        <v>2638</v>
      </c>
      <c r="R56" s="23">
        <v>4047</v>
      </c>
      <c r="S56" s="23">
        <v>6617</v>
      </c>
      <c r="T56" s="23">
        <v>2071</v>
      </c>
      <c r="U56" s="23">
        <v>1215</v>
      </c>
      <c r="V56" s="23">
        <v>1766</v>
      </c>
      <c r="W56" s="23">
        <v>3442</v>
      </c>
      <c r="X56" s="23">
        <v>2461</v>
      </c>
      <c r="Y56" s="23">
        <v>517</v>
      </c>
      <c r="Z56" s="23">
        <v>1299</v>
      </c>
      <c r="AA56" s="23">
        <v>5550</v>
      </c>
      <c r="AB56" s="23">
        <v>328</v>
      </c>
      <c r="AC56" s="23">
        <v>699</v>
      </c>
      <c r="AD56" s="23">
        <v>13800</v>
      </c>
      <c r="AE56" s="23">
        <v>981</v>
      </c>
      <c r="AF56" s="23">
        <v>28768</v>
      </c>
      <c r="AG56" s="23">
        <v>8732</v>
      </c>
      <c r="AH56" s="23">
        <v>7379</v>
      </c>
      <c r="AI56" s="23">
        <v>315</v>
      </c>
      <c r="AJ56" s="23">
        <v>1459</v>
      </c>
      <c r="AK56" s="23">
        <v>4713</v>
      </c>
      <c r="AL56" s="23">
        <v>428</v>
      </c>
      <c r="AM56" s="23">
        <v>1445</v>
      </c>
      <c r="AN56" s="23">
        <v>369</v>
      </c>
      <c r="AO56" s="23">
        <v>862</v>
      </c>
      <c r="AP56" s="23">
        <v>33897</v>
      </c>
      <c r="AQ56" s="23">
        <v>1536</v>
      </c>
      <c r="AR56" s="23">
        <v>15739</v>
      </c>
      <c r="AS56" s="23">
        <v>4803</v>
      </c>
      <c r="AT56" s="23">
        <v>2933</v>
      </c>
      <c r="AU56" s="23">
        <v>1154</v>
      </c>
      <c r="AV56" s="23">
        <v>4721</v>
      </c>
      <c r="AW56" s="23">
        <v>2280</v>
      </c>
      <c r="AX56" s="23">
        <v>862</v>
      </c>
      <c r="AY56" s="23">
        <v>525</v>
      </c>
      <c r="AZ56" s="23">
        <v>6</v>
      </c>
      <c r="BA56" s="23">
        <v>203</v>
      </c>
      <c r="BB56" s="23">
        <v>8316</v>
      </c>
      <c r="BC56" s="23">
        <v>15546</v>
      </c>
      <c r="BD56" s="23">
        <v>1267</v>
      </c>
      <c r="BE56" s="23">
        <v>2422</v>
      </c>
      <c r="BF56" s="23">
        <v>641</v>
      </c>
      <c r="BG56" s="23">
        <v>427</v>
      </c>
      <c r="BH56" s="23">
        <v>541</v>
      </c>
      <c r="BI56" s="23">
        <v>301</v>
      </c>
      <c r="BJ56" s="23">
        <v>40</v>
      </c>
      <c r="BK56" s="23">
        <v>214</v>
      </c>
      <c r="BL56" s="23">
        <v>0</v>
      </c>
      <c r="BM56" s="24">
        <v>251112</v>
      </c>
      <c r="BN56" s="23">
        <v>58148</v>
      </c>
      <c r="BO56" s="23">
        <v>9048077</v>
      </c>
      <c r="BP56" s="23">
        <v>3</v>
      </c>
      <c r="BQ56" s="24">
        <v>9106228</v>
      </c>
      <c r="BR56" s="23">
        <v>0</v>
      </c>
      <c r="BS56" s="23">
        <v>0</v>
      </c>
      <c r="BT56" s="24">
        <v>0</v>
      </c>
      <c r="BU56" s="23">
        <v>0</v>
      </c>
      <c r="BV56" s="24">
        <v>9106228</v>
      </c>
      <c r="BW56" s="24">
        <v>9357340</v>
      </c>
    </row>
    <row r="57" spans="1:75" x14ac:dyDescent="0.25">
      <c r="A57" s="21" t="s">
        <v>207</v>
      </c>
      <c r="B57" s="68" t="s">
        <v>134</v>
      </c>
      <c r="C57" s="26" t="s">
        <v>273</v>
      </c>
      <c r="D57" s="23">
        <v>459</v>
      </c>
      <c r="E57" s="23">
        <v>59</v>
      </c>
      <c r="F57" s="23">
        <v>45</v>
      </c>
      <c r="G57" s="23">
        <v>3344</v>
      </c>
      <c r="H57" s="23">
        <v>1144</v>
      </c>
      <c r="I57" s="23">
        <v>58</v>
      </c>
      <c r="J57" s="23">
        <v>235</v>
      </c>
      <c r="K57" s="23">
        <v>640</v>
      </c>
      <c r="L57" s="23">
        <v>62</v>
      </c>
      <c r="M57" s="23">
        <v>867</v>
      </c>
      <c r="N57" s="23">
        <v>603</v>
      </c>
      <c r="O57" s="23">
        <v>328</v>
      </c>
      <c r="P57" s="23">
        <v>162</v>
      </c>
      <c r="Q57" s="23">
        <v>430</v>
      </c>
      <c r="R57" s="23">
        <v>1392</v>
      </c>
      <c r="S57" s="23">
        <v>1058</v>
      </c>
      <c r="T57" s="23">
        <v>607</v>
      </c>
      <c r="U57" s="23">
        <v>299</v>
      </c>
      <c r="V57" s="23">
        <v>480</v>
      </c>
      <c r="W57" s="23">
        <v>732</v>
      </c>
      <c r="X57" s="23">
        <v>1604</v>
      </c>
      <c r="Y57" s="23">
        <v>94</v>
      </c>
      <c r="Z57" s="23">
        <v>1190</v>
      </c>
      <c r="AA57" s="23">
        <v>3249</v>
      </c>
      <c r="AB57" s="23">
        <v>202</v>
      </c>
      <c r="AC57" s="23">
        <v>142</v>
      </c>
      <c r="AD57" s="23">
        <v>2701</v>
      </c>
      <c r="AE57" s="23">
        <v>558</v>
      </c>
      <c r="AF57" s="23">
        <v>3803</v>
      </c>
      <c r="AG57" s="23">
        <v>3266</v>
      </c>
      <c r="AH57" s="23">
        <v>7815</v>
      </c>
      <c r="AI57" s="23">
        <v>186</v>
      </c>
      <c r="AJ57" s="23">
        <v>1634</v>
      </c>
      <c r="AK57" s="23">
        <v>2439</v>
      </c>
      <c r="AL57" s="23">
        <v>85</v>
      </c>
      <c r="AM57" s="23">
        <v>344</v>
      </c>
      <c r="AN57" s="23">
        <v>39</v>
      </c>
      <c r="AO57" s="23">
        <v>92</v>
      </c>
      <c r="AP57" s="23">
        <v>1262</v>
      </c>
      <c r="AQ57" s="23">
        <v>1278</v>
      </c>
      <c r="AR57" s="23">
        <v>3948</v>
      </c>
      <c r="AS57" s="23">
        <v>851</v>
      </c>
      <c r="AT57" s="23">
        <v>2913</v>
      </c>
      <c r="AU57" s="23">
        <v>2263</v>
      </c>
      <c r="AV57" s="23">
        <v>2070</v>
      </c>
      <c r="AW57" s="23">
        <v>282</v>
      </c>
      <c r="AX57" s="23">
        <v>35</v>
      </c>
      <c r="AY57" s="23">
        <v>146</v>
      </c>
      <c r="AZ57" s="23">
        <v>292</v>
      </c>
      <c r="BA57" s="23">
        <v>37</v>
      </c>
      <c r="BB57" s="23">
        <v>1132</v>
      </c>
      <c r="BC57" s="23">
        <v>24354</v>
      </c>
      <c r="BD57" s="23">
        <v>44906</v>
      </c>
      <c r="BE57" s="23">
        <v>6656</v>
      </c>
      <c r="BF57" s="23">
        <v>2844</v>
      </c>
      <c r="BG57" s="23">
        <v>816</v>
      </c>
      <c r="BH57" s="23">
        <v>637</v>
      </c>
      <c r="BI57" s="23">
        <v>2608</v>
      </c>
      <c r="BJ57" s="23">
        <v>188</v>
      </c>
      <c r="BK57" s="23">
        <v>247</v>
      </c>
      <c r="BL57" s="23">
        <v>0</v>
      </c>
      <c r="BM57" s="24">
        <v>142213</v>
      </c>
      <c r="BN57" s="23">
        <v>455153</v>
      </c>
      <c r="BO57" s="23">
        <v>2532877</v>
      </c>
      <c r="BP57" s="23">
        <v>12637</v>
      </c>
      <c r="BQ57" s="24">
        <v>3000666</v>
      </c>
      <c r="BR57" s="23">
        <v>0</v>
      </c>
      <c r="BS57" s="23">
        <v>0</v>
      </c>
      <c r="BT57" s="24">
        <v>0</v>
      </c>
      <c r="BU57" s="23">
        <v>14186</v>
      </c>
      <c r="BV57" s="24">
        <v>3014853</v>
      </c>
      <c r="BW57" s="24">
        <v>3157065</v>
      </c>
    </row>
    <row r="58" spans="1:75" x14ac:dyDescent="0.25">
      <c r="A58" s="25" t="s">
        <v>208</v>
      </c>
      <c r="B58" s="68" t="s">
        <v>135</v>
      </c>
      <c r="C58" s="26" t="s">
        <v>274</v>
      </c>
      <c r="D58" s="23">
        <v>649</v>
      </c>
      <c r="E58" s="23">
        <v>39</v>
      </c>
      <c r="F58" s="23">
        <v>87</v>
      </c>
      <c r="G58" s="23">
        <v>5166</v>
      </c>
      <c r="H58" s="23">
        <v>1542</v>
      </c>
      <c r="I58" s="23">
        <v>80</v>
      </c>
      <c r="J58" s="23">
        <v>159</v>
      </c>
      <c r="K58" s="23">
        <v>193</v>
      </c>
      <c r="L58" s="23">
        <v>32</v>
      </c>
      <c r="M58" s="23">
        <v>635</v>
      </c>
      <c r="N58" s="23">
        <v>571</v>
      </c>
      <c r="O58" s="23">
        <v>140</v>
      </c>
      <c r="P58" s="23">
        <v>195</v>
      </c>
      <c r="Q58" s="23">
        <v>351</v>
      </c>
      <c r="R58" s="23">
        <v>1769</v>
      </c>
      <c r="S58" s="23">
        <v>714</v>
      </c>
      <c r="T58" s="23">
        <v>312</v>
      </c>
      <c r="U58" s="23">
        <v>159</v>
      </c>
      <c r="V58" s="23">
        <v>282</v>
      </c>
      <c r="W58" s="23">
        <v>368</v>
      </c>
      <c r="X58" s="23">
        <v>708</v>
      </c>
      <c r="Y58" s="23">
        <v>80</v>
      </c>
      <c r="Z58" s="23">
        <v>398</v>
      </c>
      <c r="AA58" s="23">
        <v>2289</v>
      </c>
      <c r="AB58" s="23">
        <v>639</v>
      </c>
      <c r="AC58" s="23">
        <v>323</v>
      </c>
      <c r="AD58" s="23">
        <v>1545</v>
      </c>
      <c r="AE58" s="23">
        <v>93</v>
      </c>
      <c r="AF58" s="23">
        <v>1244</v>
      </c>
      <c r="AG58" s="23">
        <v>2452</v>
      </c>
      <c r="AH58" s="23">
        <v>7092</v>
      </c>
      <c r="AI58" s="23">
        <v>76</v>
      </c>
      <c r="AJ58" s="23">
        <v>213</v>
      </c>
      <c r="AK58" s="23">
        <v>2220</v>
      </c>
      <c r="AL58" s="23">
        <v>264</v>
      </c>
      <c r="AM58" s="23">
        <v>1237</v>
      </c>
      <c r="AN58" s="23">
        <v>40</v>
      </c>
      <c r="AO58" s="23">
        <v>153</v>
      </c>
      <c r="AP58" s="23">
        <v>437</v>
      </c>
      <c r="AQ58" s="23">
        <v>778</v>
      </c>
      <c r="AR58" s="23">
        <v>1810</v>
      </c>
      <c r="AS58" s="23">
        <v>869</v>
      </c>
      <c r="AT58" s="23">
        <v>692</v>
      </c>
      <c r="AU58" s="23">
        <v>1049</v>
      </c>
      <c r="AV58" s="23">
        <v>1954</v>
      </c>
      <c r="AW58" s="23">
        <v>125</v>
      </c>
      <c r="AX58" s="23">
        <v>21</v>
      </c>
      <c r="AY58" s="23">
        <v>34</v>
      </c>
      <c r="AZ58" s="23">
        <v>30</v>
      </c>
      <c r="BA58" s="23">
        <v>14</v>
      </c>
      <c r="BB58" s="23">
        <v>1268</v>
      </c>
      <c r="BC58" s="23">
        <v>39393</v>
      </c>
      <c r="BD58" s="23">
        <v>10117</v>
      </c>
      <c r="BE58" s="23">
        <v>28803</v>
      </c>
      <c r="BF58" s="23">
        <v>4241</v>
      </c>
      <c r="BG58" s="23">
        <v>725</v>
      </c>
      <c r="BH58" s="23">
        <v>706</v>
      </c>
      <c r="BI58" s="23">
        <v>3224</v>
      </c>
      <c r="BJ58" s="23">
        <v>69</v>
      </c>
      <c r="BK58" s="23">
        <v>120</v>
      </c>
      <c r="BL58" s="23">
        <v>0</v>
      </c>
      <c r="BM58" s="24">
        <v>130985</v>
      </c>
      <c r="BN58" s="23">
        <v>867445</v>
      </c>
      <c r="BO58" s="23">
        <v>2308671</v>
      </c>
      <c r="BP58" s="23">
        <v>19121</v>
      </c>
      <c r="BQ58" s="24">
        <v>3195237</v>
      </c>
      <c r="BR58" s="23">
        <v>0</v>
      </c>
      <c r="BS58" s="23">
        <v>0</v>
      </c>
      <c r="BT58" s="24">
        <v>0</v>
      </c>
      <c r="BU58" s="23">
        <v>2454</v>
      </c>
      <c r="BV58" s="24">
        <v>3197691</v>
      </c>
      <c r="BW58" s="24">
        <v>3328676</v>
      </c>
    </row>
    <row r="59" spans="1:75" x14ac:dyDescent="0.25">
      <c r="A59" s="21" t="s">
        <v>209</v>
      </c>
      <c r="B59" s="68" t="s">
        <v>136</v>
      </c>
      <c r="C59" s="26" t="s">
        <v>275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  <c r="BA59" s="23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2712</v>
      </c>
      <c r="BG59" s="23">
        <v>0</v>
      </c>
      <c r="BH59" s="23">
        <v>0</v>
      </c>
      <c r="BI59" s="23">
        <v>0</v>
      </c>
      <c r="BJ59" s="23">
        <v>0</v>
      </c>
      <c r="BK59" s="23">
        <v>0</v>
      </c>
      <c r="BL59" s="23">
        <v>0</v>
      </c>
      <c r="BM59" s="24">
        <v>2712</v>
      </c>
      <c r="BN59" s="23">
        <v>125290</v>
      </c>
      <c r="BO59" s="23">
        <v>388326</v>
      </c>
      <c r="BP59" s="23">
        <v>10987</v>
      </c>
      <c r="BQ59" s="24">
        <v>524604</v>
      </c>
      <c r="BR59" s="23">
        <v>0</v>
      </c>
      <c r="BS59" s="23">
        <v>0</v>
      </c>
      <c r="BT59" s="24">
        <v>0</v>
      </c>
      <c r="BU59" s="23">
        <v>0</v>
      </c>
      <c r="BV59" s="24">
        <v>524604</v>
      </c>
      <c r="BW59" s="24">
        <v>527316</v>
      </c>
    </row>
    <row r="60" spans="1:75" x14ac:dyDescent="0.25">
      <c r="A60" s="25" t="s">
        <v>210</v>
      </c>
      <c r="B60" s="68" t="s">
        <v>137</v>
      </c>
      <c r="C60" s="26" t="s">
        <v>276</v>
      </c>
      <c r="D60" s="23">
        <v>1</v>
      </c>
      <c r="E60" s="23">
        <v>0</v>
      </c>
      <c r="F60" s="23">
        <v>0</v>
      </c>
      <c r="G60" s="23">
        <v>55</v>
      </c>
      <c r="H60" s="23">
        <v>4</v>
      </c>
      <c r="I60" s="23">
        <v>3</v>
      </c>
      <c r="J60" s="23">
        <v>1</v>
      </c>
      <c r="K60" s="23">
        <v>0</v>
      </c>
      <c r="L60" s="23">
        <v>0</v>
      </c>
      <c r="M60" s="23">
        <v>0</v>
      </c>
      <c r="N60" s="23">
        <v>20</v>
      </c>
      <c r="O60" s="23">
        <v>0</v>
      </c>
      <c r="P60" s="23">
        <v>0</v>
      </c>
      <c r="Q60" s="23">
        <v>4</v>
      </c>
      <c r="R60" s="23">
        <v>148</v>
      </c>
      <c r="S60" s="23">
        <v>17</v>
      </c>
      <c r="T60" s="23">
        <v>28</v>
      </c>
      <c r="U60" s="23">
        <v>4</v>
      </c>
      <c r="V60" s="23">
        <v>2</v>
      </c>
      <c r="W60" s="23">
        <v>128</v>
      </c>
      <c r="X60" s="23">
        <v>30</v>
      </c>
      <c r="Y60" s="23">
        <v>2</v>
      </c>
      <c r="Z60" s="23">
        <v>13</v>
      </c>
      <c r="AA60" s="23">
        <v>41</v>
      </c>
      <c r="AB60" s="23">
        <v>0</v>
      </c>
      <c r="AC60" s="23">
        <v>0</v>
      </c>
      <c r="AD60" s="23">
        <v>8</v>
      </c>
      <c r="AE60" s="23">
        <v>0</v>
      </c>
      <c r="AF60" s="23">
        <v>2</v>
      </c>
      <c r="AG60" s="23">
        <v>8</v>
      </c>
      <c r="AH60" s="23">
        <v>4</v>
      </c>
      <c r="AI60" s="23">
        <v>0</v>
      </c>
      <c r="AJ60" s="23">
        <v>0</v>
      </c>
      <c r="AK60" s="23">
        <v>5</v>
      </c>
      <c r="AL60" s="23">
        <v>1</v>
      </c>
      <c r="AM60" s="23">
        <v>24</v>
      </c>
      <c r="AN60" s="23">
        <v>3</v>
      </c>
      <c r="AO60" s="23">
        <v>936</v>
      </c>
      <c r="AP60" s="23">
        <v>13</v>
      </c>
      <c r="AQ60" s="23">
        <v>30</v>
      </c>
      <c r="AR60" s="23">
        <v>772</v>
      </c>
      <c r="AS60" s="23">
        <v>113</v>
      </c>
      <c r="AT60" s="23">
        <v>63</v>
      </c>
      <c r="AU60" s="23">
        <v>137</v>
      </c>
      <c r="AV60" s="23">
        <v>134</v>
      </c>
      <c r="AW60" s="23">
        <v>153</v>
      </c>
      <c r="AX60" s="23">
        <v>2</v>
      </c>
      <c r="AY60" s="23">
        <v>1</v>
      </c>
      <c r="AZ60" s="23">
        <v>0</v>
      </c>
      <c r="BA60" s="23">
        <v>108</v>
      </c>
      <c r="BB60" s="23">
        <v>29</v>
      </c>
      <c r="BC60" s="23">
        <v>6489</v>
      </c>
      <c r="BD60" s="23">
        <v>1341</v>
      </c>
      <c r="BE60" s="23">
        <v>258</v>
      </c>
      <c r="BF60" s="23">
        <v>1087</v>
      </c>
      <c r="BG60" s="23">
        <v>16017</v>
      </c>
      <c r="BH60" s="23">
        <v>2296</v>
      </c>
      <c r="BI60" s="23">
        <v>4980</v>
      </c>
      <c r="BJ60" s="23">
        <v>0</v>
      </c>
      <c r="BK60" s="23">
        <v>1</v>
      </c>
      <c r="BL60" s="23">
        <v>0</v>
      </c>
      <c r="BM60" s="24">
        <v>35515</v>
      </c>
      <c r="BN60" s="23">
        <v>186233</v>
      </c>
      <c r="BO60" s="23">
        <v>350560</v>
      </c>
      <c r="BP60" s="23">
        <v>7014</v>
      </c>
      <c r="BQ60" s="24">
        <v>543807</v>
      </c>
      <c r="BR60" s="23">
        <v>11928</v>
      </c>
      <c r="BS60" s="23">
        <v>0</v>
      </c>
      <c r="BT60" s="24">
        <v>11928</v>
      </c>
      <c r="BU60" s="23">
        <v>836</v>
      </c>
      <c r="BV60" s="24">
        <v>556571</v>
      </c>
      <c r="BW60" s="24">
        <v>592085</v>
      </c>
    </row>
    <row r="61" spans="1:75" x14ac:dyDescent="0.25">
      <c r="A61" s="21" t="s">
        <v>211</v>
      </c>
      <c r="B61" s="68" t="s">
        <v>138</v>
      </c>
      <c r="C61" s="26" t="s">
        <v>277</v>
      </c>
      <c r="D61" s="23">
        <v>1</v>
      </c>
      <c r="E61" s="23">
        <v>0</v>
      </c>
      <c r="F61" s="23">
        <v>0</v>
      </c>
      <c r="G61" s="23">
        <v>4</v>
      </c>
      <c r="H61" s="23">
        <v>3</v>
      </c>
      <c r="I61" s="23">
        <v>2</v>
      </c>
      <c r="J61" s="23">
        <v>0</v>
      </c>
      <c r="K61" s="23">
        <v>0</v>
      </c>
      <c r="L61" s="23">
        <v>0</v>
      </c>
      <c r="M61" s="23">
        <v>0</v>
      </c>
      <c r="N61" s="23">
        <v>1</v>
      </c>
      <c r="O61" s="23">
        <v>0</v>
      </c>
      <c r="P61" s="23">
        <v>0</v>
      </c>
      <c r="Q61" s="23">
        <v>3</v>
      </c>
      <c r="R61" s="23">
        <v>111</v>
      </c>
      <c r="S61" s="23">
        <v>4</v>
      </c>
      <c r="T61" s="23">
        <v>9</v>
      </c>
      <c r="U61" s="23">
        <v>11</v>
      </c>
      <c r="V61" s="23">
        <v>59</v>
      </c>
      <c r="W61" s="23">
        <v>52</v>
      </c>
      <c r="X61" s="23">
        <v>6</v>
      </c>
      <c r="Y61" s="23">
        <v>0</v>
      </c>
      <c r="Z61" s="23">
        <v>2</v>
      </c>
      <c r="AA61" s="23">
        <v>5</v>
      </c>
      <c r="AB61" s="23">
        <v>0</v>
      </c>
      <c r="AC61" s="23">
        <v>1</v>
      </c>
      <c r="AD61" s="23">
        <v>4</v>
      </c>
      <c r="AE61" s="23">
        <v>0</v>
      </c>
      <c r="AF61" s="23">
        <v>11</v>
      </c>
      <c r="AG61" s="23">
        <v>3</v>
      </c>
      <c r="AH61" s="23">
        <v>7</v>
      </c>
      <c r="AI61" s="23">
        <v>0</v>
      </c>
      <c r="AJ61" s="23">
        <v>0</v>
      </c>
      <c r="AK61" s="23">
        <v>1</v>
      </c>
      <c r="AL61" s="23">
        <v>5</v>
      </c>
      <c r="AM61" s="23">
        <v>91</v>
      </c>
      <c r="AN61" s="23">
        <v>4</v>
      </c>
      <c r="AO61" s="23">
        <v>582</v>
      </c>
      <c r="AP61" s="23">
        <v>1</v>
      </c>
      <c r="AQ61" s="23">
        <v>6</v>
      </c>
      <c r="AR61" s="23">
        <v>0</v>
      </c>
      <c r="AS61" s="23">
        <v>43</v>
      </c>
      <c r="AT61" s="23">
        <v>83</v>
      </c>
      <c r="AU61" s="23">
        <v>24</v>
      </c>
      <c r="AV61" s="23">
        <v>42</v>
      </c>
      <c r="AW61" s="23">
        <v>398</v>
      </c>
      <c r="AX61" s="23">
        <v>2</v>
      </c>
      <c r="AY61" s="23">
        <v>1</v>
      </c>
      <c r="AZ61" s="23">
        <v>0</v>
      </c>
      <c r="BA61" s="23">
        <v>149</v>
      </c>
      <c r="BB61" s="23">
        <v>18</v>
      </c>
      <c r="BC61" s="23">
        <v>9898</v>
      </c>
      <c r="BD61" s="23">
        <v>3957</v>
      </c>
      <c r="BE61" s="23">
        <v>382</v>
      </c>
      <c r="BF61" s="23">
        <v>607</v>
      </c>
      <c r="BG61" s="23">
        <v>10727</v>
      </c>
      <c r="BH61" s="23">
        <v>30580</v>
      </c>
      <c r="BI61" s="23">
        <v>13866</v>
      </c>
      <c r="BJ61" s="23">
        <v>0</v>
      </c>
      <c r="BK61" s="23">
        <v>166</v>
      </c>
      <c r="BL61" s="23">
        <v>0</v>
      </c>
      <c r="BM61" s="24">
        <v>71931</v>
      </c>
      <c r="BN61" s="23">
        <v>190385</v>
      </c>
      <c r="BO61" s="23">
        <v>217710</v>
      </c>
      <c r="BP61" s="23">
        <v>24290</v>
      </c>
      <c r="BQ61" s="24">
        <v>432385</v>
      </c>
      <c r="BR61" s="23">
        <v>0</v>
      </c>
      <c r="BS61" s="23">
        <v>0</v>
      </c>
      <c r="BT61" s="24">
        <v>0</v>
      </c>
      <c r="BU61" s="23">
        <v>160</v>
      </c>
      <c r="BV61" s="24">
        <v>432545</v>
      </c>
      <c r="BW61" s="24">
        <v>504476</v>
      </c>
    </row>
    <row r="62" spans="1:75" x14ac:dyDescent="0.25">
      <c r="A62" s="25" t="s">
        <v>212</v>
      </c>
      <c r="B62" s="68" t="s">
        <v>139</v>
      </c>
      <c r="C62" s="26" t="s">
        <v>278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23">
        <v>0</v>
      </c>
      <c r="BK62" s="23">
        <v>0</v>
      </c>
      <c r="BL62" s="23">
        <v>0</v>
      </c>
      <c r="BM62" s="24">
        <v>0</v>
      </c>
      <c r="BN62" s="23">
        <v>19393</v>
      </c>
      <c r="BO62" s="23">
        <v>0</v>
      </c>
      <c r="BP62" s="23">
        <v>215348</v>
      </c>
      <c r="BQ62" s="24">
        <v>234741</v>
      </c>
      <c r="BR62" s="23">
        <v>0</v>
      </c>
      <c r="BS62" s="23">
        <v>0</v>
      </c>
      <c r="BT62" s="24">
        <v>0</v>
      </c>
      <c r="BU62" s="23">
        <v>61</v>
      </c>
      <c r="BV62" s="24">
        <v>234801</v>
      </c>
      <c r="BW62" s="24">
        <v>234801</v>
      </c>
    </row>
    <row r="63" spans="1:75" x14ac:dyDescent="0.25">
      <c r="A63" s="21" t="s">
        <v>213</v>
      </c>
      <c r="B63" s="69" t="s">
        <v>140</v>
      </c>
      <c r="C63" s="26" t="s">
        <v>279</v>
      </c>
      <c r="D63" s="23">
        <v>90</v>
      </c>
      <c r="E63" s="23">
        <v>10</v>
      </c>
      <c r="F63" s="23">
        <v>37</v>
      </c>
      <c r="G63" s="23">
        <v>2784</v>
      </c>
      <c r="H63" s="23">
        <v>901</v>
      </c>
      <c r="I63" s="23">
        <v>14</v>
      </c>
      <c r="J63" s="23">
        <v>28</v>
      </c>
      <c r="K63" s="23">
        <v>140</v>
      </c>
      <c r="L63" s="23">
        <v>103</v>
      </c>
      <c r="M63" s="23">
        <v>1064</v>
      </c>
      <c r="N63" s="23">
        <v>310</v>
      </c>
      <c r="O63" s="23">
        <v>171</v>
      </c>
      <c r="P63" s="23">
        <v>99</v>
      </c>
      <c r="Q63" s="23">
        <v>103</v>
      </c>
      <c r="R63" s="23">
        <v>703</v>
      </c>
      <c r="S63" s="23">
        <v>156</v>
      </c>
      <c r="T63" s="23">
        <v>11105</v>
      </c>
      <c r="U63" s="23">
        <v>765</v>
      </c>
      <c r="V63" s="23">
        <v>179</v>
      </c>
      <c r="W63" s="23">
        <v>228</v>
      </c>
      <c r="X63" s="23">
        <v>1213</v>
      </c>
      <c r="Y63" s="23">
        <v>62</v>
      </c>
      <c r="Z63" s="23">
        <v>359</v>
      </c>
      <c r="AA63" s="23">
        <v>3807</v>
      </c>
      <c r="AB63" s="23">
        <v>46</v>
      </c>
      <c r="AC63" s="23">
        <v>236</v>
      </c>
      <c r="AD63" s="23">
        <v>791</v>
      </c>
      <c r="AE63" s="23">
        <v>417</v>
      </c>
      <c r="AF63" s="23">
        <v>7749</v>
      </c>
      <c r="AG63" s="23">
        <v>13027</v>
      </c>
      <c r="AH63" s="23">
        <v>910</v>
      </c>
      <c r="AI63" s="23">
        <v>16</v>
      </c>
      <c r="AJ63" s="23">
        <v>26</v>
      </c>
      <c r="AK63" s="23">
        <v>820</v>
      </c>
      <c r="AL63" s="23">
        <v>2899</v>
      </c>
      <c r="AM63" s="23">
        <v>194</v>
      </c>
      <c r="AN63" s="23">
        <v>232</v>
      </c>
      <c r="AO63" s="23">
        <v>405</v>
      </c>
      <c r="AP63" s="23">
        <v>5082</v>
      </c>
      <c r="AQ63" s="23">
        <v>8982</v>
      </c>
      <c r="AR63" s="23">
        <v>12362</v>
      </c>
      <c r="AS63" s="23">
        <v>4829</v>
      </c>
      <c r="AT63" s="23">
        <v>2346</v>
      </c>
      <c r="AU63" s="23">
        <v>2997</v>
      </c>
      <c r="AV63" s="23">
        <v>4989</v>
      </c>
      <c r="AW63" s="23">
        <v>418</v>
      </c>
      <c r="AX63" s="23">
        <v>720</v>
      </c>
      <c r="AY63" s="23">
        <v>675</v>
      </c>
      <c r="AZ63" s="23">
        <v>38</v>
      </c>
      <c r="BA63" s="23">
        <v>18</v>
      </c>
      <c r="BB63" s="23">
        <v>1054</v>
      </c>
      <c r="BC63" s="23">
        <v>24482</v>
      </c>
      <c r="BD63" s="23">
        <v>3662</v>
      </c>
      <c r="BE63" s="23">
        <v>1728</v>
      </c>
      <c r="BF63" s="23">
        <v>575</v>
      </c>
      <c r="BG63" s="23">
        <v>886</v>
      </c>
      <c r="BH63" s="23">
        <v>526</v>
      </c>
      <c r="BI63" s="23">
        <v>180</v>
      </c>
      <c r="BJ63" s="23">
        <v>2972</v>
      </c>
      <c r="BK63" s="23">
        <v>104</v>
      </c>
      <c r="BL63" s="23">
        <v>0</v>
      </c>
      <c r="BM63" s="24">
        <v>131826</v>
      </c>
      <c r="BN63" s="23">
        <v>93177</v>
      </c>
      <c r="BO63" s="23">
        <v>0</v>
      </c>
      <c r="BP63" s="23">
        <v>0</v>
      </c>
      <c r="BQ63" s="24">
        <v>93177</v>
      </c>
      <c r="BR63" s="23">
        <v>6431</v>
      </c>
      <c r="BS63" s="23">
        <v>0</v>
      </c>
      <c r="BT63" s="24">
        <v>6431</v>
      </c>
      <c r="BU63" s="23">
        <v>1633</v>
      </c>
      <c r="BV63" s="24">
        <v>101240</v>
      </c>
      <c r="BW63" s="24">
        <v>233067</v>
      </c>
    </row>
    <row r="64" spans="1:75" x14ac:dyDescent="0.25">
      <c r="A64" s="25" t="s">
        <v>214</v>
      </c>
      <c r="B64" s="69" t="s">
        <v>141</v>
      </c>
      <c r="C64" s="26" t="s">
        <v>280</v>
      </c>
      <c r="D64" s="23">
        <v>5</v>
      </c>
      <c r="E64" s="23">
        <v>0</v>
      </c>
      <c r="F64" s="23">
        <v>0</v>
      </c>
      <c r="G64" s="23">
        <v>470</v>
      </c>
      <c r="H64" s="23">
        <v>156</v>
      </c>
      <c r="I64" s="23">
        <v>6</v>
      </c>
      <c r="J64" s="23">
        <v>0</v>
      </c>
      <c r="K64" s="23">
        <v>20</v>
      </c>
      <c r="L64" s="23">
        <v>29</v>
      </c>
      <c r="M64" s="23">
        <v>30</v>
      </c>
      <c r="N64" s="23">
        <v>34</v>
      </c>
      <c r="O64" s="23">
        <v>0</v>
      </c>
      <c r="P64" s="23">
        <v>2</v>
      </c>
      <c r="Q64" s="23">
        <v>7</v>
      </c>
      <c r="R64" s="23">
        <v>143</v>
      </c>
      <c r="S64" s="23">
        <v>215</v>
      </c>
      <c r="T64" s="23">
        <v>186</v>
      </c>
      <c r="U64" s="23">
        <v>3</v>
      </c>
      <c r="V64" s="23">
        <v>25</v>
      </c>
      <c r="W64" s="23">
        <v>3</v>
      </c>
      <c r="X64" s="23">
        <v>252</v>
      </c>
      <c r="Y64" s="23">
        <v>2</v>
      </c>
      <c r="Z64" s="23">
        <v>122</v>
      </c>
      <c r="AA64" s="23">
        <v>366</v>
      </c>
      <c r="AB64" s="23">
        <v>30</v>
      </c>
      <c r="AC64" s="23">
        <v>74</v>
      </c>
      <c r="AD64" s="23">
        <v>538</v>
      </c>
      <c r="AE64" s="23">
        <v>1</v>
      </c>
      <c r="AF64" s="23">
        <v>552</v>
      </c>
      <c r="AG64" s="23">
        <v>158</v>
      </c>
      <c r="AH64" s="23">
        <v>192</v>
      </c>
      <c r="AI64" s="23">
        <v>2</v>
      </c>
      <c r="AJ64" s="23">
        <v>0</v>
      </c>
      <c r="AK64" s="23">
        <v>82</v>
      </c>
      <c r="AL64" s="23">
        <v>0</v>
      </c>
      <c r="AM64" s="23">
        <v>3758</v>
      </c>
      <c r="AN64" s="23">
        <v>382</v>
      </c>
      <c r="AO64" s="23">
        <v>775</v>
      </c>
      <c r="AP64" s="23">
        <v>1</v>
      </c>
      <c r="AQ64" s="23">
        <v>12</v>
      </c>
      <c r="AR64" s="23">
        <v>0</v>
      </c>
      <c r="AS64" s="23">
        <v>107</v>
      </c>
      <c r="AT64" s="23">
        <v>614</v>
      </c>
      <c r="AU64" s="23">
        <v>47</v>
      </c>
      <c r="AV64" s="23">
        <v>87</v>
      </c>
      <c r="AW64" s="23">
        <v>10</v>
      </c>
      <c r="AX64" s="23">
        <v>1</v>
      </c>
      <c r="AY64" s="23">
        <v>0</v>
      </c>
      <c r="AZ64" s="23">
        <v>7</v>
      </c>
      <c r="BA64" s="23">
        <v>4</v>
      </c>
      <c r="BB64" s="23">
        <v>202</v>
      </c>
      <c r="BC64" s="23">
        <v>3133</v>
      </c>
      <c r="BD64" s="23">
        <v>2285</v>
      </c>
      <c r="BE64" s="23">
        <v>7695</v>
      </c>
      <c r="BF64" s="23">
        <v>725</v>
      </c>
      <c r="BG64" s="23">
        <v>555</v>
      </c>
      <c r="BH64" s="23">
        <v>1973</v>
      </c>
      <c r="BI64" s="23">
        <v>784</v>
      </c>
      <c r="BJ64" s="23">
        <v>5</v>
      </c>
      <c r="BK64" s="23">
        <v>470</v>
      </c>
      <c r="BL64" s="23">
        <v>0</v>
      </c>
      <c r="BM64" s="24">
        <v>27340</v>
      </c>
      <c r="BN64" s="23">
        <v>297246</v>
      </c>
      <c r="BO64" s="23">
        <v>8510</v>
      </c>
      <c r="BP64" s="23">
        <v>2447</v>
      </c>
      <c r="BQ64" s="24">
        <v>308203</v>
      </c>
      <c r="BR64" s="23">
        <v>0</v>
      </c>
      <c r="BS64" s="23">
        <v>0</v>
      </c>
      <c r="BT64" s="24">
        <v>0</v>
      </c>
      <c r="BU64" s="23">
        <v>0</v>
      </c>
      <c r="BV64" s="24">
        <v>308203</v>
      </c>
      <c r="BW64" s="24">
        <v>335543</v>
      </c>
    </row>
    <row r="65" spans="1:75" x14ac:dyDescent="0.25">
      <c r="A65" s="21" t="s">
        <v>215</v>
      </c>
      <c r="B65" s="69" t="s">
        <v>281</v>
      </c>
      <c r="C65" s="26" t="s">
        <v>282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  <c r="BG65" s="23">
        <v>0</v>
      </c>
      <c r="BH65" s="23">
        <v>0</v>
      </c>
      <c r="BI65" s="23">
        <v>0</v>
      </c>
      <c r="BJ65" s="23">
        <v>0</v>
      </c>
      <c r="BK65" s="23">
        <v>0</v>
      </c>
      <c r="BL65" s="23">
        <v>0</v>
      </c>
      <c r="BM65" s="24">
        <v>0</v>
      </c>
      <c r="BN65" s="23">
        <v>506279</v>
      </c>
      <c r="BO65" s="23">
        <v>0</v>
      </c>
      <c r="BP65" s="23">
        <v>0</v>
      </c>
      <c r="BQ65" s="24">
        <v>506279</v>
      </c>
      <c r="BR65" s="23">
        <v>0</v>
      </c>
      <c r="BS65" s="23">
        <v>0</v>
      </c>
      <c r="BT65" s="24">
        <v>0</v>
      </c>
      <c r="BU65" s="23">
        <v>0</v>
      </c>
      <c r="BV65" s="24">
        <v>506279</v>
      </c>
      <c r="BW65" s="24">
        <v>506279</v>
      </c>
    </row>
    <row r="66" spans="1:75" x14ac:dyDescent="0.25">
      <c r="A66" s="25" t="s">
        <v>216</v>
      </c>
      <c r="B66" s="30" t="s">
        <v>283</v>
      </c>
      <c r="C66" s="28" t="s">
        <v>284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3">
        <v>0</v>
      </c>
      <c r="BH66" s="23">
        <v>0</v>
      </c>
      <c r="BI66" s="23">
        <v>0</v>
      </c>
      <c r="BJ66" s="23">
        <v>0</v>
      </c>
      <c r="BK66" s="23">
        <v>0</v>
      </c>
      <c r="BL66" s="23">
        <v>0</v>
      </c>
      <c r="BM66" s="24">
        <v>0</v>
      </c>
      <c r="BN66" s="23">
        <v>1590434</v>
      </c>
      <c r="BO66" s="23">
        <v>0</v>
      </c>
      <c r="BP66" s="23">
        <v>0</v>
      </c>
      <c r="BQ66" s="24">
        <v>1590434</v>
      </c>
      <c r="BR66" s="23">
        <v>0</v>
      </c>
      <c r="BS66" s="23">
        <v>0</v>
      </c>
      <c r="BT66" s="24">
        <v>0</v>
      </c>
      <c r="BU66" s="23">
        <v>0</v>
      </c>
      <c r="BV66" s="24">
        <v>1590434</v>
      </c>
      <c r="BW66" s="24">
        <v>1590434</v>
      </c>
    </row>
    <row r="67" spans="1:75" x14ac:dyDescent="0.25">
      <c r="A67" s="21" t="s">
        <v>285</v>
      </c>
      <c r="B67" s="30" t="s">
        <v>286</v>
      </c>
      <c r="C67" s="28" t="s">
        <v>287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  <c r="BA67" s="23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23">
        <v>0</v>
      </c>
      <c r="BH67" s="23">
        <v>0</v>
      </c>
      <c r="BI67" s="23">
        <v>0</v>
      </c>
      <c r="BJ67" s="23">
        <v>0</v>
      </c>
      <c r="BK67" s="23">
        <v>0</v>
      </c>
      <c r="BL67" s="23">
        <v>0</v>
      </c>
      <c r="BM67" s="24">
        <v>0</v>
      </c>
      <c r="BN67" s="23">
        <v>-515730</v>
      </c>
      <c r="BO67" s="23">
        <v>0</v>
      </c>
      <c r="BP67" s="23">
        <v>0</v>
      </c>
      <c r="BQ67" s="24">
        <v>-515730</v>
      </c>
      <c r="BR67" s="23">
        <v>0</v>
      </c>
      <c r="BS67" s="23">
        <v>0</v>
      </c>
      <c r="BT67" s="24">
        <v>0</v>
      </c>
      <c r="BU67" s="23">
        <v>515730</v>
      </c>
      <c r="BV67" s="24">
        <v>0</v>
      </c>
      <c r="BW67" s="24">
        <v>0</v>
      </c>
    </row>
    <row r="68" spans="1:75" x14ac:dyDescent="0.25">
      <c r="A68" s="25" t="s">
        <v>288</v>
      </c>
      <c r="B68" s="30" t="s">
        <v>289</v>
      </c>
      <c r="C68" s="28" t="s">
        <v>290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3">
        <v>0</v>
      </c>
      <c r="AZ68" s="23">
        <v>0</v>
      </c>
      <c r="BA68" s="23">
        <v>0</v>
      </c>
      <c r="BB68" s="23">
        <v>0</v>
      </c>
      <c r="BC68" s="23">
        <v>0</v>
      </c>
      <c r="BD68" s="23">
        <v>0</v>
      </c>
      <c r="BE68" s="23">
        <v>0</v>
      </c>
      <c r="BF68" s="23">
        <v>0</v>
      </c>
      <c r="BG68" s="23">
        <v>0</v>
      </c>
      <c r="BH68" s="23">
        <v>0</v>
      </c>
      <c r="BI68" s="23">
        <v>0</v>
      </c>
      <c r="BJ68" s="23">
        <v>0</v>
      </c>
      <c r="BK68" s="23">
        <v>0</v>
      </c>
      <c r="BL68" s="23">
        <v>0</v>
      </c>
      <c r="BM68" s="24">
        <v>0</v>
      </c>
      <c r="BN68" s="23">
        <v>0</v>
      </c>
      <c r="BO68" s="23">
        <v>0</v>
      </c>
      <c r="BP68" s="23">
        <v>0</v>
      </c>
      <c r="BQ68" s="24">
        <v>0</v>
      </c>
      <c r="BR68" s="23">
        <v>0</v>
      </c>
      <c r="BS68" s="23">
        <v>0</v>
      </c>
      <c r="BT68" s="24">
        <v>0</v>
      </c>
      <c r="BU68" s="23">
        <v>-193590</v>
      </c>
      <c r="BV68" s="24">
        <v>-193590</v>
      </c>
      <c r="BW68" s="24">
        <v>-193590</v>
      </c>
    </row>
    <row r="69" spans="1:75" x14ac:dyDescent="0.25">
      <c r="A69" s="21" t="s">
        <v>291</v>
      </c>
      <c r="B69" s="21" t="s">
        <v>292</v>
      </c>
      <c r="C69" s="31" t="s">
        <v>293</v>
      </c>
      <c r="D69" s="23">
        <v>23391</v>
      </c>
      <c r="E69" s="23">
        <v>2540</v>
      </c>
      <c r="F69" s="23">
        <v>2952</v>
      </c>
      <c r="G69" s="23">
        <v>10199</v>
      </c>
      <c r="H69" s="23">
        <v>57054</v>
      </c>
      <c r="I69" s="23">
        <v>4764</v>
      </c>
      <c r="J69" s="23">
        <v>2680</v>
      </c>
      <c r="K69" s="23">
        <v>5526</v>
      </c>
      <c r="L69" s="23">
        <v>1740</v>
      </c>
      <c r="M69" s="23">
        <v>23692</v>
      </c>
      <c r="N69" s="23">
        <v>16701</v>
      </c>
      <c r="O69" s="23">
        <v>2714</v>
      </c>
      <c r="P69" s="23">
        <v>8124</v>
      </c>
      <c r="Q69" s="23">
        <v>5689</v>
      </c>
      <c r="R69" s="23">
        <v>10666</v>
      </c>
      <c r="S69" s="23">
        <v>6176</v>
      </c>
      <c r="T69" s="23">
        <v>4313</v>
      </c>
      <c r="U69" s="23">
        <v>4572</v>
      </c>
      <c r="V69" s="23">
        <v>4371</v>
      </c>
      <c r="W69" s="23">
        <v>35632</v>
      </c>
      <c r="X69" s="23">
        <v>4969</v>
      </c>
      <c r="Y69" s="23">
        <v>2825</v>
      </c>
      <c r="Z69" s="23">
        <v>4125</v>
      </c>
      <c r="AA69" s="23">
        <v>22692</v>
      </c>
      <c r="AB69" s="23">
        <v>716</v>
      </c>
      <c r="AC69" s="23">
        <v>-1695</v>
      </c>
      <c r="AD69" s="23">
        <v>110443</v>
      </c>
      <c r="AE69" s="23">
        <v>3991</v>
      </c>
      <c r="AF69" s="23">
        <v>6613</v>
      </c>
      <c r="AG69" s="23">
        <v>8392</v>
      </c>
      <c r="AH69" s="23">
        <v>43685</v>
      </c>
      <c r="AI69" s="23">
        <v>1987</v>
      </c>
      <c r="AJ69" s="23">
        <v>6885</v>
      </c>
      <c r="AK69" s="23">
        <v>18395</v>
      </c>
      <c r="AL69" s="23">
        <v>522</v>
      </c>
      <c r="AM69" s="23">
        <v>10270</v>
      </c>
      <c r="AN69" s="23">
        <v>630</v>
      </c>
      <c r="AO69" s="23">
        <v>756</v>
      </c>
      <c r="AP69" s="23">
        <v>765</v>
      </c>
      <c r="AQ69" s="23">
        <v>801</v>
      </c>
      <c r="AR69" s="23">
        <v>2220</v>
      </c>
      <c r="AS69" s="23">
        <v>60889</v>
      </c>
      <c r="AT69" s="23">
        <v>404</v>
      </c>
      <c r="AU69" s="23">
        <v>7305</v>
      </c>
      <c r="AV69" s="23">
        <v>16982</v>
      </c>
      <c r="AW69" s="23">
        <v>683</v>
      </c>
      <c r="AX69" s="23">
        <v>865</v>
      </c>
      <c r="AY69" s="23">
        <v>629</v>
      </c>
      <c r="AZ69" s="23">
        <v>23</v>
      </c>
      <c r="BA69" s="23">
        <v>-671</v>
      </c>
      <c r="BB69" s="23">
        <v>1565</v>
      </c>
      <c r="BC69" s="23">
        <v>350965</v>
      </c>
      <c r="BD69" s="23">
        <v>47505</v>
      </c>
      <c r="BE69" s="23">
        <v>114327</v>
      </c>
      <c r="BF69" s="23">
        <v>45155</v>
      </c>
      <c r="BG69" s="23">
        <v>18515</v>
      </c>
      <c r="BH69" s="23">
        <v>5659</v>
      </c>
      <c r="BI69" s="23">
        <v>11959</v>
      </c>
      <c r="BJ69" s="23">
        <v>293</v>
      </c>
      <c r="BK69" s="23">
        <v>1930</v>
      </c>
      <c r="BL69" s="23">
        <v>0</v>
      </c>
      <c r="BM69" s="24">
        <v>1168467</v>
      </c>
      <c r="BN69" s="23">
        <v>4900073</v>
      </c>
      <c r="BO69" s="23">
        <v>34220</v>
      </c>
      <c r="BP69" s="23">
        <v>37</v>
      </c>
      <c r="BQ69" s="24">
        <v>4934330</v>
      </c>
      <c r="BR69" s="23">
        <v>171971</v>
      </c>
      <c r="BS69" s="23">
        <v>52894</v>
      </c>
      <c r="BT69" s="24">
        <v>224865</v>
      </c>
      <c r="BU69" s="23">
        <v>2211255</v>
      </c>
      <c r="BV69" s="24">
        <v>7370451</v>
      </c>
      <c r="BW69" s="24">
        <v>8538918</v>
      </c>
    </row>
    <row r="70" spans="1:75" x14ac:dyDescent="0.25">
      <c r="A70" s="19" t="s">
        <v>217</v>
      </c>
      <c r="B70" s="32" t="s">
        <v>143</v>
      </c>
      <c r="C70" s="33" t="s">
        <v>294</v>
      </c>
      <c r="D70" s="34">
        <v>2782923</v>
      </c>
      <c r="E70" s="34">
        <v>149526</v>
      </c>
      <c r="F70" s="34">
        <v>172575</v>
      </c>
      <c r="G70" s="34">
        <v>3945997</v>
      </c>
      <c r="H70" s="34">
        <v>5605750</v>
      </c>
      <c r="I70" s="34">
        <v>367731</v>
      </c>
      <c r="J70" s="34">
        <v>422789</v>
      </c>
      <c r="K70" s="34">
        <v>494792</v>
      </c>
      <c r="L70" s="34">
        <v>202743</v>
      </c>
      <c r="M70" s="34">
        <v>5919824</v>
      </c>
      <c r="N70" s="34">
        <v>1646141</v>
      </c>
      <c r="O70" s="34">
        <v>282393</v>
      </c>
      <c r="P70" s="34">
        <v>773803</v>
      </c>
      <c r="Q70" s="34">
        <v>935333</v>
      </c>
      <c r="R70" s="34">
        <v>3628156</v>
      </c>
      <c r="S70" s="34">
        <v>1566061</v>
      </c>
      <c r="T70" s="34">
        <v>778824</v>
      </c>
      <c r="U70" s="34">
        <v>577392</v>
      </c>
      <c r="V70" s="34">
        <v>787091</v>
      </c>
      <c r="W70" s="34">
        <v>1566430</v>
      </c>
      <c r="X70" s="34">
        <v>1290942</v>
      </c>
      <c r="Y70" s="34">
        <v>364740</v>
      </c>
      <c r="Z70" s="34">
        <v>552019</v>
      </c>
      <c r="AA70" s="34">
        <v>5308142</v>
      </c>
      <c r="AB70" s="34">
        <v>157497</v>
      </c>
      <c r="AC70" s="34">
        <v>376536</v>
      </c>
      <c r="AD70" s="34">
        <v>5761250</v>
      </c>
      <c r="AE70" s="34">
        <v>629199</v>
      </c>
      <c r="AF70" s="34">
        <v>4723679</v>
      </c>
      <c r="AG70" s="34">
        <v>2865642</v>
      </c>
      <c r="AH70" s="34">
        <v>3169484</v>
      </c>
      <c r="AI70" s="34">
        <v>136841</v>
      </c>
      <c r="AJ70" s="34">
        <v>839300</v>
      </c>
      <c r="AK70" s="34">
        <v>2088048</v>
      </c>
      <c r="AL70" s="34">
        <v>83389</v>
      </c>
      <c r="AM70" s="34">
        <v>793483</v>
      </c>
      <c r="AN70" s="34">
        <v>106764</v>
      </c>
      <c r="AO70" s="34">
        <v>240248</v>
      </c>
      <c r="AP70" s="34">
        <v>895321</v>
      </c>
      <c r="AQ70" s="34">
        <v>536991</v>
      </c>
      <c r="AR70" s="34">
        <v>1403571</v>
      </c>
      <c r="AS70" s="34">
        <v>2287202</v>
      </c>
      <c r="AT70" s="34">
        <v>368178</v>
      </c>
      <c r="AU70" s="34">
        <v>428536</v>
      </c>
      <c r="AV70" s="34">
        <v>1085876</v>
      </c>
      <c r="AW70" s="34">
        <v>532431</v>
      </c>
      <c r="AX70" s="34">
        <v>36403</v>
      </c>
      <c r="AY70" s="34">
        <v>216655</v>
      </c>
      <c r="AZ70" s="34">
        <v>28987</v>
      </c>
      <c r="BA70" s="34">
        <v>88196</v>
      </c>
      <c r="BB70" s="34">
        <v>263526</v>
      </c>
      <c r="BC70" s="34">
        <v>3249769</v>
      </c>
      <c r="BD70" s="34">
        <v>682791</v>
      </c>
      <c r="BE70" s="34">
        <v>1205107</v>
      </c>
      <c r="BF70" s="34">
        <v>180997</v>
      </c>
      <c r="BG70" s="34">
        <v>218810</v>
      </c>
      <c r="BH70" s="34">
        <v>192788</v>
      </c>
      <c r="BI70" s="34">
        <v>134697</v>
      </c>
      <c r="BJ70" s="34">
        <v>78749</v>
      </c>
      <c r="BK70" s="34">
        <v>108280</v>
      </c>
      <c r="BL70" s="34">
        <v>0</v>
      </c>
      <c r="BM70" s="35">
        <v>76317339</v>
      </c>
      <c r="BN70" s="34">
        <v>45244515</v>
      </c>
      <c r="BO70" s="34">
        <v>15809774</v>
      </c>
      <c r="BP70" s="34">
        <v>344229</v>
      </c>
      <c r="BQ70" s="35">
        <v>61398518</v>
      </c>
      <c r="BR70" s="34">
        <v>18733924</v>
      </c>
      <c r="BS70" s="34">
        <v>1039476</v>
      </c>
      <c r="BT70" s="35">
        <v>19773400</v>
      </c>
      <c r="BU70" s="34">
        <v>22135545</v>
      </c>
      <c r="BV70" s="35">
        <v>103307463</v>
      </c>
      <c r="BW70" s="35">
        <v>179624803</v>
      </c>
    </row>
    <row r="71" spans="1:75" x14ac:dyDescent="0.25">
      <c r="A71" s="36" t="s">
        <v>295</v>
      </c>
      <c r="B71" s="37" t="s">
        <v>296</v>
      </c>
      <c r="C71" s="38" t="s">
        <v>297</v>
      </c>
      <c r="D71" s="39">
        <v>632783</v>
      </c>
      <c r="E71" s="39">
        <v>53074</v>
      </c>
      <c r="F71" s="39">
        <v>65673</v>
      </c>
      <c r="G71" s="39">
        <v>1176639</v>
      </c>
      <c r="H71" s="39">
        <v>538152</v>
      </c>
      <c r="I71" s="39">
        <v>104662</v>
      </c>
      <c r="J71" s="39">
        <v>91595</v>
      </c>
      <c r="K71" s="39">
        <v>71890</v>
      </c>
      <c r="L71" s="39">
        <v>45636</v>
      </c>
      <c r="M71" s="39">
        <v>193815</v>
      </c>
      <c r="N71" s="39">
        <v>230157</v>
      </c>
      <c r="O71" s="39">
        <v>70260</v>
      </c>
      <c r="P71" s="39">
        <v>118095</v>
      </c>
      <c r="Q71" s="39">
        <v>218731</v>
      </c>
      <c r="R71" s="39">
        <v>454877</v>
      </c>
      <c r="S71" s="39">
        <v>343628</v>
      </c>
      <c r="T71" s="39">
        <v>312379</v>
      </c>
      <c r="U71" s="39">
        <v>147514</v>
      </c>
      <c r="V71" s="39">
        <v>263182</v>
      </c>
      <c r="W71" s="39">
        <v>158684</v>
      </c>
      <c r="X71" s="39">
        <v>528056</v>
      </c>
      <c r="Y71" s="39">
        <v>70083</v>
      </c>
      <c r="Z71" s="39">
        <v>168946</v>
      </c>
      <c r="AA71" s="39">
        <v>1042497</v>
      </c>
      <c r="AB71" s="39">
        <v>121309</v>
      </c>
      <c r="AC71" s="39">
        <v>113036</v>
      </c>
      <c r="AD71" s="39">
        <v>1995874</v>
      </c>
      <c r="AE71" s="39">
        <v>213475</v>
      </c>
      <c r="AF71" s="39">
        <v>2042971</v>
      </c>
      <c r="AG71" s="39">
        <v>1602359</v>
      </c>
      <c r="AH71" s="39">
        <v>1230658</v>
      </c>
      <c r="AI71" s="39">
        <v>56289</v>
      </c>
      <c r="AJ71" s="39">
        <v>132408</v>
      </c>
      <c r="AK71" s="39">
        <v>666405</v>
      </c>
      <c r="AL71" s="39">
        <v>121573</v>
      </c>
      <c r="AM71" s="39">
        <v>300813</v>
      </c>
      <c r="AN71" s="39">
        <v>48674</v>
      </c>
      <c r="AO71" s="39">
        <v>79395</v>
      </c>
      <c r="AP71" s="39">
        <v>316570</v>
      </c>
      <c r="AQ71" s="39">
        <v>446660</v>
      </c>
      <c r="AR71" s="39">
        <v>1349082</v>
      </c>
      <c r="AS71" s="39">
        <v>628374</v>
      </c>
      <c r="AT71" s="39">
        <v>456142</v>
      </c>
      <c r="AU71" s="39">
        <v>434117</v>
      </c>
      <c r="AV71" s="39">
        <v>736767</v>
      </c>
      <c r="AW71" s="39">
        <v>146746</v>
      </c>
      <c r="AX71" s="39">
        <v>33537</v>
      </c>
      <c r="AY71" s="39">
        <v>132644</v>
      </c>
      <c r="AZ71" s="39">
        <v>62584</v>
      </c>
      <c r="BA71" s="39">
        <v>22489</v>
      </c>
      <c r="BB71" s="39">
        <v>345781</v>
      </c>
      <c r="BC71" s="39">
        <v>4039750</v>
      </c>
      <c r="BD71" s="39">
        <v>2178580</v>
      </c>
      <c r="BE71" s="39">
        <v>1842331</v>
      </c>
      <c r="BF71" s="39">
        <v>337435</v>
      </c>
      <c r="BG71" s="39">
        <v>261291</v>
      </c>
      <c r="BH71" s="39">
        <v>230710</v>
      </c>
      <c r="BI71" s="39">
        <v>113816</v>
      </c>
      <c r="BJ71" s="39">
        <v>31110</v>
      </c>
      <c r="BK71" s="39">
        <v>72411</v>
      </c>
      <c r="BL71" s="39">
        <v>506279</v>
      </c>
      <c r="BM71" s="40">
        <v>30551451</v>
      </c>
      <c r="BN71" s="41"/>
      <c r="BO71" s="41"/>
      <c r="BP71" s="41"/>
      <c r="BQ71" s="41"/>
      <c r="BR71" s="41"/>
      <c r="BS71" s="41"/>
      <c r="BT71" s="41"/>
      <c r="BU71" s="41"/>
      <c r="BV71" s="41"/>
      <c r="BW71" s="41"/>
    </row>
    <row r="72" spans="1:75" x14ac:dyDescent="0.25">
      <c r="A72" s="36" t="s">
        <v>298</v>
      </c>
      <c r="B72" s="6" t="s">
        <v>299</v>
      </c>
      <c r="C72" s="42" t="s">
        <v>300</v>
      </c>
      <c r="D72" s="39">
        <v>489322</v>
      </c>
      <c r="E72" s="39">
        <v>41143</v>
      </c>
      <c r="F72" s="39">
        <v>52448</v>
      </c>
      <c r="G72" s="39">
        <v>916020</v>
      </c>
      <c r="H72" s="39">
        <v>422040</v>
      </c>
      <c r="I72" s="39">
        <v>81969</v>
      </c>
      <c r="J72" s="39">
        <v>71207</v>
      </c>
      <c r="K72" s="39">
        <v>56503</v>
      </c>
      <c r="L72" s="39">
        <v>35943</v>
      </c>
      <c r="M72" s="39">
        <v>155926</v>
      </c>
      <c r="N72" s="39">
        <v>178387</v>
      </c>
      <c r="O72" s="39">
        <v>55964</v>
      </c>
      <c r="P72" s="39">
        <v>91532</v>
      </c>
      <c r="Q72" s="39">
        <v>167231</v>
      </c>
      <c r="R72" s="39">
        <v>347964</v>
      </c>
      <c r="S72" s="39">
        <v>265026</v>
      </c>
      <c r="T72" s="39">
        <v>245328</v>
      </c>
      <c r="U72" s="39">
        <v>115722</v>
      </c>
      <c r="V72" s="39">
        <v>204361</v>
      </c>
      <c r="W72" s="39">
        <v>124128</v>
      </c>
      <c r="X72" s="39">
        <v>403752</v>
      </c>
      <c r="Y72" s="39">
        <v>54602</v>
      </c>
      <c r="Z72" s="39">
        <v>132196</v>
      </c>
      <c r="AA72" s="39">
        <v>811795</v>
      </c>
      <c r="AB72" s="39">
        <v>93702</v>
      </c>
      <c r="AC72" s="39">
        <v>88396</v>
      </c>
      <c r="AD72" s="39">
        <v>1583277</v>
      </c>
      <c r="AE72" s="39">
        <v>170393</v>
      </c>
      <c r="AF72" s="39">
        <v>1655247</v>
      </c>
      <c r="AG72" s="39">
        <v>1258012</v>
      </c>
      <c r="AH72" s="39">
        <v>954930</v>
      </c>
      <c r="AI72" s="39">
        <v>45367</v>
      </c>
      <c r="AJ72" s="39">
        <v>98029</v>
      </c>
      <c r="AK72" s="39">
        <v>520049</v>
      </c>
      <c r="AL72" s="39">
        <v>96402</v>
      </c>
      <c r="AM72" s="39">
        <v>235533</v>
      </c>
      <c r="AN72" s="39">
        <v>38586</v>
      </c>
      <c r="AO72" s="39">
        <v>63518</v>
      </c>
      <c r="AP72" s="39">
        <v>249653</v>
      </c>
      <c r="AQ72" s="39">
        <v>381628</v>
      </c>
      <c r="AR72" s="39">
        <v>1074012</v>
      </c>
      <c r="AS72" s="39">
        <v>498307</v>
      </c>
      <c r="AT72" s="39">
        <v>377495</v>
      </c>
      <c r="AU72" s="39">
        <v>347810</v>
      </c>
      <c r="AV72" s="39">
        <v>585715</v>
      </c>
      <c r="AW72" s="39">
        <v>121387</v>
      </c>
      <c r="AX72" s="39">
        <v>26661</v>
      </c>
      <c r="AY72" s="39">
        <v>104624</v>
      </c>
      <c r="AZ72" s="39">
        <v>50751</v>
      </c>
      <c r="BA72" s="39">
        <v>17935</v>
      </c>
      <c r="BB72" s="39">
        <v>270696</v>
      </c>
      <c r="BC72" s="39">
        <v>3668091</v>
      </c>
      <c r="BD72" s="39">
        <v>1710549</v>
      </c>
      <c r="BE72" s="39">
        <v>1436373</v>
      </c>
      <c r="BF72" s="39">
        <v>263669</v>
      </c>
      <c r="BG72" s="39">
        <v>204513</v>
      </c>
      <c r="BH72" s="39">
        <v>188522</v>
      </c>
      <c r="BI72" s="39">
        <v>94274</v>
      </c>
      <c r="BJ72" s="39">
        <v>25686</v>
      </c>
      <c r="BK72" s="39">
        <v>57731</v>
      </c>
      <c r="BL72" s="39">
        <v>506279</v>
      </c>
      <c r="BM72" s="40">
        <v>24684312</v>
      </c>
      <c r="BN72" s="41"/>
      <c r="BO72" s="41"/>
      <c r="BP72" s="41"/>
      <c r="BQ72" s="41"/>
      <c r="BR72" s="41"/>
      <c r="BS72" s="41"/>
      <c r="BT72" s="41"/>
      <c r="BU72" s="41"/>
      <c r="BV72" s="41"/>
      <c r="BW72" s="41"/>
    </row>
    <row r="73" spans="1:75" x14ac:dyDescent="0.25">
      <c r="A73" s="36" t="s">
        <v>218</v>
      </c>
      <c r="B73" s="43" t="s">
        <v>301</v>
      </c>
      <c r="C73" s="42" t="s">
        <v>302</v>
      </c>
      <c r="D73" s="39">
        <v>-52180</v>
      </c>
      <c r="E73" s="39">
        <v>683</v>
      </c>
      <c r="F73" s="39">
        <v>9278</v>
      </c>
      <c r="G73" s="39">
        <v>98731</v>
      </c>
      <c r="H73" s="39">
        <v>22459</v>
      </c>
      <c r="I73" s="39">
        <v>913</v>
      </c>
      <c r="J73" s="39">
        <v>3051</v>
      </c>
      <c r="K73" s="39">
        <v>3744</v>
      </c>
      <c r="L73" s="39">
        <v>887</v>
      </c>
      <c r="M73" s="39">
        <v>29091</v>
      </c>
      <c r="N73" s="39">
        <v>11596</v>
      </c>
      <c r="O73" s="39">
        <v>1464</v>
      </c>
      <c r="P73" s="39">
        <v>3409</v>
      </c>
      <c r="Q73" s="39">
        <v>8506</v>
      </c>
      <c r="R73" s="39">
        <v>23399</v>
      </c>
      <c r="S73" s="39">
        <v>7016</v>
      </c>
      <c r="T73" s="39">
        <v>3608</v>
      </c>
      <c r="U73" s="39">
        <v>2416</v>
      </c>
      <c r="V73" s="39">
        <v>-5702</v>
      </c>
      <c r="W73" s="39">
        <v>-43572</v>
      </c>
      <c r="X73" s="39">
        <v>2156</v>
      </c>
      <c r="Y73" s="39">
        <v>1210</v>
      </c>
      <c r="Z73" s="39">
        <v>1398</v>
      </c>
      <c r="AA73" s="39">
        <v>77965</v>
      </c>
      <c r="AB73" s="39">
        <v>7611</v>
      </c>
      <c r="AC73" s="39">
        <v>2621</v>
      </c>
      <c r="AD73" s="39">
        <v>22303</v>
      </c>
      <c r="AE73" s="39">
        <v>3719</v>
      </c>
      <c r="AF73" s="39">
        <v>89191</v>
      </c>
      <c r="AG73" s="39">
        <v>26251</v>
      </c>
      <c r="AH73" s="39">
        <v>92905</v>
      </c>
      <c r="AI73" s="39">
        <v>1055</v>
      </c>
      <c r="AJ73" s="39">
        <v>-919</v>
      </c>
      <c r="AK73" s="39">
        <v>23185</v>
      </c>
      <c r="AL73" s="39">
        <v>563</v>
      </c>
      <c r="AM73" s="39">
        <v>5583</v>
      </c>
      <c r="AN73" s="39">
        <v>276</v>
      </c>
      <c r="AO73" s="39">
        <v>-27724</v>
      </c>
      <c r="AP73" s="39">
        <v>18258</v>
      </c>
      <c r="AQ73" s="39">
        <v>2407</v>
      </c>
      <c r="AR73" s="39">
        <v>153575</v>
      </c>
      <c r="AS73" s="39">
        <v>77980</v>
      </c>
      <c r="AT73" s="39">
        <v>4578</v>
      </c>
      <c r="AU73" s="39">
        <v>5884</v>
      </c>
      <c r="AV73" s="39">
        <v>16251</v>
      </c>
      <c r="AW73" s="39">
        <v>3280</v>
      </c>
      <c r="AX73" s="39">
        <v>1582</v>
      </c>
      <c r="AY73" s="39">
        <v>683</v>
      </c>
      <c r="AZ73" s="39">
        <v>216</v>
      </c>
      <c r="BA73" s="39">
        <v>387</v>
      </c>
      <c r="BB73" s="39">
        <v>4299</v>
      </c>
      <c r="BC73" s="39">
        <v>33893</v>
      </c>
      <c r="BD73" s="39">
        <v>46894</v>
      </c>
      <c r="BE73" s="39">
        <v>26803</v>
      </c>
      <c r="BF73" s="39">
        <v>2471</v>
      </c>
      <c r="BG73" s="39">
        <v>4016</v>
      </c>
      <c r="BH73" s="39">
        <v>2187</v>
      </c>
      <c r="BI73" s="39">
        <v>870</v>
      </c>
      <c r="BJ73" s="39">
        <v>450</v>
      </c>
      <c r="BK73" s="39">
        <v>979</v>
      </c>
      <c r="BL73" s="39">
        <v>0</v>
      </c>
      <c r="BM73" s="40">
        <v>866092</v>
      </c>
      <c r="BN73" s="41"/>
      <c r="BO73" s="41"/>
      <c r="BP73" s="41"/>
      <c r="BQ73" s="41"/>
      <c r="BR73" s="41"/>
      <c r="BS73" s="41"/>
      <c r="BT73" s="41"/>
      <c r="BU73" s="41"/>
      <c r="BV73" s="41"/>
      <c r="BW73" s="41"/>
    </row>
    <row r="74" spans="1:75" x14ac:dyDescent="0.25">
      <c r="A74" s="36" t="s">
        <v>303</v>
      </c>
      <c r="B74" s="43" t="s">
        <v>304</v>
      </c>
      <c r="C74" s="42" t="s">
        <v>305</v>
      </c>
      <c r="D74" s="39">
        <v>170688</v>
      </c>
      <c r="E74" s="39">
        <v>7322</v>
      </c>
      <c r="F74" s="39">
        <v>12253</v>
      </c>
      <c r="G74" s="39">
        <v>871789</v>
      </c>
      <c r="H74" s="39">
        <v>136788</v>
      </c>
      <c r="I74" s="39">
        <v>9500</v>
      </c>
      <c r="J74" s="39">
        <v>19570</v>
      </c>
      <c r="K74" s="39">
        <v>31000</v>
      </c>
      <c r="L74" s="39">
        <v>5411</v>
      </c>
      <c r="M74" s="39">
        <v>193560</v>
      </c>
      <c r="N74" s="39">
        <v>92220</v>
      </c>
      <c r="O74" s="39">
        <v>21293</v>
      </c>
      <c r="P74" s="39">
        <v>21391</v>
      </c>
      <c r="Q74" s="39">
        <v>70311</v>
      </c>
      <c r="R74" s="39">
        <v>178162</v>
      </c>
      <c r="S74" s="39">
        <v>136839</v>
      </c>
      <c r="T74" s="39">
        <v>117102</v>
      </c>
      <c r="U74" s="39">
        <v>22085</v>
      </c>
      <c r="V74" s="39">
        <v>92848</v>
      </c>
      <c r="W74" s="39">
        <v>52539</v>
      </c>
      <c r="X74" s="39">
        <v>109026</v>
      </c>
      <c r="Y74" s="39">
        <v>57260</v>
      </c>
      <c r="Z74" s="39">
        <v>42724</v>
      </c>
      <c r="AA74" s="39">
        <v>320989</v>
      </c>
      <c r="AB74" s="39">
        <v>32138</v>
      </c>
      <c r="AC74" s="39">
        <v>123943</v>
      </c>
      <c r="AD74" s="39">
        <v>128651</v>
      </c>
      <c r="AE74" s="39">
        <v>34139</v>
      </c>
      <c r="AF74" s="39">
        <v>1670421</v>
      </c>
      <c r="AG74" s="39">
        <v>109287</v>
      </c>
      <c r="AH74" s="39">
        <v>425823</v>
      </c>
      <c r="AI74" s="39">
        <v>5063</v>
      </c>
      <c r="AJ74" s="39">
        <v>10491</v>
      </c>
      <c r="AK74" s="39">
        <v>141478</v>
      </c>
      <c r="AL74" s="39">
        <v>1568</v>
      </c>
      <c r="AM74" s="39">
        <v>57378</v>
      </c>
      <c r="AN74" s="39">
        <v>1537</v>
      </c>
      <c r="AO74" s="39">
        <v>10068</v>
      </c>
      <c r="AP74" s="39">
        <v>125828</v>
      </c>
      <c r="AQ74" s="39">
        <v>42084</v>
      </c>
      <c r="AR74" s="39">
        <v>233003</v>
      </c>
      <c r="AS74" s="39">
        <v>2524877</v>
      </c>
      <c r="AT74" s="39">
        <v>144976</v>
      </c>
      <c r="AU74" s="39">
        <v>142438</v>
      </c>
      <c r="AV74" s="39">
        <v>429068</v>
      </c>
      <c r="AW74" s="39">
        <v>3176</v>
      </c>
      <c r="AX74" s="39">
        <v>955</v>
      </c>
      <c r="AY74" s="39">
        <v>24882</v>
      </c>
      <c r="AZ74" s="39">
        <v>1588</v>
      </c>
      <c r="BA74" s="39">
        <v>1201</v>
      </c>
      <c r="BB74" s="39">
        <v>10704</v>
      </c>
      <c r="BC74" s="39">
        <v>2056745</v>
      </c>
      <c r="BD74" s="39">
        <v>76089</v>
      </c>
      <c r="BE74" s="39">
        <v>97081</v>
      </c>
      <c r="BF74" s="39">
        <v>7702</v>
      </c>
      <c r="BG74" s="39">
        <v>56286</v>
      </c>
      <c r="BH74" s="39">
        <v>39622</v>
      </c>
      <c r="BI74" s="39">
        <v>5024</v>
      </c>
      <c r="BJ74" s="39">
        <v>564</v>
      </c>
      <c r="BK74" s="39">
        <v>4363</v>
      </c>
      <c r="BL74" s="39">
        <v>0</v>
      </c>
      <c r="BM74" s="40">
        <v>11572913</v>
      </c>
      <c r="BN74" s="41"/>
      <c r="BO74" s="41"/>
      <c r="BP74" s="41"/>
      <c r="BQ74" s="41"/>
      <c r="BR74" s="41"/>
      <c r="BS74" s="41"/>
      <c r="BT74" s="41"/>
      <c r="BU74" s="41"/>
      <c r="BV74" s="41"/>
      <c r="BW74" s="41"/>
    </row>
    <row r="75" spans="1:75" x14ac:dyDescent="0.25">
      <c r="A75" s="36" t="s">
        <v>219</v>
      </c>
      <c r="B75" s="44" t="s">
        <v>306</v>
      </c>
      <c r="C75" s="45" t="s">
        <v>307</v>
      </c>
      <c r="D75" s="39">
        <v>2187306</v>
      </c>
      <c r="E75" s="39">
        <v>63440</v>
      </c>
      <c r="F75" s="39">
        <v>137557</v>
      </c>
      <c r="G75" s="39">
        <v>5275954</v>
      </c>
      <c r="H75" s="39">
        <v>885750</v>
      </c>
      <c r="I75" s="39">
        <v>62312</v>
      </c>
      <c r="J75" s="39">
        <v>87098</v>
      </c>
      <c r="K75" s="39">
        <v>165355</v>
      </c>
      <c r="L75" s="39">
        <v>23806</v>
      </c>
      <c r="M75" s="39">
        <v>1058797</v>
      </c>
      <c r="N75" s="39">
        <v>457079</v>
      </c>
      <c r="O75" s="39">
        <v>81032</v>
      </c>
      <c r="P75" s="39">
        <v>71090</v>
      </c>
      <c r="Q75" s="39">
        <v>111827</v>
      </c>
      <c r="R75" s="39">
        <v>1088003</v>
      </c>
      <c r="S75" s="39">
        <v>223540</v>
      </c>
      <c r="T75" s="39">
        <v>54461</v>
      </c>
      <c r="U75" s="39">
        <v>20003</v>
      </c>
      <c r="V75" s="39">
        <v>-37243</v>
      </c>
      <c r="W75" s="39">
        <v>79491</v>
      </c>
      <c r="X75" s="39">
        <v>-183576</v>
      </c>
      <c r="Y75" s="39">
        <v>750</v>
      </c>
      <c r="Z75" s="39">
        <v>150731</v>
      </c>
      <c r="AA75" s="39">
        <v>816729</v>
      </c>
      <c r="AB75" s="39">
        <v>22552</v>
      </c>
      <c r="AC75" s="39">
        <v>-43861</v>
      </c>
      <c r="AD75" s="39">
        <v>2752768</v>
      </c>
      <c r="AE75" s="39">
        <v>393649</v>
      </c>
      <c r="AF75" s="39">
        <v>2857872</v>
      </c>
      <c r="AG75" s="39">
        <v>2258450</v>
      </c>
      <c r="AH75" s="39">
        <v>1957402</v>
      </c>
      <c r="AI75" s="39">
        <v>47362</v>
      </c>
      <c r="AJ75" s="39">
        <v>144795</v>
      </c>
      <c r="AK75" s="39">
        <v>550867</v>
      </c>
      <c r="AL75" s="39">
        <v>15693</v>
      </c>
      <c r="AM75" s="39">
        <v>338895</v>
      </c>
      <c r="AN75" s="39">
        <v>30329</v>
      </c>
      <c r="AO75" s="39">
        <v>125103</v>
      </c>
      <c r="AP75" s="39">
        <v>452932</v>
      </c>
      <c r="AQ75" s="39">
        <v>281049</v>
      </c>
      <c r="AR75" s="39">
        <v>1662661</v>
      </c>
      <c r="AS75" s="39">
        <v>4618420</v>
      </c>
      <c r="AT75" s="39">
        <v>231013</v>
      </c>
      <c r="AU75" s="39">
        <v>236155</v>
      </c>
      <c r="AV75" s="39">
        <v>74496</v>
      </c>
      <c r="AW75" s="39">
        <v>259516</v>
      </c>
      <c r="AX75" s="39">
        <v>71111</v>
      </c>
      <c r="AY75" s="39">
        <v>838211</v>
      </c>
      <c r="AZ75" s="39">
        <v>18526</v>
      </c>
      <c r="BA75" s="39">
        <v>74427</v>
      </c>
      <c r="BB75" s="39">
        <v>327089</v>
      </c>
      <c r="BC75" s="39">
        <v>9649</v>
      </c>
      <c r="BD75" s="39">
        <v>141302</v>
      </c>
      <c r="BE75" s="39">
        <v>137325</v>
      </c>
      <c r="BF75" s="39">
        <v>-2036</v>
      </c>
      <c r="BG75" s="39">
        <v>49031</v>
      </c>
      <c r="BH75" s="39">
        <v>44874</v>
      </c>
      <c r="BI75" s="39">
        <v>-1280</v>
      </c>
      <c r="BJ75" s="39">
        <v>93485</v>
      </c>
      <c r="BK75" s="39">
        <v>135587</v>
      </c>
      <c r="BL75" s="39">
        <v>0</v>
      </c>
      <c r="BM75" s="40">
        <v>34086710</v>
      </c>
      <c r="BN75" s="41"/>
      <c r="BO75" s="41"/>
      <c r="BP75" s="41"/>
      <c r="BQ75" s="41"/>
      <c r="BR75" s="41"/>
      <c r="BS75" s="41"/>
      <c r="BT75" s="41"/>
      <c r="BU75" s="41"/>
      <c r="BV75" s="41"/>
      <c r="BW75" s="41"/>
    </row>
    <row r="76" spans="1:75" x14ac:dyDescent="0.25">
      <c r="A76" s="19" t="s">
        <v>220</v>
      </c>
      <c r="B76" s="32" t="s">
        <v>308</v>
      </c>
      <c r="C76" s="33" t="s">
        <v>309</v>
      </c>
      <c r="D76" s="46">
        <v>2938597</v>
      </c>
      <c r="E76" s="47">
        <v>124519</v>
      </c>
      <c r="F76" s="47">
        <v>224761</v>
      </c>
      <c r="G76" s="47">
        <v>7423113</v>
      </c>
      <c r="H76" s="47">
        <v>1583149</v>
      </c>
      <c r="I76" s="47">
        <v>177386</v>
      </c>
      <c r="J76" s="47">
        <v>201313</v>
      </c>
      <c r="K76" s="47">
        <v>271989</v>
      </c>
      <c r="L76" s="47">
        <v>75740</v>
      </c>
      <c r="M76" s="47">
        <v>1475262</v>
      </c>
      <c r="N76" s="47">
        <v>791051</v>
      </c>
      <c r="O76" s="47">
        <v>174049</v>
      </c>
      <c r="P76" s="47">
        <v>213985</v>
      </c>
      <c r="Q76" s="47">
        <v>409375</v>
      </c>
      <c r="R76" s="47">
        <v>1744440</v>
      </c>
      <c r="S76" s="47">
        <v>711023</v>
      </c>
      <c r="T76" s="47">
        <v>487550</v>
      </c>
      <c r="U76" s="47">
        <v>192018</v>
      </c>
      <c r="V76" s="47">
        <v>313086</v>
      </c>
      <c r="W76" s="47">
        <v>247142</v>
      </c>
      <c r="X76" s="47">
        <v>455662</v>
      </c>
      <c r="Y76" s="47">
        <v>129303</v>
      </c>
      <c r="Z76" s="47">
        <v>363799</v>
      </c>
      <c r="AA76" s="47">
        <v>2258181</v>
      </c>
      <c r="AB76" s="47">
        <v>183609</v>
      </c>
      <c r="AC76" s="47">
        <v>195739</v>
      </c>
      <c r="AD76" s="47">
        <v>4899596</v>
      </c>
      <c r="AE76" s="47">
        <v>644982</v>
      </c>
      <c r="AF76" s="47">
        <v>6660455</v>
      </c>
      <c r="AG76" s="47">
        <v>3996347</v>
      </c>
      <c r="AH76" s="47">
        <v>3706788</v>
      </c>
      <c r="AI76" s="47">
        <v>109769</v>
      </c>
      <c r="AJ76" s="47">
        <v>286776</v>
      </c>
      <c r="AK76" s="47">
        <v>1381935</v>
      </c>
      <c r="AL76" s="47">
        <v>139397</v>
      </c>
      <c r="AM76" s="47">
        <v>702669</v>
      </c>
      <c r="AN76" s="47">
        <v>80816</v>
      </c>
      <c r="AO76" s="47">
        <v>186842</v>
      </c>
      <c r="AP76" s="47">
        <v>913588</v>
      </c>
      <c r="AQ76" s="47">
        <v>772200</v>
      </c>
      <c r="AR76" s="47">
        <v>3398322</v>
      </c>
      <c r="AS76" s="47">
        <v>7849651</v>
      </c>
      <c r="AT76" s="47">
        <v>836709</v>
      </c>
      <c r="AU76" s="47">
        <v>818594</v>
      </c>
      <c r="AV76" s="47">
        <v>1256582</v>
      </c>
      <c r="AW76" s="47">
        <v>412719</v>
      </c>
      <c r="AX76" s="47">
        <v>107185</v>
      </c>
      <c r="AY76" s="47">
        <v>996421</v>
      </c>
      <c r="AZ76" s="47">
        <v>82914</v>
      </c>
      <c r="BA76" s="47">
        <v>98504</v>
      </c>
      <c r="BB76" s="47">
        <v>687873</v>
      </c>
      <c r="BC76" s="47">
        <v>6140038</v>
      </c>
      <c r="BD76" s="47">
        <v>2442865</v>
      </c>
      <c r="BE76" s="47">
        <v>2103540</v>
      </c>
      <c r="BF76" s="47">
        <v>345573</v>
      </c>
      <c r="BG76" s="47">
        <v>370624</v>
      </c>
      <c r="BH76" s="47">
        <v>317393</v>
      </c>
      <c r="BI76" s="47">
        <v>118430</v>
      </c>
      <c r="BJ76" s="47">
        <v>125609</v>
      </c>
      <c r="BK76" s="47">
        <v>213340</v>
      </c>
      <c r="BL76" s="47">
        <v>506279</v>
      </c>
      <c r="BM76" s="48">
        <v>77077166</v>
      </c>
      <c r="BN76" s="41"/>
      <c r="BO76" s="41"/>
      <c r="BP76" s="41"/>
      <c r="BQ76" s="41"/>
      <c r="BR76" s="41"/>
      <c r="BS76" s="41"/>
      <c r="BT76" s="41"/>
      <c r="BU76" s="41"/>
      <c r="BV76" s="41"/>
      <c r="BW76" s="41"/>
    </row>
    <row r="77" spans="1:75" x14ac:dyDescent="0.25">
      <c r="A77" s="19" t="s">
        <v>310</v>
      </c>
      <c r="B77" s="32" t="s">
        <v>311</v>
      </c>
      <c r="C77" s="33" t="s">
        <v>312</v>
      </c>
      <c r="D77" s="46">
        <v>5721520</v>
      </c>
      <c r="E77" s="47">
        <v>274045</v>
      </c>
      <c r="F77" s="47">
        <v>397336</v>
      </c>
      <c r="G77" s="47">
        <v>11369109</v>
      </c>
      <c r="H77" s="47">
        <v>7188899</v>
      </c>
      <c r="I77" s="47">
        <v>545117</v>
      </c>
      <c r="J77" s="47">
        <v>624103</v>
      </c>
      <c r="K77" s="47">
        <v>766780</v>
      </c>
      <c r="L77" s="47">
        <v>278484</v>
      </c>
      <c r="M77" s="47">
        <v>7395086</v>
      </c>
      <c r="N77" s="47">
        <v>2437192</v>
      </c>
      <c r="O77" s="47">
        <v>456443</v>
      </c>
      <c r="P77" s="47">
        <v>987788</v>
      </c>
      <c r="Q77" s="47">
        <v>1344708</v>
      </c>
      <c r="R77" s="47">
        <v>5372597</v>
      </c>
      <c r="S77" s="47">
        <v>2277084</v>
      </c>
      <c r="T77" s="47">
        <v>1266373</v>
      </c>
      <c r="U77" s="47">
        <v>769410</v>
      </c>
      <c r="V77" s="47">
        <v>1100177</v>
      </c>
      <c r="W77" s="47">
        <v>1813572</v>
      </c>
      <c r="X77" s="47">
        <v>1746604</v>
      </c>
      <c r="Y77" s="47">
        <v>494043</v>
      </c>
      <c r="Z77" s="47">
        <v>915818</v>
      </c>
      <c r="AA77" s="47">
        <v>7566323</v>
      </c>
      <c r="AB77" s="47">
        <v>341107</v>
      </c>
      <c r="AC77" s="47">
        <v>572275</v>
      </c>
      <c r="AD77" s="47">
        <v>10660846</v>
      </c>
      <c r="AE77" s="47">
        <v>1274181</v>
      </c>
      <c r="AF77" s="47">
        <v>11384133</v>
      </c>
      <c r="AG77" s="47">
        <v>6861989</v>
      </c>
      <c r="AH77" s="47">
        <v>6876273</v>
      </c>
      <c r="AI77" s="47">
        <v>246610</v>
      </c>
      <c r="AJ77" s="47">
        <v>1126076</v>
      </c>
      <c r="AK77" s="47">
        <v>3469983</v>
      </c>
      <c r="AL77" s="47">
        <v>222786</v>
      </c>
      <c r="AM77" s="47">
        <v>1496153</v>
      </c>
      <c r="AN77" s="47">
        <v>187579</v>
      </c>
      <c r="AO77" s="47">
        <v>427091</v>
      </c>
      <c r="AP77" s="47">
        <v>1808909</v>
      </c>
      <c r="AQ77" s="47">
        <v>1309191</v>
      </c>
      <c r="AR77" s="47">
        <v>4801893</v>
      </c>
      <c r="AS77" s="47">
        <v>10136853</v>
      </c>
      <c r="AT77" s="47">
        <v>1204887</v>
      </c>
      <c r="AU77" s="47">
        <v>1247130</v>
      </c>
      <c r="AV77" s="47">
        <v>2342458</v>
      </c>
      <c r="AW77" s="47">
        <v>945150</v>
      </c>
      <c r="AX77" s="47">
        <v>143588</v>
      </c>
      <c r="AY77" s="47">
        <v>1213076</v>
      </c>
      <c r="AZ77" s="47">
        <v>111901</v>
      </c>
      <c r="BA77" s="47">
        <v>186700</v>
      </c>
      <c r="BB77" s="47">
        <v>951399</v>
      </c>
      <c r="BC77" s="47">
        <v>9389806</v>
      </c>
      <c r="BD77" s="47">
        <v>3125656</v>
      </c>
      <c r="BE77" s="47">
        <v>3308648</v>
      </c>
      <c r="BF77" s="47">
        <v>526570</v>
      </c>
      <c r="BG77" s="47">
        <v>589435</v>
      </c>
      <c r="BH77" s="47">
        <v>510182</v>
      </c>
      <c r="BI77" s="47">
        <v>253127</v>
      </c>
      <c r="BJ77" s="47">
        <v>204357</v>
      </c>
      <c r="BK77" s="47">
        <v>321620</v>
      </c>
      <c r="BL77" s="47">
        <v>506279</v>
      </c>
      <c r="BM77" s="48">
        <v>153394506</v>
      </c>
      <c r="BN77" s="41"/>
      <c r="BO77" s="41"/>
      <c r="BP77" s="41"/>
      <c r="BQ77" s="41"/>
      <c r="BR77" s="41"/>
      <c r="BS77" s="41"/>
      <c r="BT77" s="41"/>
      <c r="BU77" s="41"/>
      <c r="BV77" s="41"/>
      <c r="BW77" s="41"/>
    </row>
    <row r="80" spans="1:75" x14ac:dyDescent="0.25">
      <c r="C80" s="70">
        <v>2020</v>
      </c>
      <c r="D80" s="70" t="s">
        <v>313</v>
      </c>
      <c r="E80" s="70" t="s">
        <v>314</v>
      </c>
      <c r="F80" s="70" t="s">
        <v>315</v>
      </c>
      <c r="G80" s="70" t="s">
        <v>316</v>
      </c>
      <c r="H80" s="70" t="s">
        <v>317</v>
      </c>
      <c r="I80" s="70" t="s">
        <v>318</v>
      </c>
      <c r="J80" s="70" t="s">
        <v>319</v>
      </c>
      <c r="K80" s="70" t="s">
        <v>320</v>
      </c>
      <c r="L80" s="70" t="s">
        <v>321</v>
      </c>
      <c r="M80" s="70" t="s">
        <v>9</v>
      </c>
      <c r="O80" s="70"/>
      <c r="P80" s="70" t="s">
        <v>313</v>
      </c>
      <c r="Q80" s="70" t="s">
        <v>314</v>
      </c>
      <c r="R80" s="70" t="s">
        <v>315</v>
      </c>
      <c r="S80" s="70" t="s">
        <v>316</v>
      </c>
      <c r="T80" s="70" t="s">
        <v>317</v>
      </c>
      <c r="U80" s="70" t="s">
        <v>318</v>
      </c>
      <c r="V80" s="70" t="s">
        <v>319</v>
      </c>
      <c r="W80" s="70" t="s">
        <v>320</v>
      </c>
      <c r="X80" s="70" t="s">
        <v>321</v>
      </c>
      <c r="Y80" s="70" t="s">
        <v>9</v>
      </c>
    </row>
    <row r="81" spans="3:25" x14ac:dyDescent="0.25">
      <c r="C81" s="71" t="s">
        <v>324</v>
      </c>
      <c r="D81" s="73">
        <v>3.9380489999999999</v>
      </c>
      <c r="E81" s="73">
        <v>5.1772349999999996</v>
      </c>
      <c r="F81" s="73">
        <v>36.839376000000001</v>
      </c>
      <c r="G81" s="73">
        <v>7.2567909999999998</v>
      </c>
      <c r="H81" s="73">
        <v>7.3491730000000004</v>
      </c>
      <c r="I81" s="73">
        <v>9.9919060000000002</v>
      </c>
      <c r="J81" s="73">
        <v>8.1480029999999992</v>
      </c>
      <c r="K81" s="73">
        <v>1.966334</v>
      </c>
      <c r="L81" s="73">
        <v>3.2817180000000001</v>
      </c>
      <c r="M81" s="73">
        <v>16.667697</v>
      </c>
      <c r="O81" s="70">
        <v>2020</v>
      </c>
      <c r="P81" s="72">
        <v>30.789650149535625</v>
      </c>
      <c r="Q81" s="72">
        <v>27.891137242086213</v>
      </c>
      <c r="R81" s="72">
        <v>37.238381965222409</v>
      </c>
      <c r="S81" s="72">
        <v>33.925538169308908</v>
      </c>
      <c r="T81" s="72">
        <v>55.624676392050723</v>
      </c>
      <c r="U81" s="72">
        <v>42.55480181182174</v>
      </c>
      <c r="V81" s="72">
        <v>39.128307910493533</v>
      </c>
      <c r="W81" s="72">
        <v>13.151874111346377</v>
      </c>
      <c r="X81" s="72">
        <v>16.861058397038047</v>
      </c>
      <c r="Y81" s="72">
        <v>22.833437052546802</v>
      </c>
    </row>
    <row r="82" spans="3:25" x14ac:dyDescent="0.25">
      <c r="C82" s="71" t="s">
        <v>325</v>
      </c>
      <c r="D82" s="73">
        <v>1.3975299999999999</v>
      </c>
      <c r="E82" s="73">
        <v>1.1693960000000001</v>
      </c>
      <c r="F82" s="73">
        <v>17.747782999999998</v>
      </c>
      <c r="G82" s="73">
        <v>3.7454519999999998</v>
      </c>
      <c r="H82" s="73">
        <v>0.32535500000000001</v>
      </c>
      <c r="I82" s="73">
        <v>0.71122799999999997</v>
      </c>
      <c r="J82" s="73">
        <v>2.5008889999999999</v>
      </c>
      <c r="K82" s="73">
        <v>1.0435680000000001</v>
      </c>
      <c r="L82" s="73">
        <v>1.0383530000000001</v>
      </c>
      <c r="M82" s="73">
        <v>6.57911</v>
      </c>
      <c r="O82" s="70">
        <v>2019</v>
      </c>
      <c r="P82" s="72">
        <v>30.728446331357802</v>
      </c>
      <c r="Q82" s="72">
        <v>23.182230075981209</v>
      </c>
      <c r="R82" s="72">
        <v>39.281806826118761</v>
      </c>
      <c r="S82" s="72">
        <v>34.498035390671333</v>
      </c>
      <c r="T82" s="72">
        <v>54.461523289759363</v>
      </c>
      <c r="U82" s="72">
        <v>40.208592282074825</v>
      </c>
      <c r="V82" s="72">
        <v>38.031311499825755</v>
      </c>
      <c r="W82" s="72">
        <v>15.926756390375241</v>
      </c>
      <c r="X82" s="72">
        <v>16.190439491485186</v>
      </c>
      <c r="Y82" s="72">
        <v>22.968622046721116</v>
      </c>
    </row>
    <row r="83" spans="3:25" x14ac:dyDescent="0.25">
      <c r="C83" s="71" t="s">
        <v>326</v>
      </c>
      <c r="D83" s="73">
        <v>2.5405189999999997</v>
      </c>
      <c r="E83" s="73">
        <v>4.0078389999999997</v>
      </c>
      <c r="F83" s="73">
        <v>19.091593000000003</v>
      </c>
      <c r="G83" s="73">
        <v>3.511339</v>
      </c>
      <c r="H83" s="73">
        <v>7.0238180000000003</v>
      </c>
      <c r="I83" s="73">
        <v>9.280678</v>
      </c>
      <c r="J83" s="73">
        <v>5.6471139999999993</v>
      </c>
      <c r="K83" s="73">
        <v>0.92276599999999998</v>
      </c>
      <c r="L83" s="73">
        <v>2.2433649999999998</v>
      </c>
      <c r="M83" s="73">
        <v>10.088587</v>
      </c>
      <c r="O83" s="70">
        <v>2018</v>
      </c>
      <c r="P83" s="72">
        <v>31.809473508074266</v>
      </c>
      <c r="Q83" s="72">
        <v>22.495288988506374</v>
      </c>
      <c r="R83" s="72">
        <v>39.615985563557366</v>
      </c>
      <c r="S83" s="72">
        <v>36.472499968870231</v>
      </c>
      <c r="T83" s="72">
        <v>54.505682796326319</v>
      </c>
      <c r="U83" s="72">
        <v>39.29553667139389</v>
      </c>
      <c r="V83" s="72">
        <v>38.730752088809261</v>
      </c>
      <c r="W83" s="72">
        <v>16.192855832459653</v>
      </c>
      <c r="X83" s="72">
        <v>16.736907292416355</v>
      </c>
      <c r="Y83" s="72">
        <v>23.994883400829409</v>
      </c>
    </row>
    <row r="84" spans="3:25" x14ac:dyDescent="0.25">
      <c r="C84" s="71" t="s">
        <v>322</v>
      </c>
      <c r="D84" s="73">
        <v>4.3131620000000002</v>
      </c>
      <c r="E84" s="73">
        <v>9.1923440000000003</v>
      </c>
      <c r="F84" s="73">
        <v>14.429213000000001</v>
      </c>
      <c r="G84" s="73">
        <v>3.0933440000000001</v>
      </c>
      <c r="H84" s="73">
        <v>5.2779889999999998</v>
      </c>
      <c r="I84" s="73">
        <v>11.816862</v>
      </c>
      <c r="J84" s="73">
        <v>6.2842950000000002</v>
      </c>
      <c r="K84" s="73">
        <v>5.0498979999999998</v>
      </c>
      <c r="L84" s="73">
        <v>10.023289</v>
      </c>
      <c r="M84" s="73">
        <v>27.515695000000001</v>
      </c>
      <c r="O84" s="70">
        <v>2017</v>
      </c>
      <c r="P84" s="72">
        <v>31.296538432937552</v>
      </c>
      <c r="Q84" s="72">
        <v>25.718015240691262</v>
      </c>
      <c r="R84" s="72">
        <v>40.174954302980566</v>
      </c>
      <c r="S84" s="72">
        <v>34.353127405853122</v>
      </c>
      <c r="T84" s="72">
        <v>53.300718001402501</v>
      </c>
      <c r="U84" s="72">
        <v>39.765171900561953</v>
      </c>
      <c r="V84" s="72">
        <v>37.829454463641525</v>
      </c>
      <c r="W84" s="72">
        <v>15.626319211400766</v>
      </c>
      <c r="X84" s="72">
        <v>15.878099466462819</v>
      </c>
      <c r="Y84" s="72">
        <v>23.941835775971064</v>
      </c>
    </row>
    <row r="85" spans="3:25" x14ac:dyDescent="0.25">
      <c r="C85" s="71" t="s">
        <v>323</v>
      </c>
      <c r="D85" s="73">
        <v>8.2512109999999996</v>
      </c>
      <c r="E85" s="73">
        <v>14.369579</v>
      </c>
      <c r="F85" s="73">
        <v>51.268589000000006</v>
      </c>
      <c r="G85" s="73">
        <v>10.350135</v>
      </c>
      <c r="H85" s="73">
        <v>12.627162</v>
      </c>
      <c r="I85" s="73">
        <v>21.808768000000001</v>
      </c>
      <c r="J85" s="73">
        <v>14.432297999999999</v>
      </c>
      <c r="K85" s="73">
        <v>7.0162319999999996</v>
      </c>
      <c r="L85" s="73">
        <v>13.305007</v>
      </c>
      <c r="M85" s="73">
        <v>44.183391999999998</v>
      </c>
      <c r="O85" s="70">
        <v>2016</v>
      </c>
      <c r="P85" s="72">
        <v>29.845918152025185</v>
      </c>
      <c r="Q85" s="72">
        <v>27.255818617288423</v>
      </c>
      <c r="R85" s="72">
        <v>40.328823960947247</v>
      </c>
      <c r="S85" s="72">
        <v>34.310207054397182</v>
      </c>
      <c r="T85" s="72">
        <v>50.572074673998678</v>
      </c>
      <c r="U85" s="72">
        <v>38.551571737817198</v>
      </c>
      <c r="V85" s="72">
        <v>35.994877457841739</v>
      </c>
      <c r="W85" s="72">
        <v>16.837005739194936</v>
      </c>
      <c r="X85" s="72">
        <v>15.718201694352279</v>
      </c>
      <c r="Y85" s="72">
        <v>23.800418372876759</v>
      </c>
    </row>
    <row r="86" spans="3:25" x14ac:dyDescent="0.25">
      <c r="C86" s="71" t="s">
        <v>327</v>
      </c>
      <c r="D86" s="72">
        <v>30.789650149535625</v>
      </c>
      <c r="E86" s="72">
        <v>27.891137242086213</v>
      </c>
      <c r="F86" s="72">
        <v>37.238381965222409</v>
      </c>
      <c r="G86" s="72">
        <v>33.925538169308908</v>
      </c>
      <c r="H86" s="72">
        <v>55.624676392050723</v>
      </c>
      <c r="I86" s="72">
        <v>42.55480181182174</v>
      </c>
      <c r="J86" s="72">
        <v>39.128307910493533</v>
      </c>
      <c r="K86" s="72">
        <v>13.151874111346377</v>
      </c>
      <c r="L86" s="72">
        <v>16.861058397038047</v>
      </c>
      <c r="M86" s="72">
        <v>22.833437052546802</v>
      </c>
      <c r="O86" t="s">
        <v>328</v>
      </c>
      <c r="P86" s="74">
        <f>AVERAGE(P81:P85)</f>
        <v>30.894005314786085</v>
      </c>
      <c r="Q86" s="74">
        <f t="shared" ref="Q86:Y86" si="0">AVERAGE(Q81:Q85)</f>
        <v>25.308498032910698</v>
      </c>
      <c r="R86" s="74">
        <f t="shared" si="0"/>
        <v>39.32799052376528</v>
      </c>
      <c r="S86" s="74">
        <f t="shared" si="0"/>
        <v>34.711881597820152</v>
      </c>
      <c r="T86" s="74">
        <f t="shared" si="0"/>
        <v>53.69293503070751</v>
      </c>
      <c r="U86" s="74">
        <f t="shared" si="0"/>
        <v>40.075134880733927</v>
      </c>
      <c r="V86" s="74">
        <f t="shared" si="0"/>
        <v>37.942940684122362</v>
      </c>
      <c r="W86" s="74">
        <f t="shared" si="0"/>
        <v>15.546962256955396</v>
      </c>
      <c r="X86" s="74">
        <f t="shared" si="0"/>
        <v>16.276941268350935</v>
      </c>
      <c r="Y86" s="74">
        <f t="shared" si="0"/>
        <v>23.507839329789029</v>
      </c>
    </row>
    <row r="87" spans="3:25" x14ac:dyDescent="0.25">
      <c r="O87" t="s">
        <v>329</v>
      </c>
      <c r="P87" s="74">
        <f>MEDIAN(P81:P85)</f>
        <v>30.789650149535625</v>
      </c>
      <c r="Q87" s="74">
        <f t="shared" ref="Q87:Y87" si="1">MEDIAN(Q81:Q85)</f>
        <v>25.718015240691262</v>
      </c>
      <c r="R87" s="74">
        <f t="shared" si="1"/>
        <v>39.615985563557366</v>
      </c>
      <c r="S87" s="74">
        <f t="shared" si="1"/>
        <v>34.353127405853122</v>
      </c>
      <c r="T87" s="74">
        <f t="shared" si="1"/>
        <v>54.461523289759363</v>
      </c>
      <c r="U87" s="74">
        <f t="shared" si="1"/>
        <v>39.765171900561953</v>
      </c>
      <c r="V87" s="74">
        <f t="shared" si="1"/>
        <v>38.031311499825755</v>
      </c>
      <c r="W87" s="74">
        <f t="shared" si="1"/>
        <v>15.926756390375241</v>
      </c>
      <c r="X87" s="74">
        <f t="shared" si="1"/>
        <v>16.190439491485186</v>
      </c>
      <c r="Y87" s="74">
        <f t="shared" si="1"/>
        <v>23.800418372876759</v>
      </c>
    </row>
    <row r="89" spans="3:25" x14ac:dyDescent="0.25">
      <c r="C89" s="70">
        <v>2019</v>
      </c>
      <c r="D89" s="70" t="s">
        <v>313</v>
      </c>
      <c r="E89" s="70" t="s">
        <v>314</v>
      </c>
      <c r="F89" s="70" t="s">
        <v>315</v>
      </c>
      <c r="G89" s="70" t="s">
        <v>316</v>
      </c>
      <c r="H89" s="70" t="s">
        <v>317</v>
      </c>
      <c r="I89" s="70" t="s">
        <v>318</v>
      </c>
      <c r="J89" s="70" t="s">
        <v>319</v>
      </c>
      <c r="K89" s="70" t="s">
        <v>320</v>
      </c>
      <c r="L89" s="70" t="s">
        <v>321</v>
      </c>
      <c r="M89" s="70" t="s">
        <v>9</v>
      </c>
    </row>
    <row r="90" spans="3:25" x14ac:dyDescent="0.25">
      <c r="C90" s="71" t="s">
        <v>324</v>
      </c>
      <c r="D90" s="73">
        <v>3.6805080000000001</v>
      </c>
      <c r="E90" s="73">
        <v>5.2825879999999996</v>
      </c>
      <c r="F90" s="73">
        <v>37.139741000000001</v>
      </c>
      <c r="G90" s="73">
        <v>7.0098159999999998</v>
      </c>
      <c r="H90" s="73">
        <v>7.2130280000000004</v>
      </c>
      <c r="I90" s="73">
        <v>9.620984</v>
      </c>
      <c r="J90" s="73">
        <v>8.4711099999999995</v>
      </c>
      <c r="K90" s="73">
        <v>1.9096580000000001</v>
      </c>
      <c r="L90" s="73">
        <v>2.9783659999999998</v>
      </c>
      <c r="M90" s="73">
        <v>14.940172</v>
      </c>
    </row>
    <row r="91" spans="3:25" x14ac:dyDescent="0.25">
      <c r="C91" s="71" t="s">
        <v>325</v>
      </c>
      <c r="D91" s="73">
        <v>1.360506</v>
      </c>
      <c r="E91" s="73">
        <v>1.1317900000000001</v>
      </c>
      <c r="F91" s="73">
        <v>16.966542</v>
      </c>
      <c r="G91" s="73">
        <v>3.535533</v>
      </c>
      <c r="H91" s="73">
        <v>0.37610700000000002</v>
      </c>
      <c r="I91" s="73">
        <v>0.63081200000000004</v>
      </c>
      <c r="J91" s="73">
        <v>2.6848459999999998</v>
      </c>
      <c r="K91" s="73">
        <v>0.92851899999999998</v>
      </c>
      <c r="L91" s="73">
        <v>0.93638600000000005</v>
      </c>
      <c r="M91" s="73">
        <v>5.5339590000000003</v>
      </c>
    </row>
    <row r="92" spans="3:25" x14ac:dyDescent="0.25">
      <c r="C92" s="71" t="s">
        <v>326</v>
      </c>
      <c r="D92" s="73">
        <v>2.3200020000000001</v>
      </c>
      <c r="E92" s="73">
        <v>4.150798</v>
      </c>
      <c r="F92" s="73">
        <v>20.173199</v>
      </c>
      <c r="G92" s="73">
        <v>3.4742829999999998</v>
      </c>
      <c r="H92" s="73">
        <v>6.8369210000000002</v>
      </c>
      <c r="I92" s="73">
        <v>8.9901719999999994</v>
      </c>
      <c r="J92" s="73">
        <v>5.7862639999999992</v>
      </c>
      <c r="K92" s="73">
        <v>0.98113900000000009</v>
      </c>
      <c r="L92" s="73">
        <v>2.0419799999999997</v>
      </c>
      <c r="M92" s="73">
        <v>9.406213000000001</v>
      </c>
    </row>
    <row r="93" spans="3:25" x14ac:dyDescent="0.25">
      <c r="C93" s="71" t="s">
        <v>322</v>
      </c>
      <c r="D93" s="73">
        <v>3.8695059999999999</v>
      </c>
      <c r="E93" s="73">
        <v>12.622496999999999</v>
      </c>
      <c r="F93" s="73">
        <v>14.215328</v>
      </c>
      <c r="G93" s="73">
        <v>3.0611429999999999</v>
      </c>
      <c r="H93" s="73">
        <v>5.3406440000000002</v>
      </c>
      <c r="I93" s="73">
        <v>12.737849000000001</v>
      </c>
      <c r="J93" s="73">
        <v>6.7433639999999997</v>
      </c>
      <c r="K93" s="73">
        <v>4.250661</v>
      </c>
      <c r="L93" s="73">
        <v>9.6338919999999995</v>
      </c>
      <c r="M93" s="73">
        <v>26.012276</v>
      </c>
    </row>
    <row r="94" spans="3:25" x14ac:dyDescent="0.25">
      <c r="C94" s="71" t="s">
        <v>323</v>
      </c>
      <c r="D94" s="73">
        <v>7.550014</v>
      </c>
      <c r="E94" s="73">
        <v>17.905085</v>
      </c>
      <c r="F94" s="73">
        <v>51.355069</v>
      </c>
      <c r="G94" s="73">
        <v>10.070959</v>
      </c>
      <c r="H94" s="73">
        <v>12.553672000000001</v>
      </c>
      <c r="I94" s="73">
        <v>22.358833000000001</v>
      </c>
      <c r="J94" s="73">
        <v>15.214473999999999</v>
      </c>
      <c r="K94" s="73">
        <v>6.1603190000000003</v>
      </c>
      <c r="L94" s="73">
        <v>12.612257999999999</v>
      </c>
      <c r="M94" s="73">
        <v>40.952448000000004</v>
      </c>
    </row>
    <row r="95" spans="3:25" x14ac:dyDescent="0.25">
      <c r="C95" s="71" t="s">
        <v>327</v>
      </c>
      <c r="D95" s="72">
        <v>30.728446331357802</v>
      </c>
      <c r="E95" s="72">
        <v>23.182230075981209</v>
      </c>
      <c r="F95" s="72">
        <v>39.281806826118761</v>
      </c>
      <c r="G95" s="72">
        <v>34.498035390671333</v>
      </c>
      <c r="H95" s="72">
        <v>54.461523289759363</v>
      </c>
      <c r="I95" s="72">
        <v>40.208592282074825</v>
      </c>
      <c r="J95" s="72">
        <v>38.031311499825755</v>
      </c>
      <c r="K95" s="72">
        <v>15.926756390375241</v>
      </c>
      <c r="L95" s="72">
        <v>16.190439491485186</v>
      </c>
      <c r="M95" s="72">
        <v>22.968622046721116</v>
      </c>
    </row>
    <row r="98" spans="3:13" x14ac:dyDescent="0.25">
      <c r="C98" s="70">
        <v>2018</v>
      </c>
      <c r="D98" s="70" t="s">
        <v>313</v>
      </c>
      <c r="E98" s="70" t="s">
        <v>314</v>
      </c>
      <c r="F98" s="70" t="s">
        <v>315</v>
      </c>
      <c r="G98" s="70" t="s">
        <v>316</v>
      </c>
      <c r="H98" s="70" t="s">
        <v>317</v>
      </c>
      <c r="I98" s="70" t="s">
        <v>318</v>
      </c>
      <c r="J98" s="70" t="s">
        <v>319</v>
      </c>
      <c r="K98" s="70" t="s">
        <v>320</v>
      </c>
      <c r="L98" s="70" t="s">
        <v>321</v>
      </c>
      <c r="M98" s="70" t="s">
        <v>9</v>
      </c>
    </row>
    <row r="99" spans="3:13" x14ac:dyDescent="0.25">
      <c r="C99" s="71" t="s">
        <v>324</v>
      </c>
      <c r="D99" s="73">
        <v>3.3891740000000001</v>
      </c>
      <c r="E99" s="73">
        <v>5.1651949999999998</v>
      </c>
      <c r="F99" s="73">
        <v>35.200051000000002</v>
      </c>
      <c r="G99" s="73">
        <v>6.7061869999999999</v>
      </c>
      <c r="H99" s="73">
        <v>6.9610779999999997</v>
      </c>
      <c r="I99" s="73">
        <v>9.2728319999999993</v>
      </c>
      <c r="J99" s="73">
        <v>7.8077540000000001</v>
      </c>
      <c r="K99" s="73">
        <v>1.6975579999999999</v>
      </c>
      <c r="L99" s="73">
        <v>2.8282569999999998</v>
      </c>
      <c r="M99" s="73">
        <v>14.087666</v>
      </c>
    </row>
    <row r="100" spans="3:13" x14ac:dyDescent="0.25">
      <c r="C100" s="71" t="s">
        <v>325</v>
      </c>
      <c r="D100" s="73">
        <v>1.1897070000000001</v>
      </c>
      <c r="E100" s="73">
        <v>1.211697</v>
      </c>
      <c r="F100" s="73">
        <v>15.980356</v>
      </c>
      <c r="G100" s="73">
        <v>3.191303</v>
      </c>
      <c r="H100" s="73">
        <v>0.35657100000000003</v>
      </c>
      <c r="I100" s="73">
        <v>0.70338199999999995</v>
      </c>
      <c r="J100" s="73">
        <v>2.4008069999999999</v>
      </c>
      <c r="K100" s="73">
        <v>0.76900199999999996</v>
      </c>
      <c r="L100" s="73">
        <v>0.87829599999999997</v>
      </c>
      <c r="M100" s="73">
        <v>4.9616740000000004</v>
      </c>
    </row>
    <row r="101" spans="3:13" x14ac:dyDescent="0.25">
      <c r="C101" s="71" t="s">
        <v>326</v>
      </c>
      <c r="D101" s="73">
        <v>2.1994670000000003</v>
      </c>
      <c r="E101" s="73">
        <v>3.9534979999999997</v>
      </c>
      <c r="F101" s="73">
        <v>19.219695000000002</v>
      </c>
      <c r="G101" s="73">
        <v>3.5148839999999999</v>
      </c>
      <c r="H101" s="73">
        <v>6.6045069999999999</v>
      </c>
      <c r="I101" s="73">
        <v>8.5694499999999998</v>
      </c>
      <c r="J101" s="73">
        <v>5.4069470000000006</v>
      </c>
      <c r="K101" s="73">
        <v>0.92855599999999994</v>
      </c>
      <c r="L101" s="73">
        <v>1.9499609999999998</v>
      </c>
      <c r="M101" s="73">
        <v>9.1259920000000001</v>
      </c>
    </row>
    <row r="102" spans="3:13" x14ac:dyDescent="0.25">
      <c r="C102" s="71" t="s">
        <v>322</v>
      </c>
      <c r="D102" s="73">
        <v>3.5253290000000002</v>
      </c>
      <c r="E102" s="73">
        <v>12.409587</v>
      </c>
      <c r="F102" s="73">
        <v>13.314947999999999</v>
      </c>
      <c r="G102" s="73">
        <v>2.9308930000000002</v>
      </c>
      <c r="H102" s="73">
        <v>5.1560199999999998</v>
      </c>
      <c r="I102" s="73">
        <v>12.534860999999999</v>
      </c>
      <c r="J102" s="73">
        <v>6.1525920000000003</v>
      </c>
      <c r="K102" s="73">
        <v>4.0367980000000001</v>
      </c>
      <c r="L102" s="73">
        <v>8.8224079999999994</v>
      </c>
      <c r="M102" s="73">
        <v>23.945409000000001</v>
      </c>
    </row>
    <row r="103" spans="3:13" x14ac:dyDescent="0.25">
      <c r="C103" s="71" t="s">
        <v>323</v>
      </c>
      <c r="D103" s="73">
        <v>6.9145029999999998</v>
      </c>
      <c r="E103" s="73">
        <v>17.574781999999999</v>
      </c>
      <c r="F103" s="73">
        <v>48.514999000000003</v>
      </c>
      <c r="G103" s="73">
        <v>9.637080000000001</v>
      </c>
      <c r="H103" s="73">
        <v>12.117097999999999</v>
      </c>
      <c r="I103" s="73">
        <v>21.807693</v>
      </c>
      <c r="J103" s="73">
        <v>13.960346000000001</v>
      </c>
      <c r="K103" s="73">
        <v>5.734356</v>
      </c>
      <c r="L103" s="73">
        <v>11.650665</v>
      </c>
      <c r="M103" s="73">
        <v>38.033075000000004</v>
      </c>
    </row>
    <row r="104" spans="3:13" x14ac:dyDescent="0.25">
      <c r="C104" s="71" t="s">
        <v>327</v>
      </c>
      <c r="D104" s="72">
        <v>31.809473508074266</v>
      </c>
      <c r="E104" s="72">
        <v>22.495288988506374</v>
      </c>
      <c r="F104" s="72">
        <v>39.615985563557366</v>
      </c>
      <c r="G104" s="72">
        <v>36.472499968870231</v>
      </c>
      <c r="H104" s="72">
        <v>54.505682796326319</v>
      </c>
      <c r="I104" s="72">
        <v>39.29553667139389</v>
      </c>
      <c r="J104" s="72">
        <v>38.730752088809261</v>
      </c>
      <c r="K104" s="72">
        <v>16.192855832459653</v>
      </c>
      <c r="L104" s="72">
        <v>16.736907292416355</v>
      </c>
      <c r="M104" s="72">
        <v>23.994883400829409</v>
      </c>
    </row>
    <row r="107" spans="3:13" x14ac:dyDescent="0.25">
      <c r="C107" s="70">
        <v>2017</v>
      </c>
      <c r="D107" s="70" t="s">
        <v>313</v>
      </c>
      <c r="E107" s="70" t="s">
        <v>314</v>
      </c>
      <c r="F107" s="70" t="s">
        <v>315</v>
      </c>
      <c r="G107" s="70" t="s">
        <v>316</v>
      </c>
      <c r="H107" s="70" t="s">
        <v>317</v>
      </c>
      <c r="I107" s="70" t="s">
        <v>318</v>
      </c>
      <c r="J107" s="70" t="s">
        <v>319</v>
      </c>
      <c r="K107" s="70" t="s">
        <v>320</v>
      </c>
      <c r="L107" s="70" t="s">
        <v>321</v>
      </c>
      <c r="M107" s="70" t="s">
        <v>9</v>
      </c>
    </row>
    <row r="108" spans="3:13" x14ac:dyDescent="0.25">
      <c r="C108" s="71" t="s">
        <v>324</v>
      </c>
      <c r="D108" s="73">
        <v>3.1911100000000001</v>
      </c>
      <c r="E108" s="73">
        <v>4.4837009999999999</v>
      </c>
      <c r="F108" s="73">
        <v>30.242405999999999</v>
      </c>
      <c r="G108" s="73">
        <v>6.144666</v>
      </c>
      <c r="H108" s="73">
        <v>6.3785470000000002</v>
      </c>
      <c r="I108" s="73">
        <v>8.8997700000000002</v>
      </c>
      <c r="J108" s="73">
        <v>6.9044850000000002</v>
      </c>
      <c r="K108" s="73">
        <v>1.4858309999999999</v>
      </c>
      <c r="L108" s="73">
        <v>2.5618660000000002</v>
      </c>
      <c r="M108" s="73">
        <v>12.8666</v>
      </c>
    </row>
    <row r="109" spans="3:13" x14ac:dyDescent="0.25">
      <c r="C109" s="71" t="s">
        <v>325</v>
      </c>
      <c r="D109" s="73">
        <v>1.1709560000000001</v>
      </c>
      <c r="E109" s="73">
        <v>1.0086189999999999</v>
      </c>
      <c r="F109" s="73">
        <v>13.549371000000001</v>
      </c>
      <c r="G109" s="73">
        <v>3.0595140000000001</v>
      </c>
      <c r="H109" s="73">
        <v>0.31459999999999999</v>
      </c>
      <c r="I109" s="73">
        <v>0.70932799999999996</v>
      </c>
      <c r="J109" s="73">
        <v>2.0922749999999999</v>
      </c>
      <c r="K109" s="73">
        <v>0.68813100000000005</v>
      </c>
      <c r="L109" s="73">
        <v>0.84265699999999999</v>
      </c>
      <c r="M109" s="73">
        <v>4.5035699999999999</v>
      </c>
    </row>
    <row r="110" spans="3:13" x14ac:dyDescent="0.25">
      <c r="C110" s="71" t="s">
        <v>326</v>
      </c>
      <c r="D110" s="73">
        <v>2.0201539999999998</v>
      </c>
      <c r="E110" s="73">
        <v>3.475082</v>
      </c>
      <c r="F110" s="73">
        <v>16.693034999999998</v>
      </c>
      <c r="G110" s="73">
        <v>3.0851519999999999</v>
      </c>
      <c r="H110" s="73">
        <v>6.0639470000000006</v>
      </c>
      <c r="I110" s="73">
        <v>8.1904420000000009</v>
      </c>
      <c r="J110" s="73">
        <v>4.8122100000000003</v>
      </c>
      <c r="K110" s="73">
        <v>0.79769999999999985</v>
      </c>
      <c r="L110" s="73">
        <v>1.7192090000000002</v>
      </c>
      <c r="M110" s="73">
        <v>8.3630300000000002</v>
      </c>
    </row>
    <row r="111" spans="3:13" x14ac:dyDescent="0.25">
      <c r="C111" s="71" t="s">
        <v>322</v>
      </c>
      <c r="D111" s="73">
        <v>3.2637700000000001</v>
      </c>
      <c r="E111" s="73">
        <v>9.0285469999999997</v>
      </c>
      <c r="F111" s="73">
        <v>11.308444</v>
      </c>
      <c r="G111" s="73">
        <v>2.836036</v>
      </c>
      <c r="H111" s="73">
        <v>4.9983110000000002</v>
      </c>
      <c r="I111" s="73">
        <v>11.697253999999999</v>
      </c>
      <c r="J111" s="73">
        <v>5.8163169999999997</v>
      </c>
      <c r="K111" s="73">
        <v>3.6190180000000001</v>
      </c>
      <c r="L111" s="73">
        <v>8.2656829999999992</v>
      </c>
      <c r="M111" s="73">
        <v>22.064012999999999</v>
      </c>
    </row>
    <row r="112" spans="3:13" x14ac:dyDescent="0.25">
      <c r="C112" s="71" t="s">
        <v>323</v>
      </c>
      <c r="D112" s="73">
        <v>6.4548800000000002</v>
      </c>
      <c r="E112" s="73">
        <v>13.512248</v>
      </c>
      <c r="F112" s="73">
        <v>41.550849999999997</v>
      </c>
      <c r="G112" s="73">
        <v>8.9807020000000009</v>
      </c>
      <c r="H112" s="73">
        <v>11.376858</v>
      </c>
      <c r="I112" s="73">
        <v>20.597023999999998</v>
      </c>
      <c r="J112" s="73">
        <v>12.720801999999999</v>
      </c>
      <c r="K112" s="73">
        <v>5.1048489999999997</v>
      </c>
      <c r="L112" s="73">
        <v>10.827548999999999</v>
      </c>
      <c r="M112" s="73">
        <v>34.930613000000001</v>
      </c>
    </row>
    <row r="113" spans="3:13" x14ac:dyDescent="0.25">
      <c r="C113" s="71" t="s">
        <v>327</v>
      </c>
      <c r="D113" s="72">
        <v>31.296538432937552</v>
      </c>
      <c r="E113" s="72">
        <v>25.718015240691262</v>
      </c>
      <c r="F113" s="72">
        <v>40.174954302980566</v>
      </c>
      <c r="G113" s="72">
        <v>34.353127405853122</v>
      </c>
      <c r="H113" s="72">
        <v>53.300718001402501</v>
      </c>
      <c r="I113" s="72">
        <v>39.765171900561953</v>
      </c>
      <c r="J113" s="72">
        <v>37.829454463641525</v>
      </c>
      <c r="K113" s="72">
        <v>15.626319211400766</v>
      </c>
      <c r="L113" s="72">
        <v>15.878099466462819</v>
      </c>
      <c r="M113" s="72">
        <v>23.941835775971064</v>
      </c>
    </row>
    <row r="116" spans="3:13" x14ac:dyDescent="0.25">
      <c r="C116" s="70">
        <v>2016</v>
      </c>
      <c r="D116" s="70" t="s">
        <v>313</v>
      </c>
      <c r="E116" s="70" t="s">
        <v>314</v>
      </c>
      <c r="F116" s="70" t="s">
        <v>315</v>
      </c>
      <c r="G116" s="70" t="s">
        <v>316</v>
      </c>
      <c r="H116" s="70" t="s">
        <v>317</v>
      </c>
      <c r="I116" s="70" t="s">
        <v>318</v>
      </c>
      <c r="J116" s="70" t="s">
        <v>319</v>
      </c>
      <c r="K116" s="70" t="s">
        <v>320</v>
      </c>
      <c r="L116" s="70" t="s">
        <v>321</v>
      </c>
      <c r="M116" s="70" t="s">
        <v>9</v>
      </c>
    </row>
    <row r="117" spans="3:13" x14ac:dyDescent="0.25">
      <c r="C117" s="71" t="s">
        <v>324</v>
      </c>
      <c r="D117" s="73">
        <v>3.1050239999999998</v>
      </c>
      <c r="E117" s="73">
        <v>3.9459970000000002</v>
      </c>
      <c r="F117" s="73">
        <v>27.762954000000001</v>
      </c>
      <c r="G117" s="73">
        <v>5.8421750000000001</v>
      </c>
      <c r="H117" s="73">
        <v>5.7612500000000004</v>
      </c>
      <c r="I117" s="73">
        <v>8.2185199999999998</v>
      </c>
      <c r="J117" s="73">
        <v>6.317062</v>
      </c>
      <c r="K117" s="73">
        <v>1.4035709999999999</v>
      </c>
      <c r="L117" s="73">
        <v>2.2872020000000002</v>
      </c>
      <c r="M117" s="73">
        <v>11.673583000000001</v>
      </c>
    </row>
    <row r="118" spans="3:13" x14ac:dyDescent="0.25">
      <c r="C118" s="71" t="s">
        <v>325</v>
      </c>
      <c r="D118" s="73">
        <v>1.197004</v>
      </c>
      <c r="E118" s="73">
        <v>0.84725300000000003</v>
      </c>
      <c r="F118" s="73">
        <v>12.526612999999999</v>
      </c>
      <c r="G118" s="73">
        <v>2.9327709999999998</v>
      </c>
      <c r="H118" s="73">
        <v>0.36983899999999997</v>
      </c>
      <c r="I118" s="73">
        <v>0.69313599999999997</v>
      </c>
      <c r="J118" s="73">
        <v>2.0186519999999999</v>
      </c>
      <c r="K118" s="73">
        <v>0.59507600000000005</v>
      </c>
      <c r="L118" s="73">
        <v>0.69387100000000002</v>
      </c>
      <c r="M118" s="73">
        <v>3.9834559999999999</v>
      </c>
    </row>
    <row r="119" spans="3:13" x14ac:dyDescent="0.25">
      <c r="C119" s="71" t="s">
        <v>326</v>
      </c>
      <c r="D119" s="73">
        <v>1.9080199999999998</v>
      </c>
      <c r="E119" s="73">
        <v>3.0987439999999999</v>
      </c>
      <c r="F119" s="73">
        <v>15.236341000000001</v>
      </c>
      <c r="G119" s="73">
        <v>2.9094040000000003</v>
      </c>
      <c r="H119" s="73">
        <v>5.3914110000000006</v>
      </c>
      <c r="I119" s="73">
        <v>7.5253839999999999</v>
      </c>
      <c r="J119" s="73">
        <v>4.2984100000000005</v>
      </c>
      <c r="K119" s="73">
        <v>0.80849499999999985</v>
      </c>
      <c r="L119" s="73">
        <v>1.5933310000000001</v>
      </c>
      <c r="M119" s="73">
        <v>7.6901270000000004</v>
      </c>
    </row>
    <row r="120" spans="3:13" x14ac:dyDescent="0.25">
      <c r="C120" s="71" t="s">
        <v>322</v>
      </c>
      <c r="D120" s="73">
        <v>3.2878769999999999</v>
      </c>
      <c r="E120" s="73">
        <v>7.4231129999999999</v>
      </c>
      <c r="F120" s="73">
        <v>10.017322</v>
      </c>
      <c r="G120" s="73">
        <v>2.6375289999999998</v>
      </c>
      <c r="H120" s="73">
        <v>4.8995959999999998</v>
      </c>
      <c r="I120" s="73">
        <v>11.301784</v>
      </c>
      <c r="J120" s="73">
        <v>5.6246650000000002</v>
      </c>
      <c r="K120" s="73">
        <v>3.3983219999999998</v>
      </c>
      <c r="L120" s="73">
        <v>7.8496509999999997</v>
      </c>
      <c r="M120" s="73">
        <v>20.637307</v>
      </c>
    </row>
    <row r="121" spans="3:13" x14ac:dyDescent="0.25">
      <c r="C121" s="71" t="s">
        <v>323</v>
      </c>
      <c r="D121" s="73">
        <v>6.3929010000000002</v>
      </c>
      <c r="E121" s="73">
        <v>11.369109999999999</v>
      </c>
      <c r="F121" s="73">
        <v>37.780276000000001</v>
      </c>
      <c r="G121" s="73">
        <v>8.4797039999999999</v>
      </c>
      <c r="H121" s="73">
        <v>10.660845999999999</v>
      </c>
      <c r="I121" s="73">
        <v>19.520303999999999</v>
      </c>
      <c r="J121" s="73">
        <v>11.941727</v>
      </c>
      <c r="K121" s="73">
        <v>4.8018929999999997</v>
      </c>
      <c r="L121" s="73">
        <v>10.136853</v>
      </c>
      <c r="M121" s="73">
        <v>32.310890000000001</v>
      </c>
    </row>
    <row r="122" spans="3:13" x14ac:dyDescent="0.25">
      <c r="C122" s="71" t="s">
        <v>327</v>
      </c>
      <c r="D122" s="72">
        <v>29.845918152025185</v>
      </c>
      <c r="E122" s="72">
        <v>27.255818617288423</v>
      </c>
      <c r="F122" s="72">
        <v>40.328823960947247</v>
      </c>
      <c r="G122" s="72">
        <v>34.310207054397182</v>
      </c>
      <c r="H122" s="72">
        <v>50.572074673998678</v>
      </c>
      <c r="I122" s="72">
        <v>38.551571737817198</v>
      </c>
      <c r="J122" s="72">
        <v>35.994877457841739</v>
      </c>
      <c r="K122" s="72">
        <v>16.837005739194936</v>
      </c>
      <c r="L122" s="72">
        <v>15.718201694352279</v>
      </c>
      <c r="M122" s="72">
        <v>23.800418372876759</v>
      </c>
    </row>
    <row r="152" spans="3:13" x14ac:dyDescent="0.25">
      <c r="C152" s="70">
        <v>2012</v>
      </c>
      <c r="D152" s="70" t="s">
        <v>313</v>
      </c>
      <c r="E152" s="70" t="s">
        <v>314</v>
      </c>
      <c r="F152" s="70" t="s">
        <v>315</v>
      </c>
      <c r="G152" s="70" t="s">
        <v>316</v>
      </c>
      <c r="H152" s="70" t="s">
        <v>317</v>
      </c>
      <c r="I152" s="70" t="s">
        <v>318</v>
      </c>
      <c r="J152" s="70" t="s">
        <v>319</v>
      </c>
      <c r="K152" s="70" t="s">
        <v>320</v>
      </c>
      <c r="L152" s="70" t="s">
        <v>321</v>
      </c>
      <c r="M152" s="70" t="s">
        <v>9</v>
      </c>
    </row>
    <row r="153" spans="3:13" x14ac:dyDescent="0.25">
      <c r="C153" s="71" t="s">
        <v>324</v>
      </c>
      <c r="D153" s="73">
        <f>SUM($D$70:$F$70)/1000000</f>
        <v>3.1050239999999998</v>
      </c>
      <c r="E153" s="73">
        <f>$G$70/1000000</f>
        <v>3.9459970000000002</v>
      </c>
      <c r="F153" s="73">
        <f>SUM($H$70:$Z$70)/1000000</f>
        <v>27.762954000000001</v>
      </c>
      <c r="G153" s="73">
        <f>SUM($AA$70:$AC$70)/1000000</f>
        <v>5.8421750000000001</v>
      </c>
      <c r="H153" s="73">
        <f>SUM($AD$70)/1000000</f>
        <v>5.7612500000000004</v>
      </c>
      <c r="I153" s="73">
        <f>SUM($AE$70:$AG$70)/1000000</f>
        <v>8.2185199999999998</v>
      </c>
      <c r="J153" s="73">
        <f>SUM($AH$70:$AL$70)/1000000</f>
        <v>6.317062</v>
      </c>
      <c r="K153" s="73">
        <f>$AR$70/1000000</f>
        <v>1.4035709999999999</v>
      </c>
      <c r="L153" s="73">
        <f>$AS$70/1000000</f>
        <v>2.2872020000000002</v>
      </c>
      <c r="M153" s="73">
        <f>SUM($AM$70:$AQ$70,$AT$70:$BL$70)/1000000</f>
        <v>11.673583000000001</v>
      </c>
    </row>
    <row r="154" spans="3:13" x14ac:dyDescent="0.25">
      <c r="C154" s="71" t="s">
        <v>325</v>
      </c>
      <c r="D154" s="73">
        <f>SUM($D$5:$F$7)/1000000</f>
        <v>1.197004</v>
      </c>
      <c r="E154" s="73">
        <f>SUM($G$8)/1000000</f>
        <v>0.84725300000000003</v>
      </c>
      <c r="F154" s="73">
        <f>SUM($H$9:$Z$27)/1000000</f>
        <v>12.526612999999999</v>
      </c>
      <c r="G154" s="73">
        <f>SUM($AA$28:$AC$30)/1000000</f>
        <v>2.9327709999999998</v>
      </c>
      <c r="H154" s="73">
        <f>SUM($AD$31)/1000000</f>
        <v>0.36983899999999997</v>
      </c>
      <c r="I154" s="73">
        <f>SUM($AE$32:$AG$34)/1000000</f>
        <v>0.69313599999999997</v>
      </c>
      <c r="J154" s="73">
        <f>SUM($AH$35:$AL$39)/1000000</f>
        <v>2.0186519999999999</v>
      </c>
      <c r="K154" s="73">
        <f>SUM($AR$45)/1000000</f>
        <v>0.59507600000000005</v>
      </c>
      <c r="L154" s="73">
        <f>SUM($AS$46)/1000000</f>
        <v>0.69387100000000002</v>
      </c>
      <c r="M154" s="73">
        <f>SUM($AM$40:$AQ$44,$AT$40:$BL$44,$AM$47:$AQ$65,$AT$47:$BL$65)/1000000</f>
        <v>3.9834559999999999</v>
      </c>
    </row>
    <row r="155" spans="3:13" x14ac:dyDescent="0.25">
      <c r="C155" s="71" t="s">
        <v>326</v>
      </c>
      <c r="D155" s="73">
        <f>D153-D154</f>
        <v>1.9080199999999998</v>
      </c>
      <c r="E155" s="73">
        <f t="shared" ref="E155" si="2">E153-E154</f>
        <v>3.0987439999999999</v>
      </c>
      <c r="F155" s="73">
        <f t="shared" ref="F155" si="3">F153-F154</f>
        <v>15.236341000000001</v>
      </c>
      <c r="G155" s="73">
        <f t="shared" ref="G155" si="4">G153-G154</f>
        <v>2.9094040000000003</v>
      </c>
      <c r="H155" s="73">
        <f t="shared" ref="H155" si="5">H153-H154</f>
        <v>5.3914110000000006</v>
      </c>
      <c r="I155" s="73">
        <f t="shared" ref="I155" si="6">I153-I154</f>
        <v>7.5253839999999999</v>
      </c>
      <c r="J155" s="73">
        <f t="shared" ref="J155" si="7">J153-J154</f>
        <v>4.2984100000000005</v>
      </c>
      <c r="K155" s="73">
        <f t="shared" ref="K155" si="8">K153-K154</f>
        <v>0.80849499999999985</v>
      </c>
      <c r="L155" s="73">
        <f t="shared" ref="L155" si="9">L153-L154</f>
        <v>1.5933310000000001</v>
      </c>
      <c r="M155" s="73">
        <f t="shared" ref="M155" si="10">M153-M154</f>
        <v>7.6901270000000004</v>
      </c>
    </row>
    <row r="156" spans="3:13" x14ac:dyDescent="0.25">
      <c r="C156" s="71" t="s">
        <v>322</v>
      </c>
      <c r="D156" s="73">
        <f>SUM($D$76:$F$76)/1000000</f>
        <v>3.2878769999999999</v>
      </c>
      <c r="E156" s="73">
        <f>$G$76/1000000</f>
        <v>7.4231129999999999</v>
      </c>
      <c r="F156" s="73">
        <f>SUM($H$76:$Z$76)/1000000</f>
        <v>10.017322</v>
      </c>
      <c r="G156" s="73">
        <f>SUM($AA$76:$AC$76)/1000000</f>
        <v>2.6375289999999998</v>
      </c>
      <c r="H156" s="73">
        <f>SUM($AD$76)/1000000</f>
        <v>4.8995959999999998</v>
      </c>
      <c r="I156" s="73">
        <f>SUM($AE$76:$AG$76)/1000000</f>
        <v>11.301784</v>
      </c>
      <c r="J156" s="73">
        <f>SUM($AH$76:$AL$76)/1000000</f>
        <v>5.6246650000000002</v>
      </c>
      <c r="K156" s="73">
        <f>$AR$76/1000000</f>
        <v>3.3983219999999998</v>
      </c>
      <c r="L156" s="73">
        <f>$AS$76/1000000</f>
        <v>7.8496509999999997</v>
      </c>
      <c r="M156" s="73">
        <f>SUM($AM$76:$AQ$76,$AT$76:$BL$76)/1000000</f>
        <v>20.637307</v>
      </c>
    </row>
    <row r="157" spans="3:13" x14ac:dyDescent="0.25">
      <c r="C157" s="71" t="s">
        <v>323</v>
      </c>
      <c r="D157" s="73">
        <f>D153+D156</f>
        <v>6.3929010000000002</v>
      </c>
      <c r="E157" s="73">
        <f t="shared" ref="E157" si="11">E153+E156</f>
        <v>11.369109999999999</v>
      </c>
      <c r="F157" s="73">
        <f t="shared" ref="F157" si="12">F153+F156</f>
        <v>37.780276000000001</v>
      </c>
      <c r="G157" s="73">
        <f t="shared" ref="G157" si="13">G153+G156</f>
        <v>8.4797039999999999</v>
      </c>
      <c r="H157" s="73">
        <f t="shared" ref="H157" si="14">H153+H156</f>
        <v>10.660845999999999</v>
      </c>
      <c r="I157" s="73">
        <f t="shared" ref="I157" si="15">I153+I156</f>
        <v>19.520303999999999</v>
      </c>
      <c r="J157" s="73">
        <f t="shared" ref="J157" si="16">J153+J156</f>
        <v>11.941727</v>
      </c>
      <c r="K157" s="73">
        <f t="shared" ref="K157" si="17">K153+K156</f>
        <v>4.8018929999999997</v>
      </c>
      <c r="L157" s="73">
        <f t="shared" ref="L157" si="18">L153+L156</f>
        <v>10.136853</v>
      </c>
      <c r="M157" s="73">
        <f t="shared" ref="M157" si="19">M153+M156</f>
        <v>32.310890000000001</v>
      </c>
    </row>
    <row r="158" spans="3:13" x14ac:dyDescent="0.25">
      <c r="C158" s="71" t="s">
        <v>327</v>
      </c>
      <c r="D158" s="72">
        <f>D155/D157*100</f>
        <v>29.845918152025185</v>
      </c>
      <c r="E158" s="72">
        <f t="shared" ref="E158" si="20">E155/E157*100</f>
        <v>27.255818617288423</v>
      </c>
      <c r="F158" s="72">
        <f t="shared" ref="F158" si="21">F155/F157*100</f>
        <v>40.328823960947247</v>
      </c>
      <c r="G158" s="72">
        <f t="shared" ref="G158" si="22">G155/G157*100</f>
        <v>34.310207054397182</v>
      </c>
      <c r="H158" s="72">
        <f t="shared" ref="H158" si="23">H155/H157*100</f>
        <v>50.572074673998678</v>
      </c>
      <c r="I158" s="72">
        <f t="shared" ref="I158" si="24">I155/I157*100</f>
        <v>38.551571737817198</v>
      </c>
      <c r="J158" s="72">
        <f t="shared" ref="J158" si="25">J155/J157*100</f>
        <v>35.994877457841739</v>
      </c>
      <c r="K158" s="72">
        <f t="shared" ref="K158" si="26">K155/K157*100</f>
        <v>16.837005739194936</v>
      </c>
      <c r="L158" s="72">
        <f t="shared" ref="L158" si="27">L155/L157*100</f>
        <v>15.718201694352279</v>
      </c>
      <c r="M158" s="72">
        <f t="shared" ref="M158" si="28">M155/M157*100</f>
        <v>23.800418372876759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G7" sqref="G7"/>
    </sheetView>
  </sheetViews>
  <sheetFormatPr defaultColWidth="8.85546875" defaultRowHeight="15" x14ac:dyDescent="0.25"/>
  <cols>
    <col min="1" max="1" width="14" style="2" bestFit="1" customWidth="1"/>
    <col min="2" max="7" width="10" style="1" customWidth="1"/>
    <col min="8" max="8" width="13.7109375" style="1" bestFit="1" customWidth="1"/>
    <col min="9" max="9" width="14" style="1" bestFit="1" customWidth="1"/>
    <col min="10" max="11" width="10" style="1" customWidth="1"/>
    <col min="12" max="16384" width="8.85546875" style="1"/>
  </cols>
  <sheetData>
    <row r="1" spans="1:12" ht="35.450000000000003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2" ht="35.450000000000003" customHeight="1" x14ac:dyDescent="0.25">
      <c r="A2" s="4" t="s">
        <v>0</v>
      </c>
      <c r="B2" s="1">
        <v>1.1000000000000001</v>
      </c>
      <c r="C2" s="1">
        <v>0</v>
      </c>
      <c r="D2" s="1">
        <v>1</v>
      </c>
      <c r="E2" s="1">
        <v>0.1</v>
      </c>
      <c r="F2" s="1">
        <v>0.2</v>
      </c>
      <c r="G2" s="1">
        <v>5.7</v>
      </c>
      <c r="H2" s="1">
        <v>0.2</v>
      </c>
      <c r="I2" s="1">
        <v>0</v>
      </c>
      <c r="J2" s="1">
        <v>0</v>
      </c>
      <c r="K2" s="1">
        <v>0.1</v>
      </c>
      <c r="L2" s="1">
        <f>SUM(B2:K2)</f>
        <v>8.4</v>
      </c>
    </row>
    <row r="3" spans="1:12" ht="35.450000000000003" customHeight="1" x14ac:dyDescent="0.25">
      <c r="A3" s="4" t="s">
        <v>1</v>
      </c>
      <c r="B3" s="1">
        <v>0</v>
      </c>
      <c r="C3" s="1">
        <v>1.4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0.2</v>
      </c>
      <c r="L3" s="1">
        <f t="shared" ref="L3:L11" si="0">SUM(B3:K3)</f>
        <v>4.6000000000000005</v>
      </c>
    </row>
    <row r="4" spans="1:12" ht="35.450000000000003" customHeight="1" x14ac:dyDescent="0.25">
      <c r="A4" s="4" t="s">
        <v>2</v>
      </c>
      <c r="B4" s="1">
        <v>0.4</v>
      </c>
      <c r="C4" s="1">
        <v>0.1</v>
      </c>
      <c r="D4" s="1">
        <v>3.7</v>
      </c>
      <c r="E4" s="1">
        <v>0.5</v>
      </c>
      <c r="F4" s="1">
        <v>0.4</v>
      </c>
      <c r="G4" s="1">
        <v>2.1</v>
      </c>
      <c r="H4" s="1">
        <v>0.1</v>
      </c>
      <c r="I4" s="1">
        <v>0.5</v>
      </c>
      <c r="J4" s="1">
        <v>0</v>
      </c>
      <c r="K4" s="1">
        <v>1</v>
      </c>
      <c r="L4" s="1">
        <f t="shared" si="0"/>
        <v>8.8000000000000007</v>
      </c>
    </row>
    <row r="5" spans="1:12" ht="35.450000000000003" customHeight="1" x14ac:dyDescent="0.25">
      <c r="A5" s="4" t="s">
        <v>3</v>
      </c>
      <c r="B5" s="1">
        <v>1.1000000000000001</v>
      </c>
      <c r="C5" s="1">
        <v>0.2</v>
      </c>
      <c r="D5" s="1">
        <v>0.2</v>
      </c>
      <c r="E5" s="1">
        <v>2.8</v>
      </c>
      <c r="F5" s="1">
        <v>3.4</v>
      </c>
      <c r="G5" s="1">
        <v>2.8</v>
      </c>
      <c r="H5" s="1">
        <v>0.4</v>
      </c>
      <c r="I5" s="1">
        <v>0</v>
      </c>
      <c r="J5" s="1">
        <v>0</v>
      </c>
      <c r="K5" s="1">
        <v>1.1000000000000001</v>
      </c>
      <c r="L5" s="1">
        <f t="shared" si="0"/>
        <v>12</v>
      </c>
    </row>
    <row r="6" spans="1:12" ht="35.450000000000003" customHeight="1" x14ac:dyDescent="0.25">
      <c r="A6" s="4" t="s">
        <v>4</v>
      </c>
      <c r="B6" s="1">
        <v>0.2</v>
      </c>
      <c r="C6" s="1">
        <v>0.4</v>
      </c>
      <c r="D6" s="1">
        <v>1</v>
      </c>
      <c r="E6" s="1">
        <v>0.5</v>
      </c>
      <c r="F6" s="1">
        <v>0.9</v>
      </c>
      <c r="G6" s="1">
        <v>3.2</v>
      </c>
      <c r="H6" s="1">
        <v>0.9</v>
      </c>
      <c r="I6" s="1">
        <v>0.2</v>
      </c>
      <c r="J6" s="1">
        <v>0</v>
      </c>
      <c r="K6" s="1">
        <v>0.9</v>
      </c>
      <c r="L6" s="1">
        <f t="shared" si="0"/>
        <v>8.2000000000000011</v>
      </c>
    </row>
    <row r="7" spans="1:12" ht="35.450000000000003" customHeight="1" x14ac:dyDescent="0.25">
      <c r="A7" s="4" t="s">
        <v>5</v>
      </c>
      <c r="B7" s="1">
        <v>1.1000000000000001</v>
      </c>
      <c r="C7" s="1">
        <v>1.4</v>
      </c>
      <c r="D7" s="1">
        <v>0.7</v>
      </c>
      <c r="E7" s="1">
        <v>2.2000000000000002</v>
      </c>
      <c r="F7" s="1">
        <v>1.2</v>
      </c>
      <c r="G7" s="1">
        <v>17</v>
      </c>
      <c r="H7" s="1">
        <v>4.5</v>
      </c>
      <c r="I7" s="1">
        <v>0.5</v>
      </c>
      <c r="J7" s="1">
        <v>0.1</v>
      </c>
      <c r="K7" s="1">
        <v>3.6</v>
      </c>
      <c r="L7" s="1">
        <f t="shared" si="0"/>
        <v>32.300000000000004</v>
      </c>
    </row>
    <row r="8" spans="1:12" ht="35.450000000000003" customHeight="1" x14ac:dyDescent="0.25">
      <c r="A8" s="4" t="s">
        <v>6</v>
      </c>
      <c r="B8" s="1">
        <v>0.3</v>
      </c>
      <c r="C8" s="1">
        <v>0</v>
      </c>
      <c r="D8" s="1">
        <v>0.1</v>
      </c>
      <c r="E8" s="1">
        <v>0.2</v>
      </c>
      <c r="F8" s="1">
        <v>0.1</v>
      </c>
      <c r="G8" s="1">
        <v>0.3</v>
      </c>
      <c r="H8" s="1">
        <v>0.4</v>
      </c>
      <c r="I8" s="1">
        <v>0.4</v>
      </c>
      <c r="J8" s="1">
        <v>0</v>
      </c>
      <c r="K8" s="1">
        <v>1.2</v>
      </c>
      <c r="L8" s="1">
        <f t="shared" si="0"/>
        <v>3</v>
      </c>
    </row>
    <row r="9" spans="1:12" ht="35.450000000000003" customHeight="1" x14ac:dyDescent="0.25">
      <c r="A9" s="4" t="s">
        <v>7</v>
      </c>
      <c r="B9" s="1">
        <v>0.4</v>
      </c>
      <c r="C9" s="1">
        <v>0</v>
      </c>
      <c r="D9" s="1">
        <v>0.1</v>
      </c>
      <c r="E9" s="1">
        <v>0.8</v>
      </c>
      <c r="F9" s="1">
        <v>1.9</v>
      </c>
      <c r="G9" s="1">
        <v>0.4</v>
      </c>
      <c r="H9" s="1">
        <v>0.1</v>
      </c>
      <c r="I9" s="1">
        <v>1</v>
      </c>
      <c r="J9" s="1">
        <v>0.2</v>
      </c>
      <c r="K9" s="1">
        <v>1.2</v>
      </c>
      <c r="L9" s="1">
        <f t="shared" si="0"/>
        <v>6.1000000000000005</v>
      </c>
    </row>
    <row r="10" spans="1:12" ht="35.450000000000003" customHeight="1" x14ac:dyDescent="0.25">
      <c r="A10" s="4" t="s">
        <v>8</v>
      </c>
      <c r="B10" s="1">
        <v>0.2</v>
      </c>
      <c r="C10" s="1">
        <v>0.1</v>
      </c>
      <c r="D10" s="1">
        <v>0.2</v>
      </c>
      <c r="E10" s="1">
        <v>0.4</v>
      </c>
      <c r="F10" s="1">
        <v>0.6</v>
      </c>
      <c r="G10" s="1">
        <v>0.9</v>
      </c>
      <c r="H10" s="1">
        <v>0.3</v>
      </c>
      <c r="I10" s="1">
        <v>0.1</v>
      </c>
      <c r="J10" s="1">
        <v>0.9</v>
      </c>
      <c r="K10" s="1">
        <v>0.7</v>
      </c>
      <c r="L10" s="1">
        <f t="shared" si="0"/>
        <v>4.3999999999999995</v>
      </c>
    </row>
    <row r="11" spans="1:12" ht="35.450000000000003" customHeight="1" x14ac:dyDescent="0.25">
      <c r="A11" s="4" t="s">
        <v>9</v>
      </c>
      <c r="B11" s="1">
        <v>0.5</v>
      </c>
      <c r="C11" s="1">
        <v>0.1</v>
      </c>
      <c r="D11" s="1">
        <v>0.3</v>
      </c>
      <c r="E11" s="1">
        <v>1</v>
      </c>
      <c r="F11" s="1">
        <v>1.9</v>
      </c>
      <c r="G11" s="1">
        <v>1.6</v>
      </c>
      <c r="H11" s="1">
        <v>0.6</v>
      </c>
      <c r="I11" s="1">
        <v>0.4</v>
      </c>
      <c r="J11" s="1">
        <v>0.5</v>
      </c>
      <c r="K11" s="1">
        <v>5.3</v>
      </c>
      <c r="L11" s="1">
        <f t="shared" si="0"/>
        <v>12.2</v>
      </c>
    </row>
    <row r="12" spans="1:12" ht="35.450000000000003" customHeight="1" x14ac:dyDescent="0.25">
      <c r="B12" s="1">
        <f>SUM(B2:B11)</f>
        <v>5.3000000000000007</v>
      </c>
      <c r="C12" s="1">
        <f t="shared" ref="C12:K12" si="1">SUM(C2:C11)</f>
        <v>3.7</v>
      </c>
      <c r="D12" s="1">
        <f t="shared" si="1"/>
        <v>7.3</v>
      </c>
      <c r="E12" s="1">
        <f t="shared" si="1"/>
        <v>8.5</v>
      </c>
      <c r="F12" s="1">
        <f t="shared" si="1"/>
        <v>10.6</v>
      </c>
      <c r="G12" s="1">
        <f t="shared" si="1"/>
        <v>36.999999999999993</v>
      </c>
      <c r="H12" s="1">
        <f t="shared" si="1"/>
        <v>7.4999999999999991</v>
      </c>
      <c r="I12" s="1">
        <f t="shared" si="1"/>
        <v>3.1</v>
      </c>
      <c r="J12" s="1">
        <f t="shared" si="1"/>
        <v>1.7000000000000002</v>
      </c>
      <c r="K12" s="1">
        <f t="shared" si="1"/>
        <v>15.299999999999997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graph</vt:lpstr>
      <vt:lpstr>Расчёты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Лысов</dc:creator>
  <cp:lastModifiedBy>Лысов Андрей Максимович</cp:lastModifiedBy>
  <dcterms:created xsi:type="dcterms:W3CDTF">2015-06-05T18:19:34Z</dcterms:created>
  <dcterms:modified xsi:type="dcterms:W3CDTF">2024-05-06T20:34:38Z</dcterms:modified>
</cp:coreProperties>
</file>