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-150" yWindow="-480" windowWidth="15600" windowHeight="7215"/>
  </bookViews>
  <sheets>
    <sheet name="Sheet1" sheetId="1" r:id="rId1"/>
    <sheet name="Sheet2" sheetId="2" r:id="rId2"/>
  </sheets>
  <calcPr calcId="144315"/>
</workbook>
</file>

<file path=xl/calcChain.xml><?xml version="1.0" encoding="utf-8"?>
<calcChain xmlns="http://schemas.openxmlformats.org/spreadsheetml/2006/main">
  <c r="O166" i="1" l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E160" i="1"/>
  <c r="N160" i="1" s="1"/>
  <c r="F160" i="1"/>
  <c r="M160" i="1" s="1"/>
  <c r="E159" i="1"/>
  <c r="L159" i="1" s="1"/>
  <c r="F159" i="1"/>
  <c r="M159" i="1" s="1"/>
  <c r="E158" i="1"/>
  <c r="F158" i="1"/>
  <c r="M158" i="1" s="1"/>
  <c r="E157" i="1"/>
  <c r="F157" i="1"/>
  <c r="M157" i="1" s="1"/>
  <c r="E156" i="1"/>
  <c r="N156" i="1" s="1"/>
  <c r="F156" i="1"/>
  <c r="M156" i="1" s="1"/>
  <c r="E162" i="1"/>
  <c r="F162" i="1"/>
  <c r="M162" i="1" s="1"/>
  <c r="L157" i="1" l="1"/>
  <c r="B215" i="2"/>
  <c r="C215" i="2" s="1"/>
  <c r="B208" i="2"/>
  <c r="C208" i="2" s="1"/>
  <c r="B209" i="2"/>
  <c r="C209" i="2" s="1"/>
  <c r="N157" i="1"/>
  <c r="B210" i="2"/>
  <c r="C210" i="2" s="1"/>
  <c r="B211" i="2"/>
  <c r="C211" i="2" s="1"/>
  <c r="N159" i="1"/>
  <c r="B213" i="2"/>
  <c r="C213" i="2" s="1"/>
  <c r="L162" i="1"/>
  <c r="L160" i="1"/>
  <c r="L158" i="1"/>
  <c r="L156" i="1"/>
  <c r="N162" i="1"/>
  <c r="N158" i="1"/>
  <c r="F166" i="1"/>
  <c r="M166" i="1" s="1"/>
  <c r="E166" i="1"/>
  <c r="F165" i="1"/>
  <c r="M165" i="1" s="1"/>
  <c r="E165" i="1"/>
  <c r="F164" i="1"/>
  <c r="M164" i="1" s="1"/>
  <c r="E164" i="1"/>
  <c r="F163" i="1"/>
  <c r="M163" i="1" s="1"/>
  <c r="E163" i="1"/>
  <c r="F161" i="1"/>
  <c r="M161" i="1" s="1"/>
  <c r="E161" i="1"/>
  <c r="F155" i="1"/>
  <c r="M155" i="1" s="1"/>
  <c r="E155" i="1"/>
  <c r="F154" i="1"/>
  <c r="M154" i="1" s="1"/>
  <c r="E154" i="1"/>
  <c r="F153" i="1"/>
  <c r="M153" i="1" s="1"/>
  <c r="E153" i="1"/>
  <c r="F152" i="1"/>
  <c r="M152" i="1" s="1"/>
  <c r="E152" i="1"/>
  <c r="F151" i="1"/>
  <c r="M151" i="1" s="1"/>
  <c r="E151" i="1"/>
  <c r="F150" i="1"/>
  <c r="M150" i="1" s="1"/>
  <c r="E150" i="1"/>
  <c r="F149" i="1"/>
  <c r="M149" i="1" s="1"/>
  <c r="E149" i="1"/>
  <c r="D149" i="1"/>
  <c r="F148" i="1"/>
  <c r="M148" i="1" s="1"/>
  <c r="E148" i="1"/>
  <c r="D14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F147" i="1"/>
  <c r="M147" i="1" s="1"/>
  <c r="E147" i="1"/>
  <c r="F146" i="1"/>
  <c r="M146" i="1" s="1"/>
  <c r="E146" i="1"/>
  <c r="F145" i="1"/>
  <c r="M145" i="1" s="1"/>
  <c r="E145" i="1"/>
  <c r="F144" i="1"/>
  <c r="M144" i="1" s="1"/>
  <c r="E144" i="1"/>
  <c r="B190" i="2" s="1"/>
  <c r="C190" i="2" s="1"/>
  <c r="F143" i="1"/>
  <c r="M143" i="1" s="1"/>
  <c r="E143" i="1"/>
  <c r="F142" i="1"/>
  <c r="M142" i="1" s="1"/>
  <c r="E142" i="1"/>
  <c r="B187" i="2" s="1"/>
  <c r="C187" i="2" s="1"/>
  <c r="F141" i="1"/>
  <c r="M141" i="1" s="1"/>
  <c r="E141" i="1"/>
  <c r="F140" i="1"/>
  <c r="M140" i="1" s="1"/>
  <c r="E140" i="1"/>
  <c r="B185" i="2" s="1"/>
  <c r="C185" i="2" s="1"/>
  <c r="F139" i="1"/>
  <c r="M139" i="1" s="1"/>
  <c r="E139" i="1"/>
  <c r="F138" i="1"/>
  <c r="M138" i="1" s="1"/>
  <c r="E138" i="1"/>
  <c r="B183" i="2" s="1"/>
  <c r="C183" i="2" s="1"/>
  <c r="F137" i="1"/>
  <c r="M137" i="1" s="1"/>
  <c r="E137" i="1"/>
  <c r="F136" i="1"/>
  <c r="M136" i="1" s="1"/>
  <c r="E136" i="1"/>
  <c r="B181" i="2" s="1"/>
  <c r="C181" i="2" s="1"/>
  <c r="F135" i="1"/>
  <c r="M135" i="1" s="1"/>
  <c r="E135" i="1"/>
  <c r="F134" i="1"/>
  <c r="M134" i="1" s="1"/>
  <c r="E134" i="1"/>
  <c r="B179" i="2" s="1"/>
  <c r="C179" i="2" s="1"/>
  <c r="F133" i="1"/>
  <c r="M133" i="1" s="1"/>
  <c r="E133" i="1"/>
  <c r="F132" i="1"/>
  <c r="M132" i="1" s="1"/>
  <c r="E132" i="1"/>
  <c r="B177" i="2" s="1"/>
  <c r="C177" i="2" s="1"/>
  <c r="F131" i="1"/>
  <c r="M131" i="1" s="1"/>
  <c r="E131" i="1"/>
  <c r="F130" i="1"/>
  <c r="M130" i="1" s="1"/>
  <c r="E130" i="1"/>
  <c r="B173" i="2" s="1"/>
  <c r="C173" i="2" s="1"/>
  <c r="F129" i="1"/>
  <c r="M129" i="1" s="1"/>
  <c r="E129" i="1"/>
  <c r="F128" i="1"/>
  <c r="M128" i="1" s="1"/>
  <c r="E128" i="1"/>
  <c r="B171" i="2" s="1"/>
  <c r="C171" i="2" s="1"/>
  <c r="F127" i="1"/>
  <c r="M127" i="1" s="1"/>
  <c r="E127" i="1"/>
  <c r="F126" i="1"/>
  <c r="M126" i="1" s="1"/>
  <c r="E126" i="1"/>
  <c r="B169" i="2" s="1"/>
  <c r="C169" i="2" s="1"/>
  <c r="F125" i="1"/>
  <c r="M125" i="1" s="1"/>
  <c r="E125" i="1"/>
  <c r="F124" i="1"/>
  <c r="M124" i="1" s="1"/>
  <c r="E124" i="1"/>
  <c r="B167" i="2" s="1"/>
  <c r="C167" i="2" s="1"/>
  <c r="F2" i="1"/>
  <c r="M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E2" i="1"/>
  <c r="E3" i="1"/>
  <c r="B4" i="2" s="1"/>
  <c r="C4" i="2" s="1"/>
  <c r="E4" i="1"/>
  <c r="B5" i="2" s="1"/>
  <c r="C5" i="2" s="1"/>
  <c r="E5" i="1"/>
  <c r="E6" i="1"/>
  <c r="E7" i="1"/>
  <c r="B8" i="2" s="1"/>
  <c r="C8" i="2" s="1"/>
  <c r="E8" i="1"/>
  <c r="E9" i="1"/>
  <c r="E10" i="1"/>
  <c r="E11" i="1"/>
  <c r="E12" i="1"/>
  <c r="B13" i="2" s="1"/>
  <c r="C13" i="2" s="1"/>
  <c r="E13" i="1"/>
  <c r="E14" i="1"/>
  <c r="E15" i="1"/>
  <c r="B16" i="2" s="1"/>
  <c r="C16" i="2" s="1"/>
  <c r="E16" i="1"/>
  <c r="B17" i="2" s="1"/>
  <c r="C17" i="2" s="1"/>
  <c r="E17" i="1"/>
  <c r="E18" i="1"/>
  <c r="E19" i="1"/>
  <c r="B20" i="2" s="1"/>
  <c r="C20" i="2" s="1"/>
  <c r="E20" i="1"/>
  <c r="E21" i="1"/>
  <c r="E22" i="1"/>
  <c r="E23" i="1"/>
  <c r="E24" i="1"/>
  <c r="B28" i="2" s="1"/>
  <c r="C28" i="2" s="1"/>
  <c r="E25" i="1"/>
  <c r="E26" i="1"/>
  <c r="E27" i="1"/>
  <c r="B31" i="2" s="1"/>
  <c r="C31" i="2" s="1"/>
  <c r="E28" i="1"/>
  <c r="B32" i="2" s="1"/>
  <c r="C32" i="2" s="1"/>
  <c r="E29" i="1"/>
  <c r="E30" i="1"/>
  <c r="E31" i="1"/>
  <c r="E32" i="1"/>
  <c r="B36" i="2" s="1"/>
  <c r="C36" i="2" s="1"/>
  <c r="E33" i="1"/>
  <c r="E34" i="1"/>
  <c r="E35" i="1"/>
  <c r="E36" i="1"/>
  <c r="B41" i="2" s="1"/>
  <c r="C41" i="2" s="1"/>
  <c r="E37" i="1"/>
  <c r="E38" i="1"/>
  <c r="E39" i="1"/>
  <c r="B44" i="2" s="1"/>
  <c r="C44" i="2" s="1"/>
  <c r="E40" i="1"/>
  <c r="B45" i="2" s="1"/>
  <c r="C45" i="2" s="1"/>
  <c r="E41" i="1"/>
  <c r="E42" i="1"/>
  <c r="E43" i="1"/>
  <c r="B48" i="2" s="1"/>
  <c r="C48" i="2" s="1"/>
  <c r="E44" i="1"/>
  <c r="B51" i="2" s="1"/>
  <c r="C51" i="2" s="1"/>
  <c r="E45" i="1"/>
  <c r="E46" i="1"/>
  <c r="E47" i="1"/>
  <c r="E48" i="1"/>
  <c r="B55" i="2" s="1"/>
  <c r="C55" i="2" s="1"/>
  <c r="E49" i="1"/>
  <c r="E50" i="1"/>
  <c r="E51" i="1"/>
  <c r="B60" i="2" s="1"/>
  <c r="C60" i="2" s="1"/>
  <c r="E52" i="1"/>
  <c r="B61" i="2" s="1"/>
  <c r="C61" i="2" s="1"/>
  <c r="E53" i="1"/>
  <c r="E54" i="1"/>
  <c r="E55" i="1"/>
  <c r="B64" i="2" s="1"/>
  <c r="C64" i="2" s="1"/>
  <c r="E56" i="1"/>
  <c r="B65" i="2" s="1"/>
  <c r="C65" i="2" s="1"/>
  <c r="E57" i="1"/>
  <c r="E58" i="1"/>
  <c r="E59" i="1"/>
  <c r="B68" i="2" s="1"/>
  <c r="C68" i="2" s="1"/>
  <c r="E60" i="1"/>
  <c r="B69" i="2" s="1"/>
  <c r="C69" i="2" s="1"/>
  <c r="E61" i="1"/>
  <c r="E62" i="1"/>
  <c r="E63" i="1"/>
  <c r="E64" i="1"/>
  <c r="B75" i="2" s="1"/>
  <c r="C75" i="2" s="1"/>
  <c r="E65" i="1"/>
  <c r="E66" i="1"/>
  <c r="E67" i="1"/>
  <c r="B78" i="2" s="1"/>
  <c r="C78" i="2" s="1"/>
  <c r="E68" i="1"/>
  <c r="E69" i="1"/>
  <c r="E70" i="1"/>
  <c r="E71" i="1"/>
  <c r="E72" i="1"/>
  <c r="B87" i="2" s="1"/>
  <c r="C87" i="2" s="1"/>
  <c r="E73" i="1"/>
  <c r="E74" i="1"/>
  <c r="E75" i="1"/>
  <c r="B90" i="2" s="1"/>
  <c r="C90" i="2" s="1"/>
  <c r="E76" i="1"/>
  <c r="B91" i="2" s="1"/>
  <c r="C91" i="2" s="1"/>
  <c r="E77" i="1"/>
  <c r="E78" i="1"/>
  <c r="E79" i="1"/>
  <c r="B96" i="2" s="1"/>
  <c r="C96" i="2" s="1"/>
  <c r="E80" i="1"/>
  <c r="E81" i="1"/>
  <c r="E82" i="1"/>
  <c r="E83" i="1"/>
  <c r="B102" i="2" s="1"/>
  <c r="C102" i="2" s="1"/>
  <c r="E84" i="1"/>
  <c r="B103" i="2" s="1"/>
  <c r="C103" i="2" s="1"/>
  <c r="E85" i="1"/>
  <c r="E86" i="1"/>
  <c r="E87" i="1"/>
  <c r="B106" i="2" s="1"/>
  <c r="C106" i="2" s="1"/>
  <c r="E88" i="1"/>
  <c r="B108" i="2" s="1"/>
  <c r="C108" i="2" s="1"/>
  <c r="E89" i="1"/>
  <c r="E90" i="1"/>
  <c r="E91" i="1"/>
  <c r="B116" i="2" s="1"/>
  <c r="C116" i="2" s="1"/>
  <c r="E92" i="1"/>
  <c r="B117" i="2" s="1"/>
  <c r="C117" i="2" s="1"/>
  <c r="E93" i="1"/>
  <c r="E94" i="1"/>
  <c r="E95" i="1"/>
  <c r="B121" i="2" s="1"/>
  <c r="C121" i="2" s="1"/>
  <c r="E96" i="1"/>
  <c r="B122" i="2" s="1"/>
  <c r="C122" i="2" s="1"/>
  <c r="E97" i="1"/>
  <c r="E98" i="1"/>
  <c r="E99" i="1"/>
  <c r="E100" i="1"/>
  <c r="B127" i="2" s="1"/>
  <c r="C127" i="2" s="1"/>
  <c r="E101" i="1"/>
  <c r="E102" i="1"/>
  <c r="E103" i="1"/>
  <c r="B134" i="2" s="1"/>
  <c r="C134" i="2" s="1"/>
  <c r="E104" i="1"/>
  <c r="B135" i="2" s="1"/>
  <c r="C135" i="2" s="1"/>
  <c r="E105" i="1"/>
  <c r="E106" i="1"/>
  <c r="E107" i="1"/>
  <c r="B140" i="2" s="1"/>
  <c r="C140" i="2" s="1"/>
  <c r="E108" i="1"/>
  <c r="B141" i="2" s="1"/>
  <c r="C141" i="2" s="1"/>
  <c r="E109" i="1"/>
  <c r="E110" i="1"/>
  <c r="E111" i="1"/>
  <c r="E112" i="1"/>
  <c r="B145" i="2" s="1"/>
  <c r="C145" i="2" s="1"/>
  <c r="E113" i="1"/>
  <c r="E114" i="1"/>
  <c r="E115" i="1"/>
  <c r="B148" i="2" s="1"/>
  <c r="C148" i="2" s="1"/>
  <c r="E116" i="1"/>
  <c r="B152" i="2" s="1"/>
  <c r="C152" i="2" s="1"/>
  <c r="E117" i="1"/>
  <c r="E118" i="1"/>
  <c r="E119" i="1"/>
  <c r="B158" i="2" s="1"/>
  <c r="C158" i="2" s="1"/>
  <c r="E120" i="1"/>
  <c r="B159" i="2" s="1"/>
  <c r="C159" i="2" s="1"/>
  <c r="E121" i="1"/>
  <c r="E122" i="1"/>
  <c r="E123" i="1"/>
  <c r="B166" i="2" s="1"/>
  <c r="C166" i="2" s="1"/>
  <c r="D2" i="1"/>
  <c r="D3" i="1"/>
  <c r="D4" i="1"/>
  <c r="D5" i="1"/>
  <c r="D1" i="1"/>
  <c r="F1" i="1"/>
  <c r="M1" i="1" s="1"/>
  <c r="E1" i="1"/>
  <c r="B2" i="2" s="1"/>
  <c r="C2" i="2" s="1"/>
  <c r="B160" i="2" l="1"/>
  <c r="C160" i="2" s="1"/>
  <c r="B161" i="2"/>
  <c r="C161" i="2" s="1"/>
  <c r="B155" i="2"/>
  <c r="C155" i="2" s="1"/>
  <c r="B147" i="2"/>
  <c r="C147" i="2" s="1"/>
  <c r="B143" i="2"/>
  <c r="C143" i="2" s="1"/>
  <c r="B139" i="2"/>
  <c r="C139" i="2" s="1"/>
  <c r="B132" i="2"/>
  <c r="C132" i="2" s="1"/>
  <c r="B125" i="2"/>
  <c r="C125" i="2" s="1"/>
  <c r="B120" i="2"/>
  <c r="C120" i="2" s="1"/>
  <c r="B115" i="2"/>
  <c r="C115" i="2" s="1"/>
  <c r="B105" i="2"/>
  <c r="C105" i="2" s="1"/>
  <c r="B114" i="2"/>
  <c r="C114" i="2" s="1"/>
  <c r="B101" i="2"/>
  <c r="C101" i="2" s="1"/>
  <c r="B97" i="2"/>
  <c r="C97" i="2" s="1"/>
  <c r="B107" i="2"/>
  <c r="C107" i="2" s="1"/>
  <c r="B94" i="2"/>
  <c r="C94" i="2" s="1"/>
  <c r="B89" i="2"/>
  <c r="C89" i="2" s="1"/>
  <c r="B188" i="2"/>
  <c r="C188" i="2" s="1"/>
  <c r="B82" i="2"/>
  <c r="C82" i="2" s="1"/>
  <c r="B157" i="2"/>
  <c r="C157" i="2" s="1"/>
  <c r="B79" i="2"/>
  <c r="C79" i="2" s="1"/>
  <c r="B192" i="2"/>
  <c r="C192" i="2" s="1"/>
  <c r="B92" i="2"/>
  <c r="C92" i="2" s="1"/>
  <c r="B77" i="2"/>
  <c r="C77" i="2" s="1"/>
  <c r="B71" i="2"/>
  <c r="C71" i="2" s="1"/>
  <c r="B67" i="2"/>
  <c r="C67" i="2" s="1"/>
  <c r="B63" i="2"/>
  <c r="C63" i="2" s="1"/>
  <c r="B58" i="2"/>
  <c r="C58" i="2" s="1"/>
  <c r="B53" i="2"/>
  <c r="C53" i="2" s="1"/>
  <c r="B47" i="2"/>
  <c r="C47" i="2" s="1"/>
  <c r="B43" i="2"/>
  <c r="C43" i="2" s="1"/>
  <c r="B39" i="2"/>
  <c r="C39" i="2" s="1"/>
  <c r="B34" i="2"/>
  <c r="C34" i="2" s="1"/>
  <c r="B57" i="2"/>
  <c r="C57" i="2" s="1"/>
  <c r="B30" i="2"/>
  <c r="C30" i="2" s="1"/>
  <c r="B26" i="2"/>
  <c r="C26" i="2" s="1"/>
  <c r="B21" i="2"/>
  <c r="C21" i="2" s="1"/>
  <c r="B86" i="2"/>
  <c r="C86" i="2" s="1"/>
  <c r="B162" i="2"/>
  <c r="C162" i="2" s="1"/>
  <c r="B165" i="2"/>
  <c r="C165" i="2" s="1"/>
  <c r="B19" i="2"/>
  <c r="C19" i="2" s="1"/>
  <c r="B15" i="2"/>
  <c r="C15" i="2" s="1"/>
  <c r="B191" i="2"/>
  <c r="C191" i="2" s="1"/>
  <c r="B11" i="2"/>
  <c r="C11" i="2" s="1"/>
  <c r="B9" i="2"/>
  <c r="C9" i="2" s="1"/>
  <c r="B59" i="2"/>
  <c r="C59" i="2" s="1"/>
  <c r="B7" i="2"/>
  <c r="C7" i="2" s="1"/>
  <c r="B3" i="2"/>
  <c r="C3" i="2" s="1"/>
  <c r="B123" i="2"/>
  <c r="C123" i="2" s="1"/>
  <c r="B151" i="2"/>
  <c r="C151" i="2" s="1"/>
  <c r="B200" i="2"/>
  <c r="C200" i="2" s="1"/>
  <c r="L148" i="1"/>
  <c r="N148" i="1"/>
  <c r="B153" i="2"/>
  <c r="C153" i="2" s="1"/>
  <c r="B146" i="2"/>
  <c r="C146" i="2" s="1"/>
  <c r="B212" i="2"/>
  <c r="C212" i="2" s="1"/>
  <c r="B144" i="2"/>
  <c r="C144" i="2" s="1"/>
  <c r="B142" i="2"/>
  <c r="C142" i="2" s="1"/>
  <c r="B137" i="2"/>
  <c r="C137" i="2" s="1"/>
  <c r="B130" i="2"/>
  <c r="C130" i="2" s="1"/>
  <c r="B195" i="2"/>
  <c r="C195" i="2" s="1"/>
  <c r="B222" i="2"/>
  <c r="C222" i="2" s="1"/>
  <c r="B126" i="2"/>
  <c r="C126" i="2" s="1"/>
  <c r="B124" i="2"/>
  <c r="C124" i="2" s="1"/>
  <c r="B119" i="2"/>
  <c r="C119" i="2" s="1"/>
  <c r="B110" i="2"/>
  <c r="C110" i="2" s="1"/>
  <c r="B104" i="2"/>
  <c r="C104" i="2" s="1"/>
  <c r="B98" i="2"/>
  <c r="C98" i="2" s="1"/>
  <c r="B93" i="2"/>
  <c r="C93" i="2" s="1"/>
  <c r="B88" i="2"/>
  <c r="C88" i="2" s="1"/>
  <c r="B138" i="2"/>
  <c r="C138" i="2" s="1"/>
  <c r="B83" i="2"/>
  <c r="C83" i="2" s="1"/>
  <c r="B81" i="2"/>
  <c r="C81" i="2" s="1"/>
  <c r="B76" i="2"/>
  <c r="C76" i="2" s="1"/>
  <c r="B74" i="2"/>
  <c r="C74" i="2" s="1"/>
  <c r="B111" i="2"/>
  <c r="C111" i="2" s="1"/>
  <c r="B70" i="2"/>
  <c r="C70" i="2" s="1"/>
  <c r="B66" i="2"/>
  <c r="C66" i="2" s="1"/>
  <c r="B219" i="2"/>
  <c r="C219" i="2" s="1"/>
  <c r="B62" i="2"/>
  <c r="C62" i="2" s="1"/>
  <c r="B154" i="2"/>
  <c r="C154" i="2" s="1"/>
  <c r="B56" i="2"/>
  <c r="C56" i="2" s="1"/>
  <c r="B196" i="2"/>
  <c r="C196" i="2" s="1"/>
  <c r="B54" i="2"/>
  <c r="C54" i="2" s="1"/>
  <c r="B95" i="2"/>
  <c r="C95" i="2" s="1"/>
  <c r="B52" i="2"/>
  <c r="C52" i="2" s="1"/>
  <c r="B109" i="2"/>
  <c r="C109" i="2" s="1"/>
  <c r="B216" i="2"/>
  <c r="C216" i="2" s="1"/>
  <c r="B46" i="2"/>
  <c r="C46" i="2" s="1"/>
  <c r="B42" i="2"/>
  <c r="C42" i="2" s="1"/>
  <c r="B40" i="2"/>
  <c r="C40" i="2" s="1"/>
  <c r="B136" i="2"/>
  <c r="C136" i="2" s="1"/>
  <c r="B156" i="2"/>
  <c r="C156" i="2" s="1"/>
  <c r="B37" i="2"/>
  <c r="C37" i="2" s="1"/>
  <c r="B35" i="2"/>
  <c r="C35" i="2" s="1"/>
  <c r="B131" i="2"/>
  <c r="C131" i="2" s="1"/>
  <c r="B33" i="2"/>
  <c r="C33" i="2" s="1"/>
  <c r="B29" i="2"/>
  <c r="C29" i="2" s="1"/>
  <c r="B118" i="2"/>
  <c r="C118" i="2" s="1"/>
  <c r="B27" i="2"/>
  <c r="C27" i="2" s="1"/>
  <c r="B25" i="2"/>
  <c r="C25" i="2" s="1"/>
  <c r="B18" i="2"/>
  <c r="C18" i="2" s="1"/>
  <c r="B80" i="2"/>
  <c r="C80" i="2" s="1"/>
  <c r="B14" i="2"/>
  <c r="C14" i="2" s="1"/>
  <c r="B38" i="2"/>
  <c r="C38" i="2" s="1"/>
  <c r="B12" i="2"/>
  <c r="C12" i="2" s="1"/>
  <c r="B10" i="2"/>
  <c r="C10" i="2" s="1"/>
  <c r="B133" i="2"/>
  <c r="C133" i="2" s="1"/>
  <c r="B6" i="2"/>
  <c r="C6" i="2" s="1"/>
  <c r="B168" i="2"/>
  <c r="C168" i="2" s="1"/>
  <c r="B170" i="2"/>
  <c r="C170" i="2" s="1"/>
  <c r="B172" i="2"/>
  <c r="C172" i="2" s="1"/>
  <c r="B174" i="2"/>
  <c r="C174" i="2" s="1"/>
  <c r="B178" i="2"/>
  <c r="C178" i="2" s="1"/>
  <c r="B180" i="2"/>
  <c r="C180" i="2" s="1"/>
  <c r="B182" i="2"/>
  <c r="C182" i="2" s="1"/>
  <c r="B184" i="2"/>
  <c r="C184" i="2" s="1"/>
  <c r="B186" i="2"/>
  <c r="C186" i="2" s="1"/>
  <c r="B189" i="2"/>
  <c r="C189" i="2" s="1"/>
  <c r="B193" i="2"/>
  <c r="C193" i="2" s="1"/>
  <c r="B194" i="2"/>
  <c r="C194" i="2" s="1"/>
  <c r="N146" i="1"/>
  <c r="B197" i="2"/>
  <c r="C197" i="2" s="1"/>
  <c r="N147" i="1"/>
  <c r="B201" i="2"/>
  <c r="C201" i="2" s="1"/>
  <c r="N149" i="1"/>
  <c r="L149" i="1"/>
  <c r="B202" i="2"/>
  <c r="C202" i="2" s="1"/>
  <c r="N150" i="1"/>
  <c r="L150" i="1"/>
  <c r="B203" i="2"/>
  <c r="C203" i="2" s="1"/>
  <c r="N151" i="1"/>
  <c r="L151" i="1"/>
  <c r="B204" i="2"/>
  <c r="C204" i="2" s="1"/>
  <c r="L152" i="1"/>
  <c r="N152" i="1"/>
  <c r="B205" i="2"/>
  <c r="C205" i="2" s="1"/>
  <c r="N153" i="1"/>
  <c r="L153" i="1"/>
  <c r="B206" i="2"/>
  <c r="C206" i="2" s="1"/>
  <c r="N154" i="1"/>
  <c r="L154" i="1"/>
  <c r="B207" i="2"/>
  <c r="C207" i="2" s="1"/>
  <c r="N155" i="1"/>
  <c r="L155" i="1"/>
  <c r="B214" i="2"/>
  <c r="C214" i="2" s="1"/>
  <c r="N161" i="1"/>
  <c r="L161" i="1"/>
  <c r="B217" i="2"/>
  <c r="C217" i="2" s="1"/>
  <c r="N163" i="1"/>
  <c r="L163" i="1"/>
  <c r="B218" i="2"/>
  <c r="C218" i="2" s="1"/>
  <c r="L164" i="1"/>
  <c r="N164" i="1"/>
  <c r="B220" i="2"/>
  <c r="C220" i="2" s="1"/>
  <c r="N165" i="1"/>
  <c r="L165" i="1"/>
  <c r="B221" i="2"/>
  <c r="C221" i="2" s="1"/>
  <c r="N166" i="1"/>
  <c r="L166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L2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N1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L1" i="1"/>
  <c r="L3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</calcChain>
</file>

<file path=xl/sharedStrings.xml><?xml version="1.0" encoding="utf-8"?>
<sst xmlns="http://schemas.openxmlformats.org/spreadsheetml/2006/main" count="708" uniqueCount="351">
  <si>
    <t>Observatorio</t>
  </si>
  <si>
    <t>Tacubaya</t>
  </si>
  <si>
    <t>Juanacatlan</t>
  </si>
  <si>
    <t>Chapultepec</t>
  </si>
  <si>
    <t>Sevilla</t>
  </si>
  <si>
    <t>Insurgentes</t>
  </si>
  <si>
    <t>Cuauhtemoc</t>
  </si>
  <si>
    <t>Balderas</t>
  </si>
  <si>
    <t>Salto del Agua</t>
  </si>
  <si>
    <t>Isabel la Catolica</t>
  </si>
  <si>
    <t>Pino Suarez</t>
  </si>
  <si>
    <t>Merced</t>
  </si>
  <si>
    <t>Candelaria</t>
  </si>
  <si>
    <t>San Lazaro</t>
  </si>
  <si>
    <t>Moctezuma</t>
  </si>
  <si>
    <t>Balbuena</t>
  </si>
  <si>
    <t>Boulevard Puerto Aereo</t>
  </si>
  <si>
    <t>Gomez Farias</t>
  </si>
  <si>
    <t>Zaragoza</t>
  </si>
  <si>
    <t>Pantitlan</t>
  </si>
  <si>
    <t>Cuatro Caminos</t>
  </si>
  <si>
    <t>Panteones</t>
  </si>
  <si>
    <t>Tacuba</t>
  </si>
  <si>
    <t>Cuitlahuac</t>
  </si>
  <si>
    <t>Popotla</t>
  </si>
  <si>
    <t>Colegio Militar</t>
  </si>
  <si>
    <t>Normal</t>
  </si>
  <si>
    <t>San Cosme</t>
  </si>
  <si>
    <t>Revolucion</t>
  </si>
  <si>
    <t>Hidalgo</t>
  </si>
  <si>
    <t>Bellas Artes</t>
  </si>
  <si>
    <t>Allende</t>
  </si>
  <si>
    <t>Zocalo</t>
  </si>
  <si>
    <t>San Antonio Abad</t>
  </si>
  <si>
    <t>Chabacano</t>
  </si>
  <si>
    <t>Viaducto</t>
  </si>
  <si>
    <t>Xola</t>
  </si>
  <si>
    <t>Villa de Cortes</t>
  </si>
  <si>
    <t>Nativitas</t>
  </si>
  <si>
    <t>Portales</t>
  </si>
  <si>
    <t>Ermita</t>
  </si>
  <si>
    <t>General Anaya</t>
  </si>
  <si>
    <t>Tasqueña</t>
  </si>
  <si>
    <t>Indios Verdes</t>
  </si>
  <si>
    <t>Deportivo 18 de Marzo</t>
  </si>
  <si>
    <t>Potrero</t>
  </si>
  <si>
    <t>La Raza</t>
  </si>
  <si>
    <t>Tlatelolco</t>
  </si>
  <si>
    <t>Guerrero</t>
  </si>
  <si>
    <t>Juarez</t>
  </si>
  <si>
    <t>Niños Heroes</t>
  </si>
  <si>
    <t>Hospital General</t>
  </si>
  <si>
    <t>Centro Medico</t>
  </si>
  <si>
    <t>Etiopia / Plaza de la Transparencia</t>
  </si>
  <si>
    <t>Eugenia</t>
  </si>
  <si>
    <t>Division del Norte</t>
  </si>
  <si>
    <t>Zapata</t>
  </si>
  <si>
    <t>Coyoacan</t>
  </si>
  <si>
    <t>Viveros / Derechos Humanos</t>
  </si>
  <si>
    <t>Miguel Angel de Quevedo</t>
  </si>
  <si>
    <t>Copilco</t>
  </si>
  <si>
    <t>Universidad</t>
  </si>
  <si>
    <t>Martin Carrera</t>
  </si>
  <si>
    <t>Talisman</t>
  </si>
  <si>
    <t>Bondojito</t>
  </si>
  <si>
    <t>Consulado</t>
  </si>
  <si>
    <t>Canal del Norte</t>
  </si>
  <si>
    <t>Morelos</t>
  </si>
  <si>
    <t>Fray Servando</t>
  </si>
  <si>
    <t>Jamaica</t>
  </si>
  <si>
    <t>Santa Anita</t>
  </si>
  <si>
    <t>Hangares</t>
  </si>
  <si>
    <t>Terminal Aerea</t>
  </si>
  <si>
    <t>Oceania</t>
  </si>
  <si>
    <t>Aragon</t>
  </si>
  <si>
    <t>Eduardo Molina</t>
  </si>
  <si>
    <t>Valle Gomez</t>
  </si>
  <si>
    <t>Misterios</t>
  </si>
  <si>
    <t>Autobuses del Norte</t>
  </si>
  <si>
    <t>Instituto del Petroleo</t>
  </si>
  <si>
    <t>Politecnico</t>
  </si>
  <si>
    <t>El Rosario</t>
  </si>
  <si>
    <t>Tezozomoc</t>
  </si>
  <si>
    <t>Azcapotzalco</t>
  </si>
  <si>
    <t>Ferreria</t>
  </si>
  <si>
    <t>Norte 45</t>
  </si>
  <si>
    <t>Vallejo</t>
  </si>
  <si>
    <t>Lindavista</t>
  </si>
  <si>
    <t>La Villa-Basilica</t>
  </si>
  <si>
    <t>Aquiles Sedan</t>
  </si>
  <si>
    <t>Camarones</t>
  </si>
  <si>
    <t>Refineria</t>
  </si>
  <si>
    <t>San Joaquin</t>
  </si>
  <si>
    <t>Polanco</t>
  </si>
  <si>
    <t>Auditorio</t>
  </si>
  <si>
    <t>Constituyentes</t>
  </si>
  <si>
    <t>San Pedro de los Pinos</t>
  </si>
  <si>
    <t>San Antonio</t>
  </si>
  <si>
    <t>Mixcoac</t>
  </si>
  <si>
    <t>Barranca del Muerto</t>
  </si>
  <si>
    <t>Garibaldi</t>
  </si>
  <si>
    <t>San Juan de Letran</t>
  </si>
  <si>
    <t>Doctores</t>
  </si>
  <si>
    <t>Obrera</t>
  </si>
  <si>
    <t>La Viga</t>
  </si>
  <si>
    <t>Coyuya</t>
  </si>
  <si>
    <t>Iztacalco</t>
  </si>
  <si>
    <t>Apatlaco</t>
  </si>
  <si>
    <t>Aculco</t>
  </si>
  <si>
    <t>Escuadron 201</t>
  </si>
  <si>
    <t>Atlalilco</t>
  </si>
  <si>
    <t>Iztapalapa</t>
  </si>
  <si>
    <t>Cerro de la Estrella</t>
  </si>
  <si>
    <t>UAM-I</t>
  </si>
  <si>
    <t>Constitucion de 1917</t>
  </si>
  <si>
    <t>Patriotismo</t>
  </si>
  <si>
    <t>Chilpancingo</t>
  </si>
  <si>
    <t>Lazaro Cardenas</t>
  </si>
  <si>
    <t>Mixiuhca</t>
  </si>
  <si>
    <t>Velodromo</t>
  </si>
  <si>
    <t>Ciudad Deportiva</t>
  </si>
  <si>
    <t>Puebla</t>
  </si>
  <si>
    <t>Agricola Oriental</t>
  </si>
  <si>
    <t>Canal de San Juan</t>
  </si>
  <si>
    <t>Tepalcates</t>
  </si>
  <si>
    <t>Guelatao</t>
  </si>
  <si>
    <t>Peñon Viejo</t>
  </si>
  <si>
    <t>Acatitla</t>
  </si>
  <si>
    <t>Santa Marta</t>
  </si>
  <si>
    <t>Los Reyes</t>
  </si>
  <si>
    <t>La Paz</t>
  </si>
  <si>
    <t>Ciudad Azteca</t>
  </si>
  <si>
    <t>Plaza Aragon</t>
  </si>
  <si>
    <t>Olimpica</t>
  </si>
  <si>
    <t>Ecatepec</t>
  </si>
  <si>
    <t>Muzquiz</t>
  </si>
  <si>
    <t>Rio de los Remedios</t>
  </si>
  <si>
    <t>Impulsora</t>
  </si>
  <si>
    <t>Nezahualcoyotl</t>
  </si>
  <si>
    <t>Villa de Aragon</t>
  </si>
  <si>
    <t>Bosque de Aragon</t>
  </si>
  <si>
    <t>Deportivo Oceania</t>
  </si>
  <si>
    <t>Romero Rubio</t>
  </si>
  <si>
    <t>R. Flores Magon</t>
  </si>
  <si>
    <t>Tepito</t>
  </si>
  <si>
    <t>Lagunilla</t>
  </si>
  <si>
    <t>Buenavista</t>
  </si>
  <si>
    <t>OBSERVATORIO</t>
  </si>
  <si>
    <t>TACUBAYA</t>
  </si>
  <si>
    <t>JUANACATLAN</t>
  </si>
  <si>
    <t>CHAPULTEPEC</t>
  </si>
  <si>
    <t>SEVILLA</t>
  </si>
  <si>
    <t>INSURGENTES</t>
  </si>
  <si>
    <t>CUAUHTEMOC</t>
  </si>
  <si>
    <t>BALDERAS</t>
  </si>
  <si>
    <t>SALTO_DEL_AGUA</t>
  </si>
  <si>
    <t>ISABEL_LA_CATOLICA</t>
  </si>
  <si>
    <t>PINO_SUAREZ</t>
  </si>
  <si>
    <t>MERCED</t>
  </si>
  <si>
    <t>CANDELARIA</t>
  </si>
  <si>
    <t>SAN_LAZARO</t>
  </si>
  <si>
    <t>MOCTEZUMA</t>
  </si>
  <si>
    <t>BALBUENA</t>
  </si>
  <si>
    <t>BOULEVARD_PUERTO_AEREO</t>
  </si>
  <si>
    <t>GOMEZ_FARIAS</t>
  </si>
  <si>
    <t>ZARAGOZA</t>
  </si>
  <si>
    <t>PANTITLAN</t>
  </si>
  <si>
    <t>CUATRO_CAMINOS</t>
  </si>
  <si>
    <t>PANTEONES</t>
  </si>
  <si>
    <t>TACUBA</t>
  </si>
  <si>
    <t>CUITLAHUAC</t>
  </si>
  <si>
    <t>POPOTLA</t>
  </si>
  <si>
    <t>COLEGIO_MILITAR</t>
  </si>
  <si>
    <t>NORMAL</t>
  </si>
  <si>
    <t>SAN_COSME</t>
  </si>
  <si>
    <t>REVOLUCION</t>
  </si>
  <si>
    <t>HIDALGO</t>
  </si>
  <si>
    <t>BELLAS_ARTES</t>
  </si>
  <si>
    <t>ALLENDE</t>
  </si>
  <si>
    <t>ZOCALO</t>
  </si>
  <si>
    <t>SAN_ANTONIO_ABAD</t>
  </si>
  <si>
    <t>CHABACANO</t>
  </si>
  <si>
    <t>VIADUCTO</t>
  </si>
  <si>
    <t>XOLA</t>
  </si>
  <si>
    <t>VILLA_DE_CORTES</t>
  </si>
  <si>
    <t>NATIVITAS</t>
  </si>
  <si>
    <t>PORTALES</t>
  </si>
  <si>
    <t>ERMITA</t>
  </si>
  <si>
    <t>GENERAL_ANAYA</t>
  </si>
  <si>
    <t>TASQUENA</t>
  </si>
  <si>
    <t>INDIOS_VERDES</t>
  </si>
  <si>
    <t>DEPORTIVO_18_DE_MARZO</t>
  </si>
  <si>
    <t>POTRERO</t>
  </si>
  <si>
    <t>LA_RAZA</t>
  </si>
  <si>
    <t>TLATELOLCO</t>
  </si>
  <si>
    <t>GUERRERO</t>
  </si>
  <si>
    <t>JUAREZ</t>
  </si>
  <si>
    <t>NINOS_HEROES</t>
  </si>
  <si>
    <t>HOSPITAL_GENERAL</t>
  </si>
  <si>
    <t>CENTRO_MEDICO</t>
  </si>
  <si>
    <t>ETIOPIA_PLAZA_DE_LA_TRANSPARENCIA</t>
  </si>
  <si>
    <t>EUGENIA</t>
  </si>
  <si>
    <t>DIVISION_DEL_NORTE</t>
  </si>
  <si>
    <t>ZAPATA</t>
  </si>
  <si>
    <t>COYOACAN</t>
  </si>
  <si>
    <t>VIVEROS_DERECHOS_HUMANOS</t>
  </si>
  <si>
    <t>MIGUEL_ANGEL_DE_QUEVEDO</t>
  </si>
  <si>
    <t>COPILCO</t>
  </si>
  <si>
    <t>UNIVERSIDAD</t>
  </si>
  <si>
    <t>MARTIN_CARRERA</t>
  </si>
  <si>
    <t>TALISMAN</t>
  </si>
  <si>
    <t>BONDOJITO</t>
  </si>
  <si>
    <t>CONSULADO</t>
  </si>
  <si>
    <t>CANAL_DEL_NORTE</t>
  </si>
  <si>
    <t>MORELOS</t>
  </si>
  <si>
    <t>FRAY_SERVANDO</t>
  </si>
  <si>
    <t>JAMAICA</t>
  </si>
  <si>
    <t>SANTA_ANITA</t>
  </si>
  <si>
    <t>HANGARES</t>
  </si>
  <si>
    <t>TERMINAL_AEREA</t>
  </si>
  <si>
    <t>OCEANIA</t>
  </si>
  <si>
    <t>ARAGON</t>
  </si>
  <si>
    <t>EDUARDO_MOLINA</t>
  </si>
  <si>
    <t>VALLE_GOMEZ</t>
  </si>
  <si>
    <t>MISTERIOS</t>
  </si>
  <si>
    <t>AUTOBUSES_DEL_NORTE</t>
  </si>
  <si>
    <t>INSTITUTO_DEL_PETROLEO</t>
  </si>
  <si>
    <t>POLITECNICO</t>
  </si>
  <si>
    <t>EL_ROSARIO</t>
  </si>
  <si>
    <t>TEZOZOMOC</t>
  </si>
  <si>
    <t>AZCAPOTZALCO</t>
  </si>
  <si>
    <t>FERRERIA</t>
  </si>
  <si>
    <t>NORTE_45</t>
  </si>
  <si>
    <t>VALLEJO</t>
  </si>
  <si>
    <t>LINDAVISTA</t>
  </si>
  <si>
    <t>LA_VILLA_BASILICA</t>
  </si>
  <si>
    <t>AQUILES_SEDAN</t>
  </si>
  <si>
    <t>CAMARONES</t>
  </si>
  <si>
    <t>REFINERIA</t>
  </si>
  <si>
    <t>SAN_JOAQUIN</t>
  </si>
  <si>
    <t>POLANCO</t>
  </si>
  <si>
    <t>AUDITORIO</t>
  </si>
  <si>
    <t>CONSTITUYENTES</t>
  </si>
  <si>
    <t>SAN_PEDRO_DE_LOS_PINOS</t>
  </si>
  <si>
    <t>SAN_ANTONIO</t>
  </si>
  <si>
    <t>MIXCOAC</t>
  </si>
  <si>
    <t>BARRANCA_DEL_MUERTO</t>
  </si>
  <si>
    <t>GARIBALDI</t>
  </si>
  <si>
    <t>SAN_JUAN_DE_LETRAN</t>
  </si>
  <si>
    <t>DOCTORES</t>
  </si>
  <si>
    <t>OBRERA</t>
  </si>
  <si>
    <t>LA_VIGA</t>
  </si>
  <si>
    <t>COYUYA</t>
  </si>
  <si>
    <t>IZTACALCO</t>
  </si>
  <si>
    <t>APATLACO</t>
  </si>
  <si>
    <t>ACULCO</t>
  </si>
  <si>
    <t>ESCUADRON_201</t>
  </si>
  <si>
    <t>ATLALILCO</t>
  </si>
  <si>
    <t>IZTAPALAPA</t>
  </si>
  <si>
    <t>CERRO_DE_LA_ESTRELLA</t>
  </si>
  <si>
    <t>UAM_I</t>
  </si>
  <si>
    <t>CONSTITUCION_DE_1917</t>
  </si>
  <si>
    <t>PATRIOTISMO</t>
  </si>
  <si>
    <t>CHILPANCINGO</t>
  </si>
  <si>
    <t>LAZARO_CARDENAS</t>
  </si>
  <si>
    <t>MIXIUHCA</t>
  </si>
  <si>
    <t>VELODROMO</t>
  </si>
  <si>
    <t>CIUDAD_DEPORTIVA</t>
  </si>
  <si>
    <t>PUEBLA</t>
  </si>
  <si>
    <t>AGRICOLA_ORIENTAL</t>
  </si>
  <si>
    <t>CANAL_DE_SAN_JUAN</t>
  </si>
  <si>
    <t>TEPALCATES</t>
  </si>
  <si>
    <t>GUELATAO</t>
  </si>
  <si>
    <t>PENON_VIEJO</t>
  </si>
  <si>
    <t>ACATITLA</t>
  </si>
  <si>
    <t>SANTA_MARTA</t>
  </si>
  <si>
    <t>LOS_REYES</t>
  </si>
  <si>
    <t>LA_PAZ</t>
  </si>
  <si>
    <t>CIUDAD_AZTECA</t>
  </si>
  <si>
    <t>PLAZA_ARAGON</t>
  </si>
  <si>
    <t>OLIMPICA</t>
  </si>
  <si>
    <t>ECATEPEC</t>
  </si>
  <si>
    <t>MUZQUIZ</t>
  </si>
  <si>
    <t>RIO_DE_LOS_REMEDIOS</t>
  </si>
  <si>
    <t>IMPULSORA</t>
  </si>
  <si>
    <t>NEZAHUALCOYOTL</t>
  </si>
  <si>
    <t>VILLA_DE_ARAGON</t>
  </si>
  <si>
    <t>BOSQUE_DE_ARAGON</t>
  </si>
  <si>
    <t>DEPORTIVO_OCEANIA</t>
  </si>
  <si>
    <t>ROMERO_RUBIO</t>
  </si>
  <si>
    <t>TEPITO</t>
  </si>
  <si>
    <t>LAGUNILLA</t>
  </si>
  <si>
    <t>BUENAVISTA</t>
  </si>
  <si>
    <t>R_FLORES_MAGON</t>
  </si>
  <si>
    <t>LA_LINEA_1_</t>
  </si>
  <si>
    <t>LA_LINEA_2_</t>
  </si>
  <si>
    <t>LA_LINEA_3</t>
  </si>
  <si>
    <t>LA_LINEA_4</t>
  </si>
  <si>
    <t>LA_LINEA_5</t>
  </si>
  <si>
    <t>LA_LINEA_6</t>
  </si>
  <si>
    <t>LA_LINEA_7</t>
  </si>
  <si>
    <t>LA_LINEA_8</t>
  </si>
  <si>
    <t>LA_LINEA_9</t>
  </si>
  <si>
    <t>LA_LINEA_"A"</t>
  </si>
  <si>
    <t>LA_LINEA_"B"</t>
  </si>
  <si>
    <t>TLAHUAC</t>
  </si>
  <si>
    <t>TLALTENCO</t>
  </si>
  <si>
    <t>ZAPOTITLAN</t>
  </si>
  <si>
    <t>NOPALERA</t>
  </si>
  <si>
    <t>OLIVOS</t>
  </si>
  <si>
    <t>TEZONCO</t>
  </si>
  <si>
    <t>MEXICALTZINGO</t>
  </si>
  <si>
    <t>EJE_CENTRAL</t>
  </si>
  <si>
    <t>PERIFERICO_ORIENTE</t>
  </si>
  <si>
    <t>PARQUE_DE_LOS_VENADOS</t>
  </si>
  <si>
    <t>INSURGENTES_SUR</t>
  </si>
  <si>
    <t>Insurgentes Sur</t>
  </si>
  <si>
    <t>Parque de los venados</t>
  </si>
  <si>
    <t>Eje Central</t>
  </si>
  <si>
    <t>Mexicaltzingo</t>
  </si>
  <si>
    <t>Calle 11</t>
  </si>
  <si>
    <t>Periferico Oriente</t>
  </si>
  <si>
    <t>Tezonco</t>
  </si>
  <si>
    <t>Olivos</t>
  </si>
  <si>
    <t>Nopalera</t>
  </si>
  <si>
    <t>Zapotitlan</t>
  </si>
  <si>
    <t>Tlaltenco</t>
  </si>
  <si>
    <t>Tlahuac</t>
  </si>
  <si>
    <t>LINEA 12</t>
  </si>
  <si>
    <t>CALLE_11</t>
  </si>
  <si>
    <t>Via Lactea</t>
  </si>
  <si>
    <t>VIA_LACTEA</t>
  </si>
  <si>
    <t>ESIME_CULHUACAN</t>
  </si>
  <si>
    <t>LA_VIRGEN</t>
  </si>
  <si>
    <t>La Virgen</t>
  </si>
  <si>
    <t>ESIME Culhuacan</t>
  </si>
  <si>
    <t>Barrio Tula</t>
  </si>
  <si>
    <t>BARRIO_TULA</t>
  </si>
  <si>
    <t>Ganaderos</t>
  </si>
  <si>
    <t>GANADEROS</t>
  </si>
  <si>
    <t>Axomulco</t>
  </si>
  <si>
    <t>AXOMULCO</t>
  </si>
  <si>
    <t>20 de Noviembre</t>
  </si>
  <si>
    <t>HOSPITAL_20_DE_NOVIEMBRE</t>
  </si>
  <si>
    <t>HORIZONTAL_ARRIBA</t>
  </si>
  <si>
    <t>HORIZONTAL_ABAJO</t>
  </si>
  <si>
    <t>VERTICAL_DERECHO</t>
  </si>
  <si>
    <t>VERTICAL_IZQUIERDO</t>
  </si>
  <si>
    <t>INCLINADO_45</t>
  </si>
  <si>
    <t>INCLINADO_145</t>
  </si>
  <si>
    <t>INCLINADO_315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</si>
</sst>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2" fontId="0" fillId="0" borderId="0" xfId="0" applyNumberFormat="1"/>
    <xf numFmtId="0" fontId="2" fillId="0" borderId="0" xfId="0" applyFont="1"/>
    <xf numFmtId="0" fontId="0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G1" workbookViewId="0">
      <selection activeCell="O1" sqref="O1:O166"/>
    </sheetView>
  </sheetViews>
  <sheetFormatPr baseColWidth="10" defaultColWidth="9.140625" defaultRowHeight="15" x14ac:dyDescent="0.25"/>
  <cols>
    <col min="2" max="2" width="18.42578125" customWidth="1"/>
    <col min="3" max="3" width="21.42578125" customWidth="1"/>
    <col min="5" max="5" width="27.28515625" customWidth="1"/>
    <col min="6" max="6" width="44.42578125" bestFit="1" customWidth="1"/>
    <col min="7" max="7" width="44.42578125" customWidth="1"/>
    <col min="8" max="8" width="6.5703125" style="5" bestFit="1" customWidth="1"/>
    <col min="9" max="9" width="9.85546875" style="5" customWidth="1"/>
    <col min="10" max="10" width="10" bestFit="1" customWidth="1"/>
    <col min="11" max="11" width="10.7109375" bestFit="1" customWidth="1"/>
    <col min="12" max="12" width="6.42578125" customWidth="1"/>
    <col min="13" max="13" width="9.140625" customWidth="1"/>
    <col min="14" max="14" width="9" customWidth="1"/>
  </cols>
  <sheetData>
    <row r="1" spans="1:15" ht="19.5" customHeight="1" x14ac:dyDescent="0.25">
      <c r="A1">
        <v>0</v>
      </c>
      <c r="B1" t="s">
        <v>0</v>
      </c>
      <c r="C1" t="s">
        <v>147</v>
      </c>
      <c r="D1">
        <f>A1</f>
        <v>0</v>
      </c>
      <c r="E1" t="str">
        <f>C1 &amp; "_ID"</f>
        <v>OBSERVATORIO_ID</v>
      </c>
      <c r="F1" t="str">
        <f>C1 &amp; "_NAME"</f>
        <v>OBSERVATORIO_NAME</v>
      </c>
      <c r="G1" t="s">
        <v>347</v>
      </c>
      <c r="H1" s="5">
        <v>78</v>
      </c>
      <c r="I1" s="5">
        <v>574</v>
      </c>
      <c r="J1" s="1">
        <v>19.398237000000002</v>
      </c>
      <c r="K1" s="2">
        <v>-99.200362999999996</v>
      </c>
      <c r="L1" t="str">
        <f>"public static final int " &amp; E1 &amp; "=" &amp; A1 &amp; ";"</f>
        <v>public static final int OBSERVATORIO_ID=0;</v>
      </c>
      <c r="M1" t="str">
        <f>"public static final String " &amp; F1 &amp; "=""" &amp; B1 &amp; """;"</f>
        <v>public static final String OBSERVATORIO_NAME="Observatorio";</v>
      </c>
      <c r="N1" t="str">
        <f>"mapaEstacion.put(MetroConstant."  &amp;E1 &amp; ",new MetroJbEstacion(MetroConstant." &amp; F1 &amp;  ",MetroConstant." &amp; F1 &amp; "));"</f>
        <v>mapaEstacion.put(MetroConstant.OBSERVATORIO_ID,new MetroJbEstacion(MetroConstant.OBSERVATORIO_NAME,MetroConstant.OBSERVATORIO_NAME));</v>
      </c>
      <c r="O1" s="6" t="str">
        <f>"mapaEstacion.put(MetroConstant."  &amp;E1 &amp; ",new MetroJbEstacion("&amp; D1 &amp; ",MetroConstant." &amp; F1 &amp;  "," &amp; H1 &amp; "," &amp; I1 &amp; "," &amp; J1 &amp; "," &amp; K1 &amp; ",MetroConstant." &amp; G1 &amp; "));"</f>
        <v>mapaEstacion.put(MetroConstant.OBSERVATORIO_ID,new MetroJbEstacion(0,MetroConstant.OBSERVATORIO_NAME,78,574,19.398237,-99.200363,MetroConstant.VERTICAL_IZQUIERDO));</v>
      </c>
    </row>
    <row r="2" spans="1:15" x14ac:dyDescent="0.25">
      <c r="A2">
        <v>1</v>
      </c>
      <c r="B2" t="s">
        <v>1</v>
      </c>
      <c r="C2" t="s">
        <v>148</v>
      </c>
      <c r="D2">
        <f t="shared" ref="D2:D65" si="0">A2</f>
        <v>1</v>
      </c>
      <c r="E2" t="str">
        <f t="shared" ref="E2:E62" si="1">C2 &amp; "_ID"</f>
        <v>TACUBAYA_ID</v>
      </c>
      <c r="F2" t="str">
        <f t="shared" ref="F2:F62" si="2">C2 &amp; "_NAME"</f>
        <v>TACUBAYA_NAME</v>
      </c>
      <c r="G2" s="6" t="s">
        <v>348</v>
      </c>
      <c r="H2" s="5">
        <v>127</v>
      </c>
      <c r="I2" s="5">
        <v>563</v>
      </c>
      <c r="J2" s="1">
        <v>19.403438999999999</v>
      </c>
      <c r="K2" s="2">
        <v>-99.187101999999996</v>
      </c>
      <c r="L2" t="str">
        <f t="shared" ref="L2:L65" si="3">"public static final int " &amp; E2 &amp; "=" &amp; A2 &amp; ";"</f>
        <v>public static final int TACUBAYA_ID=1;</v>
      </c>
      <c r="M2" t="str">
        <f t="shared" ref="M2:M65" si="4">"public static final String " &amp; F2 &amp; "=""" &amp; B2 &amp; """;"</f>
        <v>public static final String TACUBAYA_NAME="Tacubaya";</v>
      </c>
      <c r="N2" t="str">
        <f t="shared" ref="N2:N65" si="5">"mapaEstacion.put(MetroConstant."  &amp;E2 &amp; ",new MetroJbEstacion(MetroConstant." &amp; F2 &amp;  ",MetroConstant." &amp; F2 &amp; "));"</f>
        <v>mapaEstacion.put(MetroConstant.TACUBAYA_ID,new MetroJbEstacion(MetroConstant.TACUBAYA_NAME,MetroConstant.TACUBAYA_NAME));</v>
      </c>
      <c r="O2" s="6" t="str">
        <f t="shared" ref="O2:O65" si="6">"mapaEstacion.put(MetroConstant."  &amp;E2 &amp; ",new MetroJbEstacion("&amp; D2 &amp; ",MetroConstant." &amp; F2 &amp;  "," &amp; H2 &amp; "," &amp; I2 &amp; "," &amp; J2 &amp; "," &amp; K2 &amp; ",MetroConstant." &amp; G2 &amp; "));"</f>
        <v>mapaEstacion.put(MetroConstant.TACUBAYA_ID,new MetroJbEstacion(1,MetroConstant.TACUBAYA_NAME,127,563,19.403439,-99.187102,MetroConstant.INCLINADO_45));</v>
      </c>
    </row>
    <row r="3" spans="1:15" x14ac:dyDescent="0.25">
      <c r="A3">
        <v>2</v>
      </c>
      <c r="B3" t="s">
        <v>2</v>
      </c>
      <c r="C3" t="s">
        <v>149</v>
      </c>
      <c r="D3">
        <f t="shared" si="0"/>
        <v>2</v>
      </c>
      <c r="E3" t="str">
        <f t="shared" si="1"/>
        <v>JUANACATLAN_ID</v>
      </c>
      <c r="F3" t="str">
        <f t="shared" si="2"/>
        <v>JUANACATLAN_NAME</v>
      </c>
      <c r="G3" t="s">
        <v>344</v>
      </c>
      <c r="H3" s="5">
        <v>145</v>
      </c>
      <c r="I3" s="5">
        <v>520</v>
      </c>
      <c r="J3" s="1">
        <v>19.412890000000001</v>
      </c>
      <c r="K3" s="2">
        <v>-99.182167000000007</v>
      </c>
      <c r="L3" t="str">
        <f t="shared" si="3"/>
        <v>public static final int JUANACATLAN_ID=2;</v>
      </c>
      <c r="M3" t="str">
        <f t="shared" si="4"/>
        <v>public static final String JUANACATLAN_NAME="Juanacatlan";</v>
      </c>
      <c r="N3" t="str">
        <f t="shared" si="5"/>
        <v>mapaEstacion.put(MetroConstant.JUANACATLAN_ID,new MetroJbEstacion(MetroConstant.JUANACATLAN_NAME,MetroConstant.JUANACATLAN_NAME));</v>
      </c>
      <c r="O3" s="6" t="str">
        <f t="shared" si="6"/>
        <v>mapaEstacion.put(MetroConstant.JUANACATLAN_ID,new MetroJbEstacion(2,MetroConstant.JUANACATLAN_NAME,145,520,19.41289,-99.182167,MetroConstant.HORIZONTAL_ARRIBA));</v>
      </c>
    </row>
    <row r="4" spans="1:15" x14ac:dyDescent="0.25">
      <c r="A4">
        <v>3</v>
      </c>
      <c r="B4" t="s">
        <v>3</v>
      </c>
      <c r="C4" t="s">
        <v>150</v>
      </c>
      <c r="D4">
        <f t="shared" si="0"/>
        <v>3</v>
      </c>
      <c r="E4" t="str">
        <f t="shared" si="1"/>
        <v>CHAPULTEPEC_ID</v>
      </c>
      <c r="F4" t="str">
        <f t="shared" si="2"/>
        <v>CHAPULTEPEC_NAME</v>
      </c>
      <c r="G4" t="s">
        <v>344</v>
      </c>
      <c r="H4" s="5">
        <v>168</v>
      </c>
      <c r="I4" s="5">
        <v>490</v>
      </c>
      <c r="J4" s="1">
        <v>19.420829999999999</v>
      </c>
      <c r="K4" s="2">
        <v>-99.176942999999994</v>
      </c>
      <c r="L4" t="str">
        <f t="shared" si="3"/>
        <v>public static final int CHAPULTEPEC_ID=3;</v>
      </c>
      <c r="M4" t="str">
        <f t="shared" si="4"/>
        <v>public static final String CHAPULTEPEC_NAME="Chapultepec";</v>
      </c>
      <c r="N4" t="str">
        <f t="shared" si="5"/>
        <v>mapaEstacion.put(MetroConstant.CHAPULTEPEC_ID,new MetroJbEstacion(MetroConstant.CHAPULTEPEC_NAME,MetroConstant.CHAPULTEPEC_NAME));</v>
      </c>
      <c r="O4" s="6" t="str">
        <f t="shared" si="6"/>
        <v>mapaEstacion.put(MetroConstant.CHAPULTEPEC_ID,new MetroJbEstacion(3,MetroConstant.CHAPULTEPEC_NAME,168,490,19.42083,-99.176943,MetroConstant.HORIZONTAL_ARRIBA));</v>
      </c>
    </row>
    <row r="5" spans="1:15" x14ac:dyDescent="0.25">
      <c r="A5">
        <v>4</v>
      </c>
      <c r="B5" t="s">
        <v>4</v>
      </c>
      <c r="C5" t="s">
        <v>151</v>
      </c>
      <c r="D5">
        <f t="shared" si="0"/>
        <v>4</v>
      </c>
      <c r="E5" t="str">
        <f t="shared" si="1"/>
        <v>SEVILLA_ID</v>
      </c>
      <c r="F5" t="str">
        <f t="shared" si="2"/>
        <v>SEVILLA_NAME</v>
      </c>
      <c r="G5" t="s">
        <v>344</v>
      </c>
      <c r="H5" s="5">
        <v>186</v>
      </c>
      <c r="I5" s="5">
        <v>484</v>
      </c>
      <c r="J5" s="1">
        <v>19.421916</v>
      </c>
      <c r="K5" s="2">
        <v>-99.170580000000001</v>
      </c>
      <c r="L5" t="str">
        <f t="shared" si="3"/>
        <v>public static final int SEVILLA_ID=4;</v>
      </c>
      <c r="M5" t="str">
        <f t="shared" si="4"/>
        <v>public static final String SEVILLA_NAME="Sevilla";</v>
      </c>
      <c r="N5" t="str">
        <f t="shared" si="5"/>
        <v>mapaEstacion.put(MetroConstant.SEVILLA_ID,new MetroJbEstacion(MetroConstant.SEVILLA_NAME,MetroConstant.SEVILLA_NAME));</v>
      </c>
      <c r="O5" s="6" t="str">
        <f t="shared" si="6"/>
        <v>mapaEstacion.put(MetroConstant.SEVILLA_ID,new MetroJbEstacion(4,MetroConstant.SEVILLA_NAME,186,484,19.421916,-99.17058,MetroConstant.HORIZONTAL_ARRIBA));</v>
      </c>
    </row>
    <row r="6" spans="1:15" x14ac:dyDescent="0.25">
      <c r="A6">
        <v>5</v>
      </c>
      <c r="B6" t="s">
        <v>5</v>
      </c>
      <c r="C6" t="s">
        <v>152</v>
      </c>
      <c r="D6">
        <f t="shared" si="0"/>
        <v>5</v>
      </c>
      <c r="E6" t="str">
        <f t="shared" si="1"/>
        <v>INSURGENTES_ID</v>
      </c>
      <c r="F6" t="str">
        <f t="shared" si="2"/>
        <v>INSURGENTES_NAME</v>
      </c>
      <c r="G6" t="s">
        <v>344</v>
      </c>
      <c r="H6" s="5">
        <v>223</v>
      </c>
      <c r="I6" s="5">
        <v>474</v>
      </c>
      <c r="J6" s="1">
        <v>19.423292</v>
      </c>
      <c r="K6" s="2">
        <v>-99.163177000000005</v>
      </c>
      <c r="L6" t="str">
        <f t="shared" si="3"/>
        <v>public static final int INSURGENTES_ID=5;</v>
      </c>
      <c r="M6" t="str">
        <f t="shared" si="4"/>
        <v>public static final String INSURGENTES_NAME="Insurgentes";</v>
      </c>
      <c r="N6" t="str">
        <f t="shared" si="5"/>
        <v>mapaEstacion.put(MetroConstant.INSURGENTES_ID,new MetroJbEstacion(MetroConstant.INSURGENTES_NAME,MetroConstant.INSURGENTES_NAME));</v>
      </c>
      <c r="O6" s="6" t="str">
        <f t="shared" si="6"/>
        <v>mapaEstacion.put(MetroConstant.INSURGENTES_ID,new MetroJbEstacion(5,MetroConstant.INSURGENTES_NAME,223,474,19.423292,-99.163177,MetroConstant.HORIZONTAL_ARRIBA));</v>
      </c>
    </row>
    <row r="7" spans="1:15" x14ac:dyDescent="0.25">
      <c r="A7">
        <v>6</v>
      </c>
      <c r="B7" t="s">
        <v>6</v>
      </c>
      <c r="C7" t="s">
        <v>153</v>
      </c>
      <c r="D7">
        <f t="shared" si="0"/>
        <v>6</v>
      </c>
      <c r="E7" t="str">
        <f t="shared" si="1"/>
        <v>CUAUHTEMOC_ID</v>
      </c>
      <c r="F7" t="str">
        <f t="shared" si="2"/>
        <v>CUAUHTEMOC_NAME</v>
      </c>
      <c r="G7" t="s">
        <v>344</v>
      </c>
      <c r="H7" s="5">
        <v>262</v>
      </c>
      <c r="I7" s="5">
        <v>464</v>
      </c>
      <c r="J7" s="1">
        <v>19.425861999999999</v>
      </c>
      <c r="K7" s="2">
        <v>-99.154701000000003</v>
      </c>
      <c r="L7" t="str">
        <f t="shared" si="3"/>
        <v>public static final int CUAUHTEMOC_ID=6;</v>
      </c>
      <c r="M7" t="str">
        <f t="shared" si="4"/>
        <v>public static final String CUAUHTEMOC_NAME="Cuauhtemoc";</v>
      </c>
      <c r="N7" t="str">
        <f t="shared" si="5"/>
        <v>mapaEstacion.put(MetroConstant.CUAUHTEMOC_ID,new MetroJbEstacion(MetroConstant.CUAUHTEMOC_NAME,MetroConstant.CUAUHTEMOC_NAME));</v>
      </c>
      <c r="O7" s="6" t="str">
        <f t="shared" si="6"/>
        <v>mapaEstacion.put(MetroConstant.CUAUHTEMOC_ID,new MetroJbEstacion(6,MetroConstant.CUAUHTEMOC_NAME,262,464,19.425862,-99.154701,MetroConstant.HORIZONTAL_ARRIBA));</v>
      </c>
    </row>
    <row r="8" spans="1:15" x14ac:dyDescent="0.25">
      <c r="A8">
        <v>7</v>
      </c>
      <c r="B8" t="s">
        <v>7</v>
      </c>
      <c r="C8" t="s">
        <v>154</v>
      </c>
      <c r="D8">
        <f t="shared" si="0"/>
        <v>7</v>
      </c>
      <c r="E8" t="str">
        <f t="shared" si="1"/>
        <v>BALDERAS_ID</v>
      </c>
      <c r="F8" t="str">
        <f t="shared" si="2"/>
        <v>BALDERAS_NAME</v>
      </c>
      <c r="G8" t="s">
        <v>344</v>
      </c>
      <c r="H8" s="5">
        <v>281</v>
      </c>
      <c r="I8" s="5">
        <v>460</v>
      </c>
      <c r="J8" s="1">
        <v>19.427440000000001</v>
      </c>
      <c r="K8" s="2">
        <v>-99.149035999999995</v>
      </c>
      <c r="L8" t="str">
        <f t="shared" si="3"/>
        <v>public static final int BALDERAS_ID=7;</v>
      </c>
      <c r="M8" t="str">
        <f t="shared" si="4"/>
        <v>public static final String BALDERAS_NAME="Balderas";</v>
      </c>
      <c r="N8" t="str">
        <f t="shared" si="5"/>
        <v>mapaEstacion.put(MetroConstant.BALDERAS_ID,new MetroJbEstacion(MetroConstant.BALDERAS_NAME,MetroConstant.BALDERAS_NAME));</v>
      </c>
      <c r="O8" s="6" t="str">
        <f t="shared" si="6"/>
        <v>mapaEstacion.put(MetroConstant.BALDERAS_ID,new MetroJbEstacion(7,MetroConstant.BALDERAS_NAME,281,460,19.42744,-99.149036,MetroConstant.HORIZONTAL_ARRIBA));</v>
      </c>
    </row>
    <row r="9" spans="1:15" x14ac:dyDescent="0.25">
      <c r="A9">
        <v>8</v>
      </c>
      <c r="B9" t="s">
        <v>8</v>
      </c>
      <c r="C9" t="s">
        <v>155</v>
      </c>
      <c r="D9">
        <f t="shared" si="0"/>
        <v>8</v>
      </c>
      <c r="E9" t="str">
        <f t="shared" si="1"/>
        <v>SALTO_DEL_AGUA_ID</v>
      </c>
      <c r="F9" t="str">
        <f t="shared" si="2"/>
        <v>SALTO_DEL_AGUA_NAME</v>
      </c>
      <c r="G9" t="s">
        <v>344</v>
      </c>
      <c r="H9" s="5">
        <v>309</v>
      </c>
      <c r="I9" s="5">
        <v>463</v>
      </c>
      <c r="J9" s="1">
        <v>19.426812999999999</v>
      </c>
      <c r="K9" s="2">
        <v>-99.142212999999998</v>
      </c>
      <c r="L9" t="str">
        <f t="shared" si="3"/>
        <v>public static final int SALTO_DEL_AGUA_ID=8;</v>
      </c>
      <c r="M9" t="str">
        <f t="shared" si="4"/>
        <v>public static final String SALTO_DEL_AGUA_NAME="Salto del Agua";</v>
      </c>
      <c r="N9" t="str">
        <f t="shared" si="5"/>
        <v>mapaEstacion.put(MetroConstant.SALTO_DEL_AGUA_ID,new MetroJbEstacion(MetroConstant.SALTO_DEL_AGUA_NAME,MetroConstant.SALTO_DEL_AGUA_NAME));</v>
      </c>
      <c r="O9" s="6" t="str">
        <f t="shared" si="6"/>
        <v>mapaEstacion.put(MetroConstant.SALTO_DEL_AGUA_ID,new MetroJbEstacion(8,MetroConstant.SALTO_DEL_AGUA_NAME,309,463,19.426813,-99.142213,MetroConstant.HORIZONTAL_ARRIBA));</v>
      </c>
    </row>
    <row r="10" spans="1:15" x14ac:dyDescent="0.25">
      <c r="A10">
        <v>9</v>
      </c>
      <c r="B10" t="s">
        <v>9</v>
      </c>
      <c r="C10" t="s">
        <v>156</v>
      </c>
      <c r="D10">
        <f t="shared" si="0"/>
        <v>9</v>
      </c>
      <c r="E10" t="str">
        <f t="shared" si="1"/>
        <v>ISABEL_LA_CATOLICA_ID</v>
      </c>
      <c r="F10" t="str">
        <f t="shared" si="2"/>
        <v>ISABEL_LA_CATOLICA_NAME</v>
      </c>
      <c r="G10" t="s">
        <v>344</v>
      </c>
      <c r="H10" s="5">
        <v>324</v>
      </c>
      <c r="I10" s="5">
        <v>465</v>
      </c>
      <c r="J10" s="1">
        <v>19.426732000000001</v>
      </c>
      <c r="K10" s="2">
        <v>-99.137685000000005</v>
      </c>
      <c r="L10" t="str">
        <f t="shared" si="3"/>
        <v>public static final int ISABEL_LA_CATOLICA_ID=9;</v>
      </c>
      <c r="M10" t="str">
        <f t="shared" si="4"/>
        <v>public static final String ISABEL_LA_CATOLICA_NAME="Isabel la Catolica";</v>
      </c>
      <c r="N10" t="str">
        <f t="shared" si="5"/>
        <v>mapaEstacion.put(MetroConstant.ISABEL_LA_CATOLICA_ID,new MetroJbEstacion(MetroConstant.ISABEL_LA_CATOLICA_NAME,MetroConstant.ISABEL_LA_CATOLICA_NAME));</v>
      </c>
      <c r="O10" s="6" t="str">
        <f t="shared" si="6"/>
        <v>mapaEstacion.put(MetroConstant.ISABEL_LA_CATOLICA_ID,new MetroJbEstacion(9,MetroConstant.ISABEL_LA_CATOLICA_NAME,324,465,19.426732,-99.137685,MetroConstant.HORIZONTAL_ARRIBA));</v>
      </c>
    </row>
    <row r="11" spans="1:15" x14ac:dyDescent="0.25">
      <c r="A11">
        <v>10</v>
      </c>
      <c r="B11" t="s">
        <v>10</v>
      </c>
      <c r="C11" t="s">
        <v>157</v>
      </c>
      <c r="D11">
        <f t="shared" si="0"/>
        <v>10</v>
      </c>
      <c r="E11" t="str">
        <f t="shared" si="1"/>
        <v>PINO_SUAREZ_ID</v>
      </c>
      <c r="F11" t="str">
        <f t="shared" si="2"/>
        <v>PINO_SUAREZ_NAME</v>
      </c>
      <c r="G11" t="s">
        <v>344</v>
      </c>
      <c r="H11" s="5">
        <v>342</v>
      </c>
      <c r="I11" s="5">
        <v>466</v>
      </c>
      <c r="J11" s="1">
        <v>19.425336000000001</v>
      </c>
      <c r="K11" s="2">
        <v>-99.132942999999997</v>
      </c>
      <c r="L11" t="str">
        <f t="shared" si="3"/>
        <v>public static final int PINO_SUAREZ_ID=10;</v>
      </c>
      <c r="M11" t="str">
        <f t="shared" si="4"/>
        <v>public static final String PINO_SUAREZ_NAME="Pino Suarez";</v>
      </c>
      <c r="N11" t="str">
        <f t="shared" si="5"/>
        <v>mapaEstacion.put(MetroConstant.PINO_SUAREZ_ID,new MetroJbEstacion(MetroConstant.PINO_SUAREZ_NAME,MetroConstant.PINO_SUAREZ_NAME));</v>
      </c>
      <c r="O11" s="6" t="str">
        <f t="shared" si="6"/>
        <v>mapaEstacion.put(MetroConstant.PINO_SUAREZ_ID,new MetroJbEstacion(10,MetroConstant.PINO_SUAREZ_NAME,342,466,19.425336,-99.132943,MetroConstant.HORIZONTAL_ARRIBA));</v>
      </c>
    </row>
    <row r="12" spans="1:15" x14ac:dyDescent="0.25">
      <c r="A12">
        <v>11</v>
      </c>
      <c r="B12" t="s">
        <v>11</v>
      </c>
      <c r="C12" t="s">
        <v>158</v>
      </c>
      <c r="D12">
        <f t="shared" si="0"/>
        <v>11</v>
      </c>
      <c r="E12" t="str">
        <f t="shared" si="1"/>
        <v>MERCED_ID</v>
      </c>
      <c r="F12" t="str">
        <f t="shared" si="2"/>
        <v>MERCED_NAME</v>
      </c>
      <c r="G12" t="s">
        <v>345</v>
      </c>
      <c r="H12" s="5">
        <v>372</v>
      </c>
      <c r="I12" s="5">
        <v>462</v>
      </c>
      <c r="J12" s="1">
        <v>19.425557999999999</v>
      </c>
      <c r="K12" s="2">
        <v>-99.124639000000002</v>
      </c>
      <c r="L12" t="str">
        <f t="shared" si="3"/>
        <v>public static final int MERCED_ID=11;</v>
      </c>
      <c r="M12" t="str">
        <f t="shared" si="4"/>
        <v>public static final String MERCED_NAME="Merced";</v>
      </c>
      <c r="N12" t="str">
        <f t="shared" si="5"/>
        <v>mapaEstacion.put(MetroConstant.MERCED_ID,new MetroJbEstacion(MetroConstant.MERCED_NAME,MetroConstant.MERCED_NAME));</v>
      </c>
      <c r="O12" s="6" t="str">
        <f t="shared" si="6"/>
        <v>mapaEstacion.put(MetroConstant.MERCED_ID,new MetroJbEstacion(11,MetroConstant.MERCED_NAME,372,462,19.425558,-99.124639,MetroConstant.HORIZONTAL_ABAJO));</v>
      </c>
    </row>
    <row r="13" spans="1:15" x14ac:dyDescent="0.25">
      <c r="A13">
        <v>12</v>
      </c>
      <c r="B13" t="s">
        <v>12</v>
      </c>
      <c r="C13" t="s">
        <v>159</v>
      </c>
      <c r="D13">
        <f t="shared" si="0"/>
        <v>12</v>
      </c>
      <c r="E13" t="str">
        <f t="shared" si="1"/>
        <v>CANDELARIA_ID</v>
      </c>
      <c r="F13" t="str">
        <f t="shared" si="2"/>
        <v>CANDELARIA_NAME</v>
      </c>
      <c r="G13" s="6" t="s">
        <v>344</v>
      </c>
      <c r="H13" s="5">
        <v>397</v>
      </c>
      <c r="I13" s="5">
        <v>458</v>
      </c>
      <c r="J13" s="1">
        <v>19.428837000000001</v>
      </c>
      <c r="K13" s="2">
        <v>-99.119511000000003</v>
      </c>
      <c r="L13" t="str">
        <f t="shared" si="3"/>
        <v>public static final int CANDELARIA_ID=12;</v>
      </c>
      <c r="M13" t="str">
        <f t="shared" si="4"/>
        <v>public static final String CANDELARIA_NAME="Candelaria";</v>
      </c>
      <c r="N13" t="str">
        <f t="shared" si="5"/>
        <v>mapaEstacion.put(MetroConstant.CANDELARIA_ID,new MetroJbEstacion(MetroConstant.CANDELARIA_NAME,MetroConstant.CANDELARIA_NAME));</v>
      </c>
      <c r="O13" s="6" t="str">
        <f t="shared" si="6"/>
        <v>mapaEstacion.put(MetroConstant.CANDELARIA_ID,new MetroJbEstacion(12,MetroConstant.CANDELARIA_NAME,397,458,19.428837,-99.119511,MetroConstant.HORIZONTAL_ARRIBA));</v>
      </c>
    </row>
    <row r="14" spans="1:15" x14ac:dyDescent="0.25">
      <c r="A14">
        <v>13</v>
      </c>
      <c r="B14" t="s">
        <v>13</v>
      </c>
      <c r="C14" t="s">
        <v>160</v>
      </c>
      <c r="D14">
        <f t="shared" si="0"/>
        <v>13</v>
      </c>
      <c r="E14" t="str">
        <f t="shared" si="1"/>
        <v>SAN_LAZARO_ID</v>
      </c>
      <c r="F14" t="str">
        <f t="shared" si="2"/>
        <v>SAN_LAZARO_NAME</v>
      </c>
      <c r="G14" t="s">
        <v>344</v>
      </c>
      <c r="H14" s="5">
        <v>415</v>
      </c>
      <c r="I14" s="5">
        <v>449</v>
      </c>
      <c r="J14" s="1">
        <v>19.430212999999998</v>
      </c>
      <c r="K14" s="2">
        <v>-99.114833000000004</v>
      </c>
      <c r="L14" t="str">
        <f t="shared" si="3"/>
        <v>public static final int SAN_LAZARO_ID=13;</v>
      </c>
      <c r="M14" t="str">
        <f t="shared" si="4"/>
        <v>public static final String SAN_LAZARO_NAME="San Lazaro";</v>
      </c>
      <c r="N14" t="str">
        <f t="shared" si="5"/>
        <v>mapaEstacion.put(MetroConstant.SAN_LAZARO_ID,new MetroJbEstacion(MetroConstant.SAN_LAZARO_NAME,MetroConstant.SAN_LAZARO_NAME));</v>
      </c>
      <c r="O14" s="6" t="str">
        <f t="shared" si="6"/>
        <v>mapaEstacion.put(MetroConstant.SAN_LAZARO_ID,new MetroJbEstacion(13,MetroConstant.SAN_LAZARO_NAME,415,449,19.430213,-99.114833,MetroConstant.HORIZONTAL_ARRIBA));</v>
      </c>
    </row>
    <row r="15" spans="1:15" x14ac:dyDescent="0.25">
      <c r="A15">
        <v>14</v>
      </c>
      <c r="B15" t="s">
        <v>14</v>
      </c>
      <c r="C15" t="s">
        <v>161</v>
      </c>
      <c r="D15">
        <f t="shared" si="0"/>
        <v>14</v>
      </c>
      <c r="E15" t="str">
        <f t="shared" si="1"/>
        <v>MOCTEZUMA_ID</v>
      </c>
      <c r="F15" t="str">
        <f t="shared" si="2"/>
        <v>MOCTEZUMA_NAME</v>
      </c>
      <c r="G15" t="s">
        <v>344</v>
      </c>
      <c r="H15" s="5">
        <v>440</v>
      </c>
      <c r="I15" s="5">
        <v>463</v>
      </c>
      <c r="J15" s="1">
        <v>19.427218</v>
      </c>
      <c r="K15" s="2">
        <v>-99.110304999999997</v>
      </c>
      <c r="L15" t="str">
        <f t="shared" si="3"/>
        <v>public static final int MOCTEZUMA_ID=14;</v>
      </c>
      <c r="M15" t="str">
        <f t="shared" si="4"/>
        <v>public static final String MOCTEZUMA_NAME="Moctezuma";</v>
      </c>
      <c r="N15" t="str">
        <f t="shared" si="5"/>
        <v>mapaEstacion.put(MetroConstant.MOCTEZUMA_ID,new MetroJbEstacion(MetroConstant.MOCTEZUMA_NAME,MetroConstant.MOCTEZUMA_NAME));</v>
      </c>
      <c r="O15" s="6" t="str">
        <f t="shared" si="6"/>
        <v>mapaEstacion.put(MetroConstant.MOCTEZUMA_ID,new MetroJbEstacion(14,MetroConstant.MOCTEZUMA_NAME,440,463,19.427218,-99.110305,MetroConstant.HORIZONTAL_ARRIBA));</v>
      </c>
    </row>
    <row r="16" spans="1:15" x14ac:dyDescent="0.25">
      <c r="A16">
        <v>15</v>
      </c>
      <c r="B16" t="s">
        <v>15</v>
      </c>
      <c r="C16" t="s">
        <v>162</v>
      </c>
      <c r="D16">
        <f t="shared" si="0"/>
        <v>15</v>
      </c>
      <c r="E16" t="str">
        <f t="shared" si="1"/>
        <v>BALBUENA_ID</v>
      </c>
      <c r="F16" t="str">
        <f t="shared" si="2"/>
        <v>BALBUENA_NAME</v>
      </c>
      <c r="G16" t="s">
        <v>344</v>
      </c>
      <c r="H16" s="5">
        <v>466</v>
      </c>
      <c r="I16" s="5">
        <v>478</v>
      </c>
      <c r="J16" s="1">
        <v>19.423231000000001</v>
      </c>
      <c r="K16" s="2">
        <v>-99.102301999999995</v>
      </c>
      <c r="L16" t="str">
        <f t="shared" si="3"/>
        <v>public static final int BALBUENA_ID=15;</v>
      </c>
      <c r="M16" t="str">
        <f t="shared" si="4"/>
        <v>public static final String BALBUENA_NAME="Balbuena";</v>
      </c>
      <c r="N16" t="str">
        <f t="shared" si="5"/>
        <v>mapaEstacion.put(MetroConstant.BALBUENA_ID,new MetroJbEstacion(MetroConstant.BALBUENA_NAME,MetroConstant.BALBUENA_NAME));</v>
      </c>
      <c r="O16" s="6" t="str">
        <f t="shared" si="6"/>
        <v>mapaEstacion.put(MetroConstant.BALBUENA_ID,new MetroJbEstacion(15,MetroConstant.BALBUENA_NAME,466,478,19.423231,-99.102302,MetroConstant.HORIZONTAL_ARRIBA));</v>
      </c>
    </row>
    <row r="17" spans="1:15" x14ac:dyDescent="0.25">
      <c r="A17">
        <v>16</v>
      </c>
      <c r="B17" t="s">
        <v>16</v>
      </c>
      <c r="C17" t="s">
        <v>163</v>
      </c>
      <c r="D17">
        <f t="shared" si="0"/>
        <v>16</v>
      </c>
      <c r="E17" t="str">
        <f t="shared" si="1"/>
        <v>BOULEVARD_PUERTO_AEREO_ID</v>
      </c>
      <c r="F17" t="str">
        <f t="shared" si="2"/>
        <v>BOULEVARD_PUERTO_AEREO_NAME</v>
      </c>
      <c r="G17" t="s">
        <v>344</v>
      </c>
      <c r="H17" s="5">
        <v>489</v>
      </c>
      <c r="I17" s="5">
        <v>494</v>
      </c>
      <c r="J17" s="1">
        <v>19.41967</v>
      </c>
      <c r="K17" s="2">
        <v>-99.095950000000002</v>
      </c>
      <c r="L17" t="str">
        <f t="shared" si="3"/>
        <v>public static final int BOULEVARD_PUERTO_AEREO_ID=16;</v>
      </c>
      <c r="M17" t="str">
        <f t="shared" si="4"/>
        <v>public static final String BOULEVARD_PUERTO_AEREO_NAME="Boulevard Puerto Aereo";</v>
      </c>
      <c r="N17" t="str">
        <f t="shared" si="5"/>
        <v>mapaEstacion.put(MetroConstant.BOULEVARD_PUERTO_AEREO_ID,new MetroJbEstacion(MetroConstant.BOULEVARD_PUERTO_AEREO_NAME,MetroConstant.BOULEVARD_PUERTO_AEREO_NAME));</v>
      </c>
      <c r="O17" s="6" t="str">
        <f t="shared" si="6"/>
        <v>mapaEstacion.put(MetroConstant.BOULEVARD_PUERTO_AEREO_ID,new MetroJbEstacion(16,MetroConstant.BOULEVARD_PUERTO_AEREO_NAME,489,494,19.41967,-99.09595,MetroConstant.HORIZONTAL_ARRIBA));</v>
      </c>
    </row>
    <row r="18" spans="1:15" x14ac:dyDescent="0.25">
      <c r="A18">
        <v>17</v>
      </c>
      <c r="B18" t="s">
        <v>17</v>
      </c>
      <c r="C18" t="s">
        <v>164</v>
      </c>
      <c r="D18">
        <f t="shared" si="0"/>
        <v>17</v>
      </c>
      <c r="E18" t="str">
        <f t="shared" si="1"/>
        <v>GOMEZ_FARIAS_ID</v>
      </c>
      <c r="F18" t="str">
        <f t="shared" si="2"/>
        <v>GOMEZ_FARIAS_NAME</v>
      </c>
      <c r="G18" t="s">
        <v>344</v>
      </c>
      <c r="H18" s="5">
        <v>516</v>
      </c>
      <c r="I18" s="5">
        <v>507</v>
      </c>
      <c r="J18" s="1">
        <v>19.416471999999999</v>
      </c>
      <c r="K18" s="2">
        <v>-99.090350000000001</v>
      </c>
      <c r="L18" t="str">
        <f t="shared" si="3"/>
        <v>public static final int GOMEZ_FARIAS_ID=17;</v>
      </c>
      <c r="M18" t="str">
        <f t="shared" si="4"/>
        <v>public static final String GOMEZ_FARIAS_NAME="Gomez Farias";</v>
      </c>
      <c r="N18" t="str">
        <f t="shared" si="5"/>
        <v>mapaEstacion.put(MetroConstant.GOMEZ_FARIAS_ID,new MetroJbEstacion(MetroConstant.GOMEZ_FARIAS_NAME,MetroConstant.GOMEZ_FARIAS_NAME));</v>
      </c>
      <c r="O18" s="6" t="str">
        <f t="shared" si="6"/>
        <v>mapaEstacion.put(MetroConstant.GOMEZ_FARIAS_ID,new MetroJbEstacion(17,MetroConstant.GOMEZ_FARIAS_NAME,516,507,19.416472,-99.09035,MetroConstant.HORIZONTAL_ARRIBA));</v>
      </c>
    </row>
    <row r="19" spans="1:15" x14ac:dyDescent="0.25">
      <c r="A19">
        <v>18</v>
      </c>
      <c r="B19" t="s">
        <v>18</v>
      </c>
      <c r="C19" t="s">
        <v>165</v>
      </c>
      <c r="D19">
        <f t="shared" si="0"/>
        <v>18</v>
      </c>
      <c r="E19" t="str">
        <f t="shared" si="1"/>
        <v>ZARAGOZA_ID</v>
      </c>
      <c r="F19" t="str">
        <f t="shared" si="2"/>
        <v>ZARAGOZA_NAME</v>
      </c>
      <c r="G19" t="s">
        <v>344</v>
      </c>
      <c r="H19" s="5">
        <v>548</v>
      </c>
      <c r="I19" s="5">
        <v>525</v>
      </c>
      <c r="J19" s="1">
        <v>19.412344000000001</v>
      </c>
      <c r="K19" s="2">
        <v>-99.082409999999996</v>
      </c>
      <c r="L19" t="str">
        <f t="shared" si="3"/>
        <v>public static final int ZARAGOZA_ID=18;</v>
      </c>
      <c r="M19" t="str">
        <f t="shared" si="4"/>
        <v>public static final String ZARAGOZA_NAME="Zaragoza";</v>
      </c>
      <c r="N19" t="str">
        <f t="shared" si="5"/>
        <v>mapaEstacion.put(MetroConstant.ZARAGOZA_ID,new MetroJbEstacion(MetroConstant.ZARAGOZA_NAME,MetroConstant.ZARAGOZA_NAME));</v>
      </c>
      <c r="O19" s="6" t="str">
        <f t="shared" si="6"/>
        <v>mapaEstacion.put(MetroConstant.ZARAGOZA_ID,new MetroJbEstacion(18,MetroConstant.ZARAGOZA_NAME,548,525,19.412344,-99.08241,MetroConstant.HORIZONTAL_ARRIBA));</v>
      </c>
    </row>
    <row r="20" spans="1:15" x14ac:dyDescent="0.25">
      <c r="A20">
        <v>19</v>
      </c>
      <c r="B20" t="s">
        <v>19</v>
      </c>
      <c r="C20" t="s">
        <v>166</v>
      </c>
      <c r="D20">
        <f t="shared" si="0"/>
        <v>19</v>
      </c>
      <c r="E20" t="str">
        <f t="shared" si="1"/>
        <v>PANTITLAN_ID</v>
      </c>
      <c r="F20" t="str">
        <f t="shared" si="2"/>
        <v>PANTITLAN_NAME</v>
      </c>
      <c r="G20" t="s">
        <v>346</v>
      </c>
      <c r="H20" s="5">
        <v>581</v>
      </c>
      <c r="I20" s="5">
        <v>511</v>
      </c>
      <c r="J20" s="1">
        <v>19.415358999999999</v>
      </c>
      <c r="K20" s="2">
        <v>-99.072131999999996</v>
      </c>
      <c r="L20" t="str">
        <f t="shared" si="3"/>
        <v>public static final int PANTITLAN_ID=19;</v>
      </c>
      <c r="M20" t="str">
        <f t="shared" si="4"/>
        <v>public static final String PANTITLAN_NAME="Pantitlan";</v>
      </c>
      <c r="N20" t="str">
        <f t="shared" si="5"/>
        <v>mapaEstacion.put(MetroConstant.PANTITLAN_ID,new MetroJbEstacion(MetroConstant.PANTITLAN_NAME,MetroConstant.PANTITLAN_NAME));</v>
      </c>
      <c r="O20" s="6" t="str">
        <f t="shared" si="6"/>
        <v>mapaEstacion.put(MetroConstant.PANTITLAN_ID,new MetroJbEstacion(19,MetroConstant.PANTITLAN_NAME,581,511,19.415359,-99.072132,MetroConstant.VERTICAL_DERECHO));</v>
      </c>
    </row>
    <row r="21" spans="1:15" x14ac:dyDescent="0.25">
      <c r="A21">
        <v>20</v>
      </c>
      <c r="B21" t="s">
        <v>20</v>
      </c>
      <c r="C21" t="s">
        <v>167</v>
      </c>
      <c r="D21">
        <f t="shared" si="0"/>
        <v>20</v>
      </c>
      <c r="E21" t="str">
        <f t="shared" si="1"/>
        <v>CUATRO_CAMINOS_ID</v>
      </c>
      <c r="F21" t="str">
        <f t="shared" si="2"/>
        <v>CUATRO_CAMINOS_NAME</v>
      </c>
      <c r="G21" t="s">
        <v>347</v>
      </c>
      <c r="H21" s="5">
        <v>20</v>
      </c>
      <c r="I21" s="5">
        <v>320</v>
      </c>
      <c r="J21" s="1">
        <v>19.459592000000001</v>
      </c>
      <c r="K21" s="2">
        <v>-99.215898999999993</v>
      </c>
      <c r="L21" t="str">
        <f t="shared" si="3"/>
        <v>public static final int CUATRO_CAMINOS_ID=20;</v>
      </c>
      <c r="M21" t="str">
        <f t="shared" si="4"/>
        <v>public static final String CUATRO_CAMINOS_NAME="Cuatro Caminos";</v>
      </c>
      <c r="N21" t="str">
        <f t="shared" si="5"/>
        <v>mapaEstacion.put(MetroConstant.CUATRO_CAMINOS_ID,new MetroJbEstacion(MetroConstant.CUATRO_CAMINOS_NAME,MetroConstant.CUATRO_CAMINOS_NAME));</v>
      </c>
      <c r="O21" s="6" t="str">
        <f t="shared" si="6"/>
        <v>mapaEstacion.put(MetroConstant.CUATRO_CAMINOS_ID,new MetroJbEstacion(20,MetroConstant.CUATRO_CAMINOS_NAME,20,320,19.459592,-99.215899,MetroConstant.VERTICAL_IZQUIERDO));</v>
      </c>
    </row>
    <row r="22" spans="1:15" x14ac:dyDescent="0.25">
      <c r="A22">
        <v>21</v>
      </c>
      <c r="B22" t="s">
        <v>21</v>
      </c>
      <c r="C22" t="s">
        <v>168</v>
      </c>
      <c r="D22">
        <f t="shared" si="0"/>
        <v>21</v>
      </c>
      <c r="E22" t="str">
        <f t="shared" si="1"/>
        <v>PANTEONES_ID</v>
      </c>
      <c r="F22" t="str">
        <f t="shared" si="2"/>
        <v>PANTEONES_NAME</v>
      </c>
      <c r="G22" s="6" t="s">
        <v>345</v>
      </c>
      <c r="H22" s="5">
        <v>62</v>
      </c>
      <c r="I22" s="5">
        <v>322</v>
      </c>
      <c r="J22" s="1">
        <v>19.458763000000001</v>
      </c>
      <c r="K22" s="2">
        <v>-99.203153</v>
      </c>
      <c r="L22" t="str">
        <f t="shared" si="3"/>
        <v>public static final int PANTEONES_ID=21;</v>
      </c>
      <c r="M22" t="str">
        <f t="shared" si="4"/>
        <v>public static final String PANTEONES_NAME="Panteones";</v>
      </c>
      <c r="N22" t="str">
        <f t="shared" si="5"/>
        <v>mapaEstacion.put(MetroConstant.PANTEONES_ID,new MetroJbEstacion(MetroConstant.PANTEONES_NAME,MetroConstant.PANTEONES_NAME));</v>
      </c>
      <c r="O22" s="6" t="str">
        <f t="shared" si="6"/>
        <v>mapaEstacion.put(MetroConstant.PANTEONES_ID,new MetroJbEstacion(21,MetroConstant.PANTEONES_NAME,62,322,19.458763,-99.203153,MetroConstant.HORIZONTAL_ABAJO));</v>
      </c>
    </row>
    <row r="23" spans="1:15" x14ac:dyDescent="0.25">
      <c r="A23">
        <v>22</v>
      </c>
      <c r="B23" t="s">
        <v>22</v>
      </c>
      <c r="C23" t="s">
        <v>169</v>
      </c>
      <c r="D23">
        <f t="shared" si="0"/>
        <v>22</v>
      </c>
      <c r="E23" t="str">
        <f t="shared" si="1"/>
        <v>TACUBA_ID</v>
      </c>
      <c r="F23" t="str">
        <f t="shared" si="2"/>
        <v>TACUBA_NAME</v>
      </c>
      <c r="G23" t="s">
        <v>349</v>
      </c>
      <c r="H23" s="5">
        <v>117</v>
      </c>
      <c r="I23" s="5">
        <v>323</v>
      </c>
      <c r="J23" s="1">
        <v>19.459349</v>
      </c>
      <c r="K23" s="2">
        <v>-99.189205000000001</v>
      </c>
      <c r="L23" t="str">
        <f t="shared" si="3"/>
        <v>public static final int TACUBA_ID=22;</v>
      </c>
      <c r="M23" t="str">
        <f t="shared" si="4"/>
        <v>public static final String TACUBA_NAME="Tacuba";</v>
      </c>
      <c r="N23" t="str">
        <f t="shared" si="5"/>
        <v>mapaEstacion.put(MetroConstant.TACUBA_ID,new MetroJbEstacion(MetroConstant.TACUBA_NAME,MetroConstant.TACUBA_NAME));</v>
      </c>
      <c r="O23" s="6" t="str">
        <f t="shared" si="6"/>
        <v>mapaEstacion.put(MetroConstant.TACUBA_ID,new MetroJbEstacion(22,MetroConstant.TACUBA_NAME,117,323,19.459349,-99.189205,MetroConstant.INCLINADO_145));</v>
      </c>
    </row>
    <row r="24" spans="1:15" x14ac:dyDescent="0.25">
      <c r="A24">
        <v>23</v>
      </c>
      <c r="B24" t="s">
        <v>23</v>
      </c>
      <c r="C24" t="s">
        <v>170</v>
      </c>
      <c r="D24">
        <f t="shared" si="0"/>
        <v>23</v>
      </c>
      <c r="E24" t="str">
        <f t="shared" si="1"/>
        <v>CUITLAHUAC_ID</v>
      </c>
      <c r="F24" t="str">
        <f t="shared" si="2"/>
        <v>CUITLAHUAC_NAME</v>
      </c>
      <c r="G24" t="s">
        <v>344</v>
      </c>
      <c r="H24" s="5">
        <v>156</v>
      </c>
      <c r="I24" s="5">
        <v>336</v>
      </c>
      <c r="J24" s="1">
        <v>19.457447999999999</v>
      </c>
      <c r="K24" s="2">
        <v>-99.182038000000006</v>
      </c>
      <c r="L24" t="str">
        <f t="shared" si="3"/>
        <v>public static final int CUITLAHUAC_ID=23;</v>
      </c>
      <c r="M24" t="str">
        <f t="shared" si="4"/>
        <v>public static final String CUITLAHUAC_NAME="Cuitlahuac";</v>
      </c>
      <c r="N24" t="str">
        <f t="shared" si="5"/>
        <v>mapaEstacion.put(MetroConstant.CUITLAHUAC_ID,new MetroJbEstacion(MetroConstant.CUITLAHUAC_NAME,MetroConstant.CUITLAHUAC_NAME));</v>
      </c>
      <c r="O24" s="6" t="str">
        <f t="shared" si="6"/>
        <v>mapaEstacion.put(MetroConstant.CUITLAHUAC_ID,new MetroJbEstacion(23,MetroConstant.CUITLAHUAC_NAME,156,336,19.457448,-99.182038,MetroConstant.HORIZONTAL_ARRIBA));</v>
      </c>
    </row>
    <row r="25" spans="1:15" x14ac:dyDescent="0.25">
      <c r="A25">
        <v>24</v>
      </c>
      <c r="B25" t="s">
        <v>24</v>
      </c>
      <c r="C25" t="s">
        <v>171</v>
      </c>
      <c r="D25">
        <f t="shared" si="0"/>
        <v>24</v>
      </c>
      <c r="E25" t="str">
        <f t="shared" si="1"/>
        <v>POPOTLA_ID</v>
      </c>
      <c r="F25" t="str">
        <f t="shared" si="2"/>
        <v>POPOTLA_NAME</v>
      </c>
      <c r="G25" t="s">
        <v>344</v>
      </c>
      <c r="H25" s="5">
        <v>179</v>
      </c>
      <c r="I25" s="5">
        <v>354</v>
      </c>
      <c r="J25" s="1">
        <v>19.452147</v>
      </c>
      <c r="K25" s="2">
        <v>-99.174700000000001</v>
      </c>
      <c r="L25" t="str">
        <f t="shared" si="3"/>
        <v>public static final int POPOTLA_ID=24;</v>
      </c>
      <c r="M25" t="str">
        <f t="shared" si="4"/>
        <v>public static final String POPOTLA_NAME="Popotla";</v>
      </c>
      <c r="N25" t="str">
        <f t="shared" si="5"/>
        <v>mapaEstacion.put(MetroConstant.POPOTLA_ID,new MetroJbEstacion(MetroConstant.POPOTLA_NAME,MetroConstant.POPOTLA_NAME));</v>
      </c>
      <c r="O25" s="6" t="str">
        <f t="shared" si="6"/>
        <v>mapaEstacion.put(MetroConstant.POPOTLA_ID,new MetroJbEstacion(24,MetroConstant.POPOTLA_NAME,179,354,19.452147,-99.1747,MetroConstant.HORIZONTAL_ARRIBA));</v>
      </c>
    </row>
    <row r="26" spans="1:15" x14ac:dyDescent="0.25">
      <c r="A26">
        <v>25</v>
      </c>
      <c r="B26" t="s">
        <v>25</v>
      </c>
      <c r="C26" t="s">
        <v>172</v>
      </c>
      <c r="D26">
        <f t="shared" si="0"/>
        <v>25</v>
      </c>
      <c r="E26" t="str">
        <f t="shared" si="1"/>
        <v>COLEGIO_MILITAR_ID</v>
      </c>
      <c r="F26" t="str">
        <f t="shared" si="2"/>
        <v>COLEGIO_MILITAR_NAME</v>
      </c>
      <c r="G26" t="s">
        <v>344</v>
      </c>
      <c r="H26" s="5">
        <v>195</v>
      </c>
      <c r="I26" s="5">
        <v>370</v>
      </c>
      <c r="J26" s="1">
        <v>19.449354</v>
      </c>
      <c r="K26" s="2">
        <v>-99.172253999999995</v>
      </c>
      <c r="L26" t="str">
        <f t="shared" si="3"/>
        <v>public static final int COLEGIO_MILITAR_ID=25;</v>
      </c>
      <c r="M26" t="str">
        <f t="shared" si="4"/>
        <v>public static final String COLEGIO_MILITAR_NAME="Colegio Militar";</v>
      </c>
      <c r="N26" t="str">
        <f t="shared" si="5"/>
        <v>mapaEstacion.put(MetroConstant.COLEGIO_MILITAR_ID,new MetroJbEstacion(MetroConstant.COLEGIO_MILITAR_NAME,MetroConstant.COLEGIO_MILITAR_NAME));</v>
      </c>
      <c r="O26" s="6" t="str">
        <f t="shared" si="6"/>
        <v>mapaEstacion.put(MetroConstant.COLEGIO_MILITAR_ID,new MetroJbEstacion(25,MetroConstant.COLEGIO_MILITAR_NAME,195,370,19.449354,-99.172254,MetroConstant.HORIZONTAL_ARRIBA));</v>
      </c>
    </row>
    <row r="27" spans="1:15" x14ac:dyDescent="0.25">
      <c r="A27">
        <v>26</v>
      </c>
      <c r="B27" t="s">
        <v>26</v>
      </c>
      <c r="C27" t="s">
        <v>173</v>
      </c>
      <c r="D27">
        <f t="shared" si="0"/>
        <v>26</v>
      </c>
      <c r="E27" t="str">
        <f t="shared" si="1"/>
        <v>NORMAL_ID</v>
      </c>
      <c r="F27" t="str">
        <f t="shared" si="2"/>
        <v>NORMAL_NAME</v>
      </c>
      <c r="G27" t="s">
        <v>344</v>
      </c>
      <c r="H27" s="5">
        <v>213</v>
      </c>
      <c r="I27" s="5">
        <v>391</v>
      </c>
      <c r="J27" s="1">
        <v>19.444400000000002</v>
      </c>
      <c r="K27" s="2">
        <v>-99.167400000000001</v>
      </c>
      <c r="L27" t="str">
        <f t="shared" si="3"/>
        <v>public static final int NORMAL_ID=26;</v>
      </c>
      <c r="M27" t="str">
        <f t="shared" si="4"/>
        <v>public static final String NORMAL_NAME="Normal";</v>
      </c>
      <c r="N27" t="str">
        <f t="shared" si="5"/>
        <v>mapaEstacion.put(MetroConstant.NORMAL_ID,new MetroJbEstacion(MetroConstant.NORMAL_NAME,MetroConstant.NORMAL_NAME));</v>
      </c>
      <c r="O27" s="6" t="str">
        <f t="shared" si="6"/>
        <v>mapaEstacion.put(MetroConstant.NORMAL_ID,new MetroJbEstacion(26,MetroConstant.NORMAL_NAME,213,391,19.4444,-99.1674,MetroConstant.HORIZONTAL_ARRIBA));</v>
      </c>
    </row>
    <row r="28" spans="1:15" x14ac:dyDescent="0.25">
      <c r="A28">
        <v>27</v>
      </c>
      <c r="B28" t="s">
        <v>27</v>
      </c>
      <c r="C28" t="s">
        <v>174</v>
      </c>
      <c r="D28">
        <f t="shared" si="0"/>
        <v>27</v>
      </c>
      <c r="E28" t="str">
        <f t="shared" si="1"/>
        <v>SAN_COSME_ID</v>
      </c>
      <c r="F28" t="str">
        <f t="shared" si="2"/>
        <v>SAN_COSME_NAME</v>
      </c>
      <c r="G28" s="6" t="s">
        <v>344</v>
      </c>
      <c r="H28" s="5">
        <v>240</v>
      </c>
      <c r="I28" s="5">
        <v>401</v>
      </c>
      <c r="J28" s="1">
        <v>19.441706</v>
      </c>
      <c r="K28" s="2">
        <v>-99.161096000000001</v>
      </c>
      <c r="L28" t="str">
        <f t="shared" si="3"/>
        <v>public static final int SAN_COSME_ID=27;</v>
      </c>
      <c r="M28" t="str">
        <f t="shared" si="4"/>
        <v>public static final String SAN_COSME_NAME="San Cosme";</v>
      </c>
      <c r="N28" t="str">
        <f t="shared" si="5"/>
        <v>mapaEstacion.put(MetroConstant.SAN_COSME_ID,new MetroJbEstacion(MetroConstant.SAN_COSME_NAME,MetroConstant.SAN_COSME_NAME));</v>
      </c>
      <c r="O28" s="6" t="str">
        <f t="shared" si="6"/>
        <v>mapaEstacion.put(MetroConstant.SAN_COSME_ID,new MetroJbEstacion(27,MetroConstant.SAN_COSME_NAME,240,401,19.441706,-99.161096,MetroConstant.HORIZONTAL_ARRIBA));</v>
      </c>
    </row>
    <row r="29" spans="1:15" x14ac:dyDescent="0.25">
      <c r="A29">
        <v>28</v>
      </c>
      <c r="B29" t="s">
        <v>28</v>
      </c>
      <c r="C29" t="s">
        <v>175</v>
      </c>
      <c r="D29">
        <f t="shared" si="0"/>
        <v>28</v>
      </c>
      <c r="E29" t="str">
        <f t="shared" si="1"/>
        <v>REVOLUCION_ID</v>
      </c>
      <c r="F29" t="str">
        <f t="shared" si="2"/>
        <v>REVOLUCION_NAME</v>
      </c>
      <c r="G29" t="s">
        <v>345</v>
      </c>
      <c r="H29" s="5">
        <v>264</v>
      </c>
      <c r="I29" s="5">
        <v>411</v>
      </c>
      <c r="J29" s="1">
        <v>19.441706</v>
      </c>
      <c r="K29" s="2">
        <v>-99.161096000000001</v>
      </c>
      <c r="L29" t="str">
        <f t="shared" si="3"/>
        <v>public static final int REVOLUCION_ID=28;</v>
      </c>
      <c r="M29" t="str">
        <f t="shared" si="4"/>
        <v>public static final String REVOLUCION_NAME="Revolucion";</v>
      </c>
      <c r="N29" t="str">
        <f t="shared" si="5"/>
        <v>mapaEstacion.put(MetroConstant.REVOLUCION_ID,new MetroJbEstacion(MetroConstant.REVOLUCION_NAME,MetroConstant.REVOLUCION_NAME));</v>
      </c>
      <c r="O29" s="6" t="str">
        <f t="shared" si="6"/>
        <v>mapaEstacion.put(MetroConstant.REVOLUCION_ID,new MetroJbEstacion(28,MetroConstant.REVOLUCION_NAME,264,411,19.441706,-99.161096,MetroConstant.HORIZONTAL_ABAJO));</v>
      </c>
    </row>
    <row r="30" spans="1:15" x14ac:dyDescent="0.25">
      <c r="A30">
        <v>29</v>
      </c>
      <c r="B30" t="s">
        <v>29</v>
      </c>
      <c r="C30" t="s">
        <v>176</v>
      </c>
      <c r="D30">
        <f t="shared" si="0"/>
        <v>29</v>
      </c>
      <c r="E30" t="str">
        <f t="shared" si="1"/>
        <v>HIDALGO_ID</v>
      </c>
      <c r="F30" t="str">
        <f t="shared" si="2"/>
        <v>HIDALGO_NAME</v>
      </c>
      <c r="G30" t="s">
        <v>345</v>
      </c>
      <c r="H30" s="5">
        <v>288</v>
      </c>
      <c r="I30" s="5">
        <v>417</v>
      </c>
      <c r="J30" s="1">
        <v>19.437294999999999</v>
      </c>
      <c r="K30" s="2">
        <v>-99.147104999999996</v>
      </c>
      <c r="L30" t="str">
        <f t="shared" si="3"/>
        <v>public static final int HIDALGO_ID=29;</v>
      </c>
      <c r="M30" t="str">
        <f t="shared" si="4"/>
        <v>public static final String HIDALGO_NAME="Hidalgo";</v>
      </c>
      <c r="N30" t="str">
        <f t="shared" si="5"/>
        <v>mapaEstacion.put(MetroConstant.HIDALGO_ID,new MetroJbEstacion(MetroConstant.HIDALGO_NAME,MetroConstant.HIDALGO_NAME));</v>
      </c>
      <c r="O30" s="6" t="str">
        <f t="shared" si="6"/>
        <v>mapaEstacion.put(MetroConstant.HIDALGO_ID,new MetroJbEstacion(29,MetroConstant.HIDALGO_NAME,288,417,19.437295,-99.147105,MetroConstant.HORIZONTAL_ABAJO));</v>
      </c>
    </row>
    <row r="31" spans="1:15" x14ac:dyDescent="0.25">
      <c r="A31">
        <v>30</v>
      </c>
      <c r="B31" t="s">
        <v>30</v>
      </c>
      <c r="C31" t="s">
        <v>177</v>
      </c>
      <c r="D31">
        <f t="shared" si="0"/>
        <v>30</v>
      </c>
      <c r="E31" t="str">
        <f t="shared" si="1"/>
        <v>BELLAS_ARTES_ID</v>
      </c>
      <c r="F31" t="str">
        <f t="shared" si="2"/>
        <v>BELLAS_ARTES_NAME</v>
      </c>
      <c r="G31" t="s">
        <v>346</v>
      </c>
      <c r="H31" s="5">
        <v>314</v>
      </c>
      <c r="I31" s="5">
        <v>422</v>
      </c>
      <c r="J31" s="1">
        <v>19.436243000000001</v>
      </c>
      <c r="K31" s="2">
        <v>-99.141954999999996</v>
      </c>
      <c r="L31" t="str">
        <f t="shared" si="3"/>
        <v>public static final int BELLAS_ARTES_ID=30;</v>
      </c>
      <c r="M31" t="str">
        <f t="shared" si="4"/>
        <v>public static final String BELLAS_ARTES_NAME="Bellas Artes";</v>
      </c>
      <c r="N31" t="str">
        <f t="shared" si="5"/>
        <v>mapaEstacion.put(MetroConstant.BELLAS_ARTES_ID,new MetroJbEstacion(MetroConstant.BELLAS_ARTES_NAME,MetroConstant.BELLAS_ARTES_NAME));</v>
      </c>
      <c r="O31" s="6" t="str">
        <f t="shared" si="6"/>
        <v>mapaEstacion.put(MetroConstant.BELLAS_ARTES_ID,new MetroJbEstacion(30,MetroConstant.BELLAS_ARTES_NAME,314,422,19.436243,-99.141955,MetroConstant.VERTICAL_DERECHO));</v>
      </c>
    </row>
    <row r="32" spans="1:15" x14ac:dyDescent="0.25">
      <c r="A32">
        <v>31</v>
      </c>
      <c r="B32" t="s">
        <v>31</v>
      </c>
      <c r="C32" t="s">
        <v>178</v>
      </c>
      <c r="D32">
        <f t="shared" si="0"/>
        <v>31</v>
      </c>
      <c r="E32" t="str">
        <f t="shared" si="1"/>
        <v>ALLENDE_ID</v>
      </c>
      <c r="F32" t="str">
        <f t="shared" si="2"/>
        <v>ALLENDE_NAME</v>
      </c>
      <c r="G32" t="s">
        <v>346</v>
      </c>
      <c r="H32" s="5">
        <v>333</v>
      </c>
      <c r="I32" s="5">
        <v>426</v>
      </c>
      <c r="J32" s="1">
        <v>19.435514000000001</v>
      </c>
      <c r="K32" s="2">
        <v>-99.137405999999999</v>
      </c>
      <c r="L32" t="str">
        <f t="shared" si="3"/>
        <v>public static final int ALLENDE_ID=31;</v>
      </c>
      <c r="M32" t="str">
        <f t="shared" si="4"/>
        <v>public static final String ALLENDE_NAME="Allende";</v>
      </c>
      <c r="N32" t="str">
        <f t="shared" si="5"/>
        <v>mapaEstacion.put(MetroConstant.ALLENDE_ID,new MetroJbEstacion(MetroConstant.ALLENDE_NAME,MetroConstant.ALLENDE_NAME));</v>
      </c>
      <c r="O32" s="6" t="str">
        <f t="shared" si="6"/>
        <v>mapaEstacion.put(MetroConstant.ALLENDE_ID,new MetroJbEstacion(31,MetroConstant.ALLENDE_NAME,333,426,19.435514,-99.137406,MetroConstant.VERTICAL_DERECHO));</v>
      </c>
    </row>
    <row r="33" spans="1:15" x14ac:dyDescent="0.25">
      <c r="A33">
        <v>32</v>
      </c>
      <c r="B33" t="s">
        <v>32</v>
      </c>
      <c r="C33" t="s">
        <v>179</v>
      </c>
      <c r="D33">
        <f t="shared" si="0"/>
        <v>32</v>
      </c>
      <c r="E33" t="str">
        <f t="shared" si="1"/>
        <v>ZOCALO_ID</v>
      </c>
      <c r="F33" t="str">
        <f t="shared" si="2"/>
        <v>ZOCALO_NAME</v>
      </c>
      <c r="G33" t="s">
        <v>346</v>
      </c>
      <c r="H33" s="5">
        <v>345</v>
      </c>
      <c r="I33" s="5">
        <v>438</v>
      </c>
      <c r="J33" s="1">
        <v>19.433247999999999</v>
      </c>
      <c r="K33" s="2">
        <v>-99.132900000000006</v>
      </c>
      <c r="L33" t="str">
        <f t="shared" si="3"/>
        <v>public static final int ZOCALO_ID=32;</v>
      </c>
      <c r="M33" t="str">
        <f t="shared" si="4"/>
        <v>public static final String ZOCALO_NAME="Zocalo";</v>
      </c>
      <c r="N33" t="str">
        <f t="shared" si="5"/>
        <v>mapaEstacion.put(MetroConstant.ZOCALO_ID,new MetroJbEstacion(MetroConstant.ZOCALO_NAME,MetroConstant.ZOCALO_NAME));</v>
      </c>
      <c r="O33" s="6" t="str">
        <f t="shared" si="6"/>
        <v>mapaEstacion.put(MetroConstant.ZOCALO_ID,new MetroJbEstacion(32,MetroConstant.ZOCALO_NAME,345,438,19.433248,-99.1329,MetroConstant.VERTICAL_DERECHO));</v>
      </c>
    </row>
    <row r="34" spans="1:15" x14ac:dyDescent="0.25">
      <c r="A34">
        <v>33</v>
      </c>
      <c r="B34" t="s">
        <v>33</v>
      </c>
      <c r="C34" t="s">
        <v>180</v>
      </c>
      <c r="D34">
        <f t="shared" si="0"/>
        <v>33</v>
      </c>
      <c r="E34" t="str">
        <f t="shared" si="1"/>
        <v>SAN_ANTONIO_ABAD_ID</v>
      </c>
      <c r="F34" t="str">
        <f t="shared" si="2"/>
        <v>SAN_ANTONIO_ABAD_NAME</v>
      </c>
      <c r="G34" t="s">
        <v>346</v>
      </c>
      <c r="H34" s="5">
        <v>336</v>
      </c>
      <c r="I34" s="5">
        <v>506</v>
      </c>
      <c r="J34" s="1">
        <v>19.418596999999998</v>
      </c>
      <c r="K34" s="2">
        <v>-99.134145000000004</v>
      </c>
      <c r="L34" t="str">
        <f t="shared" si="3"/>
        <v>public static final int SAN_ANTONIO_ABAD_ID=33;</v>
      </c>
      <c r="M34" t="str">
        <f t="shared" si="4"/>
        <v>public static final String SAN_ANTONIO_ABAD_NAME="San Antonio Abad";</v>
      </c>
      <c r="N34" t="str">
        <f t="shared" si="5"/>
        <v>mapaEstacion.put(MetroConstant.SAN_ANTONIO_ABAD_ID,new MetroJbEstacion(MetroConstant.SAN_ANTONIO_ABAD_NAME,MetroConstant.SAN_ANTONIO_ABAD_NAME));</v>
      </c>
      <c r="O34" s="6" t="str">
        <f t="shared" si="6"/>
        <v>mapaEstacion.put(MetroConstant.SAN_ANTONIO_ABAD_ID,new MetroJbEstacion(33,MetroConstant.SAN_ANTONIO_ABAD_NAME,336,506,19.418597,-99.134145,MetroConstant.VERTICAL_DERECHO));</v>
      </c>
    </row>
    <row r="35" spans="1:15" x14ac:dyDescent="0.25">
      <c r="A35">
        <v>34</v>
      </c>
      <c r="B35" t="s">
        <v>34</v>
      </c>
      <c r="C35" t="s">
        <v>181</v>
      </c>
      <c r="D35">
        <f t="shared" si="0"/>
        <v>34</v>
      </c>
      <c r="E35" t="str">
        <f t="shared" si="1"/>
        <v>CHABACANO_ID</v>
      </c>
      <c r="F35" t="str">
        <f t="shared" si="2"/>
        <v>CHABACANO_NAME</v>
      </c>
      <c r="G35" t="s">
        <v>346</v>
      </c>
      <c r="H35" s="5">
        <v>331</v>
      </c>
      <c r="I35" s="5">
        <v>538</v>
      </c>
      <c r="J35" s="1">
        <v>19.408438</v>
      </c>
      <c r="K35" s="2">
        <v>-99.135754000000006</v>
      </c>
      <c r="L35" t="str">
        <f t="shared" si="3"/>
        <v>public static final int CHABACANO_ID=34;</v>
      </c>
      <c r="M35" t="str">
        <f t="shared" si="4"/>
        <v>public static final String CHABACANO_NAME="Chabacano";</v>
      </c>
      <c r="N35" t="str">
        <f t="shared" si="5"/>
        <v>mapaEstacion.put(MetroConstant.CHABACANO_ID,new MetroJbEstacion(MetroConstant.CHABACANO_NAME,MetroConstant.CHABACANO_NAME));</v>
      </c>
      <c r="O35" s="6" t="str">
        <f t="shared" si="6"/>
        <v>mapaEstacion.put(MetroConstant.CHABACANO_ID,new MetroJbEstacion(34,MetroConstant.CHABACANO_NAME,331,538,19.408438,-99.135754,MetroConstant.VERTICAL_DERECHO));</v>
      </c>
    </row>
    <row r="36" spans="1:15" x14ac:dyDescent="0.25">
      <c r="A36">
        <v>35</v>
      </c>
      <c r="B36" t="s">
        <v>35</v>
      </c>
      <c r="C36" t="s">
        <v>182</v>
      </c>
      <c r="D36">
        <f t="shared" si="0"/>
        <v>35</v>
      </c>
      <c r="E36" t="str">
        <f t="shared" si="1"/>
        <v>VIADUCTO_ID</v>
      </c>
      <c r="F36" t="str">
        <f t="shared" si="2"/>
        <v>VIADUCTO_NAME</v>
      </c>
      <c r="G36" t="s">
        <v>346</v>
      </c>
      <c r="H36" s="5">
        <v>327</v>
      </c>
      <c r="I36" s="5">
        <v>571</v>
      </c>
      <c r="J36" s="1">
        <v>19.400808000000001</v>
      </c>
      <c r="K36" s="2">
        <v>-99.136891000000006</v>
      </c>
      <c r="L36" t="str">
        <f t="shared" si="3"/>
        <v>public static final int VIADUCTO_ID=35;</v>
      </c>
      <c r="M36" t="str">
        <f t="shared" si="4"/>
        <v>public static final String VIADUCTO_NAME="Viaducto";</v>
      </c>
      <c r="N36" t="str">
        <f t="shared" si="5"/>
        <v>mapaEstacion.put(MetroConstant.VIADUCTO_ID,new MetroJbEstacion(MetroConstant.VIADUCTO_NAME,MetroConstant.VIADUCTO_NAME));</v>
      </c>
      <c r="O36" s="6" t="str">
        <f t="shared" si="6"/>
        <v>mapaEstacion.put(MetroConstant.VIADUCTO_ID,new MetroJbEstacion(35,MetroConstant.VIADUCTO_NAME,327,571,19.400808,-99.136891,MetroConstant.VERTICAL_DERECHO));</v>
      </c>
    </row>
    <row r="37" spans="1:15" x14ac:dyDescent="0.25">
      <c r="A37">
        <v>36</v>
      </c>
      <c r="B37" t="s">
        <v>36</v>
      </c>
      <c r="C37" t="s">
        <v>183</v>
      </c>
      <c r="D37">
        <f t="shared" si="0"/>
        <v>36</v>
      </c>
      <c r="E37" t="str">
        <f t="shared" si="1"/>
        <v>XOLA_ID</v>
      </c>
      <c r="F37" t="str">
        <f t="shared" si="2"/>
        <v>XOLA_NAME</v>
      </c>
      <c r="G37" t="s">
        <v>346</v>
      </c>
      <c r="H37" s="5">
        <v>323</v>
      </c>
      <c r="I37" s="5">
        <v>597</v>
      </c>
      <c r="J37" s="1">
        <v>19.395199999999999</v>
      </c>
      <c r="K37" s="2">
        <v>-99.137699999999995</v>
      </c>
      <c r="L37" t="str">
        <f t="shared" si="3"/>
        <v>public static final int XOLA_ID=36;</v>
      </c>
      <c r="M37" t="str">
        <f t="shared" si="4"/>
        <v>public static final String XOLA_NAME="Xola";</v>
      </c>
      <c r="N37" t="str">
        <f t="shared" si="5"/>
        <v>mapaEstacion.put(MetroConstant.XOLA_ID,new MetroJbEstacion(MetroConstant.XOLA_NAME,MetroConstant.XOLA_NAME));</v>
      </c>
      <c r="O37" s="6" t="str">
        <f t="shared" si="6"/>
        <v>mapaEstacion.put(MetroConstant.XOLA_ID,new MetroJbEstacion(36,MetroConstant.XOLA_NAME,323,597,19.3952,-99.1377,MetroConstant.VERTICAL_DERECHO));</v>
      </c>
    </row>
    <row r="38" spans="1:15" x14ac:dyDescent="0.25">
      <c r="A38">
        <v>37</v>
      </c>
      <c r="B38" t="s">
        <v>37</v>
      </c>
      <c r="C38" t="s">
        <v>184</v>
      </c>
      <c r="D38">
        <f t="shared" si="0"/>
        <v>37</v>
      </c>
      <c r="E38" t="str">
        <f t="shared" si="1"/>
        <v>VILLA_DE_CORTES_ID</v>
      </c>
      <c r="F38" t="str">
        <f t="shared" si="2"/>
        <v>VILLA_DE_CORTES_NAME</v>
      </c>
      <c r="G38" t="s">
        <v>346</v>
      </c>
      <c r="H38" s="5">
        <v>319</v>
      </c>
      <c r="I38" s="5">
        <v>624</v>
      </c>
      <c r="J38" s="1">
        <v>19.387530000000002</v>
      </c>
      <c r="K38" s="2">
        <v>-99.138993999999997</v>
      </c>
      <c r="L38" t="str">
        <f t="shared" si="3"/>
        <v>public static final int VILLA_DE_CORTES_ID=37;</v>
      </c>
      <c r="M38" t="str">
        <f t="shared" si="4"/>
        <v>public static final String VILLA_DE_CORTES_NAME="Villa de Cortes";</v>
      </c>
      <c r="N38" t="str">
        <f t="shared" si="5"/>
        <v>mapaEstacion.put(MetroConstant.VILLA_DE_CORTES_ID,new MetroJbEstacion(MetroConstant.VILLA_DE_CORTES_NAME,MetroConstant.VILLA_DE_CORTES_NAME));</v>
      </c>
      <c r="O38" s="6" t="str">
        <f t="shared" si="6"/>
        <v>mapaEstacion.put(MetroConstant.VILLA_DE_CORTES_ID,new MetroJbEstacion(37,MetroConstant.VILLA_DE_CORTES_NAME,319,624,19.38753,-99.138994,MetroConstant.VERTICAL_DERECHO));</v>
      </c>
    </row>
    <row r="39" spans="1:15" x14ac:dyDescent="0.25">
      <c r="A39">
        <v>38</v>
      </c>
      <c r="B39" t="s">
        <v>38</v>
      </c>
      <c r="C39" t="s">
        <v>185</v>
      </c>
      <c r="D39">
        <f t="shared" si="0"/>
        <v>38</v>
      </c>
      <c r="E39" t="str">
        <f t="shared" si="1"/>
        <v>NATIVITAS_ID</v>
      </c>
      <c r="F39" t="str">
        <f t="shared" si="2"/>
        <v>NATIVITAS_NAME</v>
      </c>
      <c r="G39" t="s">
        <v>346</v>
      </c>
      <c r="H39" s="5">
        <v>314</v>
      </c>
      <c r="I39" s="5">
        <v>655</v>
      </c>
      <c r="J39" s="1">
        <v>19.379473999999998</v>
      </c>
      <c r="K39" s="2">
        <v>-99.140217000000007</v>
      </c>
      <c r="L39" t="str">
        <f t="shared" si="3"/>
        <v>public static final int NATIVITAS_ID=38;</v>
      </c>
      <c r="M39" t="str">
        <f t="shared" si="4"/>
        <v>public static final String NATIVITAS_NAME="Nativitas";</v>
      </c>
      <c r="N39" t="str">
        <f t="shared" si="5"/>
        <v>mapaEstacion.put(MetroConstant.NATIVITAS_ID,new MetroJbEstacion(MetroConstant.NATIVITAS_NAME,MetroConstant.NATIVITAS_NAME));</v>
      </c>
      <c r="O39" s="6" t="str">
        <f t="shared" si="6"/>
        <v>mapaEstacion.put(MetroConstant.NATIVITAS_ID,new MetroJbEstacion(38,MetroConstant.NATIVITAS_NAME,314,655,19.379474,-99.140217,MetroConstant.VERTICAL_DERECHO));</v>
      </c>
    </row>
    <row r="40" spans="1:15" x14ac:dyDescent="0.25">
      <c r="A40">
        <v>39</v>
      </c>
      <c r="B40" t="s">
        <v>39</v>
      </c>
      <c r="C40" t="s">
        <v>186</v>
      </c>
      <c r="D40">
        <f t="shared" si="0"/>
        <v>39</v>
      </c>
      <c r="E40" t="str">
        <f t="shared" si="1"/>
        <v>PORTALES_ID</v>
      </c>
      <c r="F40" t="str">
        <f t="shared" si="2"/>
        <v>PORTALES_NAME</v>
      </c>
      <c r="G40" t="s">
        <v>346</v>
      </c>
      <c r="H40" s="5">
        <v>308</v>
      </c>
      <c r="I40" s="5">
        <v>700</v>
      </c>
      <c r="J40" s="1">
        <v>19.369800000000001</v>
      </c>
      <c r="K40" s="2">
        <v>-99.141599999999997</v>
      </c>
      <c r="L40" t="str">
        <f t="shared" si="3"/>
        <v>public static final int PORTALES_ID=39;</v>
      </c>
      <c r="M40" t="str">
        <f t="shared" si="4"/>
        <v>public static final String PORTALES_NAME="Portales";</v>
      </c>
      <c r="N40" t="str">
        <f t="shared" si="5"/>
        <v>mapaEstacion.put(MetroConstant.PORTALES_ID,new MetroJbEstacion(MetroConstant.PORTALES_NAME,MetroConstant.PORTALES_NAME));</v>
      </c>
      <c r="O40" s="6" t="str">
        <f t="shared" si="6"/>
        <v>mapaEstacion.put(MetroConstant.PORTALES_ID,new MetroJbEstacion(39,MetroConstant.PORTALES_NAME,308,700,19.3698,-99.1416,MetroConstant.VERTICAL_DERECHO));</v>
      </c>
    </row>
    <row r="41" spans="1:15" x14ac:dyDescent="0.25">
      <c r="A41">
        <v>40</v>
      </c>
      <c r="B41" t="s">
        <v>40</v>
      </c>
      <c r="C41" t="s">
        <v>187</v>
      </c>
      <c r="D41">
        <f t="shared" si="0"/>
        <v>40</v>
      </c>
      <c r="E41" t="str">
        <f t="shared" si="1"/>
        <v>ERMITA_ID</v>
      </c>
      <c r="F41" t="str">
        <f t="shared" si="2"/>
        <v>ERMITA_NAME</v>
      </c>
      <c r="G41" t="s">
        <v>346</v>
      </c>
      <c r="H41" s="5">
        <v>302</v>
      </c>
      <c r="I41" s="5">
        <v>734</v>
      </c>
      <c r="J41" s="1">
        <v>19.361882999999999</v>
      </c>
      <c r="K41" s="2">
        <v>-99.142942000000005</v>
      </c>
      <c r="L41" t="str">
        <f t="shared" si="3"/>
        <v>public static final int ERMITA_ID=40;</v>
      </c>
      <c r="M41" t="str">
        <f t="shared" si="4"/>
        <v>public static final String ERMITA_NAME="Ermita";</v>
      </c>
      <c r="N41" t="str">
        <f t="shared" si="5"/>
        <v>mapaEstacion.put(MetroConstant.ERMITA_ID,new MetroJbEstacion(MetroConstant.ERMITA_NAME,MetroConstant.ERMITA_NAME));</v>
      </c>
      <c r="O41" s="6" t="str">
        <f t="shared" si="6"/>
        <v>mapaEstacion.put(MetroConstant.ERMITA_ID,new MetroJbEstacion(40,MetroConstant.ERMITA_NAME,302,734,19.361883,-99.142942,MetroConstant.VERTICAL_DERECHO));</v>
      </c>
    </row>
    <row r="42" spans="1:15" x14ac:dyDescent="0.25">
      <c r="A42">
        <v>41</v>
      </c>
      <c r="B42" t="s">
        <v>41</v>
      </c>
      <c r="C42" t="s">
        <v>188</v>
      </c>
      <c r="D42">
        <f t="shared" si="0"/>
        <v>41</v>
      </c>
      <c r="E42" t="str">
        <f t="shared" si="1"/>
        <v>GENERAL_ANAYA_ID</v>
      </c>
      <c r="F42" t="str">
        <f t="shared" si="2"/>
        <v>GENERAL_ANAYA_NAME</v>
      </c>
      <c r="G42" t="s">
        <v>347</v>
      </c>
      <c r="H42" s="5">
        <v>293</v>
      </c>
      <c r="I42" s="5">
        <v>768</v>
      </c>
      <c r="J42" s="1">
        <v>19.353259000000001</v>
      </c>
      <c r="K42" s="2">
        <v>-99.145002000000005</v>
      </c>
      <c r="L42" t="str">
        <f t="shared" si="3"/>
        <v>public static final int GENERAL_ANAYA_ID=41;</v>
      </c>
      <c r="M42" t="str">
        <f t="shared" si="4"/>
        <v>public static final String GENERAL_ANAYA_NAME="General Anaya";</v>
      </c>
      <c r="N42" t="str">
        <f t="shared" si="5"/>
        <v>mapaEstacion.put(MetroConstant.GENERAL_ANAYA_ID,new MetroJbEstacion(MetroConstant.GENERAL_ANAYA_NAME,MetroConstant.GENERAL_ANAYA_NAME));</v>
      </c>
      <c r="O42" s="6" t="str">
        <f t="shared" si="6"/>
        <v>mapaEstacion.put(MetroConstant.GENERAL_ANAYA_ID,new MetroJbEstacion(41,MetroConstant.GENERAL_ANAYA_NAME,293,768,19.353259,-99.145002,MetroConstant.VERTICAL_IZQUIERDO));</v>
      </c>
    </row>
    <row r="43" spans="1:15" x14ac:dyDescent="0.25">
      <c r="A43">
        <v>42</v>
      </c>
      <c r="B43" t="s">
        <v>42</v>
      </c>
      <c r="C43" t="s">
        <v>189</v>
      </c>
      <c r="D43">
        <f t="shared" si="0"/>
        <v>42</v>
      </c>
      <c r="E43" t="str">
        <f t="shared" si="1"/>
        <v>TASQUENA_ID</v>
      </c>
      <c r="F43" t="str">
        <f t="shared" si="2"/>
        <v>TASQUENA_NAME</v>
      </c>
      <c r="G43" s="6" t="s">
        <v>346</v>
      </c>
      <c r="H43" s="5">
        <v>306</v>
      </c>
      <c r="I43" s="5">
        <v>804</v>
      </c>
      <c r="J43" s="1">
        <v>19.344168</v>
      </c>
      <c r="K43" s="2">
        <v>-99.142685</v>
      </c>
      <c r="L43" t="str">
        <f t="shared" si="3"/>
        <v>public static final int TASQUENA_ID=42;</v>
      </c>
      <c r="M43" t="str">
        <f t="shared" si="4"/>
        <v>public static final String TASQUENA_NAME="Tasqueña";</v>
      </c>
      <c r="N43" t="str">
        <f t="shared" si="5"/>
        <v>mapaEstacion.put(MetroConstant.TASQUENA_ID,new MetroJbEstacion(MetroConstant.TASQUENA_NAME,MetroConstant.TASQUENA_NAME));</v>
      </c>
      <c r="O43" s="6" t="str">
        <f t="shared" si="6"/>
        <v>mapaEstacion.put(MetroConstant.TASQUENA_ID,new MetroJbEstacion(42,MetroConstant.TASQUENA_NAME,306,804,19.344168,-99.142685,MetroConstant.VERTICAL_DERECHO));</v>
      </c>
    </row>
    <row r="44" spans="1:15" x14ac:dyDescent="0.25">
      <c r="A44">
        <v>43</v>
      </c>
      <c r="B44" t="s">
        <v>43</v>
      </c>
      <c r="C44" t="s">
        <v>190</v>
      </c>
      <c r="D44">
        <f t="shared" si="0"/>
        <v>43</v>
      </c>
      <c r="E44" t="str">
        <f t="shared" si="1"/>
        <v>INDIOS_VERDES_ID</v>
      </c>
      <c r="F44" t="str">
        <f t="shared" si="2"/>
        <v>INDIOS_VERDES_NAME</v>
      </c>
      <c r="G44" t="s">
        <v>346</v>
      </c>
      <c r="H44" s="5">
        <v>398</v>
      </c>
      <c r="I44" s="5">
        <v>178</v>
      </c>
      <c r="J44" s="1">
        <v>19.495329999999999</v>
      </c>
      <c r="K44" s="2">
        <v>-99.119479999999996</v>
      </c>
      <c r="L44" t="str">
        <f t="shared" si="3"/>
        <v>public static final int INDIOS_VERDES_ID=43;</v>
      </c>
      <c r="M44" t="str">
        <f t="shared" si="4"/>
        <v>public static final String INDIOS_VERDES_NAME="Indios Verdes";</v>
      </c>
      <c r="N44" t="str">
        <f t="shared" si="5"/>
        <v>mapaEstacion.put(MetroConstant.INDIOS_VERDES_ID,new MetroJbEstacion(MetroConstant.INDIOS_VERDES_NAME,MetroConstant.INDIOS_VERDES_NAME));</v>
      </c>
      <c r="O44" s="6" t="str">
        <f t="shared" si="6"/>
        <v>mapaEstacion.put(MetroConstant.INDIOS_VERDES_ID,new MetroJbEstacion(43,MetroConstant.INDIOS_VERDES_NAME,398,178,19.49533,-99.11948,MetroConstant.VERTICAL_DERECHO));</v>
      </c>
    </row>
    <row r="45" spans="1:15" x14ac:dyDescent="0.25">
      <c r="A45">
        <v>44</v>
      </c>
      <c r="B45" t="s">
        <v>44</v>
      </c>
      <c r="C45" t="s">
        <v>191</v>
      </c>
      <c r="D45">
        <f t="shared" si="0"/>
        <v>44</v>
      </c>
      <c r="E45" t="str">
        <f t="shared" si="1"/>
        <v>DEPORTIVO_18_DE_MARZO_ID</v>
      </c>
      <c r="F45" t="str">
        <f t="shared" si="2"/>
        <v>DEPORTIVO_18_DE_MARZO_NAME</v>
      </c>
      <c r="G45" t="s">
        <v>347</v>
      </c>
      <c r="H45" s="5">
        <v>369</v>
      </c>
      <c r="I45" s="5">
        <v>222</v>
      </c>
      <c r="J45" s="1">
        <v>19.483747000000001</v>
      </c>
      <c r="K45" s="2">
        <v>-99.126548999999997</v>
      </c>
      <c r="L45" t="str">
        <f t="shared" si="3"/>
        <v>public static final int DEPORTIVO_18_DE_MARZO_ID=44;</v>
      </c>
      <c r="M45" t="str">
        <f t="shared" si="4"/>
        <v>public static final String DEPORTIVO_18_DE_MARZO_NAME="Deportivo 18 de Marzo";</v>
      </c>
      <c r="N45" t="str">
        <f t="shared" si="5"/>
        <v>mapaEstacion.put(MetroConstant.DEPORTIVO_18_DE_MARZO_ID,new MetroJbEstacion(MetroConstant.DEPORTIVO_18_DE_MARZO_NAME,MetroConstant.DEPORTIVO_18_DE_MARZO_NAME));</v>
      </c>
      <c r="O45" s="6" t="str">
        <f t="shared" si="6"/>
        <v>mapaEstacion.put(MetroConstant.DEPORTIVO_18_DE_MARZO_ID,new MetroJbEstacion(44,MetroConstant.DEPORTIVO_18_DE_MARZO_NAME,369,222,19.483747,-99.126549,MetroConstant.VERTICAL_IZQUIERDO));</v>
      </c>
    </row>
    <row r="46" spans="1:15" x14ac:dyDescent="0.25">
      <c r="A46">
        <v>45</v>
      </c>
      <c r="B46" t="s">
        <v>45</v>
      </c>
      <c r="C46" t="s">
        <v>192</v>
      </c>
      <c r="D46">
        <f t="shared" si="0"/>
        <v>45</v>
      </c>
      <c r="E46" t="str">
        <f t="shared" si="1"/>
        <v>POTRERO_ID</v>
      </c>
      <c r="F46" t="str">
        <f t="shared" si="2"/>
        <v>POTRERO_NAME</v>
      </c>
      <c r="G46" t="s">
        <v>346</v>
      </c>
      <c r="H46" s="5">
        <v>349</v>
      </c>
      <c r="I46" s="5">
        <v>248</v>
      </c>
      <c r="J46" s="1">
        <v>19.47691</v>
      </c>
      <c r="K46" s="2">
        <v>-99.132171</v>
      </c>
      <c r="L46" t="str">
        <f t="shared" si="3"/>
        <v>public static final int POTRERO_ID=45;</v>
      </c>
      <c r="M46" t="str">
        <f t="shared" si="4"/>
        <v>public static final String POTRERO_NAME="Potrero";</v>
      </c>
      <c r="N46" t="str">
        <f t="shared" si="5"/>
        <v>mapaEstacion.put(MetroConstant.POTRERO_ID,new MetroJbEstacion(MetroConstant.POTRERO_NAME,MetroConstant.POTRERO_NAME));</v>
      </c>
      <c r="O46" s="6" t="str">
        <f t="shared" si="6"/>
        <v>mapaEstacion.put(MetroConstant.POTRERO_ID,new MetroJbEstacion(45,MetroConstant.POTRERO_NAME,349,248,19.47691,-99.132171,MetroConstant.VERTICAL_DERECHO));</v>
      </c>
    </row>
    <row r="47" spans="1:15" x14ac:dyDescent="0.25">
      <c r="A47">
        <v>46</v>
      </c>
      <c r="B47" t="s">
        <v>46</v>
      </c>
      <c r="C47" t="s">
        <v>193</v>
      </c>
      <c r="D47">
        <f t="shared" si="0"/>
        <v>46</v>
      </c>
      <c r="E47" t="str">
        <f t="shared" si="1"/>
        <v>LA_RAZA_ID</v>
      </c>
      <c r="F47" t="str">
        <f t="shared" si="2"/>
        <v>LA_RAZA_NAME</v>
      </c>
      <c r="G47" t="s">
        <v>347</v>
      </c>
      <c r="H47" s="5">
        <v>328</v>
      </c>
      <c r="I47" s="5">
        <v>276</v>
      </c>
      <c r="J47" s="1">
        <v>19.470153</v>
      </c>
      <c r="K47" s="2">
        <v>-99.136891000000006</v>
      </c>
      <c r="L47" t="str">
        <f t="shared" si="3"/>
        <v>public static final int LA_RAZA_ID=46;</v>
      </c>
      <c r="M47" t="str">
        <f t="shared" si="4"/>
        <v>public static final String LA_RAZA_NAME="La Raza";</v>
      </c>
      <c r="N47" t="str">
        <f t="shared" si="5"/>
        <v>mapaEstacion.put(MetroConstant.LA_RAZA_ID,new MetroJbEstacion(MetroConstant.LA_RAZA_NAME,MetroConstant.LA_RAZA_NAME));</v>
      </c>
      <c r="O47" s="6" t="str">
        <f t="shared" si="6"/>
        <v>mapaEstacion.put(MetroConstant.LA_RAZA_ID,new MetroJbEstacion(46,MetroConstant.LA_RAZA_NAME,328,276,19.470153,-99.136891,MetroConstant.VERTICAL_IZQUIERDO));</v>
      </c>
    </row>
    <row r="48" spans="1:15" x14ac:dyDescent="0.25">
      <c r="A48">
        <v>47</v>
      </c>
      <c r="B48" t="s">
        <v>47</v>
      </c>
      <c r="C48" t="s">
        <v>194</v>
      </c>
      <c r="D48">
        <f t="shared" si="0"/>
        <v>47</v>
      </c>
      <c r="E48" t="str">
        <f t="shared" si="1"/>
        <v>TLATELOLCO_ID</v>
      </c>
      <c r="F48" t="str">
        <f t="shared" si="2"/>
        <v>TLATELOLCO_NAME</v>
      </c>
      <c r="G48" t="s">
        <v>346</v>
      </c>
      <c r="H48" s="5">
        <v>299</v>
      </c>
      <c r="I48" s="5">
        <v>345</v>
      </c>
      <c r="J48" s="1">
        <v>19.454979000000002</v>
      </c>
      <c r="K48" s="2">
        <v>-99.142814000000001</v>
      </c>
      <c r="L48" t="str">
        <f t="shared" si="3"/>
        <v>public static final int TLATELOLCO_ID=47;</v>
      </c>
      <c r="M48" t="str">
        <f t="shared" si="4"/>
        <v>public static final String TLATELOLCO_NAME="Tlatelolco";</v>
      </c>
      <c r="N48" t="str">
        <f t="shared" si="5"/>
        <v>mapaEstacion.put(MetroConstant.TLATELOLCO_ID,new MetroJbEstacion(MetroConstant.TLATELOLCO_NAME,MetroConstant.TLATELOLCO_NAME));</v>
      </c>
      <c r="O48" s="6" t="str">
        <f t="shared" si="6"/>
        <v>mapaEstacion.put(MetroConstant.TLATELOLCO_ID,new MetroJbEstacion(47,MetroConstant.TLATELOLCO_NAME,299,345,19.454979,-99.142814,MetroConstant.VERTICAL_DERECHO));</v>
      </c>
    </row>
    <row r="49" spans="1:15" x14ac:dyDescent="0.25">
      <c r="A49">
        <v>48</v>
      </c>
      <c r="B49" t="s">
        <v>48</v>
      </c>
      <c r="C49" t="s">
        <v>195</v>
      </c>
      <c r="D49">
        <f t="shared" si="0"/>
        <v>48</v>
      </c>
      <c r="E49" t="str">
        <f t="shared" si="1"/>
        <v>GUERRERO_ID</v>
      </c>
      <c r="F49" t="str">
        <f t="shared" si="2"/>
        <v>GUERRERO_NAME</v>
      </c>
      <c r="G49" t="s">
        <v>350</v>
      </c>
      <c r="H49" s="5">
        <v>294</v>
      </c>
      <c r="I49" s="5">
        <v>385</v>
      </c>
      <c r="J49" s="1">
        <v>19.445146000000001</v>
      </c>
      <c r="K49" s="2">
        <v>-99.145388999999994</v>
      </c>
      <c r="L49" t="str">
        <f t="shared" si="3"/>
        <v>public static final int GUERRERO_ID=48;</v>
      </c>
      <c r="M49" t="str">
        <f t="shared" si="4"/>
        <v>public static final String GUERRERO_NAME="Guerrero";</v>
      </c>
      <c r="N49" t="str">
        <f t="shared" si="5"/>
        <v>mapaEstacion.put(MetroConstant.GUERRERO_ID,new MetroJbEstacion(MetroConstant.GUERRERO_NAME,MetroConstant.GUERRERO_NAME));</v>
      </c>
      <c r="O49" s="6" t="str">
        <f t="shared" si="6"/>
        <v>mapaEstacion.put(MetroConstant.GUERRERO_ID,new MetroJbEstacion(48,MetroConstant.GUERRERO_NAME,294,385,19.445146,-99.145389,MetroConstant.INCLINADO_315));</v>
      </c>
    </row>
    <row r="50" spans="1:15" x14ac:dyDescent="0.25">
      <c r="A50">
        <v>49</v>
      </c>
      <c r="B50" t="s">
        <v>49</v>
      </c>
      <c r="C50" t="s">
        <v>196</v>
      </c>
      <c r="D50">
        <f t="shared" si="0"/>
        <v>49</v>
      </c>
      <c r="E50" t="str">
        <f t="shared" si="1"/>
        <v>JUAREZ_ID</v>
      </c>
      <c r="F50" t="str">
        <f t="shared" si="2"/>
        <v>JUAREZ_NAME</v>
      </c>
      <c r="G50" t="s">
        <v>347</v>
      </c>
      <c r="H50" s="5">
        <v>285</v>
      </c>
      <c r="I50" s="5">
        <v>433</v>
      </c>
      <c r="J50" s="1">
        <v>19.433167000000001</v>
      </c>
      <c r="K50" s="2">
        <v>-99.147791999999995</v>
      </c>
      <c r="L50" t="str">
        <f t="shared" si="3"/>
        <v>public static final int JUAREZ_ID=49;</v>
      </c>
      <c r="M50" t="str">
        <f t="shared" si="4"/>
        <v>public static final String JUAREZ_NAME="Juarez";</v>
      </c>
      <c r="N50" t="str">
        <f t="shared" si="5"/>
        <v>mapaEstacion.put(MetroConstant.JUAREZ_ID,new MetroJbEstacion(MetroConstant.JUAREZ_NAME,MetroConstant.JUAREZ_NAME));</v>
      </c>
      <c r="O50" s="6" t="str">
        <f t="shared" si="6"/>
        <v>mapaEstacion.put(MetroConstant.JUAREZ_ID,new MetroJbEstacion(49,MetroConstant.JUAREZ_NAME,285,433,19.433167,-99.147792,MetroConstant.VERTICAL_IZQUIERDO));</v>
      </c>
    </row>
    <row r="51" spans="1:15" x14ac:dyDescent="0.25">
      <c r="A51">
        <v>50</v>
      </c>
      <c r="B51" t="s">
        <v>50</v>
      </c>
      <c r="C51" t="s">
        <v>197</v>
      </c>
      <c r="D51">
        <f t="shared" si="0"/>
        <v>50</v>
      </c>
      <c r="E51" t="str">
        <f t="shared" si="1"/>
        <v>NINOS_HEROES_ID</v>
      </c>
      <c r="F51" t="str">
        <f t="shared" si="2"/>
        <v>NINOS_HEROES_NAME</v>
      </c>
      <c r="G51" t="s">
        <v>347</v>
      </c>
      <c r="H51" s="5">
        <v>273</v>
      </c>
      <c r="I51" s="5">
        <v>495</v>
      </c>
      <c r="J51" s="1">
        <v>19.419508</v>
      </c>
      <c r="K51" s="2">
        <v>-99.150581000000003</v>
      </c>
      <c r="L51" t="str">
        <f t="shared" si="3"/>
        <v>public static final int NINOS_HEROES_ID=50;</v>
      </c>
      <c r="M51" t="str">
        <f t="shared" si="4"/>
        <v>public static final String NINOS_HEROES_NAME="Niños Heroes";</v>
      </c>
      <c r="N51" t="str">
        <f t="shared" si="5"/>
        <v>mapaEstacion.put(MetroConstant.NINOS_HEROES_ID,new MetroJbEstacion(MetroConstant.NINOS_HEROES_NAME,MetroConstant.NINOS_HEROES_NAME));</v>
      </c>
      <c r="O51" s="6" t="str">
        <f t="shared" si="6"/>
        <v>mapaEstacion.put(MetroConstant.NINOS_HEROES_ID,new MetroJbEstacion(50,MetroConstant.NINOS_HEROES_NAME,273,495,19.419508,-99.150581,MetroConstant.VERTICAL_IZQUIERDO));</v>
      </c>
    </row>
    <row r="52" spans="1:15" x14ac:dyDescent="0.25">
      <c r="A52">
        <v>51</v>
      </c>
      <c r="B52" t="s">
        <v>51</v>
      </c>
      <c r="C52" t="s">
        <v>198</v>
      </c>
      <c r="D52">
        <f t="shared" si="0"/>
        <v>51</v>
      </c>
      <c r="E52" t="str">
        <f t="shared" si="1"/>
        <v>HOSPITAL_GENERAL_ID</v>
      </c>
      <c r="F52" t="str">
        <f t="shared" si="2"/>
        <v>HOSPITAL_GENERAL_NAME</v>
      </c>
      <c r="G52" t="s">
        <v>347</v>
      </c>
      <c r="H52" s="5">
        <v>259</v>
      </c>
      <c r="I52" s="5">
        <v>521</v>
      </c>
      <c r="J52" s="1">
        <v>19.413578000000001</v>
      </c>
      <c r="K52" s="2">
        <v>-99.153886</v>
      </c>
      <c r="L52" t="str">
        <f t="shared" si="3"/>
        <v>public static final int HOSPITAL_GENERAL_ID=51;</v>
      </c>
      <c r="M52" t="str">
        <f t="shared" si="4"/>
        <v>public static final String HOSPITAL_GENERAL_NAME="Hospital General";</v>
      </c>
      <c r="N52" t="str">
        <f t="shared" si="5"/>
        <v>mapaEstacion.put(MetroConstant.HOSPITAL_GENERAL_ID,new MetroJbEstacion(MetroConstant.HOSPITAL_GENERAL_NAME,MetroConstant.HOSPITAL_GENERAL_NAME));</v>
      </c>
      <c r="O52" s="6" t="str">
        <f t="shared" si="6"/>
        <v>mapaEstacion.put(MetroConstant.HOSPITAL_GENERAL_ID,new MetroJbEstacion(51,MetroConstant.HOSPITAL_GENERAL_NAME,259,521,19.413578,-99.153886,MetroConstant.VERTICAL_IZQUIERDO));</v>
      </c>
    </row>
    <row r="53" spans="1:15" x14ac:dyDescent="0.25">
      <c r="A53">
        <v>52</v>
      </c>
      <c r="B53" t="s">
        <v>52</v>
      </c>
      <c r="C53" t="s">
        <v>199</v>
      </c>
      <c r="D53">
        <f t="shared" si="0"/>
        <v>52</v>
      </c>
      <c r="E53" t="str">
        <f t="shared" si="1"/>
        <v>CENTRO_MEDICO_ID</v>
      </c>
      <c r="F53" t="str">
        <f t="shared" si="2"/>
        <v>CENTRO_MEDICO_NAME</v>
      </c>
      <c r="G53" t="s">
        <v>347</v>
      </c>
      <c r="H53" s="5">
        <v>255</v>
      </c>
      <c r="I53" s="5">
        <v>545</v>
      </c>
      <c r="J53" s="1">
        <v>19.406637</v>
      </c>
      <c r="K53" s="2">
        <v>-99.155753000000004</v>
      </c>
      <c r="L53" t="str">
        <f t="shared" si="3"/>
        <v>public static final int CENTRO_MEDICO_ID=52;</v>
      </c>
      <c r="M53" t="str">
        <f t="shared" si="4"/>
        <v>public static final String CENTRO_MEDICO_NAME="Centro Medico";</v>
      </c>
      <c r="N53" t="str">
        <f t="shared" si="5"/>
        <v>mapaEstacion.put(MetroConstant.CENTRO_MEDICO_ID,new MetroJbEstacion(MetroConstant.CENTRO_MEDICO_NAME,MetroConstant.CENTRO_MEDICO_NAME));</v>
      </c>
      <c r="O53" s="6" t="str">
        <f t="shared" si="6"/>
        <v>mapaEstacion.put(MetroConstant.CENTRO_MEDICO_ID,new MetroJbEstacion(52,MetroConstant.CENTRO_MEDICO_NAME,255,545,19.406637,-99.155753,MetroConstant.VERTICAL_IZQUIERDO));</v>
      </c>
    </row>
    <row r="54" spans="1:15" x14ac:dyDescent="0.25">
      <c r="A54">
        <v>53</v>
      </c>
      <c r="B54" t="s">
        <v>53</v>
      </c>
      <c r="C54" t="s">
        <v>200</v>
      </c>
      <c r="D54">
        <f t="shared" si="0"/>
        <v>53</v>
      </c>
      <c r="E54" t="str">
        <f t="shared" si="1"/>
        <v>ETIOPIA_PLAZA_DE_LA_TRANSPARENCIA_ID</v>
      </c>
      <c r="F54" t="str">
        <f t="shared" si="2"/>
        <v>ETIOPIA_PLAZA_DE_LA_TRANSPARENCIA_NAME</v>
      </c>
      <c r="G54" t="s">
        <v>347</v>
      </c>
      <c r="H54" s="5">
        <v>252</v>
      </c>
      <c r="I54" s="5">
        <v>590</v>
      </c>
      <c r="J54" s="1">
        <v>19.395586000000002</v>
      </c>
      <c r="K54" s="2">
        <v>-99.156267999999997</v>
      </c>
      <c r="L54" t="str">
        <f t="shared" si="3"/>
        <v>public static final int ETIOPIA_PLAZA_DE_LA_TRANSPARENCIA_ID=53;</v>
      </c>
      <c r="M54" t="str">
        <f t="shared" si="4"/>
        <v>public static final String ETIOPIA_PLAZA_DE_LA_TRANSPARENCIA_NAME="Etiopia / Plaza de la Transparencia";</v>
      </c>
      <c r="N54" t="str">
        <f t="shared" si="5"/>
        <v>mapaEstacion.put(MetroConstant.ETIOPIA_PLAZA_DE_LA_TRANSPARENCIA_ID,new MetroJbEstacion(MetroConstant.ETIOPIA_PLAZA_DE_LA_TRANSPARENCIA_NAME,MetroConstant.ETIOPIA_PLAZA_DE_LA_TRANSPARENCIA_NAME));</v>
      </c>
      <c r="O54" s="6" t="str">
        <f t="shared" si="6"/>
        <v>mapaEstacion.put(MetroConstant.ETIOPIA_PLAZA_DE_LA_TRANSPARENCIA_ID,new MetroJbEstacion(53,MetroConstant.ETIOPIA_PLAZA_DE_LA_TRANSPARENCIA_NAME,252,590,19.395586,-99.156268,MetroConstant.VERTICAL_IZQUIERDO));</v>
      </c>
    </row>
    <row r="55" spans="1:15" x14ac:dyDescent="0.25">
      <c r="A55">
        <v>54</v>
      </c>
      <c r="B55" t="s">
        <v>54</v>
      </c>
      <c r="C55" t="s">
        <v>201</v>
      </c>
      <c r="D55">
        <f t="shared" si="0"/>
        <v>54</v>
      </c>
      <c r="E55" t="str">
        <f t="shared" si="1"/>
        <v>EUGENIA_ID</v>
      </c>
      <c r="F55" t="str">
        <f t="shared" si="2"/>
        <v>EUGENIA_NAME</v>
      </c>
      <c r="G55" t="s">
        <v>347</v>
      </c>
      <c r="H55" s="5">
        <v>244</v>
      </c>
      <c r="I55" s="5">
        <v>636</v>
      </c>
      <c r="J55" s="1">
        <v>19.406637</v>
      </c>
      <c r="K55" s="2">
        <v>-99.155753000000004</v>
      </c>
      <c r="L55" t="str">
        <f t="shared" si="3"/>
        <v>public static final int EUGENIA_ID=54;</v>
      </c>
      <c r="M55" t="str">
        <f t="shared" si="4"/>
        <v>public static final String EUGENIA_NAME="Eugenia";</v>
      </c>
      <c r="N55" t="str">
        <f t="shared" si="5"/>
        <v>mapaEstacion.put(MetroConstant.EUGENIA_ID,new MetroJbEstacion(MetroConstant.EUGENIA_NAME,MetroConstant.EUGENIA_NAME));</v>
      </c>
      <c r="O55" s="6" t="str">
        <f t="shared" si="6"/>
        <v>mapaEstacion.put(MetroConstant.EUGENIA_ID,new MetroJbEstacion(54,MetroConstant.EUGENIA_NAME,244,636,19.406637,-99.155753,MetroConstant.VERTICAL_IZQUIERDO));</v>
      </c>
    </row>
    <row r="56" spans="1:15" x14ac:dyDescent="0.25">
      <c r="A56">
        <v>55</v>
      </c>
      <c r="B56" t="s">
        <v>55</v>
      </c>
      <c r="C56" t="s">
        <v>202</v>
      </c>
      <c r="D56">
        <f t="shared" si="0"/>
        <v>55</v>
      </c>
      <c r="E56" t="str">
        <f t="shared" si="1"/>
        <v>DIVISION_DEL_NORTE_ID</v>
      </c>
      <c r="F56" t="str">
        <f t="shared" si="2"/>
        <v>DIVISION_DEL_NORTE_NAME</v>
      </c>
      <c r="G56" t="s">
        <v>347</v>
      </c>
      <c r="H56" s="5">
        <v>238</v>
      </c>
      <c r="I56" s="5">
        <v>660</v>
      </c>
      <c r="J56" s="1">
        <v>19.380020999999999</v>
      </c>
      <c r="K56" s="2">
        <v>-99.158850000000001</v>
      </c>
      <c r="L56" t="str">
        <f t="shared" si="3"/>
        <v>public static final int DIVISION_DEL_NORTE_ID=55;</v>
      </c>
      <c r="M56" t="str">
        <f t="shared" si="4"/>
        <v>public static final String DIVISION_DEL_NORTE_NAME="Division del Norte";</v>
      </c>
      <c r="N56" t="str">
        <f t="shared" si="5"/>
        <v>mapaEstacion.put(MetroConstant.DIVISION_DEL_NORTE_ID,new MetroJbEstacion(MetroConstant.DIVISION_DEL_NORTE_NAME,MetroConstant.DIVISION_DEL_NORTE_NAME));</v>
      </c>
      <c r="O56" s="6" t="str">
        <f t="shared" si="6"/>
        <v>mapaEstacion.put(MetroConstant.DIVISION_DEL_NORTE_ID,new MetroJbEstacion(55,MetroConstant.DIVISION_DEL_NORTE_NAME,238,660,19.380021,-99.15885,MetroConstant.VERTICAL_IZQUIERDO));</v>
      </c>
    </row>
    <row r="57" spans="1:15" x14ac:dyDescent="0.25">
      <c r="A57">
        <v>56</v>
      </c>
      <c r="B57" t="s">
        <v>56</v>
      </c>
      <c r="C57" t="s">
        <v>203</v>
      </c>
      <c r="D57">
        <f t="shared" si="0"/>
        <v>56</v>
      </c>
      <c r="E57" t="str">
        <f t="shared" si="1"/>
        <v>ZAPATA_ID</v>
      </c>
      <c r="F57" t="str">
        <f t="shared" si="2"/>
        <v>ZAPATA_NAME</v>
      </c>
      <c r="G57" t="s">
        <v>344</v>
      </c>
      <c r="H57" s="5">
        <v>214</v>
      </c>
      <c r="I57" s="5">
        <v>698</v>
      </c>
      <c r="J57" s="1">
        <v>19.370951999999999</v>
      </c>
      <c r="K57" s="2">
        <v>-99.164936999999995</v>
      </c>
      <c r="L57" t="str">
        <f t="shared" si="3"/>
        <v>public static final int ZAPATA_ID=56;</v>
      </c>
      <c r="M57" t="str">
        <f t="shared" si="4"/>
        <v>public static final String ZAPATA_NAME="Zapata";</v>
      </c>
      <c r="N57" t="str">
        <f t="shared" si="5"/>
        <v>mapaEstacion.put(MetroConstant.ZAPATA_ID,new MetroJbEstacion(MetroConstant.ZAPATA_NAME,MetroConstant.ZAPATA_NAME));</v>
      </c>
      <c r="O57" s="6" t="str">
        <f t="shared" si="6"/>
        <v>mapaEstacion.put(MetroConstant.ZAPATA_ID,new MetroJbEstacion(56,MetroConstant.ZAPATA_NAME,214,698,19.370952,-99.164937,MetroConstant.HORIZONTAL_ARRIBA));</v>
      </c>
    </row>
    <row r="58" spans="1:15" x14ac:dyDescent="0.25">
      <c r="A58">
        <v>57</v>
      </c>
      <c r="B58" t="s">
        <v>57</v>
      </c>
      <c r="C58" t="s">
        <v>204</v>
      </c>
      <c r="D58">
        <f t="shared" si="0"/>
        <v>57</v>
      </c>
      <c r="E58" t="str">
        <f t="shared" si="1"/>
        <v>COYOACAN_ID</v>
      </c>
      <c r="F58" t="str">
        <f t="shared" si="2"/>
        <v>COYOACAN_NAME</v>
      </c>
      <c r="G58" s="6" t="s">
        <v>346</v>
      </c>
      <c r="H58" s="5">
        <v>191</v>
      </c>
      <c r="I58" s="5">
        <v>736</v>
      </c>
      <c r="J58" s="1">
        <v>19.361416999999999</v>
      </c>
      <c r="K58" s="2">
        <v>-99.170709000000002</v>
      </c>
      <c r="L58" t="str">
        <f t="shared" si="3"/>
        <v>public static final int COYOACAN_ID=57;</v>
      </c>
      <c r="M58" t="str">
        <f t="shared" si="4"/>
        <v>public static final String COYOACAN_NAME="Coyoacan";</v>
      </c>
      <c r="N58" t="str">
        <f t="shared" si="5"/>
        <v>mapaEstacion.put(MetroConstant.COYOACAN_ID,new MetroJbEstacion(MetroConstant.COYOACAN_NAME,MetroConstant.COYOACAN_NAME));</v>
      </c>
      <c r="O58" s="6" t="str">
        <f t="shared" si="6"/>
        <v>mapaEstacion.put(MetroConstant.COYOACAN_ID,new MetroJbEstacion(57,MetroConstant.COYOACAN_NAME,191,736,19.361417,-99.170709,MetroConstant.VERTICAL_DERECHO));</v>
      </c>
    </row>
    <row r="59" spans="1:15" x14ac:dyDescent="0.25">
      <c r="A59">
        <v>58</v>
      </c>
      <c r="B59" t="s">
        <v>58</v>
      </c>
      <c r="C59" t="s">
        <v>205</v>
      </c>
      <c r="D59">
        <f t="shared" si="0"/>
        <v>58</v>
      </c>
      <c r="E59" t="str">
        <f t="shared" si="1"/>
        <v>VIVEROS_DERECHOS_HUMANOS_ID</v>
      </c>
      <c r="F59" t="str">
        <f t="shared" si="2"/>
        <v>VIVEROS_DERECHOS_HUMANOS_NAME</v>
      </c>
      <c r="G59" t="s">
        <v>347</v>
      </c>
      <c r="H59" s="5">
        <v>169</v>
      </c>
      <c r="I59" s="5">
        <v>767</v>
      </c>
      <c r="J59" s="1">
        <v>19.353724</v>
      </c>
      <c r="K59" s="2">
        <v>-99.176051999999999</v>
      </c>
      <c r="L59" t="str">
        <f t="shared" si="3"/>
        <v>public static final int VIVEROS_DERECHOS_HUMANOS_ID=58;</v>
      </c>
      <c r="M59" t="str">
        <f t="shared" si="4"/>
        <v>public static final String VIVEROS_DERECHOS_HUMANOS_NAME="Viveros / Derechos Humanos";</v>
      </c>
      <c r="N59" t="str">
        <f t="shared" si="5"/>
        <v>mapaEstacion.put(MetroConstant.VIVEROS_DERECHOS_HUMANOS_ID,new MetroJbEstacion(MetroConstant.VIVEROS_DERECHOS_HUMANOS_NAME,MetroConstant.VIVEROS_DERECHOS_HUMANOS_NAME));</v>
      </c>
      <c r="O59" s="6" t="str">
        <f t="shared" si="6"/>
        <v>mapaEstacion.put(MetroConstant.VIVEROS_DERECHOS_HUMANOS_ID,new MetroJbEstacion(58,MetroConstant.VIVEROS_DERECHOS_HUMANOS_NAME,169,767,19.353724,-99.176052,MetroConstant.VERTICAL_IZQUIERDO));</v>
      </c>
    </row>
    <row r="60" spans="1:15" x14ac:dyDescent="0.25">
      <c r="A60">
        <v>59</v>
      </c>
      <c r="B60" t="s">
        <v>59</v>
      </c>
      <c r="C60" t="s">
        <v>206</v>
      </c>
      <c r="D60">
        <f t="shared" si="0"/>
        <v>59</v>
      </c>
      <c r="E60" t="str">
        <f t="shared" si="1"/>
        <v>MIGUEL_ANGEL_DE_QUEVEDO_ID</v>
      </c>
      <c r="F60" t="str">
        <f t="shared" si="2"/>
        <v>MIGUEL_ANGEL_DE_QUEVEDO_NAME</v>
      </c>
      <c r="G60" t="s">
        <v>347</v>
      </c>
      <c r="H60" s="5">
        <v>153</v>
      </c>
      <c r="I60" s="5">
        <v>793</v>
      </c>
      <c r="J60" s="1">
        <v>19.346395000000001</v>
      </c>
      <c r="K60" s="2">
        <v>-99.181030000000007</v>
      </c>
      <c r="L60" t="str">
        <f t="shared" si="3"/>
        <v>public static final int MIGUEL_ANGEL_DE_QUEVEDO_ID=59;</v>
      </c>
      <c r="M60" t="str">
        <f t="shared" si="4"/>
        <v>public static final String MIGUEL_ANGEL_DE_QUEVEDO_NAME="Miguel Angel de Quevedo";</v>
      </c>
      <c r="N60" t="str">
        <f t="shared" si="5"/>
        <v>mapaEstacion.put(MetroConstant.MIGUEL_ANGEL_DE_QUEVEDO_ID,new MetroJbEstacion(MetroConstant.MIGUEL_ANGEL_DE_QUEVEDO_NAME,MetroConstant.MIGUEL_ANGEL_DE_QUEVEDO_NAME));</v>
      </c>
      <c r="O60" s="6" t="str">
        <f t="shared" si="6"/>
        <v>mapaEstacion.put(MetroConstant.MIGUEL_ANGEL_DE_QUEVEDO_ID,new MetroJbEstacion(59,MetroConstant.MIGUEL_ANGEL_DE_QUEVEDO_NAME,153,793,19.346395,-99.18103,MetroConstant.VERTICAL_IZQUIERDO));</v>
      </c>
    </row>
    <row r="61" spans="1:15" x14ac:dyDescent="0.25">
      <c r="A61">
        <v>60</v>
      </c>
      <c r="B61" t="s">
        <v>60</v>
      </c>
      <c r="C61" t="s">
        <v>207</v>
      </c>
      <c r="D61">
        <f t="shared" si="0"/>
        <v>60</v>
      </c>
      <c r="E61" t="str">
        <f t="shared" si="1"/>
        <v>COPILCO_ID</v>
      </c>
      <c r="F61" t="str">
        <f t="shared" si="2"/>
        <v>COPILCO_NAME</v>
      </c>
      <c r="G61" t="s">
        <v>347</v>
      </c>
      <c r="H61" s="5">
        <v>164</v>
      </c>
      <c r="I61" s="5">
        <v>841</v>
      </c>
      <c r="J61" s="1">
        <v>19.335887</v>
      </c>
      <c r="K61" s="2">
        <v>-99.176652000000004</v>
      </c>
      <c r="L61" t="str">
        <f t="shared" si="3"/>
        <v>public static final int COPILCO_ID=60;</v>
      </c>
      <c r="M61" t="str">
        <f t="shared" si="4"/>
        <v>public static final String COPILCO_NAME="Copilco";</v>
      </c>
      <c r="N61" t="str">
        <f t="shared" si="5"/>
        <v>mapaEstacion.put(MetroConstant.COPILCO_ID,new MetroJbEstacion(MetroConstant.COPILCO_NAME,MetroConstant.COPILCO_NAME));</v>
      </c>
      <c r="O61" s="6" t="str">
        <f t="shared" si="6"/>
        <v>mapaEstacion.put(MetroConstant.COPILCO_ID,new MetroJbEstacion(60,MetroConstant.COPILCO_NAME,164,841,19.335887,-99.176652,MetroConstant.VERTICAL_IZQUIERDO));</v>
      </c>
    </row>
    <row r="62" spans="1:15" x14ac:dyDescent="0.25">
      <c r="A62">
        <v>61</v>
      </c>
      <c r="B62" t="s">
        <v>61</v>
      </c>
      <c r="C62" t="s">
        <v>208</v>
      </c>
      <c r="D62">
        <f t="shared" si="0"/>
        <v>61</v>
      </c>
      <c r="E62" t="str">
        <f t="shared" si="1"/>
        <v>UNIVERSIDAD_ID</v>
      </c>
      <c r="F62" t="str">
        <f t="shared" si="2"/>
        <v>UNIVERSIDAD_NAME</v>
      </c>
      <c r="G62" t="s">
        <v>347</v>
      </c>
      <c r="H62" s="5">
        <v>178</v>
      </c>
      <c r="I62" s="5">
        <v>885</v>
      </c>
      <c r="J62" s="1">
        <v>19.324427</v>
      </c>
      <c r="K62" s="2">
        <v>-99.173969999999997</v>
      </c>
      <c r="L62" t="str">
        <f t="shared" si="3"/>
        <v>public static final int UNIVERSIDAD_ID=61;</v>
      </c>
      <c r="M62" t="str">
        <f t="shared" si="4"/>
        <v>public static final String UNIVERSIDAD_NAME="Universidad";</v>
      </c>
      <c r="N62" t="str">
        <f t="shared" si="5"/>
        <v>mapaEstacion.put(MetroConstant.UNIVERSIDAD_ID,new MetroJbEstacion(MetroConstant.UNIVERSIDAD_NAME,MetroConstant.UNIVERSIDAD_NAME));</v>
      </c>
      <c r="O62" s="6" t="str">
        <f t="shared" si="6"/>
        <v>mapaEstacion.put(MetroConstant.UNIVERSIDAD_ID,new MetroJbEstacion(61,MetroConstant.UNIVERSIDAD_NAME,178,885,19.324427,-99.17397,MetroConstant.VERTICAL_IZQUIERDO));</v>
      </c>
    </row>
    <row r="63" spans="1:15" x14ac:dyDescent="0.25">
      <c r="A63">
        <v>62</v>
      </c>
      <c r="B63" t="s">
        <v>62</v>
      </c>
      <c r="C63" t="s">
        <v>209</v>
      </c>
      <c r="D63">
        <f t="shared" si="0"/>
        <v>62</v>
      </c>
      <c r="E63" t="str">
        <f t="shared" ref="E63:E112" si="7">C63 &amp; "_ID"</f>
        <v>MARTIN_CARRERA_ID</v>
      </c>
      <c r="F63" t="str">
        <f t="shared" ref="F63:F112" si="8">C63 &amp; "_NAME"</f>
        <v>MARTIN_CARRERA_NAME</v>
      </c>
      <c r="G63" t="s">
        <v>346</v>
      </c>
      <c r="H63" s="5">
        <v>455</v>
      </c>
      <c r="I63" s="5">
        <v>222</v>
      </c>
      <c r="J63" s="1">
        <v>19.484921</v>
      </c>
      <c r="K63" s="2">
        <v>-99.104404000000002</v>
      </c>
      <c r="L63" t="str">
        <f t="shared" si="3"/>
        <v>public static final int MARTIN_CARRERA_ID=62;</v>
      </c>
      <c r="M63" t="str">
        <f t="shared" si="4"/>
        <v>public static final String MARTIN_CARRERA_NAME="Martin Carrera";</v>
      </c>
      <c r="N63" t="str">
        <f t="shared" si="5"/>
        <v>mapaEstacion.put(MetroConstant.MARTIN_CARRERA_ID,new MetroJbEstacion(MetroConstant.MARTIN_CARRERA_NAME,MetroConstant.MARTIN_CARRERA_NAME));</v>
      </c>
      <c r="O63" s="6" t="str">
        <f t="shared" si="6"/>
        <v>mapaEstacion.put(MetroConstant.MARTIN_CARRERA_ID,new MetroJbEstacion(62,MetroConstant.MARTIN_CARRERA_NAME,455,222,19.484921,-99.104404,MetroConstant.VERTICAL_DERECHO));</v>
      </c>
    </row>
    <row r="64" spans="1:15" x14ac:dyDescent="0.25">
      <c r="A64">
        <v>63</v>
      </c>
      <c r="B64" t="s">
        <v>63</v>
      </c>
      <c r="C64" t="s">
        <v>210</v>
      </c>
      <c r="D64">
        <f t="shared" si="0"/>
        <v>63</v>
      </c>
      <c r="E64" t="str">
        <f t="shared" si="7"/>
        <v>TALISMAN_ID</v>
      </c>
      <c r="F64" t="str">
        <f t="shared" si="8"/>
        <v>TALISMAN_NAME</v>
      </c>
      <c r="G64" t="s">
        <v>346</v>
      </c>
      <c r="H64" s="5">
        <v>443</v>
      </c>
      <c r="I64" s="5">
        <v>265</v>
      </c>
      <c r="J64" s="1">
        <v>19.474209999999999</v>
      </c>
      <c r="K64" s="2">
        <v>-99.107929999999996</v>
      </c>
      <c r="L64" t="str">
        <f t="shared" si="3"/>
        <v>public static final int TALISMAN_ID=63;</v>
      </c>
      <c r="M64" t="str">
        <f t="shared" si="4"/>
        <v>public static final String TALISMAN_NAME="Talisman";</v>
      </c>
      <c r="N64" t="str">
        <f t="shared" si="5"/>
        <v>mapaEstacion.put(MetroConstant.TALISMAN_ID,new MetroJbEstacion(MetroConstant.TALISMAN_NAME,MetroConstant.TALISMAN_NAME));</v>
      </c>
      <c r="O64" s="6" t="str">
        <f t="shared" si="6"/>
        <v>mapaEstacion.put(MetroConstant.TALISMAN_ID,new MetroJbEstacion(63,MetroConstant.TALISMAN_NAME,443,265,19.47421,-99.10793,MetroConstant.VERTICAL_DERECHO));</v>
      </c>
    </row>
    <row r="65" spans="1:15" x14ac:dyDescent="0.25">
      <c r="A65">
        <v>64</v>
      </c>
      <c r="B65" t="s">
        <v>64</v>
      </c>
      <c r="C65" t="s">
        <v>211</v>
      </c>
      <c r="D65">
        <f t="shared" si="0"/>
        <v>64</v>
      </c>
      <c r="E65" t="str">
        <f t="shared" si="7"/>
        <v>BONDOJITO_ID</v>
      </c>
      <c r="F65" t="str">
        <f t="shared" si="8"/>
        <v>BONDOJITO_NAME</v>
      </c>
      <c r="G65" t="s">
        <v>346</v>
      </c>
      <c r="H65" s="5">
        <v>427</v>
      </c>
      <c r="I65" s="5">
        <v>305</v>
      </c>
      <c r="J65" s="1">
        <v>19.4648</v>
      </c>
      <c r="K65" s="2">
        <v>-99.111599999999996</v>
      </c>
      <c r="L65" t="str">
        <f t="shared" si="3"/>
        <v>public static final int BONDOJITO_ID=64;</v>
      </c>
      <c r="M65" t="str">
        <f t="shared" si="4"/>
        <v>public static final String BONDOJITO_NAME="Bondojito";</v>
      </c>
      <c r="N65" t="str">
        <f t="shared" si="5"/>
        <v>mapaEstacion.put(MetroConstant.BONDOJITO_ID,new MetroJbEstacion(MetroConstant.BONDOJITO_NAME,MetroConstant.BONDOJITO_NAME));</v>
      </c>
      <c r="O65" s="6" t="str">
        <f t="shared" si="6"/>
        <v>mapaEstacion.put(MetroConstant.BONDOJITO_ID,new MetroJbEstacion(64,MetroConstant.BONDOJITO_NAME,427,305,19.4648,-99.1116,MetroConstant.VERTICAL_DERECHO));</v>
      </c>
    </row>
    <row r="66" spans="1:15" x14ac:dyDescent="0.25">
      <c r="A66">
        <v>65</v>
      </c>
      <c r="B66" t="s">
        <v>65</v>
      </c>
      <c r="C66" t="s">
        <v>212</v>
      </c>
      <c r="D66">
        <f t="shared" ref="D66:D129" si="9">A66</f>
        <v>65</v>
      </c>
      <c r="E66" t="str">
        <f t="shared" si="7"/>
        <v>CONSULADO_ID</v>
      </c>
      <c r="F66" t="str">
        <f t="shared" si="8"/>
        <v>CONSULADO_NAME</v>
      </c>
      <c r="G66" t="s">
        <v>348</v>
      </c>
      <c r="H66" s="5">
        <v>419</v>
      </c>
      <c r="I66" s="5">
        <v>343</v>
      </c>
      <c r="J66" s="1">
        <v>19.457892999999999</v>
      </c>
      <c r="K66" s="2">
        <v>-99.113932000000005</v>
      </c>
      <c r="L66" t="str">
        <f t="shared" ref="L66:L129" si="10">"public static final int " &amp; E66 &amp; "=" &amp; A66 &amp; ";"</f>
        <v>public static final int CONSULADO_ID=65;</v>
      </c>
      <c r="M66" t="str">
        <f t="shared" ref="M66:M129" si="11">"public static final String " &amp; F66 &amp; "=""" &amp; B66 &amp; """;"</f>
        <v>public static final String CONSULADO_NAME="Consulado";</v>
      </c>
      <c r="N66" t="str">
        <f t="shared" ref="N66:N129" si="12">"mapaEstacion.put(MetroConstant."  &amp;E66 &amp; ",new MetroJbEstacion(MetroConstant." &amp; F66 &amp;  ",MetroConstant." &amp; F66 &amp; "));"</f>
        <v>mapaEstacion.put(MetroConstant.CONSULADO_ID,new MetroJbEstacion(MetroConstant.CONSULADO_NAME,MetroConstant.CONSULADO_NAME));</v>
      </c>
      <c r="O66" s="6" t="str">
        <f t="shared" ref="O66:O129" si="13">"mapaEstacion.put(MetroConstant."  &amp;E66 &amp; ",new MetroJbEstacion("&amp; D66 &amp; ",MetroConstant." &amp; F66 &amp;  "," &amp; H66 &amp; "," &amp; I66 &amp; "," &amp; J66 &amp; "," &amp; K66 &amp; ",MetroConstant." &amp; G66 &amp; "));"</f>
        <v>mapaEstacion.put(MetroConstant.CONSULADO_ID,new MetroJbEstacion(65,MetroConstant.CONSULADO_NAME,419,343,19.457893,-99.113932,MetroConstant.INCLINADO_45));</v>
      </c>
    </row>
    <row r="67" spans="1:15" x14ac:dyDescent="0.25">
      <c r="A67">
        <v>66</v>
      </c>
      <c r="B67" t="s">
        <v>66</v>
      </c>
      <c r="C67" t="s">
        <v>213</v>
      </c>
      <c r="D67">
        <f t="shared" si="9"/>
        <v>66</v>
      </c>
      <c r="E67" t="str">
        <f t="shared" si="7"/>
        <v>CANAL_DEL_NORTE_ID</v>
      </c>
      <c r="F67" t="str">
        <f t="shared" si="8"/>
        <v>CANAL_DEL_NORTE_NAME</v>
      </c>
      <c r="G67" t="s">
        <v>346</v>
      </c>
      <c r="H67" s="5">
        <v>414</v>
      </c>
      <c r="I67" s="5">
        <v>367</v>
      </c>
      <c r="J67" s="1">
        <v>19.448830000000001</v>
      </c>
      <c r="K67" s="2">
        <v>-99.115970000000004</v>
      </c>
      <c r="L67" t="str">
        <f t="shared" si="10"/>
        <v>public static final int CANAL_DEL_NORTE_ID=66;</v>
      </c>
      <c r="M67" t="str">
        <f t="shared" si="11"/>
        <v>public static final String CANAL_DEL_NORTE_NAME="Canal del Norte";</v>
      </c>
      <c r="N67" t="str">
        <f t="shared" si="12"/>
        <v>mapaEstacion.put(MetroConstant.CANAL_DEL_NORTE_ID,new MetroJbEstacion(MetroConstant.CANAL_DEL_NORTE_NAME,MetroConstant.CANAL_DEL_NORTE_NAME));</v>
      </c>
      <c r="O67" s="6" t="str">
        <f t="shared" si="13"/>
        <v>mapaEstacion.put(MetroConstant.CANAL_DEL_NORTE_ID,new MetroJbEstacion(66,MetroConstant.CANAL_DEL_NORTE_NAME,414,367,19.44883,-99.11597,MetroConstant.VERTICAL_DERECHO));</v>
      </c>
    </row>
    <row r="68" spans="1:15" x14ac:dyDescent="0.25">
      <c r="A68">
        <v>67</v>
      </c>
      <c r="B68" t="s">
        <v>67</v>
      </c>
      <c r="C68" t="s">
        <v>214</v>
      </c>
      <c r="D68">
        <f t="shared" si="9"/>
        <v>67</v>
      </c>
      <c r="E68" t="str">
        <f t="shared" si="7"/>
        <v>MORELOS_ID</v>
      </c>
      <c r="F68" t="str">
        <f t="shared" si="8"/>
        <v>MORELOS_NAME</v>
      </c>
      <c r="G68" s="6" t="s">
        <v>346</v>
      </c>
      <c r="H68" s="5">
        <v>402</v>
      </c>
      <c r="I68" s="5">
        <v>409</v>
      </c>
      <c r="J68" s="1">
        <v>19.438974000000002</v>
      </c>
      <c r="K68" s="2">
        <v>-99.118266000000006</v>
      </c>
      <c r="L68" t="str">
        <f t="shared" si="10"/>
        <v>public static final int MORELOS_ID=67;</v>
      </c>
      <c r="M68" t="str">
        <f t="shared" si="11"/>
        <v>public static final String MORELOS_NAME="Morelos";</v>
      </c>
      <c r="N68" t="str">
        <f t="shared" si="12"/>
        <v>mapaEstacion.put(MetroConstant.MORELOS_ID,new MetroJbEstacion(MetroConstant.MORELOS_NAME,MetroConstant.MORELOS_NAME));</v>
      </c>
      <c r="O68" s="6" t="str">
        <f t="shared" si="13"/>
        <v>mapaEstacion.put(MetroConstant.MORELOS_ID,new MetroJbEstacion(67,MetroConstant.MORELOS_NAME,402,409,19.438974,-99.118266,MetroConstant.VERTICAL_DERECHO));</v>
      </c>
    </row>
    <row r="69" spans="1:15" x14ac:dyDescent="0.25">
      <c r="A69">
        <v>68</v>
      </c>
      <c r="B69" t="s">
        <v>68</v>
      </c>
      <c r="C69" t="s">
        <v>215</v>
      </c>
      <c r="D69">
        <f t="shared" si="9"/>
        <v>68</v>
      </c>
      <c r="E69" t="str">
        <f t="shared" si="7"/>
        <v>FRAY_SERVANDO_ID</v>
      </c>
      <c r="F69" t="str">
        <f t="shared" si="8"/>
        <v>FRAY_SERVANDO_NAME</v>
      </c>
      <c r="G69" t="s">
        <v>346</v>
      </c>
      <c r="H69" s="5">
        <v>393</v>
      </c>
      <c r="I69" s="5">
        <v>482</v>
      </c>
      <c r="J69" s="1">
        <v>19.421633</v>
      </c>
      <c r="K69" s="2">
        <v>-99.120541000000003</v>
      </c>
      <c r="L69" t="str">
        <f t="shared" si="10"/>
        <v>public static final int FRAY_SERVANDO_ID=68;</v>
      </c>
      <c r="M69" t="str">
        <f t="shared" si="11"/>
        <v>public static final String FRAY_SERVANDO_NAME="Fray Servando";</v>
      </c>
      <c r="N69" t="str">
        <f t="shared" si="12"/>
        <v>mapaEstacion.put(MetroConstant.FRAY_SERVANDO_ID,new MetroJbEstacion(MetroConstant.FRAY_SERVANDO_NAME,MetroConstant.FRAY_SERVANDO_NAME));</v>
      </c>
      <c r="O69" s="6" t="str">
        <f t="shared" si="13"/>
        <v>mapaEstacion.put(MetroConstant.FRAY_SERVANDO_ID,new MetroJbEstacion(68,MetroConstant.FRAY_SERVANDO_NAME,393,482,19.421633,-99.120541,MetroConstant.VERTICAL_DERECHO));</v>
      </c>
    </row>
    <row r="70" spans="1:15" x14ac:dyDescent="0.25">
      <c r="A70">
        <v>69</v>
      </c>
      <c r="B70" t="s">
        <v>69</v>
      </c>
      <c r="C70" t="s">
        <v>216</v>
      </c>
      <c r="D70">
        <f t="shared" si="9"/>
        <v>69</v>
      </c>
      <c r="E70" t="str">
        <f t="shared" si="7"/>
        <v>JAMAICA_ID</v>
      </c>
      <c r="F70" t="str">
        <f t="shared" si="8"/>
        <v>JAMAICA_NAME</v>
      </c>
      <c r="G70" t="s">
        <v>346</v>
      </c>
      <c r="H70" s="5">
        <v>389</v>
      </c>
      <c r="I70" s="5">
        <v>535</v>
      </c>
      <c r="J70" s="1">
        <v>19.409003999999999</v>
      </c>
      <c r="K70" s="2">
        <v>-99.122170999999994</v>
      </c>
      <c r="L70" t="str">
        <f t="shared" si="10"/>
        <v>public static final int JAMAICA_ID=69;</v>
      </c>
      <c r="M70" t="str">
        <f t="shared" si="11"/>
        <v>public static final String JAMAICA_NAME="Jamaica";</v>
      </c>
      <c r="N70" t="str">
        <f t="shared" si="12"/>
        <v>mapaEstacion.put(MetroConstant.JAMAICA_ID,new MetroJbEstacion(MetroConstant.JAMAICA_NAME,MetroConstant.JAMAICA_NAME));</v>
      </c>
      <c r="O70" s="6" t="str">
        <f t="shared" si="13"/>
        <v>mapaEstacion.put(MetroConstant.JAMAICA_ID,new MetroJbEstacion(69,MetroConstant.JAMAICA_NAME,389,535,19.409004,-99.122171,MetroConstant.VERTICAL_DERECHO));</v>
      </c>
    </row>
    <row r="71" spans="1:15" x14ac:dyDescent="0.25">
      <c r="A71">
        <v>70</v>
      </c>
      <c r="B71" t="s">
        <v>70</v>
      </c>
      <c r="C71" t="s">
        <v>217</v>
      </c>
      <c r="D71">
        <f t="shared" si="9"/>
        <v>70</v>
      </c>
      <c r="E71" t="str">
        <f t="shared" si="7"/>
        <v>SANTA_ANITA_ID</v>
      </c>
      <c r="F71" t="str">
        <f t="shared" si="8"/>
        <v>SANTA_ANITA_NAME</v>
      </c>
      <c r="G71" s="6" t="s">
        <v>347</v>
      </c>
      <c r="H71" s="5">
        <v>389</v>
      </c>
      <c r="I71" s="5">
        <v>552</v>
      </c>
      <c r="J71" s="1">
        <v>19.402729999999998</v>
      </c>
      <c r="K71" s="2">
        <v>-99.121699000000007</v>
      </c>
      <c r="L71" t="str">
        <f t="shared" si="10"/>
        <v>public static final int SANTA_ANITA_ID=70;</v>
      </c>
      <c r="M71" t="str">
        <f t="shared" si="11"/>
        <v>public static final String SANTA_ANITA_NAME="Santa Anita";</v>
      </c>
      <c r="N71" t="str">
        <f t="shared" si="12"/>
        <v>mapaEstacion.put(MetroConstant.SANTA_ANITA_ID,new MetroJbEstacion(MetroConstant.SANTA_ANITA_NAME,MetroConstant.SANTA_ANITA_NAME));</v>
      </c>
      <c r="O71" s="6" t="str">
        <f t="shared" si="13"/>
        <v>mapaEstacion.put(MetroConstant.SANTA_ANITA_ID,new MetroJbEstacion(70,MetroConstant.SANTA_ANITA_NAME,389,552,19.40273,-99.121699,MetroConstant.VERTICAL_IZQUIERDO));</v>
      </c>
    </row>
    <row r="72" spans="1:15" x14ac:dyDescent="0.25">
      <c r="A72">
        <v>71</v>
      </c>
      <c r="B72" t="s">
        <v>71</v>
      </c>
      <c r="C72" t="s">
        <v>218</v>
      </c>
      <c r="D72">
        <f t="shared" si="9"/>
        <v>71</v>
      </c>
      <c r="E72" t="str">
        <f t="shared" si="7"/>
        <v>HANGARES_ID</v>
      </c>
      <c r="F72" t="str">
        <f t="shared" si="8"/>
        <v>HANGARES_NAME</v>
      </c>
      <c r="G72" t="s">
        <v>346</v>
      </c>
      <c r="H72" s="5">
        <v>528</v>
      </c>
      <c r="I72" s="5">
        <v>476</v>
      </c>
      <c r="J72" s="1">
        <v>19.424009999999999</v>
      </c>
      <c r="K72" s="2">
        <v>-99.087310000000002</v>
      </c>
      <c r="L72" t="str">
        <f t="shared" si="10"/>
        <v>public static final int HANGARES_ID=71;</v>
      </c>
      <c r="M72" t="str">
        <f t="shared" si="11"/>
        <v>public static final String HANGARES_NAME="Hangares";</v>
      </c>
      <c r="N72" t="str">
        <f t="shared" si="12"/>
        <v>mapaEstacion.put(MetroConstant.HANGARES_ID,new MetroJbEstacion(MetroConstant.HANGARES_NAME,MetroConstant.HANGARES_NAME));</v>
      </c>
      <c r="O72" s="6" t="str">
        <f t="shared" si="13"/>
        <v>mapaEstacion.put(MetroConstant.HANGARES_ID,new MetroJbEstacion(71,MetroConstant.HANGARES_NAME,528,476,19.42401,-99.08731,MetroConstant.VERTICAL_DERECHO));</v>
      </c>
    </row>
    <row r="73" spans="1:15" x14ac:dyDescent="0.25">
      <c r="A73">
        <v>72</v>
      </c>
      <c r="B73" t="s">
        <v>72</v>
      </c>
      <c r="C73" t="s">
        <v>219</v>
      </c>
      <c r="D73">
        <f t="shared" si="9"/>
        <v>72</v>
      </c>
      <c r="E73" t="str">
        <f t="shared" si="7"/>
        <v>TERMINAL_AEREA_ID</v>
      </c>
      <c r="F73" t="str">
        <f t="shared" si="8"/>
        <v>TERMINAL_AEREA_NAME</v>
      </c>
      <c r="G73" t="s">
        <v>346</v>
      </c>
      <c r="H73" s="5">
        <v>521</v>
      </c>
      <c r="I73" s="5">
        <v>434</v>
      </c>
      <c r="J73" s="1">
        <v>19.433679999999999</v>
      </c>
      <c r="K73" s="2">
        <v>-99.087590000000006</v>
      </c>
      <c r="L73" t="str">
        <f t="shared" si="10"/>
        <v>public static final int TERMINAL_AEREA_ID=72;</v>
      </c>
      <c r="M73" t="str">
        <f t="shared" si="11"/>
        <v>public static final String TERMINAL_AEREA_NAME="Terminal Aerea";</v>
      </c>
      <c r="N73" t="str">
        <f t="shared" si="12"/>
        <v>mapaEstacion.put(MetroConstant.TERMINAL_AEREA_ID,new MetroJbEstacion(MetroConstant.TERMINAL_AEREA_NAME,MetroConstant.TERMINAL_AEREA_NAME));</v>
      </c>
      <c r="O73" s="6" t="str">
        <f t="shared" si="13"/>
        <v>mapaEstacion.put(MetroConstant.TERMINAL_AEREA_ID,new MetroJbEstacion(72,MetroConstant.TERMINAL_AEREA_NAME,521,434,19.43368,-99.08759,MetroConstant.VERTICAL_DERECHO));</v>
      </c>
    </row>
    <row r="74" spans="1:15" x14ac:dyDescent="0.25">
      <c r="A74">
        <v>73</v>
      </c>
      <c r="B74" t="s">
        <v>73</v>
      </c>
      <c r="C74" t="s">
        <v>220</v>
      </c>
      <c r="D74">
        <f t="shared" si="9"/>
        <v>73</v>
      </c>
      <c r="E74" t="str">
        <f t="shared" si="7"/>
        <v>OCEANIA_ID</v>
      </c>
      <c r="F74" t="str">
        <f t="shared" si="8"/>
        <v>OCEANIA_NAME</v>
      </c>
      <c r="G74" s="6" t="s">
        <v>346</v>
      </c>
      <c r="H74" s="8">
        <v>525</v>
      </c>
      <c r="I74" s="5">
        <v>385</v>
      </c>
      <c r="J74" s="1">
        <v>19.445972000000001</v>
      </c>
      <c r="K74" s="2">
        <v>-99.087237999999999</v>
      </c>
      <c r="L74" t="str">
        <f t="shared" si="10"/>
        <v>public static final int OCEANIA_ID=73;</v>
      </c>
      <c r="M74" t="str">
        <f t="shared" si="11"/>
        <v>public static final String OCEANIA_NAME="Oceania";</v>
      </c>
      <c r="N74" t="str">
        <f t="shared" si="12"/>
        <v>mapaEstacion.put(MetroConstant.OCEANIA_ID,new MetroJbEstacion(MetroConstant.OCEANIA_NAME,MetroConstant.OCEANIA_NAME));</v>
      </c>
      <c r="O74" s="6" t="str">
        <f t="shared" si="13"/>
        <v>mapaEstacion.put(MetroConstant.OCEANIA_ID,new MetroJbEstacion(73,MetroConstant.OCEANIA_NAME,525,385,19.445972,-99.087238,MetroConstant.VERTICAL_DERECHO));</v>
      </c>
    </row>
    <row r="75" spans="1:15" x14ac:dyDescent="0.25">
      <c r="A75">
        <v>74</v>
      </c>
      <c r="B75" t="s">
        <v>74</v>
      </c>
      <c r="C75" t="s">
        <v>221</v>
      </c>
      <c r="D75">
        <f t="shared" si="9"/>
        <v>74</v>
      </c>
      <c r="E75" t="str">
        <f t="shared" si="7"/>
        <v>ARAGON_ID</v>
      </c>
      <c r="F75" t="str">
        <f t="shared" si="8"/>
        <v>ARAGON_NAME</v>
      </c>
      <c r="G75" s="6" t="s">
        <v>348</v>
      </c>
      <c r="H75" s="5">
        <v>499</v>
      </c>
      <c r="I75" s="5">
        <v>360</v>
      </c>
      <c r="J75" s="1">
        <v>19.451160000000002</v>
      </c>
      <c r="K75" s="2">
        <v>-99.096059999999994</v>
      </c>
      <c r="L75" t="str">
        <f t="shared" si="10"/>
        <v>public static final int ARAGON_ID=74;</v>
      </c>
      <c r="M75" t="str">
        <f t="shared" si="11"/>
        <v>public static final String ARAGON_NAME="Aragon";</v>
      </c>
      <c r="N75" t="str">
        <f t="shared" si="12"/>
        <v>mapaEstacion.put(MetroConstant.ARAGON_ID,new MetroJbEstacion(MetroConstant.ARAGON_NAME,MetroConstant.ARAGON_NAME));</v>
      </c>
      <c r="O75" s="6" t="str">
        <f t="shared" si="13"/>
        <v>mapaEstacion.put(MetroConstant.ARAGON_ID,new MetroJbEstacion(74,MetroConstant.ARAGON_NAME,499,360,19.45116,-99.09606,MetroConstant.INCLINADO_45));</v>
      </c>
    </row>
    <row r="76" spans="1:15" x14ac:dyDescent="0.25">
      <c r="A76">
        <v>75</v>
      </c>
      <c r="B76" t="s">
        <v>75</v>
      </c>
      <c r="C76" t="s">
        <v>222</v>
      </c>
      <c r="D76">
        <f t="shared" si="9"/>
        <v>75</v>
      </c>
      <c r="E76" t="str">
        <f t="shared" si="7"/>
        <v>EDUARDO_MOLINA_ID</v>
      </c>
      <c r="F76" t="str">
        <f t="shared" si="8"/>
        <v>EDUARDO_MOLINA_NAME</v>
      </c>
      <c r="G76" t="s">
        <v>348</v>
      </c>
      <c r="H76" s="5">
        <v>458</v>
      </c>
      <c r="I76" s="5">
        <v>361</v>
      </c>
      <c r="J76" s="1">
        <v>19.451319999999999</v>
      </c>
      <c r="K76" s="2">
        <v>-99.105369999999994</v>
      </c>
      <c r="L76" t="str">
        <f t="shared" si="10"/>
        <v>public static final int EDUARDO_MOLINA_ID=75;</v>
      </c>
      <c r="M76" t="str">
        <f t="shared" si="11"/>
        <v>public static final String EDUARDO_MOLINA_NAME="Eduardo Molina";</v>
      </c>
      <c r="N76" t="str">
        <f t="shared" si="12"/>
        <v>mapaEstacion.put(MetroConstant.EDUARDO_MOLINA_ID,new MetroJbEstacion(MetroConstant.EDUARDO_MOLINA_NAME,MetroConstant.EDUARDO_MOLINA_NAME));</v>
      </c>
      <c r="O76" s="6" t="str">
        <f t="shared" si="13"/>
        <v>mapaEstacion.put(MetroConstant.EDUARDO_MOLINA_ID,new MetroJbEstacion(75,MetroConstant.EDUARDO_MOLINA_NAME,458,361,19.45132,-99.10537,MetroConstant.INCLINADO_45));</v>
      </c>
    </row>
    <row r="77" spans="1:15" x14ac:dyDescent="0.25">
      <c r="A77">
        <v>76</v>
      </c>
      <c r="B77" t="s">
        <v>76</v>
      </c>
      <c r="C77" t="s">
        <v>223</v>
      </c>
      <c r="D77">
        <f t="shared" si="9"/>
        <v>76</v>
      </c>
      <c r="E77" t="str">
        <f t="shared" si="7"/>
        <v>VALLE_GOMEZ_ID</v>
      </c>
      <c r="F77" t="str">
        <f t="shared" si="8"/>
        <v>VALLE_GOMEZ_NAME</v>
      </c>
      <c r="G77" t="s">
        <v>344</v>
      </c>
      <c r="H77" s="5">
        <v>399</v>
      </c>
      <c r="I77" s="5">
        <v>329</v>
      </c>
      <c r="J77" s="1">
        <v>19.458690000000001</v>
      </c>
      <c r="K77" s="2">
        <v>-99.119259999999997</v>
      </c>
      <c r="L77" t="str">
        <f t="shared" si="10"/>
        <v>public static final int VALLE_GOMEZ_ID=76;</v>
      </c>
      <c r="M77" t="str">
        <f t="shared" si="11"/>
        <v>public static final String VALLE_GOMEZ_NAME="Valle Gomez";</v>
      </c>
      <c r="N77" t="str">
        <f t="shared" si="12"/>
        <v>mapaEstacion.put(MetroConstant.VALLE_GOMEZ_ID,new MetroJbEstacion(MetroConstant.VALLE_GOMEZ_NAME,MetroConstant.VALLE_GOMEZ_NAME));</v>
      </c>
      <c r="O77" s="6" t="str">
        <f t="shared" si="13"/>
        <v>mapaEstacion.put(MetroConstant.VALLE_GOMEZ_ID,new MetroJbEstacion(76,MetroConstant.VALLE_GOMEZ_NAME,399,329,19.45869,-99.11926,MetroConstant.HORIZONTAL_ARRIBA));</v>
      </c>
    </row>
    <row r="78" spans="1:15" x14ac:dyDescent="0.25">
      <c r="A78">
        <v>77</v>
      </c>
      <c r="B78" t="s">
        <v>77</v>
      </c>
      <c r="C78" t="s">
        <v>224</v>
      </c>
      <c r="D78">
        <f t="shared" si="9"/>
        <v>77</v>
      </c>
      <c r="E78" t="str">
        <f t="shared" si="7"/>
        <v>MISTERIOS_ID</v>
      </c>
      <c r="F78" t="str">
        <f t="shared" si="8"/>
        <v>MISTERIOS_NAME</v>
      </c>
      <c r="G78" t="s">
        <v>344</v>
      </c>
      <c r="H78" s="5">
        <v>365</v>
      </c>
      <c r="I78" s="5">
        <v>314</v>
      </c>
      <c r="J78" s="1">
        <v>19.463280000000001</v>
      </c>
      <c r="K78" s="2">
        <v>-99.130669999999995</v>
      </c>
      <c r="L78" t="str">
        <f t="shared" si="10"/>
        <v>public static final int MISTERIOS_ID=77;</v>
      </c>
      <c r="M78" t="str">
        <f t="shared" si="11"/>
        <v>public static final String MISTERIOS_NAME="Misterios";</v>
      </c>
      <c r="N78" t="str">
        <f t="shared" si="12"/>
        <v>mapaEstacion.put(MetroConstant.MISTERIOS_ID,new MetroJbEstacion(MetroConstant.MISTERIOS_NAME,MetroConstant.MISTERIOS_NAME));</v>
      </c>
      <c r="O78" s="6" t="str">
        <f t="shared" si="13"/>
        <v>mapaEstacion.put(MetroConstant.MISTERIOS_ID,new MetroJbEstacion(77,MetroConstant.MISTERIOS_NAME,365,314,19.46328,-99.13067,MetroConstant.HORIZONTAL_ARRIBA));</v>
      </c>
    </row>
    <row r="79" spans="1:15" x14ac:dyDescent="0.25">
      <c r="A79">
        <v>78</v>
      </c>
      <c r="B79" t="s">
        <v>78</v>
      </c>
      <c r="C79" t="s">
        <v>225</v>
      </c>
      <c r="D79">
        <f t="shared" si="9"/>
        <v>78</v>
      </c>
      <c r="E79" t="str">
        <f t="shared" si="7"/>
        <v>AUTOBUSES_DEL_NORTE_ID</v>
      </c>
      <c r="F79" t="str">
        <f t="shared" si="8"/>
        <v>AUTOBUSES_DEL_NORTE_NAME</v>
      </c>
      <c r="G79" t="s">
        <v>347</v>
      </c>
      <c r="H79" s="5">
        <v>315</v>
      </c>
      <c r="I79" s="5">
        <v>243</v>
      </c>
      <c r="J79" s="1">
        <v>19.478940000000001</v>
      </c>
      <c r="K79" s="2">
        <v>-99.140590000000003</v>
      </c>
      <c r="L79" t="str">
        <f t="shared" si="10"/>
        <v>public static final int AUTOBUSES_DEL_NORTE_ID=78;</v>
      </c>
      <c r="M79" t="str">
        <f t="shared" si="11"/>
        <v>public static final String AUTOBUSES_DEL_NORTE_NAME="Autobuses del Norte";</v>
      </c>
      <c r="N79" t="str">
        <f t="shared" si="12"/>
        <v>mapaEstacion.put(MetroConstant.AUTOBUSES_DEL_NORTE_ID,new MetroJbEstacion(MetroConstant.AUTOBUSES_DEL_NORTE_NAME,MetroConstant.AUTOBUSES_DEL_NORTE_NAME));</v>
      </c>
      <c r="O79" s="6" t="str">
        <f t="shared" si="13"/>
        <v>mapaEstacion.put(MetroConstant.AUTOBUSES_DEL_NORTE_ID,new MetroJbEstacion(78,MetroConstant.AUTOBUSES_DEL_NORTE_NAME,315,243,19.47894,-99.14059,MetroConstant.VERTICAL_IZQUIERDO));</v>
      </c>
    </row>
    <row r="80" spans="1:15" x14ac:dyDescent="0.25">
      <c r="A80">
        <v>79</v>
      </c>
      <c r="B80" t="s">
        <v>79</v>
      </c>
      <c r="C80" t="s">
        <v>226</v>
      </c>
      <c r="D80">
        <f t="shared" si="9"/>
        <v>79</v>
      </c>
      <c r="E80" t="str">
        <f t="shared" si="7"/>
        <v>INSTITUTO_DEL_PETROLEO_ID</v>
      </c>
      <c r="F80" t="str">
        <f t="shared" si="8"/>
        <v>INSTITUTO_DEL_PETROLEO_NAME</v>
      </c>
      <c r="G80" s="6" t="s">
        <v>344</v>
      </c>
      <c r="H80" s="5">
        <v>295</v>
      </c>
      <c r="I80" s="5">
        <v>195</v>
      </c>
      <c r="J80" s="1">
        <v>19.489573</v>
      </c>
      <c r="K80" s="2">
        <v>-99.145259999999993</v>
      </c>
      <c r="L80" t="str">
        <f t="shared" si="10"/>
        <v>public static final int INSTITUTO_DEL_PETROLEO_ID=79;</v>
      </c>
      <c r="M80" t="str">
        <f t="shared" si="11"/>
        <v>public static final String INSTITUTO_DEL_PETROLEO_NAME="Instituto del Petroleo";</v>
      </c>
      <c r="N80" t="str">
        <f t="shared" si="12"/>
        <v>mapaEstacion.put(MetroConstant.INSTITUTO_DEL_PETROLEO_ID,new MetroJbEstacion(MetroConstant.INSTITUTO_DEL_PETROLEO_NAME,MetroConstant.INSTITUTO_DEL_PETROLEO_NAME));</v>
      </c>
      <c r="O80" s="6" t="str">
        <f t="shared" si="13"/>
        <v>mapaEstacion.put(MetroConstant.INSTITUTO_DEL_PETROLEO_ID,new MetroJbEstacion(79,MetroConstant.INSTITUTO_DEL_PETROLEO_NAME,295,195,19.489573,-99.14526,MetroConstant.HORIZONTAL_ARRIBA));</v>
      </c>
    </row>
    <row r="81" spans="1:15" x14ac:dyDescent="0.25">
      <c r="A81">
        <v>80</v>
      </c>
      <c r="B81" t="s">
        <v>80</v>
      </c>
      <c r="C81" t="s">
        <v>227</v>
      </c>
      <c r="D81">
        <f t="shared" si="9"/>
        <v>80</v>
      </c>
      <c r="E81" t="str">
        <f t="shared" si="7"/>
        <v>POLITECNICO_ID</v>
      </c>
      <c r="F81" t="str">
        <f t="shared" si="8"/>
        <v>POLITECNICO_NAME</v>
      </c>
      <c r="G81" t="s">
        <v>344</v>
      </c>
      <c r="H81" s="5">
        <v>281</v>
      </c>
      <c r="I81" s="5">
        <v>154</v>
      </c>
      <c r="J81" s="1">
        <v>19.500820000000001</v>
      </c>
      <c r="K81" s="2">
        <v>-99.149283999999994</v>
      </c>
      <c r="L81" t="str">
        <f t="shared" si="10"/>
        <v>public static final int POLITECNICO_ID=80;</v>
      </c>
      <c r="M81" t="str">
        <f t="shared" si="11"/>
        <v>public static final String POLITECNICO_NAME="Politecnico";</v>
      </c>
      <c r="N81" t="str">
        <f t="shared" si="12"/>
        <v>mapaEstacion.put(MetroConstant.POLITECNICO_ID,new MetroJbEstacion(MetroConstant.POLITECNICO_NAME,MetroConstant.POLITECNICO_NAME));</v>
      </c>
      <c r="O81" s="6" t="str">
        <f t="shared" si="13"/>
        <v>mapaEstacion.put(MetroConstant.POLITECNICO_ID,new MetroJbEstacion(80,MetroConstant.POLITECNICO_NAME,281,154,19.50082,-99.149284,MetroConstant.HORIZONTAL_ARRIBA));</v>
      </c>
    </row>
    <row r="82" spans="1:15" x14ac:dyDescent="0.25">
      <c r="A82">
        <v>81</v>
      </c>
      <c r="B82" t="s">
        <v>81</v>
      </c>
      <c r="C82" t="s">
        <v>228</v>
      </c>
      <c r="D82">
        <f t="shared" si="9"/>
        <v>81</v>
      </c>
      <c r="E82" t="str">
        <f t="shared" si="7"/>
        <v>EL_ROSARIO_ID</v>
      </c>
      <c r="F82" t="str">
        <f t="shared" si="8"/>
        <v>EL_ROSARIO_NAME</v>
      </c>
      <c r="G82" s="6" t="s">
        <v>347</v>
      </c>
      <c r="H82" s="5">
        <v>84</v>
      </c>
      <c r="I82" s="5">
        <v>147</v>
      </c>
      <c r="J82" s="1">
        <v>19.504541</v>
      </c>
      <c r="K82" s="2">
        <v>-99.200019999999995</v>
      </c>
      <c r="L82" t="str">
        <f t="shared" si="10"/>
        <v>public static final int EL_ROSARIO_ID=81;</v>
      </c>
      <c r="M82" t="str">
        <f t="shared" si="11"/>
        <v>public static final String EL_ROSARIO_NAME="El Rosario";</v>
      </c>
      <c r="N82" t="str">
        <f t="shared" si="12"/>
        <v>mapaEstacion.put(MetroConstant.EL_ROSARIO_ID,new MetroJbEstacion(MetroConstant.EL_ROSARIO_NAME,MetroConstant.EL_ROSARIO_NAME));</v>
      </c>
      <c r="O82" s="6" t="str">
        <f t="shared" si="13"/>
        <v>mapaEstacion.put(MetroConstant.EL_ROSARIO_ID,new MetroJbEstacion(81,MetroConstant.EL_ROSARIO_NAME,84,147,19.504541,-99.20002,MetroConstant.VERTICAL_IZQUIERDO));</v>
      </c>
    </row>
    <row r="83" spans="1:15" x14ac:dyDescent="0.25">
      <c r="A83">
        <v>82</v>
      </c>
      <c r="B83" t="s">
        <v>82</v>
      </c>
      <c r="C83" t="s">
        <v>229</v>
      </c>
      <c r="D83">
        <f t="shared" si="9"/>
        <v>82</v>
      </c>
      <c r="E83" t="str">
        <f t="shared" si="7"/>
        <v>TEZOZOMOC_ID</v>
      </c>
      <c r="F83" t="str">
        <f t="shared" si="8"/>
        <v>TEZOZOMOC_NAME</v>
      </c>
      <c r="G83" t="s">
        <v>344</v>
      </c>
      <c r="H83" s="5">
        <v>109</v>
      </c>
      <c r="I83" s="5">
        <v>178</v>
      </c>
      <c r="J83" s="1">
        <v>19.49494</v>
      </c>
      <c r="K83" s="2">
        <v>-99.196179999999998</v>
      </c>
      <c r="L83" t="str">
        <f t="shared" si="10"/>
        <v>public static final int TEZOZOMOC_ID=82;</v>
      </c>
      <c r="M83" t="str">
        <f t="shared" si="11"/>
        <v>public static final String TEZOZOMOC_NAME="Tezozomoc";</v>
      </c>
      <c r="N83" t="str">
        <f t="shared" si="12"/>
        <v>mapaEstacion.put(MetroConstant.TEZOZOMOC_ID,new MetroJbEstacion(MetroConstant.TEZOZOMOC_NAME,MetroConstant.TEZOZOMOC_NAME));</v>
      </c>
      <c r="O83" s="6" t="str">
        <f t="shared" si="13"/>
        <v>mapaEstacion.put(MetroConstant.TEZOZOMOC_ID,new MetroJbEstacion(82,MetroConstant.TEZOZOMOC_NAME,109,178,19.49494,-99.19618,MetroConstant.HORIZONTAL_ARRIBA));</v>
      </c>
    </row>
    <row r="84" spans="1:15" x14ac:dyDescent="0.25">
      <c r="A84">
        <v>83</v>
      </c>
      <c r="B84" t="s">
        <v>83</v>
      </c>
      <c r="C84" t="s">
        <v>230</v>
      </c>
      <c r="D84">
        <f t="shared" si="9"/>
        <v>83</v>
      </c>
      <c r="E84" t="str">
        <f t="shared" si="7"/>
        <v>AZCAPOTZALCO_ID</v>
      </c>
      <c r="F84" t="str">
        <f t="shared" si="8"/>
        <v>AZCAPOTZALCO_NAME</v>
      </c>
      <c r="G84" t="s">
        <v>344</v>
      </c>
      <c r="H84" s="5">
        <v>132</v>
      </c>
      <c r="I84" s="5">
        <v>197</v>
      </c>
      <c r="J84" s="1">
        <v>19.490988999999999</v>
      </c>
      <c r="K84" s="2">
        <v>-99.186415999999994</v>
      </c>
      <c r="L84" t="str">
        <f t="shared" si="10"/>
        <v>public static final int AZCAPOTZALCO_ID=83;</v>
      </c>
      <c r="M84" t="str">
        <f t="shared" si="11"/>
        <v>public static final String AZCAPOTZALCO_NAME="Azcapotzalco";</v>
      </c>
      <c r="N84" t="str">
        <f t="shared" si="12"/>
        <v>mapaEstacion.put(MetroConstant.AZCAPOTZALCO_ID,new MetroJbEstacion(MetroConstant.AZCAPOTZALCO_NAME,MetroConstant.AZCAPOTZALCO_NAME));</v>
      </c>
      <c r="O84" s="6" t="str">
        <f t="shared" si="13"/>
        <v>mapaEstacion.put(MetroConstant.AZCAPOTZALCO_ID,new MetroJbEstacion(83,MetroConstant.AZCAPOTZALCO_NAME,132,197,19.490989,-99.186416,MetroConstant.HORIZONTAL_ARRIBA));</v>
      </c>
    </row>
    <row r="85" spans="1:15" x14ac:dyDescent="0.25">
      <c r="A85">
        <v>84</v>
      </c>
      <c r="B85" t="s">
        <v>84</v>
      </c>
      <c r="C85" t="s">
        <v>231</v>
      </c>
      <c r="D85">
        <f t="shared" si="9"/>
        <v>84</v>
      </c>
      <c r="E85" t="str">
        <f t="shared" si="7"/>
        <v>FERRERIA_ID</v>
      </c>
      <c r="F85" t="str">
        <f t="shared" si="8"/>
        <v>FERRERIA_NAME</v>
      </c>
      <c r="G85" t="s">
        <v>344</v>
      </c>
      <c r="H85" s="5">
        <v>183</v>
      </c>
      <c r="I85" s="5">
        <v>193</v>
      </c>
      <c r="J85" s="1">
        <v>19.490746000000001</v>
      </c>
      <c r="K85" s="2">
        <v>-99.173840999999996</v>
      </c>
      <c r="L85" t="str">
        <f t="shared" si="10"/>
        <v>public static final int FERRERIA_ID=84;</v>
      </c>
      <c r="M85" t="str">
        <f t="shared" si="11"/>
        <v>public static final String FERRERIA_NAME="Ferreria";</v>
      </c>
      <c r="N85" t="str">
        <f t="shared" si="12"/>
        <v>mapaEstacion.put(MetroConstant.FERRERIA_ID,new MetroJbEstacion(MetroConstant.FERRERIA_NAME,MetroConstant.FERRERIA_NAME));</v>
      </c>
      <c r="O85" s="6" t="str">
        <f t="shared" si="13"/>
        <v>mapaEstacion.put(MetroConstant.FERRERIA_ID,new MetroJbEstacion(84,MetroConstant.FERRERIA_NAME,183,193,19.490746,-99.173841,MetroConstant.HORIZONTAL_ARRIBA));</v>
      </c>
    </row>
    <row r="86" spans="1:15" x14ac:dyDescent="0.25">
      <c r="A86">
        <v>85</v>
      </c>
      <c r="B86" t="s">
        <v>85</v>
      </c>
      <c r="C86" t="s">
        <v>232</v>
      </c>
      <c r="D86">
        <f t="shared" si="9"/>
        <v>85</v>
      </c>
      <c r="E86" t="str">
        <f t="shared" si="7"/>
        <v>NORTE_45_ID</v>
      </c>
      <c r="F86" t="str">
        <f t="shared" si="8"/>
        <v>NORTE_45_NAME</v>
      </c>
      <c r="G86" t="s">
        <v>344</v>
      </c>
      <c r="H86" s="5">
        <v>231</v>
      </c>
      <c r="I86" s="5">
        <v>203</v>
      </c>
      <c r="J86" s="1">
        <v>19.488489999999999</v>
      </c>
      <c r="K86" s="2">
        <v>-99.162670000000006</v>
      </c>
      <c r="L86" t="str">
        <f t="shared" si="10"/>
        <v>public static final int NORTE_45_ID=85;</v>
      </c>
      <c r="M86" t="str">
        <f t="shared" si="11"/>
        <v>public static final String NORTE_45_NAME="Norte 45";</v>
      </c>
      <c r="N86" t="str">
        <f t="shared" si="12"/>
        <v>mapaEstacion.put(MetroConstant.NORTE_45_ID,new MetroJbEstacion(MetroConstant.NORTE_45_NAME,MetroConstant.NORTE_45_NAME));</v>
      </c>
      <c r="O86" s="6" t="str">
        <f t="shared" si="13"/>
        <v>mapaEstacion.put(MetroConstant.NORTE_45_ID,new MetroJbEstacion(85,MetroConstant.NORTE_45_NAME,231,203,19.48849,-99.16267,MetroConstant.HORIZONTAL_ARRIBA));</v>
      </c>
    </row>
    <row r="87" spans="1:15" x14ac:dyDescent="0.25">
      <c r="A87">
        <v>86</v>
      </c>
      <c r="B87" t="s">
        <v>86</v>
      </c>
      <c r="C87" t="s">
        <v>233</v>
      </c>
      <c r="D87">
        <f t="shared" si="9"/>
        <v>86</v>
      </c>
      <c r="E87" t="str">
        <f t="shared" si="7"/>
        <v>VALLEJO_ID</v>
      </c>
      <c r="F87" t="str">
        <f t="shared" si="8"/>
        <v>VALLEJO_NAME</v>
      </c>
      <c r="G87" t="s">
        <v>344</v>
      </c>
      <c r="H87" s="5">
        <v>257</v>
      </c>
      <c r="I87" s="5">
        <v>195</v>
      </c>
      <c r="J87" s="1">
        <v>19.490390000000001</v>
      </c>
      <c r="K87" s="2">
        <v>-99.155500000000004</v>
      </c>
      <c r="L87" t="str">
        <f t="shared" si="10"/>
        <v>public static final int VALLEJO_ID=86;</v>
      </c>
      <c r="M87" t="str">
        <f t="shared" si="11"/>
        <v>public static final String VALLEJO_NAME="Vallejo";</v>
      </c>
      <c r="N87" t="str">
        <f t="shared" si="12"/>
        <v>mapaEstacion.put(MetroConstant.VALLEJO_ID,new MetroJbEstacion(MetroConstant.VALLEJO_NAME,MetroConstant.VALLEJO_NAME));</v>
      </c>
      <c r="O87" s="6" t="str">
        <f t="shared" si="13"/>
        <v>mapaEstacion.put(MetroConstant.VALLEJO_ID,new MetroJbEstacion(86,MetroConstant.VALLEJO_NAME,257,195,19.49039,-99.1555,MetroConstant.HORIZONTAL_ARRIBA));</v>
      </c>
    </row>
    <row r="88" spans="1:15" x14ac:dyDescent="0.25">
      <c r="A88">
        <v>87</v>
      </c>
      <c r="B88" t="s">
        <v>87</v>
      </c>
      <c r="C88" t="s">
        <v>234</v>
      </c>
      <c r="D88">
        <f t="shared" si="9"/>
        <v>87</v>
      </c>
      <c r="E88" t="str">
        <f t="shared" si="7"/>
        <v>LINDAVISTA_ID</v>
      </c>
      <c r="F88" t="str">
        <f t="shared" si="8"/>
        <v>LINDAVISTA_NAME</v>
      </c>
      <c r="G88" t="s">
        <v>344</v>
      </c>
      <c r="H88" s="5">
        <v>341</v>
      </c>
      <c r="I88" s="5">
        <v>206</v>
      </c>
      <c r="J88" s="1">
        <v>19.487711999999998</v>
      </c>
      <c r="K88" s="2">
        <v>-99.134659999999997</v>
      </c>
      <c r="L88" t="str">
        <f t="shared" si="10"/>
        <v>public static final int LINDAVISTA_ID=87;</v>
      </c>
      <c r="M88" t="str">
        <f t="shared" si="11"/>
        <v>public static final String LINDAVISTA_NAME="Lindavista";</v>
      </c>
      <c r="N88" t="str">
        <f t="shared" si="12"/>
        <v>mapaEstacion.put(MetroConstant.LINDAVISTA_ID,new MetroJbEstacion(MetroConstant.LINDAVISTA_NAME,MetroConstant.LINDAVISTA_NAME));</v>
      </c>
      <c r="O88" s="6" t="str">
        <f t="shared" si="13"/>
        <v>mapaEstacion.put(MetroConstant.LINDAVISTA_ID,new MetroJbEstacion(87,MetroConstant.LINDAVISTA_NAME,341,206,19.487712,-99.13466,MetroConstant.HORIZONTAL_ARRIBA));</v>
      </c>
    </row>
    <row r="89" spans="1:15" x14ac:dyDescent="0.25">
      <c r="A89">
        <v>88</v>
      </c>
      <c r="B89" t="s">
        <v>88</v>
      </c>
      <c r="C89" t="s">
        <v>235</v>
      </c>
      <c r="D89">
        <f t="shared" si="9"/>
        <v>88</v>
      </c>
      <c r="E89" t="str">
        <f t="shared" si="7"/>
        <v>LA_VILLA_BASILICA_ID</v>
      </c>
      <c r="F89" t="str">
        <f t="shared" si="8"/>
        <v>LA_VILLA_BASILICA_NAME</v>
      </c>
      <c r="G89" t="s">
        <v>348</v>
      </c>
      <c r="H89" s="5">
        <v>400</v>
      </c>
      <c r="I89" s="5">
        <v>234</v>
      </c>
      <c r="J89" s="1">
        <v>19.481521999999998</v>
      </c>
      <c r="K89" s="2">
        <v>-99.117923000000005</v>
      </c>
      <c r="L89" t="str">
        <f t="shared" si="10"/>
        <v>public static final int LA_VILLA_BASILICA_ID=88;</v>
      </c>
      <c r="M89" t="str">
        <f t="shared" si="11"/>
        <v>public static final String LA_VILLA_BASILICA_NAME="La Villa-Basilica";</v>
      </c>
      <c r="N89" t="str">
        <f t="shared" si="12"/>
        <v>mapaEstacion.put(MetroConstant.LA_VILLA_BASILICA_ID,new MetroJbEstacion(MetroConstant.LA_VILLA_BASILICA_NAME,MetroConstant.LA_VILLA_BASILICA_NAME));</v>
      </c>
      <c r="O89" s="6" t="str">
        <f t="shared" si="13"/>
        <v>mapaEstacion.put(MetroConstant.LA_VILLA_BASILICA_ID,new MetroJbEstacion(88,MetroConstant.LA_VILLA_BASILICA_NAME,400,234,19.481522,-99.117923,MetroConstant.INCLINADO_45));</v>
      </c>
    </row>
    <row r="90" spans="1:15" x14ac:dyDescent="0.25">
      <c r="A90">
        <v>89</v>
      </c>
      <c r="B90" t="s">
        <v>89</v>
      </c>
      <c r="C90" t="s">
        <v>236</v>
      </c>
      <c r="D90">
        <f t="shared" si="9"/>
        <v>89</v>
      </c>
      <c r="E90" t="str">
        <f t="shared" si="7"/>
        <v>AQUILES_SEDAN_ID</v>
      </c>
      <c r="F90" t="str">
        <f t="shared" si="8"/>
        <v>AQUILES_SEDAN_NAME</v>
      </c>
      <c r="G90" s="7" t="s">
        <v>347</v>
      </c>
      <c r="H90" s="5">
        <v>99</v>
      </c>
      <c r="I90" s="5">
        <v>195</v>
      </c>
      <c r="J90" s="1">
        <v>19.49042</v>
      </c>
      <c r="K90" s="2">
        <v>-99.194829999999996</v>
      </c>
      <c r="L90" t="str">
        <f t="shared" si="10"/>
        <v>public static final int AQUILES_SEDAN_ID=89;</v>
      </c>
      <c r="M90" t="str">
        <f t="shared" si="11"/>
        <v>public static final String AQUILES_SEDAN_NAME="Aquiles Sedan";</v>
      </c>
      <c r="N90" t="str">
        <f t="shared" si="12"/>
        <v>mapaEstacion.put(MetroConstant.AQUILES_SEDAN_ID,new MetroJbEstacion(MetroConstant.AQUILES_SEDAN_NAME,MetroConstant.AQUILES_SEDAN_NAME));</v>
      </c>
      <c r="O90" s="6" t="str">
        <f t="shared" si="13"/>
        <v>mapaEstacion.put(MetroConstant.AQUILES_SEDAN_ID,new MetroJbEstacion(89,MetroConstant.AQUILES_SEDAN_NAME,99,195,19.49042,-99.19483,MetroConstant.VERTICAL_IZQUIERDO));</v>
      </c>
    </row>
    <row r="91" spans="1:15" x14ac:dyDescent="0.25">
      <c r="A91">
        <v>90</v>
      </c>
      <c r="B91" t="s">
        <v>90</v>
      </c>
      <c r="C91" t="s">
        <v>237</v>
      </c>
      <c r="D91">
        <f t="shared" si="9"/>
        <v>90</v>
      </c>
      <c r="E91" t="str">
        <f t="shared" si="7"/>
        <v>CAMARONES_ID</v>
      </c>
      <c r="F91" t="str">
        <f t="shared" si="8"/>
        <v>CAMARONES_NAME</v>
      </c>
      <c r="G91" s="7" t="s">
        <v>347</v>
      </c>
      <c r="H91" s="5">
        <v>122</v>
      </c>
      <c r="I91" s="5">
        <v>242</v>
      </c>
      <c r="J91" s="1">
        <v>19.479134999999999</v>
      </c>
      <c r="K91" s="2">
        <v>-99.190062999999995</v>
      </c>
      <c r="L91" t="str">
        <f t="shared" si="10"/>
        <v>public static final int CAMARONES_ID=90;</v>
      </c>
      <c r="M91" t="str">
        <f t="shared" si="11"/>
        <v>public static final String CAMARONES_NAME="Camarones";</v>
      </c>
      <c r="N91" t="str">
        <f t="shared" si="12"/>
        <v>mapaEstacion.put(MetroConstant.CAMARONES_ID,new MetroJbEstacion(MetroConstant.CAMARONES_NAME,MetroConstant.CAMARONES_NAME));</v>
      </c>
      <c r="O91" s="6" t="str">
        <f t="shared" si="13"/>
        <v>mapaEstacion.put(MetroConstant.CAMARONES_ID,new MetroJbEstacion(90,MetroConstant.CAMARONES_NAME,122,242,19.479135,-99.190063,MetroConstant.VERTICAL_IZQUIERDO));</v>
      </c>
    </row>
    <row r="92" spans="1:15" x14ac:dyDescent="0.25">
      <c r="A92">
        <v>91</v>
      </c>
      <c r="B92" t="s">
        <v>91</v>
      </c>
      <c r="C92" t="s">
        <v>238</v>
      </c>
      <c r="D92">
        <f t="shared" si="9"/>
        <v>91</v>
      </c>
      <c r="E92" t="str">
        <f t="shared" si="7"/>
        <v>REFINERIA_ID</v>
      </c>
      <c r="F92" t="str">
        <f t="shared" si="8"/>
        <v>REFINERIA_NAME</v>
      </c>
      <c r="G92" s="7" t="s">
        <v>347</v>
      </c>
      <c r="H92" s="5">
        <v>119</v>
      </c>
      <c r="I92" s="5">
        <v>280</v>
      </c>
      <c r="J92" s="1">
        <v>19.470030000000001</v>
      </c>
      <c r="K92" s="2">
        <v>-99.190579999999997</v>
      </c>
      <c r="L92" t="str">
        <f t="shared" si="10"/>
        <v>public static final int REFINERIA_ID=91;</v>
      </c>
      <c r="M92" t="str">
        <f t="shared" si="11"/>
        <v>public static final String REFINERIA_NAME="Refineria";</v>
      </c>
      <c r="N92" t="str">
        <f t="shared" si="12"/>
        <v>mapaEstacion.put(MetroConstant.REFINERIA_ID,new MetroJbEstacion(MetroConstant.REFINERIA_NAME,MetroConstant.REFINERIA_NAME));</v>
      </c>
      <c r="O92" s="6" t="str">
        <f t="shared" si="13"/>
        <v>mapaEstacion.put(MetroConstant.REFINERIA_ID,new MetroJbEstacion(91,MetroConstant.REFINERIA_NAME,119,280,19.47003,-99.19058,MetroConstant.VERTICAL_IZQUIERDO));</v>
      </c>
    </row>
    <row r="93" spans="1:15" x14ac:dyDescent="0.25">
      <c r="A93">
        <v>92</v>
      </c>
      <c r="B93" t="s">
        <v>92</v>
      </c>
      <c r="C93" t="s">
        <v>239</v>
      </c>
      <c r="D93">
        <f t="shared" si="9"/>
        <v>92</v>
      </c>
      <c r="E93" t="str">
        <f t="shared" si="7"/>
        <v>SAN_JOAQUIN_ID</v>
      </c>
      <c r="F93" t="str">
        <f t="shared" si="8"/>
        <v>SAN_JOAQUIN_NAME</v>
      </c>
      <c r="G93" s="7" t="s">
        <v>347</v>
      </c>
      <c r="H93" s="5">
        <v>110</v>
      </c>
      <c r="I93" s="5">
        <v>384</v>
      </c>
      <c r="J93" s="1">
        <v>19.44577</v>
      </c>
      <c r="K93" s="2">
        <v>-99.191869999999994</v>
      </c>
      <c r="L93" t="str">
        <f t="shared" si="10"/>
        <v>public static final int SAN_JOAQUIN_ID=92;</v>
      </c>
      <c r="M93" t="str">
        <f t="shared" si="11"/>
        <v>public static final String SAN_JOAQUIN_NAME="San Joaquin";</v>
      </c>
      <c r="N93" t="str">
        <f t="shared" si="12"/>
        <v>mapaEstacion.put(MetroConstant.SAN_JOAQUIN_ID,new MetroJbEstacion(MetroConstant.SAN_JOAQUIN_NAME,MetroConstant.SAN_JOAQUIN_NAME));</v>
      </c>
      <c r="O93" s="6" t="str">
        <f t="shared" si="13"/>
        <v>mapaEstacion.put(MetroConstant.SAN_JOAQUIN_ID,new MetroJbEstacion(92,MetroConstant.SAN_JOAQUIN_NAME,110,384,19.44577,-99.19187,MetroConstant.VERTICAL_IZQUIERDO));</v>
      </c>
    </row>
    <row r="94" spans="1:15" x14ac:dyDescent="0.25">
      <c r="A94">
        <v>93</v>
      </c>
      <c r="B94" t="s">
        <v>93</v>
      </c>
      <c r="C94" t="s">
        <v>240</v>
      </c>
      <c r="D94">
        <f t="shared" si="9"/>
        <v>93</v>
      </c>
      <c r="E94" t="str">
        <f t="shared" si="7"/>
        <v>POLANCO_ID</v>
      </c>
      <c r="F94" t="str">
        <f t="shared" si="8"/>
        <v>POLANCO_NAME</v>
      </c>
      <c r="G94" s="7" t="s">
        <v>347</v>
      </c>
      <c r="H94" s="5">
        <v>113</v>
      </c>
      <c r="I94" s="5">
        <v>432</v>
      </c>
      <c r="J94" s="1">
        <v>19.43347</v>
      </c>
      <c r="K94" s="2">
        <v>-99.190969999999993</v>
      </c>
      <c r="L94" t="str">
        <f t="shared" si="10"/>
        <v>public static final int POLANCO_ID=93;</v>
      </c>
      <c r="M94" t="str">
        <f t="shared" si="11"/>
        <v>public static final String POLANCO_NAME="Polanco";</v>
      </c>
      <c r="N94" t="str">
        <f t="shared" si="12"/>
        <v>mapaEstacion.put(MetroConstant.POLANCO_ID,new MetroJbEstacion(MetroConstant.POLANCO_NAME,MetroConstant.POLANCO_NAME));</v>
      </c>
      <c r="O94" s="6" t="str">
        <f t="shared" si="13"/>
        <v>mapaEstacion.put(MetroConstant.POLANCO_ID,new MetroJbEstacion(93,MetroConstant.POLANCO_NAME,113,432,19.43347,-99.19097,MetroConstant.VERTICAL_IZQUIERDO));</v>
      </c>
    </row>
    <row r="95" spans="1:15" x14ac:dyDescent="0.25">
      <c r="A95">
        <v>94</v>
      </c>
      <c r="B95" t="s">
        <v>94</v>
      </c>
      <c r="C95" t="s">
        <v>241</v>
      </c>
      <c r="D95">
        <f t="shared" si="9"/>
        <v>94</v>
      </c>
      <c r="E95" t="str">
        <f t="shared" si="7"/>
        <v>AUDITORIO_ID</v>
      </c>
      <c r="F95" t="str">
        <f t="shared" si="8"/>
        <v>AUDITORIO_NAME</v>
      </c>
      <c r="G95" s="7" t="s">
        <v>347</v>
      </c>
      <c r="H95" s="5">
        <v>108</v>
      </c>
      <c r="I95" s="5">
        <v>465</v>
      </c>
      <c r="J95" s="1">
        <v>19.42529</v>
      </c>
      <c r="K95" s="2">
        <v>-99.191919999999996</v>
      </c>
      <c r="L95" t="str">
        <f t="shared" si="10"/>
        <v>public static final int AUDITORIO_ID=94;</v>
      </c>
      <c r="M95" t="str">
        <f t="shared" si="11"/>
        <v>public static final String AUDITORIO_NAME="Auditorio";</v>
      </c>
      <c r="N95" t="str">
        <f t="shared" si="12"/>
        <v>mapaEstacion.put(MetroConstant.AUDITORIO_ID,new MetroJbEstacion(MetroConstant.AUDITORIO_NAME,MetroConstant.AUDITORIO_NAME));</v>
      </c>
      <c r="O95" s="6" t="str">
        <f t="shared" si="13"/>
        <v>mapaEstacion.put(MetroConstant.AUDITORIO_ID,new MetroJbEstacion(94,MetroConstant.AUDITORIO_NAME,108,465,19.42529,-99.19192,MetroConstant.VERTICAL_IZQUIERDO));</v>
      </c>
    </row>
    <row r="96" spans="1:15" x14ac:dyDescent="0.25">
      <c r="A96">
        <v>95</v>
      </c>
      <c r="B96" t="s">
        <v>95</v>
      </c>
      <c r="C96" t="s">
        <v>242</v>
      </c>
      <c r="D96">
        <f t="shared" si="9"/>
        <v>95</v>
      </c>
      <c r="E96" t="str">
        <f t="shared" si="7"/>
        <v>CONSTITUYENTES_ID</v>
      </c>
      <c r="F96" t="str">
        <f t="shared" si="8"/>
        <v>CONSTITUYENTES_NAME</v>
      </c>
      <c r="G96" s="7" t="s">
        <v>347</v>
      </c>
      <c r="H96" s="5">
        <v>110</v>
      </c>
      <c r="I96" s="5">
        <v>525</v>
      </c>
      <c r="J96" s="1">
        <v>19.411840000000002</v>
      </c>
      <c r="K96" s="2">
        <v>-99.191199999999995</v>
      </c>
      <c r="L96" t="str">
        <f t="shared" si="10"/>
        <v>public static final int CONSTITUYENTES_ID=95;</v>
      </c>
      <c r="M96" t="str">
        <f t="shared" si="11"/>
        <v>public static final String CONSTITUYENTES_NAME="Constituyentes";</v>
      </c>
      <c r="N96" t="str">
        <f t="shared" si="12"/>
        <v>mapaEstacion.put(MetroConstant.CONSTITUYENTES_ID,new MetroJbEstacion(MetroConstant.CONSTITUYENTES_NAME,MetroConstant.CONSTITUYENTES_NAME));</v>
      </c>
      <c r="O96" s="6" t="str">
        <f t="shared" si="13"/>
        <v>mapaEstacion.put(MetroConstant.CONSTITUYENTES_ID,new MetroJbEstacion(95,MetroConstant.CONSTITUYENTES_NAME,110,525,19.41184,-99.1912,MetroConstant.VERTICAL_IZQUIERDO));</v>
      </c>
    </row>
    <row r="97" spans="1:15" x14ac:dyDescent="0.25">
      <c r="A97">
        <v>96</v>
      </c>
      <c r="B97" t="s">
        <v>96</v>
      </c>
      <c r="C97" t="s">
        <v>243</v>
      </c>
      <c r="D97">
        <f t="shared" si="9"/>
        <v>96</v>
      </c>
      <c r="E97" t="str">
        <f t="shared" si="7"/>
        <v>SAN_PEDRO_DE_LOS_PINOS_ID</v>
      </c>
      <c r="F97" t="str">
        <f t="shared" si="8"/>
        <v>SAN_PEDRO_DE_LOS_PINOS_NAME</v>
      </c>
      <c r="G97" s="7" t="s">
        <v>347</v>
      </c>
      <c r="H97" s="5">
        <v>132</v>
      </c>
      <c r="I97" s="5">
        <v>606</v>
      </c>
      <c r="J97" s="1">
        <v>19.391275</v>
      </c>
      <c r="K97" s="2">
        <v>-99.186051000000006</v>
      </c>
      <c r="L97" t="str">
        <f t="shared" si="10"/>
        <v>public static final int SAN_PEDRO_DE_LOS_PINOS_ID=96;</v>
      </c>
      <c r="M97" t="str">
        <f t="shared" si="11"/>
        <v>public static final String SAN_PEDRO_DE_LOS_PINOS_NAME="San Pedro de los Pinos";</v>
      </c>
      <c r="N97" t="str">
        <f t="shared" si="12"/>
        <v>mapaEstacion.put(MetroConstant.SAN_PEDRO_DE_LOS_PINOS_ID,new MetroJbEstacion(MetroConstant.SAN_PEDRO_DE_LOS_PINOS_NAME,MetroConstant.SAN_PEDRO_DE_LOS_PINOS_NAME));</v>
      </c>
      <c r="O97" s="6" t="str">
        <f t="shared" si="13"/>
        <v>mapaEstacion.put(MetroConstant.SAN_PEDRO_DE_LOS_PINOS_ID,new MetroJbEstacion(96,MetroConstant.SAN_PEDRO_DE_LOS_PINOS_NAME,132,606,19.391275,-99.186051,MetroConstant.VERTICAL_IZQUIERDO));</v>
      </c>
    </row>
    <row r="98" spans="1:15" x14ac:dyDescent="0.25">
      <c r="A98">
        <v>97</v>
      </c>
      <c r="B98" t="s">
        <v>97</v>
      </c>
      <c r="C98" t="s">
        <v>244</v>
      </c>
      <c r="D98">
        <f t="shared" si="9"/>
        <v>97</v>
      </c>
      <c r="E98" t="str">
        <f t="shared" si="7"/>
        <v>SAN_ANTONIO_ID</v>
      </c>
      <c r="F98" t="str">
        <f t="shared" si="8"/>
        <v>SAN_ANTONIO_NAME</v>
      </c>
      <c r="G98" s="7" t="s">
        <v>347</v>
      </c>
      <c r="H98" s="5">
        <v>129</v>
      </c>
      <c r="I98" s="5">
        <v>636</v>
      </c>
      <c r="J98" s="1">
        <v>19.384699999999999</v>
      </c>
      <c r="K98" s="2">
        <v>-99.186279999999996</v>
      </c>
      <c r="L98" t="str">
        <f t="shared" si="10"/>
        <v>public static final int SAN_ANTONIO_ID=97;</v>
      </c>
      <c r="M98" t="str">
        <f t="shared" si="11"/>
        <v>public static final String SAN_ANTONIO_NAME="San Antonio";</v>
      </c>
      <c r="N98" t="str">
        <f t="shared" si="12"/>
        <v>mapaEstacion.put(MetroConstant.SAN_ANTONIO_ID,new MetroJbEstacion(MetroConstant.SAN_ANTONIO_NAME,MetroConstant.SAN_ANTONIO_NAME));</v>
      </c>
      <c r="O98" s="6" t="str">
        <f t="shared" si="13"/>
        <v>mapaEstacion.put(MetroConstant.SAN_ANTONIO_ID,new MetroJbEstacion(97,MetroConstant.SAN_ANTONIO_NAME,129,636,19.3847,-99.18628,MetroConstant.VERTICAL_IZQUIERDO));</v>
      </c>
    </row>
    <row r="99" spans="1:15" x14ac:dyDescent="0.25">
      <c r="A99">
        <v>98</v>
      </c>
      <c r="B99" t="s">
        <v>98</v>
      </c>
      <c r="C99" t="s">
        <v>245</v>
      </c>
      <c r="D99">
        <f t="shared" si="9"/>
        <v>98</v>
      </c>
      <c r="E99" t="str">
        <f t="shared" si="7"/>
        <v>MIXCOAC_ID</v>
      </c>
      <c r="F99" t="str">
        <f t="shared" si="8"/>
        <v>MIXCOAC_NAME</v>
      </c>
      <c r="G99" s="7" t="s">
        <v>347</v>
      </c>
      <c r="H99" s="5">
        <v>123</v>
      </c>
      <c r="I99" s="5">
        <v>674</v>
      </c>
      <c r="J99" s="1">
        <v>19.378910000000001</v>
      </c>
      <c r="K99" s="2">
        <v>-99.187531000000007</v>
      </c>
      <c r="L99" t="str">
        <f t="shared" si="10"/>
        <v>public static final int MIXCOAC_ID=98;</v>
      </c>
      <c r="M99" t="str">
        <f t="shared" si="11"/>
        <v>public static final String MIXCOAC_NAME="Mixcoac";</v>
      </c>
      <c r="N99" t="str">
        <f t="shared" si="12"/>
        <v>mapaEstacion.put(MetroConstant.MIXCOAC_ID,new MetroJbEstacion(MetroConstant.MIXCOAC_NAME,MetroConstant.MIXCOAC_NAME));</v>
      </c>
      <c r="O99" s="6" t="str">
        <f t="shared" si="13"/>
        <v>mapaEstacion.put(MetroConstant.MIXCOAC_ID,new MetroJbEstacion(98,MetroConstant.MIXCOAC_NAME,123,674,19.37891,-99.187531,MetroConstant.VERTICAL_IZQUIERDO));</v>
      </c>
    </row>
    <row r="100" spans="1:15" x14ac:dyDescent="0.25">
      <c r="A100">
        <v>99</v>
      </c>
      <c r="B100" t="s">
        <v>99</v>
      </c>
      <c r="C100" t="s">
        <v>246</v>
      </c>
      <c r="D100">
        <f t="shared" si="9"/>
        <v>99</v>
      </c>
      <c r="E100" t="str">
        <f t="shared" si="7"/>
        <v>BARRANCA_DEL_MUERTO_ID</v>
      </c>
      <c r="F100" t="str">
        <f t="shared" si="8"/>
        <v>BARRANCA_DEL_MUERTO_NAME</v>
      </c>
      <c r="G100" s="7" t="s">
        <v>347</v>
      </c>
      <c r="H100" s="5">
        <v>117</v>
      </c>
      <c r="I100" s="5">
        <v>726</v>
      </c>
      <c r="J100" s="1">
        <v>19.360648000000001</v>
      </c>
      <c r="K100" s="2">
        <v>-99.190149000000005</v>
      </c>
      <c r="L100" t="str">
        <f t="shared" si="10"/>
        <v>public static final int BARRANCA_DEL_MUERTO_ID=99;</v>
      </c>
      <c r="M100" t="str">
        <f t="shared" si="11"/>
        <v>public static final String BARRANCA_DEL_MUERTO_NAME="Barranca del Muerto";</v>
      </c>
      <c r="N100" t="str">
        <f t="shared" si="12"/>
        <v>mapaEstacion.put(MetroConstant.BARRANCA_DEL_MUERTO_ID,new MetroJbEstacion(MetroConstant.BARRANCA_DEL_MUERTO_NAME,MetroConstant.BARRANCA_DEL_MUERTO_NAME));</v>
      </c>
      <c r="O100" s="6" t="str">
        <f t="shared" si="13"/>
        <v>mapaEstacion.put(MetroConstant.BARRANCA_DEL_MUERTO_ID,new MetroJbEstacion(99,MetroConstant.BARRANCA_DEL_MUERTO_NAME,117,726,19.360648,-99.190149,MetroConstant.VERTICAL_IZQUIERDO));</v>
      </c>
    </row>
    <row r="101" spans="1:15" x14ac:dyDescent="0.25">
      <c r="A101">
        <v>100</v>
      </c>
      <c r="B101" t="s">
        <v>100</v>
      </c>
      <c r="C101" t="s">
        <v>247</v>
      </c>
      <c r="D101">
        <f t="shared" si="9"/>
        <v>100</v>
      </c>
      <c r="E101" t="str">
        <f t="shared" si="7"/>
        <v>GARIBALDI_ID</v>
      </c>
      <c r="F101" t="str">
        <f t="shared" si="8"/>
        <v>GARIBALDI_NAME</v>
      </c>
      <c r="G101" t="s">
        <v>344</v>
      </c>
      <c r="H101" s="5">
        <v>318</v>
      </c>
      <c r="I101" s="5">
        <v>389</v>
      </c>
      <c r="J101" s="1">
        <v>19.444458000000001</v>
      </c>
      <c r="K101" s="2">
        <v>-99.139724000000001</v>
      </c>
      <c r="L101" t="str">
        <f t="shared" si="10"/>
        <v>public static final int GARIBALDI_ID=100;</v>
      </c>
      <c r="M101" t="str">
        <f t="shared" si="11"/>
        <v>public static final String GARIBALDI_NAME="Garibaldi";</v>
      </c>
      <c r="N101" t="str">
        <f t="shared" si="12"/>
        <v>mapaEstacion.put(MetroConstant.GARIBALDI_ID,new MetroJbEstacion(MetroConstant.GARIBALDI_NAME,MetroConstant.GARIBALDI_NAME));</v>
      </c>
      <c r="O101" s="6" t="str">
        <f t="shared" si="13"/>
        <v>mapaEstacion.put(MetroConstant.GARIBALDI_ID,new MetroJbEstacion(100,MetroConstant.GARIBALDI_NAME,318,389,19.444458,-99.139724,MetroConstant.HORIZONTAL_ARRIBA));</v>
      </c>
    </row>
    <row r="102" spans="1:15" x14ac:dyDescent="0.25">
      <c r="A102">
        <v>101</v>
      </c>
      <c r="B102" t="s">
        <v>101</v>
      </c>
      <c r="C102" t="s">
        <v>248</v>
      </c>
      <c r="D102">
        <f t="shared" si="9"/>
        <v>101</v>
      </c>
      <c r="E102" t="str">
        <f t="shared" si="7"/>
        <v>SAN_JUAN_DE_LETRAN_ID</v>
      </c>
      <c r="F102" t="str">
        <f t="shared" si="8"/>
        <v>SAN_JUAN_DE_LETRAN_NAME</v>
      </c>
      <c r="G102" s="6" t="s">
        <v>346</v>
      </c>
      <c r="H102" s="5">
        <v>312</v>
      </c>
      <c r="I102" s="5">
        <v>443</v>
      </c>
      <c r="J102" s="1">
        <v>19.431304999999998</v>
      </c>
      <c r="K102" s="2">
        <v>-99.141569000000004</v>
      </c>
      <c r="L102" t="str">
        <f t="shared" si="10"/>
        <v>public static final int SAN_JUAN_DE_LETRAN_ID=101;</v>
      </c>
      <c r="M102" t="str">
        <f t="shared" si="11"/>
        <v>public static final String SAN_JUAN_DE_LETRAN_NAME="San Juan de Letran";</v>
      </c>
      <c r="N102" t="str">
        <f t="shared" si="12"/>
        <v>mapaEstacion.put(MetroConstant.SAN_JUAN_DE_LETRAN_ID,new MetroJbEstacion(MetroConstant.SAN_JUAN_DE_LETRAN_NAME,MetroConstant.SAN_JUAN_DE_LETRAN_NAME));</v>
      </c>
      <c r="O102" s="6" t="str">
        <f t="shared" si="13"/>
        <v>mapaEstacion.put(MetroConstant.SAN_JUAN_DE_LETRAN_ID,new MetroJbEstacion(101,MetroConstant.SAN_JUAN_DE_LETRAN_NAME,312,443,19.431305,-99.141569,MetroConstant.VERTICAL_DERECHO));</v>
      </c>
    </row>
    <row r="103" spans="1:15" x14ac:dyDescent="0.25">
      <c r="A103">
        <v>102</v>
      </c>
      <c r="B103" t="s">
        <v>102</v>
      </c>
      <c r="C103" t="s">
        <v>249</v>
      </c>
      <c r="D103">
        <f t="shared" si="9"/>
        <v>102</v>
      </c>
      <c r="E103" t="str">
        <f t="shared" si="7"/>
        <v>DOCTORES_ID</v>
      </c>
      <c r="F103" t="str">
        <f t="shared" si="8"/>
        <v>DOCTORES_NAME</v>
      </c>
      <c r="G103" t="s">
        <v>346</v>
      </c>
      <c r="H103" s="5">
        <v>302</v>
      </c>
      <c r="I103" s="5">
        <v>485</v>
      </c>
      <c r="J103" s="1">
        <v>19.421612</v>
      </c>
      <c r="K103" s="2">
        <v>-99.143371999999999</v>
      </c>
      <c r="L103" t="str">
        <f t="shared" si="10"/>
        <v>public static final int DOCTORES_ID=102;</v>
      </c>
      <c r="M103" t="str">
        <f t="shared" si="11"/>
        <v>public static final String DOCTORES_NAME="Doctores";</v>
      </c>
      <c r="N103" t="str">
        <f t="shared" si="12"/>
        <v>mapaEstacion.put(MetroConstant.DOCTORES_ID,new MetroJbEstacion(MetroConstant.DOCTORES_NAME,MetroConstant.DOCTORES_NAME));</v>
      </c>
      <c r="O103" s="6" t="str">
        <f t="shared" si="13"/>
        <v>mapaEstacion.put(MetroConstant.DOCTORES_ID,new MetroJbEstacion(102,MetroConstant.DOCTORES_NAME,302,485,19.421612,-99.143372,MetroConstant.VERTICAL_DERECHO));</v>
      </c>
    </row>
    <row r="104" spans="1:15" x14ac:dyDescent="0.25">
      <c r="A104">
        <v>103</v>
      </c>
      <c r="B104" t="s">
        <v>103</v>
      </c>
      <c r="C104" t="s">
        <v>250</v>
      </c>
      <c r="D104">
        <f t="shared" si="9"/>
        <v>103</v>
      </c>
      <c r="E104" t="str">
        <f t="shared" si="7"/>
        <v>OBRERA_ID</v>
      </c>
      <c r="F104" t="str">
        <f t="shared" si="8"/>
        <v>OBRERA_NAME</v>
      </c>
      <c r="G104" t="s">
        <v>346</v>
      </c>
      <c r="H104" s="5">
        <v>299</v>
      </c>
      <c r="I104" s="5">
        <v>519</v>
      </c>
      <c r="J104" s="1">
        <v>19.413557999999998</v>
      </c>
      <c r="K104" s="2">
        <v>-99.144187000000002</v>
      </c>
      <c r="L104" t="str">
        <f t="shared" si="10"/>
        <v>public static final int OBRERA_ID=103;</v>
      </c>
      <c r="M104" t="str">
        <f t="shared" si="11"/>
        <v>public static final String OBRERA_NAME="Obrera";</v>
      </c>
      <c r="N104" t="str">
        <f t="shared" si="12"/>
        <v>mapaEstacion.put(MetroConstant.OBRERA_ID,new MetroJbEstacion(MetroConstant.OBRERA_NAME,MetroConstant.OBRERA_NAME));</v>
      </c>
      <c r="O104" s="6" t="str">
        <f t="shared" si="13"/>
        <v>mapaEstacion.put(MetroConstant.OBRERA_ID,new MetroJbEstacion(103,MetroConstant.OBRERA_NAME,299,519,19.413558,-99.144187,MetroConstant.VERTICAL_DERECHO));</v>
      </c>
    </row>
    <row r="105" spans="1:15" x14ac:dyDescent="0.25">
      <c r="A105">
        <v>104</v>
      </c>
      <c r="B105" t="s">
        <v>104</v>
      </c>
      <c r="C105" t="s">
        <v>251</v>
      </c>
      <c r="D105">
        <f t="shared" si="9"/>
        <v>104</v>
      </c>
      <c r="E105" t="str">
        <f t="shared" si="7"/>
        <v>LA_VIGA_ID</v>
      </c>
      <c r="F105" t="str">
        <f t="shared" si="8"/>
        <v>LA_VIGA_NAME</v>
      </c>
      <c r="G105" t="s">
        <v>347</v>
      </c>
      <c r="H105" s="5">
        <v>370</v>
      </c>
      <c r="I105" s="5">
        <v>547</v>
      </c>
      <c r="J105" s="1">
        <v>19.406495</v>
      </c>
      <c r="K105" s="2">
        <v>-99.126248000000004</v>
      </c>
      <c r="L105" t="str">
        <f t="shared" si="10"/>
        <v>public static final int LA_VIGA_ID=104;</v>
      </c>
      <c r="M105" t="str">
        <f t="shared" si="11"/>
        <v>public static final String LA_VIGA_NAME="La Viga";</v>
      </c>
      <c r="N105" t="str">
        <f t="shared" si="12"/>
        <v>mapaEstacion.put(MetroConstant.LA_VIGA_ID,new MetroJbEstacion(MetroConstant.LA_VIGA_NAME,MetroConstant.LA_VIGA_NAME));</v>
      </c>
      <c r="O105" s="6" t="str">
        <f t="shared" si="13"/>
        <v>mapaEstacion.put(MetroConstant.LA_VIGA_ID,new MetroJbEstacion(104,MetroConstant.LA_VIGA_NAME,370,547,19.406495,-99.126248,MetroConstant.VERTICAL_IZQUIERDO));</v>
      </c>
    </row>
    <row r="106" spans="1:15" x14ac:dyDescent="0.25">
      <c r="A106">
        <v>105</v>
      </c>
      <c r="B106" t="s">
        <v>105</v>
      </c>
      <c r="C106" t="s">
        <v>252</v>
      </c>
      <c r="D106">
        <f t="shared" si="9"/>
        <v>105</v>
      </c>
      <c r="E106" t="str">
        <f t="shared" si="7"/>
        <v>COYUYA_ID</v>
      </c>
      <c r="F106" t="str">
        <f t="shared" si="8"/>
        <v>COYUYA_NAME</v>
      </c>
      <c r="G106" t="s">
        <v>346</v>
      </c>
      <c r="H106" s="5">
        <v>419</v>
      </c>
      <c r="I106" s="5">
        <v>584</v>
      </c>
      <c r="J106" s="1">
        <v>19.398520999999999</v>
      </c>
      <c r="K106" s="2">
        <v>-99.113545000000002</v>
      </c>
      <c r="L106" t="str">
        <f t="shared" si="10"/>
        <v>public static final int COYUYA_ID=105;</v>
      </c>
      <c r="M106" t="str">
        <f t="shared" si="11"/>
        <v>public static final String COYUYA_NAME="Coyuya";</v>
      </c>
      <c r="N106" t="str">
        <f t="shared" si="12"/>
        <v>mapaEstacion.put(MetroConstant.COYUYA_ID,new MetroJbEstacion(MetroConstant.COYUYA_NAME,MetroConstant.COYUYA_NAME));</v>
      </c>
      <c r="O106" s="6" t="str">
        <f t="shared" si="13"/>
        <v>mapaEstacion.put(MetroConstant.COYUYA_ID,new MetroJbEstacion(105,MetroConstant.COYUYA_NAME,419,584,19.398521,-99.113545,MetroConstant.VERTICAL_DERECHO));</v>
      </c>
    </row>
    <row r="107" spans="1:15" x14ac:dyDescent="0.25">
      <c r="A107">
        <v>106</v>
      </c>
      <c r="B107" t="s">
        <v>106</v>
      </c>
      <c r="C107" t="s">
        <v>253</v>
      </c>
      <c r="D107">
        <f t="shared" si="9"/>
        <v>106</v>
      </c>
      <c r="E107" t="str">
        <f t="shared" si="7"/>
        <v>IZTACALCO_ID</v>
      </c>
      <c r="F107" t="str">
        <f t="shared" si="8"/>
        <v>IZTACALCO_NAME</v>
      </c>
      <c r="G107" t="s">
        <v>346</v>
      </c>
      <c r="H107" s="5">
        <v>424</v>
      </c>
      <c r="I107" s="5">
        <v>625</v>
      </c>
      <c r="J107" s="1">
        <v>19.388562</v>
      </c>
      <c r="K107" s="2">
        <v>-99.112215000000006</v>
      </c>
      <c r="L107" t="str">
        <f t="shared" si="10"/>
        <v>public static final int IZTACALCO_ID=106;</v>
      </c>
      <c r="M107" t="str">
        <f t="shared" si="11"/>
        <v>public static final String IZTACALCO_NAME="Iztacalco";</v>
      </c>
      <c r="N107" t="str">
        <f t="shared" si="12"/>
        <v>mapaEstacion.put(MetroConstant.IZTACALCO_ID,new MetroJbEstacion(MetroConstant.IZTACALCO_NAME,MetroConstant.IZTACALCO_NAME));</v>
      </c>
      <c r="O107" s="6" t="str">
        <f t="shared" si="13"/>
        <v>mapaEstacion.put(MetroConstant.IZTACALCO_ID,new MetroJbEstacion(106,MetroConstant.IZTACALCO_NAME,424,625,19.388562,-99.112215,MetroConstant.VERTICAL_DERECHO));</v>
      </c>
    </row>
    <row r="108" spans="1:15" x14ac:dyDescent="0.25">
      <c r="A108">
        <v>107</v>
      </c>
      <c r="B108" t="s">
        <v>107</v>
      </c>
      <c r="C108" t="s">
        <v>254</v>
      </c>
      <c r="D108">
        <f t="shared" si="9"/>
        <v>107</v>
      </c>
      <c r="E108" t="str">
        <f t="shared" si="7"/>
        <v>APATLACO_ID</v>
      </c>
      <c r="F108" t="str">
        <f t="shared" si="8"/>
        <v>APATLACO_NAME</v>
      </c>
      <c r="G108" t="s">
        <v>346</v>
      </c>
      <c r="H108" s="5">
        <v>434</v>
      </c>
      <c r="I108" s="5">
        <v>659</v>
      </c>
      <c r="J108" s="1">
        <v>19.379292</v>
      </c>
      <c r="K108" s="2">
        <v>-99.109596999999994</v>
      </c>
      <c r="L108" t="str">
        <f t="shared" si="10"/>
        <v>public static final int APATLACO_ID=107;</v>
      </c>
      <c r="M108" t="str">
        <f t="shared" si="11"/>
        <v>public static final String APATLACO_NAME="Apatlaco";</v>
      </c>
      <c r="N108" t="str">
        <f t="shared" si="12"/>
        <v>mapaEstacion.put(MetroConstant.APATLACO_ID,new MetroJbEstacion(MetroConstant.APATLACO_NAME,MetroConstant.APATLACO_NAME));</v>
      </c>
      <c r="O108" s="6" t="str">
        <f t="shared" si="13"/>
        <v>mapaEstacion.put(MetroConstant.APATLACO_ID,new MetroJbEstacion(107,MetroConstant.APATLACO_NAME,434,659,19.379292,-99.109597,MetroConstant.VERTICAL_DERECHO));</v>
      </c>
    </row>
    <row r="109" spans="1:15" x14ac:dyDescent="0.25">
      <c r="A109">
        <v>108</v>
      </c>
      <c r="B109" t="s">
        <v>108</v>
      </c>
      <c r="C109" t="s">
        <v>255</v>
      </c>
      <c r="D109">
        <f t="shared" si="9"/>
        <v>108</v>
      </c>
      <c r="E109" t="str">
        <f t="shared" si="7"/>
        <v>ACULCO_ID</v>
      </c>
      <c r="F109" t="str">
        <f t="shared" si="8"/>
        <v>ACULCO_NAME</v>
      </c>
      <c r="G109" t="s">
        <v>346</v>
      </c>
      <c r="H109" s="5">
        <v>441</v>
      </c>
      <c r="I109" s="5">
        <v>687</v>
      </c>
      <c r="J109" s="1">
        <v>19.374068999999999</v>
      </c>
      <c r="K109" s="2">
        <v>-99.108095000000006</v>
      </c>
      <c r="L109" t="str">
        <f t="shared" si="10"/>
        <v>public static final int ACULCO_ID=108;</v>
      </c>
      <c r="M109" t="str">
        <f t="shared" si="11"/>
        <v>public static final String ACULCO_NAME="Aculco";</v>
      </c>
      <c r="N109" t="str">
        <f t="shared" si="12"/>
        <v>mapaEstacion.put(MetroConstant.ACULCO_ID,new MetroJbEstacion(MetroConstant.ACULCO_NAME,MetroConstant.ACULCO_NAME));</v>
      </c>
      <c r="O109" s="6" t="str">
        <f t="shared" si="13"/>
        <v>mapaEstacion.put(MetroConstant.ACULCO_ID,new MetroJbEstacion(108,MetroConstant.ACULCO_NAME,441,687,19.374069,-99.108095,MetroConstant.VERTICAL_DERECHO));</v>
      </c>
    </row>
    <row r="110" spans="1:15" x14ac:dyDescent="0.25">
      <c r="A110">
        <v>109</v>
      </c>
      <c r="B110" t="s">
        <v>109</v>
      </c>
      <c r="C110" t="s">
        <v>256</v>
      </c>
      <c r="D110">
        <f t="shared" si="9"/>
        <v>109</v>
      </c>
      <c r="E110" t="str">
        <f t="shared" si="7"/>
        <v>ESCUADRON_201_ID</v>
      </c>
      <c r="F110" t="str">
        <f t="shared" si="8"/>
        <v>ESCUADRON_201_NAME</v>
      </c>
      <c r="G110" t="s">
        <v>346</v>
      </c>
      <c r="H110" s="5">
        <v>435</v>
      </c>
      <c r="I110" s="5">
        <v>716</v>
      </c>
      <c r="J110" s="1">
        <v>19.364920000000001</v>
      </c>
      <c r="K110" s="2">
        <v>-99.109554000000003</v>
      </c>
      <c r="L110" t="str">
        <f t="shared" si="10"/>
        <v>public static final int ESCUADRON_201_ID=109;</v>
      </c>
      <c r="M110" t="str">
        <f t="shared" si="11"/>
        <v>public static final String ESCUADRON_201_NAME="Escuadron 201";</v>
      </c>
      <c r="N110" t="str">
        <f t="shared" si="12"/>
        <v>mapaEstacion.put(MetroConstant.ESCUADRON_201_ID,new MetroJbEstacion(MetroConstant.ESCUADRON_201_NAME,MetroConstant.ESCUADRON_201_NAME));</v>
      </c>
      <c r="O110" s="6" t="str">
        <f t="shared" si="13"/>
        <v>mapaEstacion.put(MetroConstant.ESCUADRON_201_ID,new MetroJbEstacion(109,MetroConstant.ESCUADRON_201_NAME,435,716,19.36492,-99.109554,MetroConstant.VERTICAL_DERECHO));</v>
      </c>
    </row>
    <row r="111" spans="1:15" x14ac:dyDescent="0.25">
      <c r="A111">
        <v>110</v>
      </c>
      <c r="B111" t="s">
        <v>110</v>
      </c>
      <c r="C111" t="s">
        <v>257</v>
      </c>
      <c r="D111">
        <f t="shared" si="9"/>
        <v>110</v>
      </c>
      <c r="E111" t="str">
        <f t="shared" si="7"/>
        <v>ATLALILCO_ID</v>
      </c>
      <c r="F111" t="str">
        <f t="shared" si="8"/>
        <v>ATLALILCO_NAME</v>
      </c>
      <c r="G111" t="s">
        <v>345</v>
      </c>
      <c r="H111" s="5">
        <v>467</v>
      </c>
      <c r="I111" s="5">
        <v>759</v>
      </c>
      <c r="J111" s="1">
        <v>19.356134000000001</v>
      </c>
      <c r="K111" s="2">
        <v>-99.101315</v>
      </c>
      <c r="L111" t="str">
        <f t="shared" si="10"/>
        <v>public static final int ATLALILCO_ID=110;</v>
      </c>
      <c r="M111" t="str">
        <f t="shared" si="11"/>
        <v>public static final String ATLALILCO_NAME="Atlalilco";</v>
      </c>
      <c r="N111" t="str">
        <f t="shared" si="12"/>
        <v>mapaEstacion.put(MetroConstant.ATLALILCO_ID,new MetroJbEstacion(MetroConstant.ATLALILCO_NAME,MetroConstant.ATLALILCO_NAME));</v>
      </c>
      <c r="O111" s="6" t="str">
        <f t="shared" si="13"/>
        <v>mapaEstacion.put(MetroConstant.ATLALILCO_ID,new MetroJbEstacion(110,MetroConstant.ATLALILCO_NAME,467,759,19.356134,-99.101315,MetroConstant.HORIZONTAL_ABAJO));</v>
      </c>
    </row>
    <row r="112" spans="1:15" x14ac:dyDescent="0.25">
      <c r="A112">
        <v>111</v>
      </c>
      <c r="B112" t="s">
        <v>111</v>
      </c>
      <c r="C112" t="s">
        <v>258</v>
      </c>
      <c r="D112">
        <f t="shared" si="9"/>
        <v>111</v>
      </c>
      <c r="E112" t="str">
        <f t="shared" si="7"/>
        <v>IZTAPALAPA_ID</v>
      </c>
      <c r="F112" t="str">
        <f t="shared" si="8"/>
        <v>IZTAPALAPA_NAME</v>
      </c>
      <c r="G112" t="s">
        <v>345</v>
      </c>
      <c r="H112" s="5">
        <v>511</v>
      </c>
      <c r="I112" s="5">
        <v>749</v>
      </c>
      <c r="J112" s="1">
        <v>19.357834</v>
      </c>
      <c r="K112" s="2">
        <v>-99.093461000000005</v>
      </c>
      <c r="L112" t="str">
        <f t="shared" si="10"/>
        <v>public static final int IZTAPALAPA_ID=111;</v>
      </c>
      <c r="M112" t="str">
        <f t="shared" si="11"/>
        <v>public static final String IZTAPALAPA_NAME="Iztapalapa";</v>
      </c>
      <c r="N112" t="str">
        <f t="shared" si="12"/>
        <v>mapaEstacion.put(MetroConstant.IZTAPALAPA_ID,new MetroJbEstacion(MetroConstant.IZTAPALAPA_NAME,MetroConstant.IZTAPALAPA_NAME));</v>
      </c>
      <c r="O112" s="6" t="str">
        <f t="shared" si="13"/>
        <v>mapaEstacion.put(MetroConstant.IZTAPALAPA_ID,new MetroJbEstacion(111,MetroConstant.IZTAPALAPA_NAME,511,749,19.357834,-99.093461,MetroConstant.HORIZONTAL_ABAJO));</v>
      </c>
    </row>
    <row r="113" spans="1:15" x14ac:dyDescent="0.25">
      <c r="A113">
        <v>112</v>
      </c>
      <c r="B113" t="s">
        <v>112</v>
      </c>
      <c r="C113" t="s">
        <v>259</v>
      </c>
      <c r="D113">
        <f t="shared" si="9"/>
        <v>112</v>
      </c>
      <c r="E113" t="str">
        <f t="shared" ref="E113:E123" si="14">C113 &amp; "_ID"</f>
        <v>CERRO_DE_LA_ESTRELLA_ID</v>
      </c>
      <c r="F113" t="str">
        <f t="shared" ref="F113:F123" si="15">C113 &amp; "_NAME"</f>
        <v>CERRO_DE_LA_ESTRELLA_NAME</v>
      </c>
      <c r="G113" t="s">
        <v>345</v>
      </c>
      <c r="H113" s="5">
        <v>541</v>
      </c>
      <c r="I113" s="5">
        <v>764</v>
      </c>
      <c r="J113" s="1">
        <v>19.356012</v>
      </c>
      <c r="K113" s="2">
        <v>-99.085521999999997</v>
      </c>
      <c r="L113" t="str">
        <f t="shared" si="10"/>
        <v>public static final int CERRO_DE_LA_ESTRELLA_ID=112;</v>
      </c>
      <c r="M113" t="str">
        <f t="shared" si="11"/>
        <v>public static final String CERRO_DE_LA_ESTRELLA_NAME="Cerro de la Estrella";</v>
      </c>
      <c r="N113" t="str">
        <f t="shared" si="12"/>
        <v>mapaEstacion.put(MetroConstant.CERRO_DE_LA_ESTRELLA_ID,new MetroJbEstacion(MetroConstant.CERRO_DE_LA_ESTRELLA_NAME,MetroConstant.CERRO_DE_LA_ESTRELLA_NAME));</v>
      </c>
      <c r="O113" s="6" t="str">
        <f t="shared" si="13"/>
        <v>mapaEstacion.put(MetroConstant.CERRO_DE_LA_ESTRELLA_ID,new MetroJbEstacion(112,MetroConstant.CERRO_DE_LA_ESTRELLA_NAME,541,764,19.356012,-99.085522,MetroConstant.HORIZONTAL_ABAJO));</v>
      </c>
    </row>
    <row r="114" spans="1:15" x14ac:dyDescent="0.25">
      <c r="A114">
        <v>113</v>
      </c>
      <c r="B114" t="s">
        <v>113</v>
      </c>
      <c r="C114" t="s">
        <v>260</v>
      </c>
      <c r="D114">
        <f t="shared" si="9"/>
        <v>113</v>
      </c>
      <c r="E114" t="str">
        <f t="shared" si="14"/>
        <v>UAM_I_ID</v>
      </c>
      <c r="F114" t="str">
        <f t="shared" si="15"/>
        <v>UAM_I_NAME</v>
      </c>
      <c r="G114" t="s">
        <v>345</v>
      </c>
      <c r="H114" s="5">
        <v>577</v>
      </c>
      <c r="I114" s="5">
        <v>781</v>
      </c>
      <c r="J114" s="1">
        <v>19.351234000000002</v>
      </c>
      <c r="K114" s="2">
        <v>-99.074707000000004</v>
      </c>
      <c r="L114" t="str">
        <f t="shared" si="10"/>
        <v>public static final int UAM_I_ID=113;</v>
      </c>
      <c r="M114" t="str">
        <f t="shared" si="11"/>
        <v>public static final String UAM_I_NAME="UAM-I";</v>
      </c>
      <c r="N114" t="str">
        <f t="shared" si="12"/>
        <v>mapaEstacion.put(MetroConstant.UAM_I_ID,new MetroJbEstacion(MetroConstant.UAM_I_NAME,MetroConstant.UAM_I_NAME));</v>
      </c>
      <c r="O114" s="6" t="str">
        <f t="shared" si="13"/>
        <v>mapaEstacion.put(MetroConstant.UAM_I_ID,new MetroJbEstacion(113,MetroConstant.UAM_I_NAME,577,781,19.351234,-99.074707,MetroConstant.HORIZONTAL_ABAJO));</v>
      </c>
    </row>
    <row r="115" spans="1:15" x14ac:dyDescent="0.25">
      <c r="A115">
        <v>114</v>
      </c>
      <c r="B115" t="s">
        <v>114</v>
      </c>
      <c r="C115" t="s">
        <v>261</v>
      </c>
      <c r="D115">
        <f t="shared" si="9"/>
        <v>114</v>
      </c>
      <c r="E115" t="str">
        <f t="shared" si="14"/>
        <v>CONSTITUCION_DE_1917_ID</v>
      </c>
      <c r="F115" t="str">
        <f t="shared" si="15"/>
        <v>CONSTITUCION_DE_1917_NAME</v>
      </c>
      <c r="G115" t="s">
        <v>345</v>
      </c>
      <c r="H115" s="5">
        <v>622</v>
      </c>
      <c r="I115" s="5">
        <v>804</v>
      </c>
      <c r="J115" s="1">
        <v>19.345929999999999</v>
      </c>
      <c r="K115" s="2">
        <v>-99.063891999999996</v>
      </c>
      <c r="L115" t="str">
        <f t="shared" si="10"/>
        <v>public static final int CONSTITUCION_DE_1917_ID=114;</v>
      </c>
      <c r="M115" t="str">
        <f t="shared" si="11"/>
        <v>public static final String CONSTITUCION_DE_1917_NAME="Constitucion de 1917";</v>
      </c>
      <c r="N115" t="str">
        <f t="shared" si="12"/>
        <v>mapaEstacion.put(MetroConstant.CONSTITUCION_DE_1917_ID,new MetroJbEstacion(MetroConstant.CONSTITUCION_DE_1917_NAME,MetroConstant.CONSTITUCION_DE_1917_NAME));</v>
      </c>
      <c r="O115" s="6" t="str">
        <f t="shared" si="13"/>
        <v>mapaEstacion.put(MetroConstant.CONSTITUCION_DE_1917_ID,new MetroJbEstacion(114,MetroConstant.CONSTITUCION_DE_1917_NAME,622,804,19.34593,-99.063892,MetroConstant.HORIZONTAL_ABAJO));</v>
      </c>
    </row>
    <row r="116" spans="1:15" x14ac:dyDescent="0.25">
      <c r="A116">
        <v>115</v>
      </c>
      <c r="B116" t="s">
        <v>115</v>
      </c>
      <c r="C116" t="s">
        <v>262</v>
      </c>
      <c r="D116">
        <f t="shared" si="9"/>
        <v>115</v>
      </c>
      <c r="E116" t="str">
        <f t="shared" si="14"/>
        <v>PATRIOTISMO_ID</v>
      </c>
      <c r="F116" t="str">
        <f t="shared" si="15"/>
        <v>PATRIOTISMO_NAME</v>
      </c>
      <c r="G116" t="s">
        <v>345</v>
      </c>
      <c r="H116" s="5">
        <v>161</v>
      </c>
      <c r="I116" s="5">
        <v>548</v>
      </c>
      <c r="J116" s="1">
        <v>19.406212</v>
      </c>
      <c r="K116" s="2">
        <v>-99.178905</v>
      </c>
      <c r="L116" t="str">
        <f t="shared" si="10"/>
        <v>public static final int PATRIOTISMO_ID=115;</v>
      </c>
      <c r="M116" t="str">
        <f t="shared" si="11"/>
        <v>public static final String PATRIOTISMO_NAME="Patriotismo";</v>
      </c>
      <c r="N116" t="str">
        <f t="shared" si="12"/>
        <v>mapaEstacion.put(MetroConstant.PATRIOTISMO_ID,new MetroJbEstacion(MetroConstant.PATRIOTISMO_NAME,MetroConstant.PATRIOTISMO_NAME));</v>
      </c>
      <c r="O116" s="6" t="str">
        <f t="shared" si="13"/>
        <v>mapaEstacion.put(MetroConstant.PATRIOTISMO_ID,new MetroJbEstacion(115,MetroConstant.PATRIOTISMO_NAME,161,548,19.406212,-99.178905,MetroConstant.HORIZONTAL_ABAJO));</v>
      </c>
    </row>
    <row r="117" spans="1:15" x14ac:dyDescent="0.25">
      <c r="A117">
        <v>116</v>
      </c>
      <c r="B117" t="s">
        <v>116</v>
      </c>
      <c r="C117" t="s">
        <v>263</v>
      </c>
      <c r="D117">
        <f t="shared" si="9"/>
        <v>116</v>
      </c>
      <c r="E117" t="str">
        <f t="shared" si="14"/>
        <v>CHILPANCINGO_ID</v>
      </c>
      <c r="F117" t="str">
        <f t="shared" si="15"/>
        <v>CHILPANCINGO_NAME</v>
      </c>
      <c r="G117" t="s">
        <v>345</v>
      </c>
      <c r="H117" s="5">
        <v>203</v>
      </c>
      <c r="I117" s="5">
        <v>547</v>
      </c>
      <c r="J117" s="1">
        <v>19.406130999999998</v>
      </c>
      <c r="K117" s="2">
        <v>-99.168476999999996</v>
      </c>
      <c r="L117" t="str">
        <f t="shared" si="10"/>
        <v>public static final int CHILPANCINGO_ID=116;</v>
      </c>
      <c r="M117" t="str">
        <f t="shared" si="11"/>
        <v>public static final String CHILPANCINGO_NAME="Chilpancingo";</v>
      </c>
      <c r="N117" t="str">
        <f t="shared" si="12"/>
        <v>mapaEstacion.put(MetroConstant.CHILPANCINGO_ID,new MetroJbEstacion(MetroConstant.CHILPANCINGO_NAME,MetroConstant.CHILPANCINGO_NAME));</v>
      </c>
      <c r="O117" s="6" t="str">
        <f t="shared" si="13"/>
        <v>mapaEstacion.put(MetroConstant.CHILPANCINGO_ID,new MetroJbEstacion(116,MetroConstant.CHILPANCINGO_NAME,203,547,19.406131,-99.168477,MetroConstant.HORIZONTAL_ABAJO));</v>
      </c>
    </row>
    <row r="118" spans="1:15" x14ac:dyDescent="0.25">
      <c r="A118">
        <v>117</v>
      </c>
      <c r="B118" t="s">
        <v>117</v>
      </c>
      <c r="C118" t="s">
        <v>264</v>
      </c>
      <c r="D118">
        <f t="shared" si="9"/>
        <v>117</v>
      </c>
      <c r="E118" t="str">
        <f t="shared" si="14"/>
        <v>LAZARO_CARDENAS_ID</v>
      </c>
      <c r="F118" t="str">
        <f t="shared" si="15"/>
        <v>LAZARO_CARDENAS_NAME</v>
      </c>
      <c r="G118" t="s">
        <v>345</v>
      </c>
      <c r="H118" s="5">
        <v>297</v>
      </c>
      <c r="I118" s="5">
        <v>541</v>
      </c>
      <c r="J118" s="1">
        <v>19.406960000000002</v>
      </c>
      <c r="K118" s="2">
        <v>-99.144874000000002</v>
      </c>
      <c r="L118" t="str">
        <f t="shared" si="10"/>
        <v>public static final int LAZARO_CARDENAS_ID=117;</v>
      </c>
      <c r="M118" t="str">
        <f t="shared" si="11"/>
        <v>public static final String LAZARO_CARDENAS_NAME="Lazaro Cardenas";</v>
      </c>
      <c r="N118" t="str">
        <f t="shared" si="12"/>
        <v>mapaEstacion.put(MetroConstant.LAZARO_CARDENAS_ID,new MetroJbEstacion(MetroConstant.LAZARO_CARDENAS_NAME,MetroConstant.LAZARO_CARDENAS_NAME));</v>
      </c>
      <c r="O118" s="6" t="str">
        <f t="shared" si="13"/>
        <v>mapaEstacion.put(MetroConstant.LAZARO_CARDENAS_ID,new MetroJbEstacion(117,MetroConstant.LAZARO_CARDENAS_NAME,297,541,19.40696,-99.144874,MetroConstant.HORIZONTAL_ABAJO));</v>
      </c>
    </row>
    <row r="119" spans="1:15" x14ac:dyDescent="0.25">
      <c r="A119">
        <v>118</v>
      </c>
      <c r="B119" t="s">
        <v>118</v>
      </c>
      <c r="C119" t="s">
        <v>265</v>
      </c>
      <c r="D119">
        <f t="shared" si="9"/>
        <v>118</v>
      </c>
      <c r="E119" t="str">
        <f t="shared" si="14"/>
        <v>MIXIUHCA_ID</v>
      </c>
      <c r="F119" t="str">
        <f t="shared" si="15"/>
        <v>MIXIUHCA_NAME</v>
      </c>
      <c r="G119" t="s">
        <v>345</v>
      </c>
      <c r="H119" s="5">
        <v>421</v>
      </c>
      <c r="I119" s="5">
        <v>537</v>
      </c>
      <c r="J119" s="1">
        <v>19.408477999999999</v>
      </c>
      <c r="K119" s="2">
        <v>-99.112902000000005</v>
      </c>
      <c r="L119" t="str">
        <f t="shared" si="10"/>
        <v>public static final int MIXIUHCA_ID=118;</v>
      </c>
      <c r="M119" t="str">
        <f t="shared" si="11"/>
        <v>public static final String MIXIUHCA_NAME="Mixiuhca";</v>
      </c>
      <c r="N119" t="str">
        <f t="shared" si="12"/>
        <v>mapaEstacion.put(MetroConstant.MIXIUHCA_ID,new MetroJbEstacion(MetroConstant.MIXIUHCA_NAME,MetroConstant.MIXIUHCA_NAME));</v>
      </c>
      <c r="O119" s="6" t="str">
        <f t="shared" si="13"/>
        <v>mapaEstacion.put(MetroConstant.MIXIUHCA_ID,new MetroJbEstacion(118,MetroConstant.MIXIUHCA_NAME,421,537,19.408478,-99.112902,MetroConstant.HORIZONTAL_ABAJO));</v>
      </c>
    </row>
    <row r="120" spans="1:15" x14ac:dyDescent="0.25">
      <c r="A120">
        <v>119</v>
      </c>
      <c r="B120" t="s">
        <v>119</v>
      </c>
      <c r="C120" t="s">
        <v>266</v>
      </c>
      <c r="D120">
        <f t="shared" si="9"/>
        <v>119</v>
      </c>
      <c r="E120" t="str">
        <f t="shared" si="14"/>
        <v>VELODROMO_ID</v>
      </c>
      <c r="F120" t="str">
        <f t="shared" si="15"/>
        <v>VELODROMO_NAME</v>
      </c>
      <c r="G120" t="s">
        <v>345</v>
      </c>
      <c r="H120" s="5">
        <v>461</v>
      </c>
      <c r="I120" s="5">
        <v>540</v>
      </c>
      <c r="J120" s="1">
        <v>19.408477999999999</v>
      </c>
      <c r="K120" s="2">
        <v>-99.103074000000007</v>
      </c>
      <c r="L120" t="str">
        <f t="shared" si="10"/>
        <v>public static final int VELODROMO_ID=119;</v>
      </c>
      <c r="M120" t="str">
        <f t="shared" si="11"/>
        <v>public static final String VELODROMO_NAME="Velodromo";</v>
      </c>
      <c r="N120" t="str">
        <f t="shared" si="12"/>
        <v>mapaEstacion.put(MetroConstant.VELODROMO_ID,new MetroJbEstacion(MetroConstant.VELODROMO_NAME,MetroConstant.VELODROMO_NAME));</v>
      </c>
      <c r="O120" s="6" t="str">
        <f t="shared" si="13"/>
        <v>mapaEstacion.put(MetroConstant.VELODROMO_ID,new MetroJbEstacion(119,MetroConstant.VELODROMO_NAME,461,540,19.408478,-99.103074,MetroConstant.HORIZONTAL_ABAJO));</v>
      </c>
    </row>
    <row r="121" spans="1:15" x14ac:dyDescent="0.25">
      <c r="A121">
        <v>120</v>
      </c>
      <c r="B121" t="s">
        <v>120</v>
      </c>
      <c r="C121" t="s">
        <v>267</v>
      </c>
      <c r="D121">
        <f t="shared" si="9"/>
        <v>120</v>
      </c>
      <c r="E121" t="str">
        <f t="shared" si="14"/>
        <v>CIUDAD_DEPORTIVA_ID</v>
      </c>
      <c r="F121" t="str">
        <f t="shared" si="15"/>
        <v>CIUDAD_DEPORTIVA_NAME</v>
      </c>
      <c r="G121" t="s">
        <v>345</v>
      </c>
      <c r="H121" s="5">
        <v>520</v>
      </c>
      <c r="I121" s="5">
        <v>541</v>
      </c>
      <c r="J121" s="1">
        <v>19.408356999999999</v>
      </c>
      <c r="K121" s="2">
        <v>-99.091228999999998</v>
      </c>
      <c r="L121" t="str">
        <f t="shared" si="10"/>
        <v>public static final int CIUDAD_DEPORTIVA_ID=120;</v>
      </c>
      <c r="M121" t="str">
        <f t="shared" si="11"/>
        <v>public static final String CIUDAD_DEPORTIVA_NAME="Ciudad Deportiva";</v>
      </c>
      <c r="N121" t="str">
        <f t="shared" si="12"/>
        <v>mapaEstacion.put(MetroConstant.CIUDAD_DEPORTIVA_ID,new MetroJbEstacion(MetroConstant.CIUDAD_DEPORTIVA_NAME,MetroConstant.CIUDAD_DEPORTIVA_NAME));</v>
      </c>
      <c r="O121" s="6" t="str">
        <f t="shared" si="13"/>
        <v>mapaEstacion.put(MetroConstant.CIUDAD_DEPORTIVA_ID,new MetroJbEstacion(120,MetroConstant.CIUDAD_DEPORTIVA_NAME,520,541,19.408357,-99.091229,MetroConstant.HORIZONTAL_ABAJO));</v>
      </c>
    </row>
    <row r="122" spans="1:15" x14ac:dyDescent="0.25">
      <c r="A122">
        <v>121</v>
      </c>
      <c r="B122" t="s">
        <v>121</v>
      </c>
      <c r="C122" t="s">
        <v>268</v>
      </c>
      <c r="D122">
        <f t="shared" si="9"/>
        <v>121</v>
      </c>
      <c r="E122" t="str">
        <f t="shared" si="14"/>
        <v>PUEBLA_ID</v>
      </c>
      <c r="F122" t="str">
        <f t="shared" si="15"/>
        <v>PUEBLA_NAME</v>
      </c>
      <c r="G122" t="s">
        <v>345</v>
      </c>
      <c r="H122" s="5">
        <v>553</v>
      </c>
      <c r="I122" s="5">
        <v>547</v>
      </c>
      <c r="J122" s="1">
        <v>19.407142</v>
      </c>
      <c r="K122" s="2">
        <v>-99.082431999999997</v>
      </c>
      <c r="L122" t="str">
        <f t="shared" si="10"/>
        <v>public static final int PUEBLA_ID=121;</v>
      </c>
      <c r="M122" t="str">
        <f t="shared" si="11"/>
        <v>public static final String PUEBLA_NAME="Puebla";</v>
      </c>
      <c r="N122" t="str">
        <f t="shared" si="12"/>
        <v>mapaEstacion.put(MetroConstant.PUEBLA_ID,new MetroJbEstacion(MetroConstant.PUEBLA_NAME,MetroConstant.PUEBLA_NAME));</v>
      </c>
      <c r="O122" s="6" t="str">
        <f t="shared" si="13"/>
        <v>mapaEstacion.put(MetroConstant.PUEBLA_ID,new MetroJbEstacion(121,MetroConstant.PUEBLA_NAME,553,547,19.407142,-99.082432,MetroConstant.HORIZONTAL_ABAJO));</v>
      </c>
    </row>
    <row r="123" spans="1:15" x14ac:dyDescent="0.25">
      <c r="A123">
        <v>122</v>
      </c>
      <c r="B123" t="s">
        <v>122</v>
      </c>
      <c r="C123" t="s">
        <v>269</v>
      </c>
      <c r="D123">
        <f t="shared" si="9"/>
        <v>122</v>
      </c>
      <c r="E123" t="str">
        <f t="shared" si="14"/>
        <v>AGRICOLA_ORIENTAL_ID</v>
      </c>
      <c r="F123" t="str">
        <f t="shared" si="15"/>
        <v>AGRICOLA_ORIENTAL_NAME</v>
      </c>
      <c r="G123" t="s">
        <v>345</v>
      </c>
      <c r="H123" s="5">
        <v>591</v>
      </c>
      <c r="I123" s="5">
        <v>552</v>
      </c>
      <c r="J123" s="1">
        <v>19.40474</v>
      </c>
      <c r="K123" s="2">
        <v>-99.069779999999994</v>
      </c>
      <c r="L123" t="str">
        <f t="shared" si="10"/>
        <v>public static final int AGRICOLA_ORIENTAL_ID=122;</v>
      </c>
      <c r="M123" t="str">
        <f t="shared" si="11"/>
        <v>public static final String AGRICOLA_ORIENTAL_NAME="Agricola Oriental";</v>
      </c>
      <c r="N123" t="str">
        <f t="shared" si="12"/>
        <v>mapaEstacion.put(MetroConstant.AGRICOLA_ORIENTAL_ID,new MetroJbEstacion(MetroConstant.AGRICOLA_ORIENTAL_NAME,MetroConstant.AGRICOLA_ORIENTAL_NAME));</v>
      </c>
      <c r="O123" s="6" t="str">
        <f t="shared" si="13"/>
        <v>mapaEstacion.put(MetroConstant.AGRICOLA_ORIENTAL_ID,new MetroJbEstacion(122,MetroConstant.AGRICOLA_ORIENTAL_NAME,591,552,19.40474,-99.06978,MetroConstant.HORIZONTAL_ABAJO));</v>
      </c>
    </row>
    <row r="124" spans="1:15" x14ac:dyDescent="0.25">
      <c r="A124">
        <v>123</v>
      </c>
      <c r="B124" t="s">
        <v>123</v>
      </c>
      <c r="C124" t="s">
        <v>270</v>
      </c>
      <c r="D124">
        <f t="shared" si="9"/>
        <v>123</v>
      </c>
      <c r="E124" t="str">
        <f t="shared" ref="E124:E147" si="16">C124 &amp; "_ID"</f>
        <v>CANAL_DE_SAN_JUAN_ID</v>
      </c>
      <c r="F124" t="str">
        <f t="shared" ref="F124:F147" si="17">C124 &amp; "_NAME"</f>
        <v>CANAL_DE_SAN_JUAN_NAME</v>
      </c>
      <c r="G124" t="s">
        <v>346</v>
      </c>
      <c r="H124" s="5">
        <v>640</v>
      </c>
      <c r="I124" s="5">
        <v>584</v>
      </c>
      <c r="J124" s="1">
        <v>19.398724000000001</v>
      </c>
      <c r="K124" s="2">
        <v>-99.059370999999999</v>
      </c>
      <c r="L124" t="str">
        <f t="shared" si="10"/>
        <v>public static final int CANAL_DE_SAN_JUAN_ID=123;</v>
      </c>
      <c r="M124" t="str">
        <f t="shared" si="11"/>
        <v>public static final String CANAL_DE_SAN_JUAN_NAME="Canal de San Juan";</v>
      </c>
      <c r="N124" t="str">
        <f t="shared" si="12"/>
        <v>mapaEstacion.put(MetroConstant.CANAL_DE_SAN_JUAN_ID,new MetroJbEstacion(MetroConstant.CANAL_DE_SAN_JUAN_NAME,MetroConstant.CANAL_DE_SAN_JUAN_NAME));</v>
      </c>
      <c r="O124" s="6" t="str">
        <f t="shared" si="13"/>
        <v>mapaEstacion.put(MetroConstant.CANAL_DE_SAN_JUAN_ID,new MetroJbEstacion(123,MetroConstant.CANAL_DE_SAN_JUAN_NAME,640,584,19.398724,-99.059371,MetroConstant.VERTICAL_DERECHO));</v>
      </c>
    </row>
    <row r="125" spans="1:15" x14ac:dyDescent="0.25">
      <c r="A125">
        <v>124</v>
      </c>
      <c r="B125" t="s">
        <v>124</v>
      </c>
      <c r="C125" t="s">
        <v>271</v>
      </c>
      <c r="D125">
        <f t="shared" si="9"/>
        <v>124</v>
      </c>
      <c r="E125" t="str">
        <f t="shared" si="16"/>
        <v>TEPALCATES_ID</v>
      </c>
      <c r="F125" t="str">
        <f t="shared" si="17"/>
        <v>TEPALCATES_NAME</v>
      </c>
      <c r="G125" t="s">
        <v>346</v>
      </c>
      <c r="H125" s="5">
        <v>688</v>
      </c>
      <c r="I125" s="5">
        <v>613</v>
      </c>
      <c r="J125" s="1">
        <v>19.391238000000001</v>
      </c>
      <c r="K125" s="2">
        <v>-99.046346</v>
      </c>
      <c r="L125" t="str">
        <f t="shared" si="10"/>
        <v>public static final int TEPALCATES_ID=124;</v>
      </c>
      <c r="M125" t="str">
        <f t="shared" si="11"/>
        <v>public static final String TEPALCATES_NAME="Tepalcates";</v>
      </c>
      <c r="N125" t="str">
        <f t="shared" si="12"/>
        <v>mapaEstacion.put(MetroConstant.TEPALCATES_ID,new MetroJbEstacion(MetroConstant.TEPALCATES_NAME,MetroConstant.TEPALCATES_NAME));</v>
      </c>
      <c r="O125" s="6" t="str">
        <f t="shared" si="13"/>
        <v>mapaEstacion.put(MetroConstant.TEPALCATES_ID,new MetroJbEstacion(124,MetroConstant.TEPALCATES_NAME,688,613,19.391238,-99.046346,MetroConstant.VERTICAL_DERECHO));</v>
      </c>
    </row>
    <row r="126" spans="1:15" x14ac:dyDescent="0.25">
      <c r="A126">
        <v>125</v>
      </c>
      <c r="B126" t="s">
        <v>125</v>
      </c>
      <c r="C126" t="s">
        <v>272</v>
      </c>
      <c r="D126">
        <f t="shared" si="9"/>
        <v>125</v>
      </c>
      <c r="E126" t="str">
        <f t="shared" si="16"/>
        <v>GUELATAO_ID</v>
      </c>
      <c r="F126" t="str">
        <f t="shared" si="17"/>
        <v>GUELATAO_NAME</v>
      </c>
      <c r="G126" t="s">
        <v>346</v>
      </c>
      <c r="H126" s="5">
        <v>700</v>
      </c>
      <c r="I126" s="5">
        <v>651</v>
      </c>
      <c r="J126" s="1">
        <v>19.385134999999998</v>
      </c>
      <c r="K126" s="2">
        <v>-99.035629999999998</v>
      </c>
      <c r="L126" t="str">
        <f t="shared" si="10"/>
        <v>public static final int GUELATAO_ID=125;</v>
      </c>
      <c r="M126" t="str">
        <f t="shared" si="11"/>
        <v>public static final String GUELATAO_NAME="Guelatao";</v>
      </c>
      <c r="N126" t="str">
        <f t="shared" si="12"/>
        <v>mapaEstacion.put(MetroConstant.GUELATAO_ID,new MetroJbEstacion(MetroConstant.GUELATAO_NAME,MetroConstant.GUELATAO_NAME));</v>
      </c>
      <c r="O126" s="6" t="str">
        <f t="shared" si="13"/>
        <v>mapaEstacion.put(MetroConstant.GUELATAO_ID,new MetroJbEstacion(125,MetroConstant.GUELATAO_NAME,700,651,19.385135,-99.03563,MetroConstant.VERTICAL_DERECHO));</v>
      </c>
    </row>
    <row r="127" spans="1:15" x14ac:dyDescent="0.25">
      <c r="A127">
        <v>126</v>
      </c>
      <c r="B127" t="s">
        <v>126</v>
      </c>
      <c r="C127" t="s">
        <v>273</v>
      </c>
      <c r="D127">
        <f t="shared" si="9"/>
        <v>126</v>
      </c>
      <c r="E127" t="str">
        <f t="shared" si="16"/>
        <v>PENON_VIEJO_ID</v>
      </c>
      <c r="F127" t="str">
        <f t="shared" si="17"/>
        <v>PENON_VIEJO_NAME</v>
      </c>
      <c r="G127" t="s">
        <v>346</v>
      </c>
      <c r="H127" s="5">
        <v>713</v>
      </c>
      <c r="I127" s="5">
        <v>701</v>
      </c>
      <c r="J127" s="1">
        <v>19.373277999999999</v>
      </c>
      <c r="K127" s="2">
        <v>-99.017095999999995</v>
      </c>
      <c r="L127" t="str">
        <f t="shared" si="10"/>
        <v>public static final int PENON_VIEJO_ID=126;</v>
      </c>
      <c r="M127" t="str">
        <f t="shared" si="11"/>
        <v>public static final String PENON_VIEJO_NAME="Peñon Viejo";</v>
      </c>
      <c r="N127" t="str">
        <f t="shared" si="12"/>
        <v>mapaEstacion.put(MetroConstant.PENON_VIEJO_ID,new MetroJbEstacion(MetroConstant.PENON_VIEJO_NAME,MetroConstant.PENON_VIEJO_NAME));</v>
      </c>
      <c r="O127" s="6" t="str">
        <f t="shared" si="13"/>
        <v>mapaEstacion.put(MetroConstant.PENON_VIEJO_ID,new MetroJbEstacion(126,MetroConstant.PENON_VIEJO_NAME,713,701,19.373278,-99.017096,MetroConstant.VERTICAL_DERECHO));</v>
      </c>
    </row>
    <row r="128" spans="1:15" x14ac:dyDescent="0.25">
      <c r="A128">
        <v>127</v>
      </c>
      <c r="B128" t="s">
        <v>127</v>
      </c>
      <c r="C128" t="s">
        <v>274</v>
      </c>
      <c r="D128">
        <f t="shared" si="9"/>
        <v>127</v>
      </c>
      <c r="E128" t="str">
        <f t="shared" si="16"/>
        <v>ACATITLA_ID</v>
      </c>
      <c r="F128" t="str">
        <f t="shared" si="17"/>
        <v>ACATITLA_NAME</v>
      </c>
      <c r="G128" t="s">
        <v>346</v>
      </c>
      <c r="H128" s="5">
        <v>723</v>
      </c>
      <c r="I128" s="5">
        <v>738</v>
      </c>
      <c r="J128" s="1">
        <v>19.364747999999999</v>
      </c>
      <c r="K128" s="2">
        <v>-99.005718000000002</v>
      </c>
      <c r="L128" t="str">
        <f t="shared" si="10"/>
        <v>public static final int ACATITLA_ID=127;</v>
      </c>
      <c r="M128" t="str">
        <f t="shared" si="11"/>
        <v>public static final String ACATITLA_NAME="Acatitla";</v>
      </c>
      <c r="N128" t="str">
        <f t="shared" si="12"/>
        <v>mapaEstacion.put(MetroConstant.ACATITLA_ID,new MetroJbEstacion(MetroConstant.ACATITLA_NAME,MetroConstant.ACATITLA_NAME));</v>
      </c>
      <c r="O128" s="6" t="str">
        <f t="shared" si="13"/>
        <v>mapaEstacion.put(MetroConstant.ACATITLA_ID,new MetroJbEstacion(127,MetroConstant.ACATITLA_NAME,723,738,19.364748,-99.005718,MetroConstant.VERTICAL_DERECHO));</v>
      </c>
    </row>
    <row r="129" spans="1:15" x14ac:dyDescent="0.25">
      <c r="A129">
        <v>128</v>
      </c>
      <c r="B129" t="s">
        <v>128</v>
      </c>
      <c r="C129" t="s">
        <v>275</v>
      </c>
      <c r="D129">
        <f t="shared" si="9"/>
        <v>128</v>
      </c>
      <c r="E129" t="str">
        <f t="shared" si="16"/>
        <v>SANTA_MARTA_ID</v>
      </c>
      <c r="F129" t="str">
        <f t="shared" si="17"/>
        <v>SANTA_MARTA_NAME</v>
      </c>
      <c r="G129" t="s">
        <v>346</v>
      </c>
      <c r="H129" s="5">
        <v>735</v>
      </c>
      <c r="I129" s="5">
        <v>779</v>
      </c>
      <c r="J129" s="1">
        <v>19.360249</v>
      </c>
      <c r="K129" s="2">
        <v>-98.995109999999997</v>
      </c>
      <c r="L129" t="str">
        <f t="shared" si="10"/>
        <v>public static final int SANTA_MARTA_ID=128;</v>
      </c>
      <c r="M129" t="str">
        <f t="shared" si="11"/>
        <v>public static final String SANTA_MARTA_NAME="Santa Marta";</v>
      </c>
      <c r="N129" t="str">
        <f t="shared" si="12"/>
        <v>mapaEstacion.put(MetroConstant.SANTA_MARTA_ID,new MetroJbEstacion(MetroConstant.SANTA_MARTA_NAME,MetroConstant.SANTA_MARTA_NAME));</v>
      </c>
      <c r="O129" s="6" t="str">
        <f t="shared" si="13"/>
        <v>mapaEstacion.put(MetroConstant.SANTA_MARTA_ID,new MetroJbEstacion(128,MetroConstant.SANTA_MARTA_NAME,735,779,19.360249,-98.99511,MetroConstant.VERTICAL_DERECHO));</v>
      </c>
    </row>
    <row r="130" spans="1:15" x14ac:dyDescent="0.25">
      <c r="A130">
        <v>129</v>
      </c>
      <c r="B130" t="s">
        <v>129</v>
      </c>
      <c r="C130" t="s">
        <v>276</v>
      </c>
      <c r="D130">
        <f t="shared" ref="D130:D147" si="18">A130</f>
        <v>129</v>
      </c>
      <c r="E130" t="str">
        <f t="shared" si="16"/>
        <v>LOS_REYES_ID</v>
      </c>
      <c r="F130" t="str">
        <f t="shared" si="17"/>
        <v>LOS_REYES_NAME</v>
      </c>
      <c r="G130" t="s">
        <v>346</v>
      </c>
      <c r="H130" s="5">
        <v>747</v>
      </c>
      <c r="I130" s="5">
        <v>805</v>
      </c>
      <c r="J130" s="1">
        <v>19.35905</v>
      </c>
      <c r="K130" s="2">
        <v>-98.976898000000006</v>
      </c>
      <c r="L130" t="str">
        <f t="shared" ref="L130:L166" si="19">"public static final int " &amp; E130 &amp; "=" &amp; A130 &amp; ";"</f>
        <v>public static final int LOS_REYES_ID=129;</v>
      </c>
      <c r="M130" t="str">
        <f t="shared" ref="M130:M166" si="20">"public static final String " &amp; F130 &amp; "=""" &amp; B130 &amp; """;"</f>
        <v>public static final String LOS_REYES_NAME="Los Reyes";</v>
      </c>
      <c r="N130" t="str">
        <f t="shared" ref="N130:N166" si="21">"mapaEstacion.put(MetroConstant."  &amp;E130 &amp; ",new MetroJbEstacion(MetroConstant." &amp; F130 &amp;  ",MetroConstant." &amp; F130 &amp; "));"</f>
        <v>mapaEstacion.put(MetroConstant.LOS_REYES_ID,new MetroJbEstacion(MetroConstant.LOS_REYES_NAME,MetroConstant.LOS_REYES_NAME));</v>
      </c>
      <c r="O130" s="6" t="str">
        <f t="shared" ref="O130:O166" si="22">"mapaEstacion.put(MetroConstant."  &amp;E130 &amp; ",new MetroJbEstacion("&amp; D130 &amp; ",MetroConstant." &amp; F130 &amp;  "," &amp; H130 &amp; "," &amp; I130 &amp; "," &amp; J130 &amp; "," &amp; K130 &amp; ",MetroConstant." &amp; G130 &amp; "));"</f>
        <v>mapaEstacion.put(MetroConstant.LOS_REYES_ID,new MetroJbEstacion(129,MetroConstant.LOS_REYES_NAME,747,805,19.35905,-98.976898,MetroConstant.VERTICAL_DERECHO));</v>
      </c>
    </row>
    <row r="131" spans="1:15" x14ac:dyDescent="0.25">
      <c r="A131">
        <v>130</v>
      </c>
      <c r="B131" t="s">
        <v>130</v>
      </c>
      <c r="C131" t="s">
        <v>277</v>
      </c>
      <c r="D131">
        <f t="shared" si="18"/>
        <v>130</v>
      </c>
      <c r="E131" t="str">
        <f t="shared" si="16"/>
        <v>LA_PAZ_ID</v>
      </c>
      <c r="F131" t="str">
        <f t="shared" si="17"/>
        <v>LA_PAZ_NAME</v>
      </c>
      <c r="G131" t="s">
        <v>346</v>
      </c>
      <c r="H131" s="5">
        <v>770</v>
      </c>
      <c r="I131" s="5">
        <v>813</v>
      </c>
      <c r="J131" s="1">
        <v>19.350643000000002</v>
      </c>
      <c r="K131" s="2">
        <v>-98.960978999999995</v>
      </c>
      <c r="L131" t="str">
        <f t="shared" si="19"/>
        <v>public static final int LA_PAZ_ID=130;</v>
      </c>
      <c r="M131" t="str">
        <f t="shared" si="20"/>
        <v>public static final String LA_PAZ_NAME="La Paz";</v>
      </c>
      <c r="N131" t="str">
        <f t="shared" si="21"/>
        <v>mapaEstacion.put(MetroConstant.LA_PAZ_ID,new MetroJbEstacion(MetroConstant.LA_PAZ_NAME,MetroConstant.LA_PAZ_NAME));</v>
      </c>
      <c r="O131" s="6" t="str">
        <f t="shared" si="22"/>
        <v>mapaEstacion.put(MetroConstant.LA_PAZ_ID,new MetroJbEstacion(130,MetroConstant.LA_PAZ_NAME,770,813,19.350643,-98.960979,MetroConstant.VERTICAL_DERECHO));</v>
      </c>
    </row>
    <row r="132" spans="1:15" x14ac:dyDescent="0.25">
      <c r="A132">
        <v>131</v>
      </c>
      <c r="B132" t="s">
        <v>131</v>
      </c>
      <c r="C132" t="s">
        <v>278</v>
      </c>
      <c r="D132">
        <f t="shared" si="18"/>
        <v>131</v>
      </c>
      <c r="E132" t="str">
        <f t="shared" si="16"/>
        <v>CIUDAD_AZTECA_ID</v>
      </c>
      <c r="F132" t="str">
        <f t="shared" si="17"/>
        <v>CIUDAD_AZTECA_NAME</v>
      </c>
      <c r="G132" t="s">
        <v>346</v>
      </c>
      <c r="H132" s="5">
        <v>762</v>
      </c>
      <c r="I132" s="5">
        <v>15</v>
      </c>
      <c r="J132" s="1">
        <v>19.534594999999999</v>
      </c>
      <c r="K132" s="2">
        <v>-99.027500000000003</v>
      </c>
      <c r="L132" t="str">
        <f t="shared" si="19"/>
        <v>public static final int CIUDAD_AZTECA_ID=131;</v>
      </c>
      <c r="M132" t="str">
        <f t="shared" si="20"/>
        <v>public static final String CIUDAD_AZTECA_NAME="Ciudad Azteca";</v>
      </c>
      <c r="N132" t="str">
        <f t="shared" si="21"/>
        <v>mapaEstacion.put(MetroConstant.CIUDAD_AZTECA_ID,new MetroJbEstacion(MetroConstant.CIUDAD_AZTECA_NAME,MetroConstant.CIUDAD_AZTECA_NAME));</v>
      </c>
      <c r="O132" s="6" t="str">
        <f t="shared" si="22"/>
        <v>mapaEstacion.put(MetroConstant.CIUDAD_AZTECA_ID,new MetroJbEstacion(131,MetroConstant.CIUDAD_AZTECA_NAME,762,15,19.534595,-99.0275,MetroConstant.VERTICAL_DERECHO));</v>
      </c>
    </row>
    <row r="133" spans="1:15" x14ac:dyDescent="0.25">
      <c r="A133">
        <v>132</v>
      </c>
      <c r="B133" t="s">
        <v>132</v>
      </c>
      <c r="C133" t="s">
        <v>279</v>
      </c>
      <c r="D133">
        <f t="shared" si="18"/>
        <v>132</v>
      </c>
      <c r="E133" t="str">
        <f t="shared" si="16"/>
        <v>PLAZA_ARAGON_ID</v>
      </c>
      <c r="F133" t="str">
        <f t="shared" si="17"/>
        <v>PLAZA_ARAGON_NAME</v>
      </c>
      <c r="G133" t="s">
        <v>346</v>
      </c>
      <c r="H133" s="5">
        <v>751</v>
      </c>
      <c r="I133" s="5">
        <v>42</v>
      </c>
      <c r="J133" s="1">
        <v>19.528447</v>
      </c>
      <c r="K133" s="2">
        <v>-99.030118000000002</v>
      </c>
      <c r="L133" t="str">
        <f t="shared" si="19"/>
        <v>public static final int PLAZA_ARAGON_ID=132;</v>
      </c>
      <c r="M133" t="str">
        <f t="shared" si="20"/>
        <v>public static final String PLAZA_ARAGON_NAME="Plaza Aragon";</v>
      </c>
      <c r="N133" t="str">
        <f t="shared" si="21"/>
        <v>mapaEstacion.put(MetroConstant.PLAZA_ARAGON_ID,new MetroJbEstacion(MetroConstant.PLAZA_ARAGON_NAME,MetroConstant.PLAZA_ARAGON_NAME));</v>
      </c>
      <c r="O133" s="6" t="str">
        <f t="shared" si="22"/>
        <v>mapaEstacion.put(MetroConstant.PLAZA_ARAGON_ID,new MetroJbEstacion(132,MetroConstant.PLAZA_ARAGON_NAME,751,42,19.528447,-99.030118,MetroConstant.VERTICAL_DERECHO));</v>
      </c>
    </row>
    <row r="134" spans="1:15" x14ac:dyDescent="0.25">
      <c r="A134">
        <v>133</v>
      </c>
      <c r="B134" t="s">
        <v>133</v>
      </c>
      <c r="C134" t="s">
        <v>280</v>
      </c>
      <c r="D134">
        <f t="shared" si="18"/>
        <v>133</v>
      </c>
      <c r="E134" t="str">
        <f t="shared" si="16"/>
        <v>OLIMPICA_ID</v>
      </c>
      <c r="F134" t="str">
        <f t="shared" si="17"/>
        <v>OLIMPICA_NAME</v>
      </c>
      <c r="G134" t="s">
        <v>346</v>
      </c>
      <c r="H134" s="5">
        <v>735</v>
      </c>
      <c r="I134" s="5">
        <v>75</v>
      </c>
      <c r="J134" s="1">
        <v>19.521328</v>
      </c>
      <c r="K134" s="2">
        <v>-99.033422000000002</v>
      </c>
      <c r="L134" t="str">
        <f t="shared" si="19"/>
        <v>public static final int OLIMPICA_ID=133;</v>
      </c>
      <c r="M134" t="str">
        <f t="shared" si="20"/>
        <v>public static final String OLIMPICA_NAME="Olimpica";</v>
      </c>
      <c r="N134" t="str">
        <f t="shared" si="21"/>
        <v>mapaEstacion.put(MetroConstant.OLIMPICA_ID,new MetroJbEstacion(MetroConstant.OLIMPICA_NAME,MetroConstant.OLIMPICA_NAME));</v>
      </c>
      <c r="O134" s="6" t="str">
        <f t="shared" si="22"/>
        <v>mapaEstacion.put(MetroConstant.OLIMPICA_ID,new MetroJbEstacion(133,MetroConstant.OLIMPICA_NAME,735,75,19.521328,-99.033422,MetroConstant.VERTICAL_DERECHO));</v>
      </c>
    </row>
    <row r="135" spans="1:15" x14ac:dyDescent="0.25">
      <c r="A135">
        <v>134</v>
      </c>
      <c r="B135" t="s">
        <v>134</v>
      </c>
      <c r="C135" t="s">
        <v>281</v>
      </c>
      <c r="D135">
        <f t="shared" si="18"/>
        <v>134</v>
      </c>
      <c r="E135" t="str">
        <f t="shared" si="16"/>
        <v>ECATEPEC_ID</v>
      </c>
      <c r="F135" t="str">
        <f t="shared" si="17"/>
        <v>ECATEPEC_NAME</v>
      </c>
      <c r="G135" t="s">
        <v>346</v>
      </c>
      <c r="H135" s="5">
        <v>725</v>
      </c>
      <c r="I135" s="5">
        <v>101</v>
      </c>
      <c r="J135" s="1">
        <v>19.515301000000001</v>
      </c>
      <c r="K135" s="2">
        <v>-99.035996999999995</v>
      </c>
      <c r="L135" t="str">
        <f t="shared" si="19"/>
        <v>public static final int ECATEPEC_ID=134;</v>
      </c>
      <c r="M135" t="str">
        <f t="shared" si="20"/>
        <v>public static final String ECATEPEC_NAME="Ecatepec";</v>
      </c>
      <c r="N135" t="str">
        <f t="shared" si="21"/>
        <v>mapaEstacion.put(MetroConstant.ECATEPEC_ID,new MetroJbEstacion(MetroConstant.ECATEPEC_NAME,MetroConstant.ECATEPEC_NAME));</v>
      </c>
      <c r="O135" s="6" t="str">
        <f t="shared" si="22"/>
        <v>mapaEstacion.put(MetroConstant.ECATEPEC_ID,new MetroJbEstacion(134,MetroConstant.ECATEPEC_NAME,725,101,19.515301,-99.035997,MetroConstant.VERTICAL_DERECHO));</v>
      </c>
    </row>
    <row r="136" spans="1:15" x14ac:dyDescent="0.25">
      <c r="A136">
        <v>135</v>
      </c>
      <c r="B136" t="s">
        <v>135</v>
      </c>
      <c r="C136" t="s">
        <v>282</v>
      </c>
      <c r="D136">
        <f t="shared" si="18"/>
        <v>135</v>
      </c>
      <c r="E136" t="str">
        <f t="shared" si="16"/>
        <v>MUZQUIZ_ID</v>
      </c>
      <c r="F136" t="str">
        <f t="shared" si="17"/>
        <v>MUZQUIZ_NAME</v>
      </c>
      <c r="G136" t="s">
        <v>346</v>
      </c>
      <c r="H136" s="5">
        <v>702</v>
      </c>
      <c r="I136" s="5">
        <v>155</v>
      </c>
      <c r="J136" s="1">
        <v>19.501629000000001</v>
      </c>
      <c r="K136" s="2">
        <v>-99.042047999999994</v>
      </c>
      <c r="L136" t="str">
        <f t="shared" si="19"/>
        <v>public static final int MUZQUIZ_ID=135;</v>
      </c>
      <c r="M136" t="str">
        <f t="shared" si="20"/>
        <v>public static final String MUZQUIZ_NAME="Muzquiz";</v>
      </c>
      <c r="N136" t="str">
        <f t="shared" si="21"/>
        <v>mapaEstacion.put(MetroConstant.MUZQUIZ_ID,new MetroJbEstacion(MetroConstant.MUZQUIZ_NAME,MetroConstant.MUZQUIZ_NAME));</v>
      </c>
      <c r="O136" s="6" t="str">
        <f t="shared" si="22"/>
        <v>mapaEstacion.put(MetroConstant.MUZQUIZ_ID,new MetroJbEstacion(135,MetroConstant.MUZQUIZ_NAME,702,155,19.501629,-99.042048,MetroConstant.VERTICAL_DERECHO));</v>
      </c>
    </row>
    <row r="137" spans="1:15" x14ac:dyDescent="0.25">
      <c r="A137">
        <v>136</v>
      </c>
      <c r="B137" t="s">
        <v>136</v>
      </c>
      <c r="C137" t="s">
        <v>283</v>
      </c>
      <c r="D137">
        <f t="shared" si="18"/>
        <v>136</v>
      </c>
      <c r="E137" t="str">
        <f t="shared" si="16"/>
        <v>RIO_DE_LOS_REMEDIOS_ID</v>
      </c>
      <c r="F137" t="str">
        <f t="shared" si="17"/>
        <v>RIO_DE_LOS_REMEDIOS_NAME</v>
      </c>
      <c r="G137" t="s">
        <v>346</v>
      </c>
      <c r="H137" s="5">
        <v>687</v>
      </c>
      <c r="I137" s="5">
        <v>193</v>
      </c>
      <c r="J137" s="1">
        <v>19.490908000000001</v>
      </c>
      <c r="K137" s="2">
        <v>-99.046597000000006</v>
      </c>
      <c r="L137" t="str">
        <f t="shared" si="19"/>
        <v>public static final int RIO_DE_LOS_REMEDIOS_ID=136;</v>
      </c>
      <c r="M137" t="str">
        <f t="shared" si="20"/>
        <v>public static final String RIO_DE_LOS_REMEDIOS_NAME="Rio de los Remedios";</v>
      </c>
      <c r="N137" t="str">
        <f t="shared" si="21"/>
        <v>mapaEstacion.put(MetroConstant.RIO_DE_LOS_REMEDIOS_ID,new MetroJbEstacion(MetroConstant.RIO_DE_LOS_REMEDIOS_NAME,MetroConstant.RIO_DE_LOS_REMEDIOS_NAME));</v>
      </c>
      <c r="O137" s="6" t="str">
        <f t="shared" si="22"/>
        <v>mapaEstacion.put(MetroConstant.RIO_DE_LOS_REMEDIOS_ID,new MetroJbEstacion(136,MetroConstant.RIO_DE_LOS_REMEDIOS_NAME,687,193,19.490908,-99.046597,MetroConstant.VERTICAL_DERECHO));</v>
      </c>
    </row>
    <row r="138" spans="1:15" x14ac:dyDescent="0.25">
      <c r="A138">
        <v>137</v>
      </c>
      <c r="B138" t="s">
        <v>137</v>
      </c>
      <c r="C138" t="s">
        <v>284</v>
      </c>
      <c r="D138">
        <f t="shared" si="18"/>
        <v>137</v>
      </c>
      <c r="E138" t="str">
        <f t="shared" si="16"/>
        <v>IMPULSORA_ID</v>
      </c>
      <c r="F138" t="str">
        <f t="shared" si="17"/>
        <v>IMPULSORA_NAME</v>
      </c>
      <c r="G138" t="s">
        <v>346</v>
      </c>
      <c r="H138" s="5">
        <v>670</v>
      </c>
      <c r="I138" s="5">
        <v>233</v>
      </c>
      <c r="J138" s="1">
        <v>19.485851</v>
      </c>
      <c r="K138" s="2">
        <v>-99.048914999999994</v>
      </c>
      <c r="L138" t="str">
        <f t="shared" si="19"/>
        <v>public static final int IMPULSORA_ID=137;</v>
      </c>
      <c r="M138" t="str">
        <f t="shared" si="20"/>
        <v>public static final String IMPULSORA_NAME="Impulsora";</v>
      </c>
      <c r="N138" t="str">
        <f t="shared" si="21"/>
        <v>mapaEstacion.put(MetroConstant.IMPULSORA_ID,new MetroJbEstacion(MetroConstant.IMPULSORA_NAME,MetroConstant.IMPULSORA_NAME));</v>
      </c>
      <c r="O138" s="6" t="str">
        <f t="shared" si="22"/>
        <v>mapaEstacion.put(MetroConstant.IMPULSORA_ID,new MetroJbEstacion(137,MetroConstant.IMPULSORA_NAME,670,233,19.485851,-99.048915,MetroConstant.VERTICAL_DERECHO));</v>
      </c>
    </row>
    <row r="139" spans="1:15" x14ac:dyDescent="0.25">
      <c r="A139">
        <v>138</v>
      </c>
      <c r="B139" t="s">
        <v>138</v>
      </c>
      <c r="C139" t="s">
        <v>285</v>
      </c>
      <c r="D139">
        <f t="shared" si="18"/>
        <v>138</v>
      </c>
      <c r="E139" t="str">
        <f t="shared" si="16"/>
        <v>NEZAHUALCOYOTL_ID</v>
      </c>
      <c r="F139" t="str">
        <f t="shared" si="17"/>
        <v>NEZAHUALCOYOTL_NAME</v>
      </c>
      <c r="G139" t="s">
        <v>346</v>
      </c>
      <c r="H139" s="5">
        <v>653</v>
      </c>
      <c r="I139" s="5">
        <v>272</v>
      </c>
      <c r="J139" s="1">
        <v>19.473065999999999</v>
      </c>
      <c r="K139" s="2">
        <v>-99.054536999999996</v>
      </c>
      <c r="L139" t="str">
        <f t="shared" si="19"/>
        <v>public static final int NEZAHUALCOYOTL_ID=138;</v>
      </c>
      <c r="M139" t="str">
        <f t="shared" si="20"/>
        <v>public static final String NEZAHUALCOYOTL_NAME="Nezahualcoyotl";</v>
      </c>
      <c r="N139" t="str">
        <f t="shared" si="21"/>
        <v>mapaEstacion.put(MetroConstant.NEZAHUALCOYOTL_ID,new MetroJbEstacion(MetroConstant.NEZAHUALCOYOTL_NAME,MetroConstant.NEZAHUALCOYOTL_NAME));</v>
      </c>
      <c r="O139" s="6" t="str">
        <f t="shared" si="22"/>
        <v>mapaEstacion.put(MetroConstant.NEZAHUALCOYOTL_ID,new MetroJbEstacion(138,MetroConstant.NEZAHUALCOYOTL_NAME,653,272,19.473066,-99.054537,MetroConstant.VERTICAL_DERECHO));</v>
      </c>
    </row>
    <row r="140" spans="1:15" x14ac:dyDescent="0.25">
      <c r="A140">
        <v>139</v>
      </c>
      <c r="B140" t="s">
        <v>139</v>
      </c>
      <c r="C140" t="s">
        <v>286</v>
      </c>
      <c r="D140">
        <f t="shared" si="18"/>
        <v>139</v>
      </c>
      <c r="E140" t="str">
        <f t="shared" si="16"/>
        <v>VILLA_DE_ARAGON_ID</v>
      </c>
      <c r="F140" t="str">
        <f t="shared" si="17"/>
        <v>VILLA_DE_ARAGON_NAME</v>
      </c>
      <c r="G140" t="s">
        <v>346</v>
      </c>
      <c r="H140" s="5">
        <v>630</v>
      </c>
      <c r="I140" s="5">
        <v>318</v>
      </c>
      <c r="J140" s="1">
        <v>19.461656000000001</v>
      </c>
      <c r="K140" s="2">
        <v>-99.061704000000006</v>
      </c>
      <c r="L140" t="str">
        <f t="shared" si="19"/>
        <v>public static final int VILLA_DE_ARAGON_ID=139;</v>
      </c>
      <c r="M140" t="str">
        <f t="shared" si="20"/>
        <v>public static final String VILLA_DE_ARAGON_NAME="Villa de Aragon";</v>
      </c>
      <c r="N140" t="str">
        <f t="shared" si="21"/>
        <v>mapaEstacion.put(MetroConstant.VILLA_DE_ARAGON_ID,new MetroJbEstacion(MetroConstant.VILLA_DE_ARAGON_NAME,MetroConstant.VILLA_DE_ARAGON_NAME));</v>
      </c>
      <c r="O140" s="6" t="str">
        <f t="shared" si="22"/>
        <v>mapaEstacion.put(MetroConstant.VILLA_DE_ARAGON_ID,new MetroJbEstacion(139,MetroConstant.VILLA_DE_ARAGON_NAME,630,318,19.461656,-99.061704,MetroConstant.VERTICAL_DERECHO));</v>
      </c>
    </row>
    <row r="141" spans="1:15" x14ac:dyDescent="0.25">
      <c r="A141">
        <v>140</v>
      </c>
      <c r="B141" t="s">
        <v>140</v>
      </c>
      <c r="C141" t="s">
        <v>287</v>
      </c>
      <c r="D141">
        <f t="shared" si="18"/>
        <v>140</v>
      </c>
      <c r="E141" t="str">
        <f t="shared" si="16"/>
        <v>BOSQUE_DE_ARAGON_ID</v>
      </c>
      <c r="F141" t="str">
        <f t="shared" si="17"/>
        <v>BOSQUE_DE_ARAGON_NAME</v>
      </c>
      <c r="G141" t="s">
        <v>346</v>
      </c>
      <c r="H141" s="5">
        <v>594</v>
      </c>
      <c r="I141" s="5">
        <v>333</v>
      </c>
      <c r="J141" s="1">
        <v>19.45804</v>
      </c>
      <c r="K141" s="2">
        <v>-99.069199999999995</v>
      </c>
      <c r="L141" t="str">
        <f t="shared" si="19"/>
        <v>public static final int BOSQUE_DE_ARAGON_ID=140;</v>
      </c>
      <c r="M141" t="str">
        <f t="shared" si="20"/>
        <v>public static final String BOSQUE_DE_ARAGON_NAME="Bosque de Aragon";</v>
      </c>
      <c r="N141" t="str">
        <f t="shared" si="21"/>
        <v>mapaEstacion.put(MetroConstant.BOSQUE_DE_ARAGON_ID,new MetroJbEstacion(MetroConstant.BOSQUE_DE_ARAGON_NAME,MetroConstant.BOSQUE_DE_ARAGON_NAME));</v>
      </c>
      <c r="O141" s="6" t="str">
        <f t="shared" si="22"/>
        <v>mapaEstacion.put(MetroConstant.BOSQUE_DE_ARAGON_ID,new MetroJbEstacion(140,MetroConstant.BOSQUE_DE_ARAGON_NAME,594,333,19.45804,-99.0692,MetroConstant.VERTICAL_DERECHO));</v>
      </c>
    </row>
    <row r="142" spans="1:15" x14ac:dyDescent="0.25">
      <c r="A142">
        <v>141</v>
      </c>
      <c r="B142" t="s">
        <v>141</v>
      </c>
      <c r="C142" t="s">
        <v>288</v>
      </c>
      <c r="D142">
        <f t="shared" si="18"/>
        <v>141</v>
      </c>
      <c r="E142" t="str">
        <f t="shared" si="16"/>
        <v>DEPORTIVO_OCEANIA_ID</v>
      </c>
      <c r="F142" t="str">
        <f t="shared" si="17"/>
        <v>DEPORTIVO_OCEANIA_NAME</v>
      </c>
      <c r="G142" t="s">
        <v>346</v>
      </c>
      <c r="H142" s="5">
        <v>548</v>
      </c>
      <c r="I142" s="5">
        <v>368</v>
      </c>
      <c r="J142" s="1">
        <v>19.450900000000001</v>
      </c>
      <c r="K142" s="2">
        <v>-99.079369999999997</v>
      </c>
      <c r="L142" t="str">
        <f t="shared" si="19"/>
        <v>public static final int DEPORTIVO_OCEANIA_ID=141;</v>
      </c>
      <c r="M142" t="str">
        <f t="shared" si="20"/>
        <v>public static final String DEPORTIVO_OCEANIA_NAME="Deportivo Oceania";</v>
      </c>
      <c r="N142" t="str">
        <f t="shared" si="21"/>
        <v>mapaEstacion.put(MetroConstant.DEPORTIVO_OCEANIA_ID,new MetroJbEstacion(MetroConstant.DEPORTIVO_OCEANIA_NAME,MetroConstant.DEPORTIVO_OCEANIA_NAME));</v>
      </c>
      <c r="O142" s="6" t="str">
        <f t="shared" si="22"/>
        <v>mapaEstacion.put(MetroConstant.DEPORTIVO_OCEANIA_ID,new MetroJbEstacion(141,MetroConstant.DEPORTIVO_OCEANIA_NAME,548,368,19.4509,-99.07937,MetroConstant.VERTICAL_DERECHO));</v>
      </c>
    </row>
    <row r="143" spans="1:15" x14ac:dyDescent="0.25">
      <c r="A143">
        <v>142</v>
      </c>
      <c r="B143" t="s">
        <v>142</v>
      </c>
      <c r="C143" t="s">
        <v>289</v>
      </c>
      <c r="D143">
        <f t="shared" si="18"/>
        <v>142</v>
      </c>
      <c r="E143" t="str">
        <f t="shared" si="16"/>
        <v>ROMERO_RUBIO_ID</v>
      </c>
      <c r="F143" t="str">
        <f t="shared" si="17"/>
        <v>ROMERO_RUBIO_NAME</v>
      </c>
      <c r="G143" t="s">
        <v>346</v>
      </c>
      <c r="H143" s="5">
        <v>493</v>
      </c>
      <c r="I143" s="5">
        <v>403</v>
      </c>
      <c r="J143" s="1">
        <v>19.436567</v>
      </c>
      <c r="K143" s="2">
        <v>-99.103674999999996</v>
      </c>
      <c r="L143" t="str">
        <f t="shared" si="19"/>
        <v>public static final int ROMERO_RUBIO_ID=142;</v>
      </c>
      <c r="M143" t="str">
        <f t="shared" si="20"/>
        <v>public static final String ROMERO_RUBIO_NAME="Romero Rubio";</v>
      </c>
      <c r="N143" t="str">
        <f t="shared" si="21"/>
        <v>mapaEstacion.put(MetroConstant.ROMERO_RUBIO_ID,new MetroJbEstacion(MetroConstant.ROMERO_RUBIO_NAME,MetroConstant.ROMERO_RUBIO_NAME));</v>
      </c>
      <c r="O143" s="6" t="str">
        <f t="shared" si="22"/>
        <v>mapaEstacion.put(MetroConstant.ROMERO_RUBIO_ID,new MetroJbEstacion(142,MetroConstant.ROMERO_RUBIO_NAME,493,403,19.436567,-99.103675,MetroConstant.VERTICAL_DERECHO));</v>
      </c>
    </row>
    <row r="144" spans="1:15" x14ac:dyDescent="0.25">
      <c r="A144">
        <v>143</v>
      </c>
      <c r="B144" t="s">
        <v>143</v>
      </c>
      <c r="C144" t="s">
        <v>293</v>
      </c>
      <c r="D144">
        <f t="shared" si="18"/>
        <v>143</v>
      </c>
      <c r="E144" t="str">
        <f t="shared" si="16"/>
        <v>R_FLORES_MAGON_ID</v>
      </c>
      <c r="F144" t="str">
        <f t="shared" si="17"/>
        <v>R_FLORES_MAGON_NAME</v>
      </c>
      <c r="G144" t="s">
        <v>346</v>
      </c>
      <c r="H144" s="5">
        <v>469</v>
      </c>
      <c r="I144" s="5">
        <v>418</v>
      </c>
      <c r="J144" s="1">
        <v>19.436567</v>
      </c>
      <c r="K144" s="2">
        <v>-99.103674999999996</v>
      </c>
      <c r="L144" t="str">
        <f t="shared" si="19"/>
        <v>public static final int R_FLORES_MAGON_ID=143;</v>
      </c>
      <c r="M144" t="str">
        <f t="shared" si="20"/>
        <v>public static final String R_FLORES_MAGON_NAME="R. Flores Magon";</v>
      </c>
      <c r="N144" t="str">
        <f t="shared" si="21"/>
        <v>mapaEstacion.put(MetroConstant.R_FLORES_MAGON_ID,new MetroJbEstacion(MetroConstant.R_FLORES_MAGON_NAME,MetroConstant.R_FLORES_MAGON_NAME));</v>
      </c>
      <c r="O144" s="6" t="str">
        <f t="shared" si="22"/>
        <v>mapaEstacion.put(MetroConstant.R_FLORES_MAGON_ID,new MetroJbEstacion(143,MetroConstant.R_FLORES_MAGON_NAME,469,418,19.436567,-99.103675,MetroConstant.VERTICAL_DERECHO));</v>
      </c>
    </row>
    <row r="145" spans="1:15" x14ac:dyDescent="0.25">
      <c r="A145">
        <v>144</v>
      </c>
      <c r="B145" t="s">
        <v>144</v>
      </c>
      <c r="C145" t="s">
        <v>290</v>
      </c>
      <c r="D145">
        <f t="shared" si="18"/>
        <v>144</v>
      </c>
      <c r="E145" t="str">
        <f t="shared" si="16"/>
        <v>TEPITO_ID</v>
      </c>
      <c r="F145" t="str">
        <f t="shared" si="17"/>
        <v>TEPITO_NAME</v>
      </c>
      <c r="G145" t="s">
        <v>344</v>
      </c>
      <c r="H145" s="5">
        <v>377</v>
      </c>
      <c r="I145" s="5">
        <v>394</v>
      </c>
      <c r="J145" s="1">
        <v>19.442495000000001</v>
      </c>
      <c r="K145" s="2">
        <v>-99.123329999999996</v>
      </c>
      <c r="L145" t="str">
        <f t="shared" si="19"/>
        <v>public static final int TEPITO_ID=144;</v>
      </c>
      <c r="M145" t="str">
        <f t="shared" si="20"/>
        <v>public static final String TEPITO_NAME="Tepito";</v>
      </c>
      <c r="N145" t="str">
        <f t="shared" si="21"/>
        <v>mapaEstacion.put(MetroConstant.TEPITO_ID,new MetroJbEstacion(MetroConstant.TEPITO_NAME,MetroConstant.TEPITO_NAME));</v>
      </c>
      <c r="O145" s="6" t="str">
        <f t="shared" si="22"/>
        <v>mapaEstacion.put(MetroConstant.TEPITO_ID,new MetroJbEstacion(144,MetroConstant.TEPITO_NAME,377,394,19.442495,-99.12333,MetroConstant.HORIZONTAL_ARRIBA));</v>
      </c>
    </row>
    <row r="146" spans="1:15" x14ac:dyDescent="0.25">
      <c r="A146">
        <v>145</v>
      </c>
      <c r="B146" t="s">
        <v>145</v>
      </c>
      <c r="C146" t="s">
        <v>291</v>
      </c>
      <c r="D146">
        <f t="shared" si="18"/>
        <v>145</v>
      </c>
      <c r="E146" t="str">
        <f t="shared" si="16"/>
        <v>LAGUNILLA_ID</v>
      </c>
      <c r="F146" t="str">
        <f t="shared" si="17"/>
        <v>LAGUNILLA_NAME</v>
      </c>
      <c r="G146" t="s">
        <v>344</v>
      </c>
      <c r="H146" s="5">
        <v>350</v>
      </c>
      <c r="I146" s="5">
        <v>393</v>
      </c>
      <c r="J146" s="1">
        <v>19.443386</v>
      </c>
      <c r="K146" s="2">
        <v>-99.131333999999995</v>
      </c>
      <c r="L146" t="str">
        <f t="shared" si="19"/>
        <v>public static final int LAGUNILLA_ID=145;</v>
      </c>
      <c r="M146" t="str">
        <f t="shared" si="20"/>
        <v>public static final String LAGUNILLA_NAME="Lagunilla";</v>
      </c>
      <c r="N146" t="str">
        <f t="shared" si="21"/>
        <v>mapaEstacion.put(MetroConstant.LAGUNILLA_ID,new MetroJbEstacion(MetroConstant.LAGUNILLA_NAME,MetroConstant.LAGUNILLA_NAME));</v>
      </c>
      <c r="O146" s="6" t="str">
        <f t="shared" si="22"/>
        <v>mapaEstacion.put(MetroConstant.LAGUNILLA_ID,new MetroJbEstacion(145,MetroConstant.LAGUNILLA_NAME,350,393,19.443386,-99.131334,MetroConstant.HORIZONTAL_ARRIBA));</v>
      </c>
    </row>
    <row r="147" spans="1:15" x14ac:dyDescent="0.25">
      <c r="A147">
        <v>146</v>
      </c>
      <c r="B147" t="s">
        <v>146</v>
      </c>
      <c r="C147" t="s">
        <v>292</v>
      </c>
      <c r="D147">
        <f t="shared" si="18"/>
        <v>146</v>
      </c>
      <c r="E147" t="str">
        <f t="shared" si="16"/>
        <v>BUENAVISTA_ID</v>
      </c>
      <c r="F147" t="str">
        <f t="shared" si="17"/>
        <v>BUENAVISTA_NAME</v>
      </c>
      <c r="G147" t="s">
        <v>344</v>
      </c>
      <c r="H147" s="5">
        <v>269</v>
      </c>
      <c r="I147" s="5">
        <v>381</v>
      </c>
      <c r="J147" s="1">
        <v>19.446603</v>
      </c>
      <c r="K147" s="2">
        <v>-99.153199000000001</v>
      </c>
      <c r="L147" t="str">
        <f t="shared" si="19"/>
        <v>public static final int BUENAVISTA_ID=146;</v>
      </c>
      <c r="M147" t="str">
        <f t="shared" si="20"/>
        <v>public static final String BUENAVISTA_NAME="Buenavista";</v>
      </c>
      <c r="N147" t="str">
        <f t="shared" si="21"/>
        <v>mapaEstacion.put(MetroConstant.BUENAVISTA_ID,new MetroJbEstacion(MetroConstant.BUENAVISTA_NAME,MetroConstant.BUENAVISTA_NAME));</v>
      </c>
      <c r="O147" s="6" t="str">
        <f t="shared" si="22"/>
        <v>mapaEstacion.put(MetroConstant.BUENAVISTA_ID,new MetroJbEstacion(146,MetroConstant.BUENAVISTA_NAME,269,381,19.446603,-99.153199,MetroConstant.HORIZONTAL_ARRIBA));</v>
      </c>
    </row>
    <row r="148" spans="1:15" x14ac:dyDescent="0.25">
      <c r="A148">
        <v>147</v>
      </c>
      <c r="B148" t="s">
        <v>327</v>
      </c>
      <c r="C148" t="s">
        <v>305</v>
      </c>
      <c r="D148">
        <f t="shared" ref="D148:D166" si="23">A148</f>
        <v>147</v>
      </c>
      <c r="E148" t="str">
        <f t="shared" ref="E148:E166" si="24">C148 &amp; "_ID"</f>
        <v>TLAHUAC_ID</v>
      </c>
      <c r="F148" t="str">
        <f t="shared" ref="F148:F166" si="25">C148 &amp; "_NAME"</f>
        <v>TLAHUAC_NAME</v>
      </c>
      <c r="G148" s="6" t="s">
        <v>345</v>
      </c>
      <c r="H148" s="5">
        <v>727</v>
      </c>
      <c r="I148" s="5">
        <v>979</v>
      </c>
      <c r="J148" s="3">
        <v>0.1</v>
      </c>
      <c r="K148" s="4">
        <v>0.1</v>
      </c>
      <c r="L148" t="str">
        <f t="shared" si="19"/>
        <v>public static final int TLAHUAC_ID=147;</v>
      </c>
      <c r="M148" t="str">
        <f t="shared" si="20"/>
        <v>public static final String TLAHUAC_NAME="Tlahuac";</v>
      </c>
      <c r="N148" t="str">
        <f t="shared" si="21"/>
        <v>mapaEstacion.put(MetroConstant.TLAHUAC_ID,new MetroJbEstacion(MetroConstant.TLAHUAC_NAME,MetroConstant.TLAHUAC_NAME));</v>
      </c>
      <c r="O148" s="6" t="str">
        <f t="shared" si="22"/>
        <v>mapaEstacion.put(MetroConstant.TLAHUAC_ID,new MetroJbEstacion(147,MetroConstant.TLAHUAC_NAME,727,979,0.1,0.1,MetroConstant.HORIZONTAL_ABAJO));</v>
      </c>
    </row>
    <row r="149" spans="1:15" x14ac:dyDescent="0.25">
      <c r="A149">
        <v>148</v>
      </c>
      <c r="B149" t="s">
        <v>326</v>
      </c>
      <c r="C149" t="s">
        <v>306</v>
      </c>
      <c r="D149">
        <f t="shared" si="23"/>
        <v>148</v>
      </c>
      <c r="E149" t="str">
        <f t="shared" si="24"/>
        <v>TLALTENCO_ID</v>
      </c>
      <c r="F149" t="str">
        <f t="shared" si="25"/>
        <v>TLALTENCO_NAME</v>
      </c>
      <c r="G149" t="s">
        <v>345</v>
      </c>
      <c r="H149" s="5">
        <v>707</v>
      </c>
      <c r="I149" s="5">
        <v>942</v>
      </c>
      <c r="J149" s="3">
        <v>0.1</v>
      </c>
      <c r="K149" s="4">
        <v>0.1</v>
      </c>
      <c r="L149" t="str">
        <f t="shared" si="19"/>
        <v>public static final int TLALTENCO_ID=148;</v>
      </c>
      <c r="M149" t="str">
        <f t="shared" si="20"/>
        <v>public static final String TLALTENCO_NAME="Tlaltenco";</v>
      </c>
      <c r="N149" t="str">
        <f t="shared" si="21"/>
        <v>mapaEstacion.put(MetroConstant.TLALTENCO_ID,new MetroJbEstacion(MetroConstant.TLALTENCO_NAME,MetroConstant.TLALTENCO_NAME));</v>
      </c>
      <c r="O149" s="6" t="str">
        <f t="shared" si="22"/>
        <v>mapaEstacion.put(MetroConstant.TLALTENCO_ID,new MetroJbEstacion(148,MetroConstant.TLALTENCO_NAME,707,942,0.1,0.1,MetroConstant.HORIZONTAL_ABAJO));</v>
      </c>
    </row>
    <row r="150" spans="1:15" x14ac:dyDescent="0.25">
      <c r="A150">
        <v>149</v>
      </c>
      <c r="B150" t="s">
        <v>325</v>
      </c>
      <c r="C150" t="s">
        <v>307</v>
      </c>
      <c r="D150">
        <f t="shared" si="23"/>
        <v>149</v>
      </c>
      <c r="E150" t="str">
        <f t="shared" si="24"/>
        <v>ZAPOTITLAN_ID</v>
      </c>
      <c r="F150" t="str">
        <f t="shared" si="25"/>
        <v>ZAPOTITLAN_NAME</v>
      </c>
      <c r="G150" t="s">
        <v>345</v>
      </c>
      <c r="H150" s="5">
        <v>676</v>
      </c>
      <c r="I150" s="5">
        <v>935</v>
      </c>
      <c r="J150" s="3">
        <v>0.1</v>
      </c>
      <c r="K150" s="4">
        <v>0.1</v>
      </c>
      <c r="L150" t="str">
        <f t="shared" si="19"/>
        <v>public static final int ZAPOTITLAN_ID=149;</v>
      </c>
      <c r="M150" t="str">
        <f t="shared" si="20"/>
        <v>public static final String ZAPOTITLAN_NAME="Zapotitlan";</v>
      </c>
      <c r="N150" t="str">
        <f t="shared" si="21"/>
        <v>mapaEstacion.put(MetroConstant.ZAPOTITLAN_ID,new MetroJbEstacion(MetroConstant.ZAPOTITLAN_NAME,MetroConstant.ZAPOTITLAN_NAME));</v>
      </c>
      <c r="O150" s="6" t="str">
        <f t="shared" si="22"/>
        <v>mapaEstacion.put(MetroConstant.ZAPOTITLAN_ID,new MetroJbEstacion(149,MetroConstant.ZAPOTITLAN_NAME,676,935,0.1,0.1,MetroConstant.HORIZONTAL_ABAJO));</v>
      </c>
    </row>
    <row r="151" spans="1:15" x14ac:dyDescent="0.25">
      <c r="A151">
        <v>150</v>
      </c>
      <c r="B151" t="s">
        <v>324</v>
      </c>
      <c r="C151" t="s">
        <v>308</v>
      </c>
      <c r="D151">
        <f t="shared" si="23"/>
        <v>150</v>
      </c>
      <c r="E151" t="str">
        <f t="shared" si="24"/>
        <v>NOPALERA_ID</v>
      </c>
      <c r="F151" t="str">
        <f t="shared" si="25"/>
        <v>NOPALERA_NAME</v>
      </c>
      <c r="G151" t="s">
        <v>345</v>
      </c>
      <c r="H151" s="5">
        <v>644</v>
      </c>
      <c r="I151" s="5">
        <v>927</v>
      </c>
      <c r="J151" s="3">
        <v>0.1</v>
      </c>
      <c r="K151" s="4">
        <v>0.1</v>
      </c>
      <c r="L151" t="str">
        <f t="shared" si="19"/>
        <v>public static final int NOPALERA_ID=150;</v>
      </c>
      <c r="M151" t="str">
        <f t="shared" si="20"/>
        <v>public static final String NOPALERA_NAME="Nopalera";</v>
      </c>
      <c r="N151" t="str">
        <f t="shared" si="21"/>
        <v>mapaEstacion.put(MetroConstant.NOPALERA_ID,new MetroJbEstacion(MetroConstant.NOPALERA_NAME,MetroConstant.NOPALERA_NAME));</v>
      </c>
      <c r="O151" s="6" t="str">
        <f t="shared" si="22"/>
        <v>mapaEstacion.put(MetroConstant.NOPALERA_ID,new MetroJbEstacion(150,MetroConstant.NOPALERA_NAME,644,927,0.1,0.1,MetroConstant.HORIZONTAL_ABAJO));</v>
      </c>
    </row>
    <row r="152" spans="1:15" x14ac:dyDescent="0.25">
      <c r="A152">
        <v>151</v>
      </c>
      <c r="B152" t="s">
        <v>323</v>
      </c>
      <c r="C152" t="s">
        <v>309</v>
      </c>
      <c r="D152">
        <f t="shared" si="23"/>
        <v>151</v>
      </c>
      <c r="E152" t="str">
        <f t="shared" si="24"/>
        <v>OLIVOS_ID</v>
      </c>
      <c r="F152" t="str">
        <f t="shared" si="25"/>
        <v>OLIVOS_NAME</v>
      </c>
      <c r="G152" t="s">
        <v>345</v>
      </c>
      <c r="H152" s="5">
        <v>606</v>
      </c>
      <c r="I152" s="5">
        <v>920</v>
      </c>
      <c r="J152" s="3">
        <v>0.1</v>
      </c>
      <c r="K152" s="4">
        <v>0.1</v>
      </c>
      <c r="L152" t="str">
        <f t="shared" si="19"/>
        <v>public static final int OLIVOS_ID=151;</v>
      </c>
      <c r="M152" t="str">
        <f t="shared" si="20"/>
        <v>public static final String OLIVOS_NAME="Olivos";</v>
      </c>
      <c r="N152" t="str">
        <f t="shared" si="21"/>
        <v>mapaEstacion.put(MetroConstant.OLIVOS_ID,new MetroJbEstacion(MetroConstant.OLIVOS_NAME,MetroConstant.OLIVOS_NAME));</v>
      </c>
      <c r="O152" s="6" t="str">
        <f t="shared" si="22"/>
        <v>mapaEstacion.put(MetroConstant.OLIVOS_ID,new MetroJbEstacion(151,MetroConstant.OLIVOS_NAME,606,920,0.1,0.1,MetroConstant.HORIZONTAL_ABAJO));</v>
      </c>
    </row>
    <row r="153" spans="1:15" x14ac:dyDescent="0.25">
      <c r="A153">
        <v>152</v>
      </c>
      <c r="B153" t="s">
        <v>322</v>
      </c>
      <c r="C153" t="s">
        <v>310</v>
      </c>
      <c r="D153">
        <f t="shared" si="23"/>
        <v>152</v>
      </c>
      <c r="E153" t="str">
        <f t="shared" si="24"/>
        <v>TEZONCO_ID</v>
      </c>
      <c r="F153" t="str">
        <f t="shared" si="25"/>
        <v>TEZONCO_NAME</v>
      </c>
      <c r="G153" t="s">
        <v>345</v>
      </c>
      <c r="H153" s="5">
        <v>568</v>
      </c>
      <c r="I153" s="5">
        <v>913</v>
      </c>
      <c r="J153" s="3">
        <v>0.1</v>
      </c>
      <c r="K153" s="4">
        <v>0.1</v>
      </c>
      <c r="L153" t="str">
        <f t="shared" si="19"/>
        <v>public static final int TEZONCO_ID=152;</v>
      </c>
      <c r="M153" t="str">
        <f t="shared" si="20"/>
        <v>public static final String TEZONCO_NAME="Tezonco";</v>
      </c>
      <c r="N153" t="str">
        <f t="shared" si="21"/>
        <v>mapaEstacion.put(MetroConstant.TEZONCO_ID,new MetroJbEstacion(MetroConstant.TEZONCO_NAME,MetroConstant.TEZONCO_NAME));</v>
      </c>
      <c r="O153" s="6" t="str">
        <f t="shared" si="22"/>
        <v>mapaEstacion.put(MetroConstant.TEZONCO_ID,new MetroJbEstacion(152,MetroConstant.TEZONCO_NAME,568,913,0.1,0.1,MetroConstant.HORIZONTAL_ABAJO));</v>
      </c>
    </row>
    <row r="154" spans="1:15" x14ac:dyDescent="0.25">
      <c r="A154">
        <v>153</v>
      </c>
      <c r="B154" t="s">
        <v>321</v>
      </c>
      <c r="C154" t="s">
        <v>313</v>
      </c>
      <c r="D154">
        <f t="shared" si="23"/>
        <v>153</v>
      </c>
      <c r="E154" t="str">
        <f t="shared" si="24"/>
        <v>PERIFERICO_ORIENTE_ID</v>
      </c>
      <c r="F154" t="str">
        <f t="shared" si="25"/>
        <v>PERIFERICO_ORIENTE_NAME</v>
      </c>
      <c r="G154" t="s">
        <v>345</v>
      </c>
      <c r="H154" s="5">
        <v>538</v>
      </c>
      <c r="I154" s="5">
        <v>892</v>
      </c>
      <c r="J154" s="3">
        <v>0.1</v>
      </c>
      <c r="K154" s="4">
        <v>0.1</v>
      </c>
      <c r="L154" t="str">
        <f t="shared" si="19"/>
        <v>public static final int PERIFERICO_ORIENTE_ID=153;</v>
      </c>
      <c r="M154" t="str">
        <f t="shared" si="20"/>
        <v>public static final String PERIFERICO_ORIENTE_NAME="Periferico Oriente";</v>
      </c>
      <c r="N154" t="str">
        <f t="shared" si="21"/>
        <v>mapaEstacion.put(MetroConstant.PERIFERICO_ORIENTE_ID,new MetroJbEstacion(MetroConstant.PERIFERICO_ORIENTE_NAME,MetroConstant.PERIFERICO_ORIENTE_NAME));</v>
      </c>
      <c r="O154" s="6" t="str">
        <f t="shared" si="22"/>
        <v>mapaEstacion.put(MetroConstant.PERIFERICO_ORIENTE_ID,new MetroJbEstacion(153,MetroConstant.PERIFERICO_ORIENTE_NAME,538,892,0.1,0.1,MetroConstant.HORIZONTAL_ABAJO));</v>
      </c>
    </row>
    <row r="155" spans="1:15" x14ac:dyDescent="0.25">
      <c r="A155">
        <v>154</v>
      </c>
      <c r="B155" t="s">
        <v>320</v>
      </c>
      <c r="C155" t="s">
        <v>329</v>
      </c>
      <c r="D155">
        <f t="shared" si="23"/>
        <v>154</v>
      </c>
      <c r="E155" t="str">
        <f t="shared" si="24"/>
        <v>CALLE_11_ID</v>
      </c>
      <c r="F155" t="str">
        <f t="shared" si="25"/>
        <v>CALLE_11_NAME</v>
      </c>
      <c r="G155" t="s">
        <v>345</v>
      </c>
      <c r="H155" s="5">
        <v>503</v>
      </c>
      <c r="I155" s="5">
        <v>885</v>
      </c>
      <c r="J155">
        <v>19.320843</v>
      </c>
      <c r="K155">
        <v>-99.085832999999994</v>
      </c>
      <c r="L155" t="str">
        <f t="shared" si="19"/>
        <v>public static final int CALLE_11_ID=154;</v>
      </c>
      <c r="M155" t="str">
        <f t="shared" si="20"/>
        <v>public static final String CALLE_11_NAME="Calle 11";</v>
      </c>
      <c r="N155" t="str">
        <f t="shared" si="21"/>
        <v>mapaEstacion.put(MetroConstant.CALLE_11_ID,new MetroJbEstacion(MetroConstant.CALLE_11_NAME,MetroConstant.CALLE_11_NAME));</v>
      </c>
      <c r="O155" s="6" t="str">
        <f t="shared" si="22"/>
        <v>mapaEstacion.put(MetroConstant.CALLE_11_ID,new MetroJbEstacion(154,MetroConstant.CALLE_11_NAME,503,885,19.320843,-99.085833,MetroConstant.HORIZONTAL_ABAJO));</v>
      </c>
    </row>
    <row r="156" spans="1:15" x14ac:dyDescent="0.25">
      <c r="A156">
        <v>155</v>
      </c>
      <c r="B156" t="s">
        <v>334</v>
      </c>
      <c r="C156" t="s">
        <v>333</v>
      </c>
      <c r="D156">
        <f t="shared" si="23"/>
        <v>155</v>
      </c>
      <c r="E156" t="str">
        <f t="shared" si="24"/>
        <v>LA_VIRGEN_ID</v>
      </c>
      <c r="F156" t="str">
        <f t="shared" si="25"/>
        <v>LA_VIRGEN_NAME</v>
      </c>
      <c r="G156" s="6" t="s">
        <v>345</v>
      </c>
      <c r="H156" s="5">
        <v>468</v>
      </c>
      <c r="I156" s="5">
        <v>882</v>
      </c>
      <c r="J156" s="3">
        <v>0.1</v>
      </c>
      <c r="K156" s="3">
        <v>0.1</v>
      </c>
      <c r="L156" t="str">
        <f t="shared" si="19"/>
        <v>public static final int LA_VIRGEN_ID=155;</v>
      </c>
      <c r="M156" t="str">
        <f t="shared" si="20"/>
        <v>public static final String LA_VIRGEN_NAME="La Virgen";</v>
      </c>
      <c r="N156" t="str">
        <f t="shared" si="21"/>
        <v>mapaEstacion.put(MetroConstant.LA_VIRGEN_ID,new MetroJbEstacion(MetroConstant.LA_VIRGEN_NAME,MetroConstant.LA_VIRGEN_NAME));</v>
      </c>
      <c r="O156" s="6" t="str">
        <f t="shared" si="22"/>
        <v>mapaEstacion.put(MetroConstant.LA_VIRGEN_ID,new MetroJbEstacion(155,MetroConstant.LA_VIRGEN_NAME,468,882,0.1,0.1,MetroConstant.HORIZONTAL_ABAJO));</v>
      </c>
    </row>
    <row r="157" spans="1:15" x14ac:dyDescent="0.25">
      <c r="A157">
        <v>156</v>
      </c>
      <c r="B157" t="s">
        <v>335</v>
      </c>
      <c r="C157" t="s">
        <v>332</v>
      </c>
      <c r="D157">
        <f t="shared" si="23"/>
        <v>156</v>
      </c>
      <c r="E157" t="str">
        <f t="shared" si="24"/>
        <v>ESIME_CULHUACAN_ID</v>
      </c>
      <c r="F157" t="str">
        <f t="shared" si="25"/>
        <v>ESIME_CULHUACAN_NAME</v>
      </c>
      <c r="G157" t="s">
        <v>347</v>
      </c>
      <c r="H157" s="5">
        <v>424</v>
      </c>
      <c r="I157" s="5">
        <v>871</v>
      </c>
      <c r="J157" s="3">
        <v>0.1</v>
      </c>
      <c r="K157" s="3">
        <v>0.1</v>
      </c>
      <c r="L157" t="str">
        <f t="shared" si="19"/>
        <v>public static final int ESIME_CULHUACAN_ID=156;</v>
      </c>
      <c r="M157" t="str">
        <f t="shared" si="20"/>
        <v>public static final String ESIME_CULHUACAN_NAME="ESIME Culhuacan";</v>
      </c>
      <c r="N157" t="str">
        <f t="shared" si="21"/>
        <v>mapaEstacion.put(MetroConstant.ESIME_CULHUACAN_ID,new MetroJbEstacion(MetroConstant.ESIME_CULHUACAN_NAME,MetroConstant.ESIME_CULHUACAN_NAME));</v>
      </c>
      <c r="O157" s="6" t="str">
        <f t="shared" si="22"/>
        <v>mapaEstacion.put(MetroConstant.ESIME_CULHUACAN_ID,new MetroJbEstacion(156,MetroConstant.ESIME_CULHUACAN_NAME,424,871,0.1,0.1,MetroConstant.VERTICAL_IZQUIERDO));</v>
      </c>
    </row>
    <row r="158" spans="1:15" x14ac:dyDescent="0.25">
      <c r="A158">
        <v>157</v>
      </c>
      <c r="B158" t="s">
        <v>336</v>
      </c>
      <c r="C158" t="s">
        <v>337</v>
      </c>
      <c r="D158">
        <f t="shared" si="23"/>
        <v>157</v>
      </c>
      <c r="E158" t="str">
        <f t="shared" si="24"/>
        <v>BARRIO_TULA_ID</v>
      </c>
      <c r="F158" t="str">
        <f t="shared" si="25"/>
        <v>BARRIO_TULA_NAME</v>
      </c>
      <c r="G158" s="6" t="s">
        <v>346</v>
      </c>
      <c r="H158" s="5">
        <v>422</v>
      </c>
      <c r="I158" s="5">
        <v>826</v>
      </c>
      <c r="J158" s="3">
        <v>0.1</v>
      </c>
      <c r="K158" s="3">
        <v>0.1</v>
      </c>
      <c r="L158" t="str">
        <f t="shared" si="19"/>
        <v>public static final int BARRIO_TULA_ID=157;</v>
      </c>
      <c r="M158" t="str">
        <f t="shared" si="20"/>
        <v>public static final String BARRIO_TULA_NAME="Barrio Tula";</v>
      </c>
      <c r="N158" t="str">
        <f t="shared" si="21"/>
        <v>mapaEstacion.put(MetroConstant.BARRIO_TULA_ID,new MetroJbEstacion(MetroConstant.BARRIO_TULA_NAME,MetroConstant.BARRIO_TULA_NAME));</v>
      </c>
      <c r="O158" s="6" t="str">
        <f t="shared" si="22"/>
        <v>mapaEstacion.put(MetroConstant.BARRIO_TULA_ID,new MetroJbEstacion(157,MetroConstant.BARRIO_TULA_NAME,422,826,0.1,0.1,MetroConstant.VERTICAL_DERECHO));</v>
      </c>
    </row>
    <row r="159" spans="1:15" x14ac:dyDescent="0.25">
      <c r="A159">
        <v>158</v>
      </c>
      <c r="B159" t="s">
        <v>338</v>
      </c>
      <c r="C159" t="s">
        <v>339</v>
      </c>
      <c r="D159">
        <f t="shared" si="23"/>
        <v>158</v>
      </c>
      <c r="E159" t="str">
        <f t="shared" si="24"/>
        <v>GANADEROS_ID</v>
      </c>
      <c r="F159" t="str">
        <f t="shared" si="25"/>
        <v>GANADEROS_NAME</v>
      </c>
      <c r="G159" t="s">
        <v>346</v>
      </c>
      <c r="H159" s="5">
        <v>428</v>
      </c>
      <c r="I159" s="5">
        <v>795</v>
      </c>
      <c r="J159" s="3">
        <v>0.1</v>
      </c>
      <c r="K159" s="3">
        <v>0.1</v>
      </c>
      <c r="L159" t="str">
        <f t="shared" si="19"/>
        <v>public static final int GANADEROS_ID=158;</v>
      </c>
      <c r="M159" t="str">
        <f t="shared" si="20"/>
        <v>public static final String GANADEROS_NAME="Ganaderos";</v>
      </c>
      <c r="N159" t="str">
        <f t="shared" si="21"/>
        <v>mapaEstacion.put(MetroConstant.GANADEROS_ID,new MetroJbEstacion(MetroConstant.GANADEROS_NAME,MetroConstant.GANADEROS_NAME));</v>
      </c>
      <c r="O159" s="6" t="str">
        <f t="shared" si="22"/>
        <v>mapaEstacion.put(MetroConstant.GANADEROS_ID,new MetroJbEstacion(158,MetroConstant.GANADEROS_NAME,428,795,0.1,0.1,MetroConstant.VERTICAL_DERECHO));</v>
      </c>
    </row>
    <row r="160" spans="1:15" x14ac:dyDescent="0.25">
      <c r="A160">
        <v>159</v>
      </c>
      <c r="B160" t="s">
        <v>340</v>
      </c>
      <c r="C160" t="s">
        <v>341</v>
      </c>
      <c r="D160">
        <f t="shared" si="23"/>
        <v>159</v>
      </c>
      <c r="E160" t="str">
        <f t="shared" si="24"/>
        <v>AXOMULCO_ID</v>
      </c>
      <c r="F160" t="str">
        <f t="shared" si="25"/>
        <v>AXOMULCO_NAME</v>
      </c>
      <c r="G160" t="s">
        <v>346</v>
      </c>
      <c r="H160" s="5">
        <v>438</v>
      </c>
      <c r="I160" s="5">
        <v>745</v>
      </c>
      <c r="J160" s="3">
        <v>0.1</v>
      </c>
      <c r="K160" s="3">
        <v>0.1</v>
      </c>
      <c r="L160" t="str">
        <f t="shared" si="19"/>
        <v>public static final int AXOMULCO_ID=159;</v>
      </c>
      <c r="M160" t="str">
        <f t="shared" si="20"/>
        <v>public static final String AXOMULCO_NAME="Axomulco";</v>
      </c>
      <c r="N160" t="str">
        <f t="shared" si="21"/>
        <v>mapaEstacion.put(MetroConstant.AXOMULCO_ID,new MetroJbEstacion(MetroConstant.AXOMULCO_NAME,MetroConstant.AXOMULCO_NAME));</v>
      </c>
      <c r="O160" s="6" t="str">
        <f t="shared" si="22"/>
        <v>mapaEstacion.put(MetroConstant.AXOMULCO_ID,new MetroJbEstacion(159,MetroConstant.AXOMULCO_NAME,438,745,0.1,0.1,MetroConstant.VERTICAL_DERECHO));</v>
      </c>
    </row>
    <row r="161" spans="1:15" x14ac:dyDescent="0.25">
      <c r="A161">
        <v>160</v>
      </c>
      <c r="B161" t="s">
        <v>319</v>
      </c>
      <c r="C161" t="s">
        <v>311</v>
      </c>
      <c r="D161">
        <f t="shared" si="23"/>
        <v>160</v>
      </c>
      <c r="E161" t="str">
        <f t="shared" si="24"/>
        <v>MEXICALTZINGO_ID</v>
      </c>
      <c r="F161" t="str">
        <f t="shared" si="25"/>
        <v>MEXICALTZINGO_NAME</v>
      </c>
      <c r="G161" t="s">
        <v>345</v>
      </c>
      <c r="H161" s="5">
        <v>401</v>
      </c>
      <c r="I161" s="5">
        <v>748</v>
      </c>
      <c r="J161" s="3">
        <v>0.1</v>
      </c>
      <c r="K161" s="3">
        <v>0.1</v>
      </c>
      <c r="L161" t="str">
        <f t="shared" si="19"/>
        <v>public static final int MEXICALTZINGO_ID=160;</v>
      </c>
      <c r="M161" t="str">
        <f t="shared" si="20"/>
        <v>public static final String MEXICALTZINGO_NAME="Mexicaltzingo";</v>
      </c>
      <c r="N161" t="str">
        <f t="shared" si="21"/>
        <v>mapaEstacion.put(MetroConstant.MEXICALTZINGO_ID,new MetroJbEstacion(MetroConstant.MEXICALTZINGO_NAME,MetroConstant.MEXICALTZINGO_NAME));</v>
      </c>
      <c r="O161" s="6" t="str">
        <f t="shared" si="22"/>
        <v>mapaEstacion.put(MetroConstant.MEXICALTZINGO_ID,new MetroJbEstacion(160,MetroConstant.MEXICALTZINGO_NAME,401,748,0.1,0.1,MetroConstant.HORIZONTAL_ABAJO));</v>
      </c>
    </row>
    <row r="162" spans="1:15" x14ac:dyDescent="0.25">
      <c r="A162">
        <v>161</v>
      </c>
      <c r="B162" t="s">
        <v>330</v>
      </c>
      <c r="C162" t="s">
        <v>331</v>
      </c>
      <c r="D162">
        <f t="shared" si="23"/>
        <v>161</v>
      </c>
      <c r="E162" t="str">
        <f t="shared" si="24"/>
        <v>VIA_LACTEA_ID</v>
      </c>
      <c r="F162" t="str">
        <f t="shared" si="25"/>
        <v>VIA_LACTEA_NAME</v>
      </c>
      <c r="G162" t="s">
        <v>345</v>
      </c>
      <c r="H162" s="5">
        <v>352</v>
      </c>
      <c r="I162" s="5">
        <v>747</v>
      </c>
      <c r="J162" s="3">
        <v>0.1</v>
      </c>
      <c r="K162" s="3">
        <v>0.1</v>
      </c>
      <c r="L162" t="str">
        <f t="shared" si="19"/>
        <v>public static final int VIA_LACTEA_ID=161;</v>
      </c>
      <c r="M162" t="str">
        <f t="shared" si="20"/>
        <v>public static final String VIA_LACTEA_NAME="Via Lactea";</v>
      </c>
      <c r="N162" t="str">
        <f t="shared" si="21"/>
        <v>mapaEstacion.put(MetroConstant.VIA_LACTEA_ID,new MetroJbEstacion(MetroConstant.VIA_LACTEA_NAME,MetroConstant.VIA_LACTEA_NAME));</v>
      </c>
      <c r="O162" s="6" t="str">
        <f t="shared" si="22"/>
        <v>mapaEstacion.put(MetroConstant.VIA_LACTEA_ID,new MetroJbEstacion(161,MetroConstant.VIA_LACTEA_NAME,352,747,0.1,0.1,MetroConstant.HORIZONTAL_ABAJO));</v>
      </c>
    </row>
    <row r="163" spans="1:15" x14ac:dyDescent="0.25">
      <c r="A163">
        <v>162</v>
      </c>
      <c r="B163" t="s">
        <v>318</v>
      </c>
      <c r="C163" t="s">
        <v>312</v>
      </c>
      <c r="D163">
        <f t="shared" si="23"/>
        <v>162</v>
      </c>
      <c r="E163" t="str">
        <f t="shared" si="24"/>
        <v>EJE_CENTRAL_ID</v>
      </c>
      <c r="F163" t="str">
        <f t="shared" si="25"/>
        <v>EJE_CENTRAL_NAME</v>
      </c>
      <c r="G163" t="s">
        <v>344</v>
      </c>
      <c r="H163" s="5">
        <v>272</v>
      </c>
      <c r="I163" s="5">
        <v>733</v>
      </c>
      <c r="J163" s="3">
        <v>0.1</v>
      </c>
      <c r="K163" s="4">
        <v>0.1</v>
      </c>
      <c r="L163" t="str">
        <f t="shared" si="19"/>
        <v>public static final int EJE_CENTRAL_ID=162;</v>
      </c>
      <c r="M163" t="str">
        <f t="shared" si="20"/>
        <v>public static final String EJE_CENTRAL_NAME="Eje Central";</v>
      </c>
      <c r="N163" t="str">
        <f t="shared" si="21"/>
        <v>mapaEstacion.put(MetroConstant.EJE_CENTRAL_ID,new MetroJbEstacion(MetroConstant.EJE_CENTRAL_NAME,MetroConstant.EJE_CENTRAL_NAME));</v>
      </c>
      <c r="O163" s="6" t="str">
        <f t="shared" si="22"/>
        <v>mapaEstacion.put(MetroConstant.EJE_CENTRAL_ID,new MetroJbEstacion(162,MetroConstant.EJE_CENTRAL_NAME,272,733,0.1,0.1,MetroConstant.HORIZONTAL_ARRIBA));</v>
      </c>
    </row>
    <row r="164" spans="1:15" x14ac:dyDescent="0.25">
      <c r="A164">
        <v>163</v>
      </c>
      <c r="B164" t="s">
        <v>317</v>
      </c>
      <c r="C164" t="s">
        <v>314</v>
      </c>
      <c r="D164">
        <f t="shared" si="23"/>
        <v>163</v>
      </c>
      <c r="E164" t="str">
        <f t="shared" si="24"/>
        <v>PARQUE_DE_LOS_VENADOS_ID</v>
      </c>
      <c r="F164" t="str">
        <f t="shared" si="25"/>
        <v>PARQUE_DE_LOS_VENADOS_NAME</v>
      </c>
      <c r="G164" t="s">
        <v>344</v>
      </c>
      <c r="H164" s="5">
        <v>250</v>
      </c>
      <c r="I164" s="5">
        <v>714</v>
      </c>
      <c r="J164" s="3">
        <v>0.1</v>
      </c>
      <c r="K164" s="4">
        <v>0.1</v>
      </c>
      <c r="L164" t="str">
        <f t="shared" si="19"/>
        <v>public static final int PARQUE_DE_LOS_VENADOS_ID=163;</v>
      </c>
      <c r="M164" t="str">
        <f t="shared" si="20"/>
        <v>public static final String PARQUE_DE_LOS_VENADOS_NAME="Parque de los venados";</v>
      </c>
      <c r="N164" t="str">
        <f t="shared" si="21"/>
        <v>mapaEstacion.put(MetroConstant.PARQUE_DE_LOS_VENADOS_ID,new MetroJbEstacion(MetroConstant.PARQUE_DE_LOS_VENADOS_NAME,MetroConstant.PARQUE_DE_LOS_VENADOS_NAME));</v>
      </c>
      <c r="O164" s="6" t="str">
        <f t="shared" si="22"/>
        <v>mapaEstacion.put(MetroConstant.PARQUE_DE_LOS_VENADOS_ID,new MetroJbEstacion(163,MetroConstant.PARQUE_DE_LOS_VENADOS_NAME,250,714,0.1,0.1,MetroConstant.HORIZONTAL_ARRIBA));</v>
      </c>
    </row>
    <row r="165" spans="1:15" x14ac:dyDescent="0.25">
      <c r="A165">
        <v>164</v>
      </c>
      <c r="B165" t="s">
        <v>342</v>
      </c>
      <c r="C165" t="s">
        <v>343</v>
      </c>
      <c r="D165">
        <f t="shared" si="23"/>
        <v>164</v>
      </c>
      <c r="E165" t="str">
        <f t="shared" si="24"/>
        <v>HOSPITAL_20_DE_NOVIEMBRE_ID</v>
      </c>
      <c r="F165" t="str">
        <f t="shared" si="25"/>
        <v>HOSPITAL_20_DE_NOVIEMBRE_NAME</v>
      </c>
      <c r="G165" t="s">
        <v>345</v>
      </c>
      <c r="H165" s="5">
        <v>186</v>
      </c>
      <c r="I165" s="5">
        <v>690</v>
      </c>
      <c r="J165" s="3">
        <v>0.1</v>
      </c>
      <c r="K165" s="4">
        <v>0.1</v>
      </c>
      <c r="L165" t="str">
        <f t="shared" si="19"/>
        <v>public static final int HOSPITAL_20_DE_NOVIEMBRE_ID=164;</v>
      </c>
      <c r="M165" t="str">
        <f t="shared" si="20"/>
        <v>public static final String HOSPITAL_20_DE_NOVIEMBRE_NAME="20 de Noviembre";</v>
      </c>
      <c r="N165" t="str">
        <f t="shared" si="21"/>
        <v>mapaEstacion.put(MetroConstant.HOSPITAL_20_DE_NOVIEMBRE_ID,new MetroJbEstacion(MetroConstant.HOSPITAL_20_DE_NOVIEMBRE_NAME,MetroConstant.HOSPITAL_20_DE_NOVIEMBRE_NAME));</v>
      </c>
      <c r="O165" s="6" t="str">
        <f t="shared" si="22"/>
        <v>mapaEstacion.put(MetroConstant.HOSPITAL_20_DE_NOVIEMBRE_ID,new MetroJbEstacion(164,MetroConstant.HOSPITAL_20_DE_NOVIEMBRE_NAME,186,690,0.1,0.1,MetroConstant.HORIZONTAL_ABAJO));</v>
      </c>
    </row>
    <row r="166" spans="1:15" x14ac:dyDescent="0.25">
      <c r="A166">
        <v>165</v>
      </c>
      <c r="B166" t="s">
        <v>316</v>
      </c>
      <c r="C166" t="s">
        <v>315</v>
      </c>
      <c r="D166">
        <f t="shared" si="23"/>
        <v>165</v>
      </c>
      <c r="E166" t="str">
        <f t="shared" si="24"/>
        <v>INSURGENTES_SUR_ID</v>
      </c>
      <c r="F166" t="str">
        <f t="shared" si="25"/>
        <v>INSURGENTES_SUR_NAME</v>
      </c>
      <c r="G166" s="6" t="s">
        <v>345</v>
      </c>
      <c r="H166" s="5">
        <v>157</v>
      </c>
      <c r="I166" s="5">
        <v>683</v>
      </c>
      <c r="J166" s="3">
        <v>0.1</v>
      </c>
      <c r="K166" s="4">
        <v>0.1</v>
      </c>
      <c r="L166" t="str">
        <f t="shared" si="19"/>
        <v>public static final int INSURGENTES_SUR_ID=165;</v>
      </c>
      <c r="M166" t="str">
        <f t="shared" si="20"/>
        <v>public static final String INSURGENTES_SUR_NAME="Insurgentes Sur";</v>
      </c>
      <c r="N166" t="str">
        <f t="shared" si="21"/>
        <v>mapaEstacion.put(MetroConstant.INSURGENTES_SUR_ID,new MetroJbEstacion(MetroConstant.INSURGENTES_SUR_NAME,MetroConstant.INSURGENTES_SUR_NAME));</v>
      </c>
      <c r="O166" s="6" t="str">
        <f t="shared" si="22"/>
        <v>mapaEstacion.put(MetroConstant.INSURGENTES_SUR_ID,new MetroJbEstacion(165,MetroConstant.INSURGENTES_SUR_NAME,157,683,0.1,0.1,MetroConstant.HORIZONTAL_ABAJO));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topLeftCell="A214" workbookViewId="0">
      <selection activeCell="C222" sqref="C200:C222"/>
    </sheetView>
  </sheetViews>
  <sheetFormatPr baseColWidth="10" defaultColWidth="9.140625" defaultRowHeight="15" x14ac:dyDescent="0.25"/>
  <cols>
    <col min="1" max="1" width="37.7109375" bestFit="1" customWidth="1"/>
    <col min="2" max="2" width="15" bestFit="1" customWidth="1"/>
    <col min="3" max="3" width="19.140625" bestFit="1" customWidth="1"/>
  </cols>
  <sheetData>
    <row r="1" spans="1:3" x14ac:dyDescent="0.25">
      <c r="A1" t="s">
        <v>294</v>
      </c>
    </row>
    <row r="2" spans="1:3" x14ac:dyDescent="0.25">
      <c r="A2" t="s">
        <v>147</v>
      </c>
      <c r="B2" t="str">
        <f>VLOOKUP(A2,Sheet1!$C$1:$E$166,3,FALSE)</f>
        <v>OBSERVATORIO_ID</v>
      </c>
      <c r="C2" t="str">
        <f>"listaEstacionNumero.add(MetroConstant." &amp; B2 &amp; ");"</f>
        <v>listaEstacionNumero.add(MetroConstant.OBSERVATORIO_ID);</v>
      </c>
    </row>
    <row r="3" spans="1:3" x14ac:dyDescent="0.25">
      <c r="A3" t="s">
        <v>148</v>
      </c>
      <c r="B3" t="str">
        <f>VLOOKUP(A3,Sheet1!$C$1:$E$166,3,FALSE)</f>
        <v>TACUBAYA_ID</v>
      </c>
      <c r="C3" t="str">
        <f t="shared" ref="C3:C66" si="0">"listaEstacionNumero.add(MetroConstant." &amp; B3 &amp; ");"</f>
        <v>listaEstacionNumero.add(MetroConstant.TACUBAYA_ID);</v>
      </c>
    </row>
    <row r="4" spans="1:3" x14ac:dyDescent="0.25">
      <c r="A4" t="s">
        <v>149</v>
      </c>
      <c r="B4" t="str">
        <f>VLOOKUP(A4,Sheet1!$C$1:$E$166,3,FALSE)</f>
        <v>JUANACATLAN_ID</v>
      </c>
      <c r="C4" t="str">
        <f t="shared" si="0"/>
        <v>listaEstacionNumero.add(MetroConstant.JUANACATLAN_ID);</v>
      </c>
    </row>
    <row r="5" spans="1:3" x14ac:dyDescent="0.25">
      <c r="A5" t="s">
        <v>150</v>
      </c>
      <c r="B5" t="str">
        <f>VLOOKUP(A5,Sheet1!$C$1:$E$166,3,FALSE)</f>
        <v>CHAPULTEPEC_ID</v>
      </c>
      <c r="C5" t="str">
        <f t="shared" si="0"/>
        <v>listaEstacionNumero.add(MetroConstant.CHAPULTEPEC_ID);</v>
      </c>
    </row>
    <row r="6" spans="1:3" x14ac:dyDescent="0.25">
      <c r="A6" t="s">
        <v>151</v>
      </c>
      <c r="B6" t="str">
        <f>VLOOKUP(A6,Sheet1!$C$1:$E$166,3,FALSE)</f>
        <v>SEVILLA_ID</v>
      </c>
      <c r="C6" t="str">
        <f t="shared" si="0"/>
        <v>listaEstacionNumero.add(MetroConstant.SEVILLA_ID);</v>
      </c>
    </row>
    <row r="7" spans="1:3" x14ac:dyDescent="0.25">
      <c r="A7" t="s">
        <v>152</v>
      </c>
      <c r="B7" t="str">
        <f>VLOOKUP(A7,Sheet1!$C$1:$E$166,3,FALSE)</f>
        <v>INSURGENTES_ID</v>
      </c>
      <c r="C7" t="str">
        <f t="shared" si="0"/>
        <v>listaEstacionNumero.add(MetroConstant.INSURGENTES_ID);</v>
      </c>
    </row>
    <row r="8" spans="1:3" x14ac:dyDescent="0.25">
      <c r="A8" t="s">
        <v>153</v>
      </c>
      <c r="B8" t="str">
        <f>VLOOKUP(A8,Sheet1!$C$1:$E$166,3,FALSE)</f>
        <v>CUAUHTEMOC_ID</v>
      </c>
      <c r="C8" t="str">
        <f t="shared" si="0"/>
        <v>listaEstacionNumero.add(MetroConstant.CUAUHTEMOC_ID);</v>
      </c>
    </row>
    <row r="9" spans="1:3" x14ac:dyDescent="0.25">
      <c r="A9" t="s">
        <v>154</v>
      </c>
      <c r="B9" t="str">
        <f>VLOOKUP(A9,Sheet1!$C$1:$E$166,3,FALSE)</f>
        <v>BALDERAS_ID</v>
      </c>
      <c r="C9" t="str">
        <f t="shared" si="0"/>
        <v>listaEstacionNumero.add(MetroConstant.BALDERAS_ID);</v>
      </c>
    </row>
    <row r="10" spans="1:3" x14ac:dyDescent="0.25">
      <c r="A10" t="s">
        <v>155</v>
      </c>
      <c r="B10" t="str">
        <f>VLOOKUP(A10,Sheet1!$C$1:$E$166,3,FALSE)</f>
        <v>SALTO_DEL_AGUA_ID</v>
      </c>
      <c r="C10" t="str">
        <f t="shared" si="0"/>
        <v>listaEstacionNumero.add(MetroConstant.SALTO_DEL_AGUA_ID);</v>
      </c>
    </row>
    <row r="11" spans="1:3" x14ac:dyDescent="0.25">
      <c r="A11" t="s">
        <v>156</v>
      </c>
      <c r="B11" t="str">
        <f>VLOOKUP(A11,Sheet1!$C$1:$E$166,3,FALSE)</f>
        <v>ISABEL_LA_CATOLICA_ID</v>
      </c>
      <c r="C11" t="str">
        <f t="shared" si="0"/>
        <v>listaEstacionNumero.add(MetroConstant.ISABEL_LA_CATOLICA_ID);</v>
      </c>
    </row>
    <row r="12" spans="1:3" x14ac:dyDescent="0.25">
      <c r="A12" t="s">
        <v>157</v>
      </c>
      <c r="B12" t="str">
        <f>VLOOKUP(A12,Sheet1!$C$1:$E$166,3,FALSE)</f>
        <v>PINO_SUAREZ_ID</v>
      </c>
      <c r="C12" t="str">
        <f t="shared" si="0"/>
        <v>listaEstacionNumero.add(MetroConstant.PINO_SUAREZ_ID);</v>
      </c>
    </row>
    <row r="13" spans="1:3" x14ac:dyDescent="0.25">
      <c r="A13" t="s">
        <v>158</v>
      </c>
      <c r="B13" t="str">
        <f>VLOOKUP(A13,Sheet1!$C$1:$E$166,3,FALSE)</f>
        <v>MERCED_ID</v>
      </c>
      <c r="C13" t="str">
        <f t="shared" si="0"/>
        <v>listaEstacionNumero.add(MetroConstant.MERCED_ID);</v>
      </c>
    </row>
    <row r="14" spans="1:3" x14ac:dyDescent="0.25">
      <c r="A14" t="s">
        <v>159</v>
      </c>
      <c r="B14" t="str">
        <f>VLOOKUP(A14,Sheet1!$C$1:$E$166,3,FALSE)</f>
        <v>CANDELARIA_ID</v>
      </c>
      <c r="C14" t="str">
        <f t="shared" si="0"/>
        <v>listaEstacionNumero.add(MetroConstant.CANDELARIA_ID);</v>
      </c>
    </row>
    <row r="15" spans="1:3" x14ac:dyDescent="0.25">
      <c r="A15" t="s">
        <v>160</v>
      </c>
      <c r="B15" t="str">
        <f>VLOOKUP(A15,Sheet1!$C$1:$E$166,3,FALSE)</f>
        <v>SAN_LAZARO_ID</v>
      </c>
      <c r="C15" t="str">
        <f t="shared" si="0"/>
        <v>listaEstacionNumero.add(MetroConstant.SAN_LAZARO_ID);</v>
      </c>
    </row>
    <row r="16" spans="1:3" x14ac:dyDescent="0.25">
      <c r="A16" t="s">
        <v>161</v>
      </c>
      <c r="B16" t="str">
        <f>VLOOKUP(A16,Sheet1!$C$1:$E$166,3,FALSE)</f>
        <v>MOCTEZUMA_ID</v>
      </c>
      <c r="C16" t="str">
        <f t="shared" si="0"/>
        <v>listaEstacionNumero.add(MetroConstant.MOCTEZUMA_ID);</v>
      </c>
    </row>
    <row r="17" spans="1:3" x14ac:dyDescent="0.25">
      <c r="A17" t="s">
        <v>162</v>
      </c>
      <c r="B17" t="str">
        <f>VLOOKUP(A17,Sheet1!$C$1:$E$166,3,FALSE)</f>
        <v>BALBUENA_ID</v>
      </c>
      <c r="C17" t="str">
        <f t="shared" si="0"/>
        <v>listaEstacionNumero.add(MetroConstant.BALBUENA_ID);</v>
      </c>
    </row>
    <row r="18" spans="1:3" x14ac:dyDescent="0.25">
      <c r="A18" t="s">
        <v>163</v>
      </c>
      <c r="B18" t="str">
        <f>VLOOKUP(A18,Sheet1!$C$1:$E$166,3,FALSE)</f>
        <v>BOULEVARD_PUERTO_AEREO_ID</v>
      </c>
      <c r="C18" t="str">
        <f t="shared" si="0"/>
        <v>listaEstacionNumero.add(MetroConstant.BOULEVARD_PUERTO_AEREO_ID);</v>
      </c>
    </row>
    <row r="19" spans="1:3" x14ac:dyDescent="0.25">
      <c r="A19" t="s">
        <v>164</v>
      </c>
      <c r="B19" t="str">
        <f>VLOOKUP(A19,Sheet1!$C$1:$E$166,3,FALSE)</f>
        <v>GOMEZ_FARIAS_ID</v>
      </c>
      <c r="C19" t="str">
        <f t="shared" si="0"/>
        <v>listaEstacionNumero.add(MetroConstant.GOMEZ_FARIAS_ID);</v>
      </c>
    </row>
    <row r="20" spans="1:3" x14ac:dyDescent="0.25">
      <c r="A20" t="s">
        <v>165</v>
      </c>
      <c r="B20" t="str">
        <f>VLOOKUP(A20,Sheet1!$C$1:$E$166,3,FALSE)</f>
        <v>ZARAGOZA_ID</v>
      </c>
      <c r="C20" t="str">
        <f t="shared" si="0"/>
        <v>listaEstacionNumero.add(MetroConstant.ZARAGOZA_ID);</v>
      </c>
    </row>
    <row r="21" spans="1:3" x14ac:dyDescent="0.25">
      <c r="A21" t="s">
        <v>166</v>
      </c>
      <c r="B21" t="str">
        <f>VLOOKUP(A21,Sheet1!$C$1:$E$166,3,FALSE)</f>
        <v>PANTITLAN_ID</v>
      </c>
      <c r="C21" t="str">
        <f t="shared" si="0"/>
        <v>listaEstacionNumero.add(MetroConstant.PANTITLAN_ID);</v>
      </c>
    </row>
    <row r="24" spans="1:3" x14ac:dyDescent="0.25">
      <c r="A24" t="s">
        <v>295</v>
      </c>
    </row>
    <row r="25" spans="1:3" x14ac:dyDescent="0.25">
      <c r="A25" t="s">
        <v>167</v>
      </c>
      <c r="B25" t="str">
        <f>VLOOKUP(A25,Sheet1!$C$1:$E$166,3,FALSE)</f>
        <v>CUATRO_CAMINOS_ID</v>
      </c>
      <c r="C25" t="str">
        <f t="shared" si="0"/>
        <v>listaEstacionNumero.add(MetroConstant.CUATRO_CAMINOS_ID);</v>
      </c>
    </row>
    <row r="26" spans="1:3" x14ac:dyDescent="0.25">
      <c r="A26" t="s">
        <v>168</v>
      </c>
      <c r="B26" t="str">
        <f>VLOOKUP(A26,Sheet1!$C$1:$E$166,3,FALSE)</f>
        <v>PANTEONES_ID</v>
      </c>
      <c r="C26" t="str">
        <f t="shared" si="0"/>
        <v>listaEstacionNumero.add(MetroConstant.PANTEONES_ID);</v>
      </c>
    </row>
    <row r="27" spans="1:3" x14ac:dyDescent="0.25">
      <c r="A27" t="s">
        <v>169</v>
      </c>
      <c r="B27" t="str">
        <f>VLOOKUP(A27,Sheet1!$C$1:$E$166,3,FALSE)</f>
        <v>TACUBA_ID</v>
      </c>
      <c r="C27" t="str">
        <f t="shared" si="0"/>
        <v>listaEstacionNumero.add(MetroConstant.TACUBA_ID);</v>
      </c>
    </row>
    <row r="28" spans="1:3" x14ac:dyDescent="0.25">
      <c r="A28" t="s">
        <v>170</v>
      </c>
      <c r="B28" t="str">
        <f>VLOOKUP(A28,Sheet1!$C$1:$E$166,3,FALSE)</f>
        <v>CUITLAHUAC_ID</v>
      </c>
      <c r="C28" t="str">
        <f t="shared" si="0"/>
        <v>listaEstacionNumero.add(MetroConstant.CUITLAHUAC_ID);</v>
      </c>
    </row>
    <row r="29" spans="1:3" x14ac:dyDescent="0.25">
      <c r="A29" t="s">
        <v>171</v>
      </c>
      <c r="B29" t="str">
        <f>VLOOKUP(A29,Sheet1!$C$1:$E$166,3,FALSE)</f>
        <v>POPOTLA_ID</v>
      </c>
      <c r="C29" t="str">
        <f t="shared" si="0"/>
        <v>listaEstacionNumero.add(MetroConstant.POPOTLA_ID);</v>
      </c>
    </row>
    <row r="30" spans="1:3" x14ac:dyDescent="0.25">
      <c r="A30" t="s">
        <v>172</v>
      </c>
      <c r="B30" t="str">
        <f>VLOOKUP(A30,Sheet1!$C$1:$E$166,3,FALSE)</f>
        <v>COLEGIO_MILITAR_ID</v>
      </c>
      <c r="C30" t="str">
        <f t="shared" si="0"/>
        <v>listaEstacionNumero.add(MetroConstant.COLEGIO_MILITAR_ID);</v>
      </c>
    </row>
    <row r="31" spans="1:3" x14ac:dyDescent="0.25">
      <c r="A31" t="s">
        <v>173</v>
      </c>
      <c r="B31" t="str">
        <f>VLOOKUP(A31,Sheet1!$C$1:$E$166,3,FALSE)</f>
        <v>NORMAL_ID</v>
      </c>
      <c r="C31" t="str">
        <f t="shared" si="0"/>
        <v>listaEstacionNumero.add(MetroConstant.NORMAL_ID);</v>
      </c>
    </row>
    <row r="32" spans="1:3" x14ac:dyDescent="0.25">
      <c r="A32" t="s">
        <v>174</v>
      </c>
      <c r="B32" t="str">
        <f>VLOOKUP(A32,Sheet1!$C$1:$E$166,3,FALSE)</f>
        <v>SAN_COSME_ID</v>
      </c>
      <c r="C32" t="str">
        <f t="shared" si="0"/>
        <v>listaEstacionNumero.add(MetroConstant.SAN_COSME_ID);</v>
      </c>
    </row>
    <row r="33" spans="1:3" x14ac:dyDescent="0.25">
      <c r="A33" t="s">
        <v>175</v>
      </c>
      <c r="B33" t="str">
        <f>VLOOKUP(A33,Sheet1!$C$1:$E$166,3,FALSE)</f>
        <v>REVOLUCION_ID</v>
      </c>
      <c r="C33" t="str">
        <f t="shared" si="0"/>
        <v>listaEstacionNumero.add(MetroConstant.REVOLUCION_ID);</v>
      </c>
    </row>
    <row r="34" spans="1:3" x14ac:dyDescent="0.25">
      <c r="A34" t="s">
        <v>176</v>
      </c>
      <c r="B34" t="str">
        <f>VLOOKUP(A34,Sheet1!$C$1:$E$166,3,FALSE)</f>
        <v>HIDALGO_ID</v>
      </c>
      <c r="C34" t="str">
        <f t="shared" si="0"/>
        <v>listaEstacionNumero.add(MetroConstant.HIDALGO_ID);</v>
      </c>
    </row>
    <row r="35" spans="1:3" x14ac:dyDescent="0.25">
      <c r="A35" t="s">
        <v>177</v>
      </c>
      <c r="B35" t="str">
        <f>VLOOKUP(A35,Sheet1!$C$1:$E$166,3,FALSE)</f>
        <v>BELLAS_ARTES_ID</v>
      </c>
      <c r="C35" t="str">
        <f t="shared" si="0"/>
        <v>listaEstacionNumero.add(MetroConstant.BELLAS_ARTES_ID);</v>
      </c>
    </row>
    <row r="36" spans="1:3" x14ac:dyDescent="0.25">
      <c r="A36" t="s">
        <v>178</v>
      </c>
      <c r="B36" t="str">
        <f>VLOOKUP(A36,Sheet1!$C$1:$E$166,3,FALSE)</f>
        <v>ALLENDE_ID</v>
      </c>
      <c r="C36" t="str">
        <f t="shared" si="0"/>
        <v>listaEstacionNumero.add(MetroConstant.ALLENDE_ID);</v>
      </c>
    </row>
    <row r="37" spans="1:3" x14ac:dyDescent="0.25">
      <c r="A37" t="s">
        <v>179</v>
      </c>
      <c r="B37" t="str">
        <f>VLOOKUP(A37,Sheet1!$C$1:$E$166,3,FALSE)</f>
        <v>ZOCALO_ID</v>
      </c>
      <c r="C37" t="str">
        <f t="shared" si="0"/>
        <v>listaEstacionNumero.add(MetroConstant.ZOCALO_ID);</v>
      </c>
    </row>
    <row r="38" spans="1:3" x14ac:dyDescent="0.25">
      <c r="A38" t="s">
        <v>157</v>
      </c>
      <c r="B38" t="str">
        <f>VLOOKUP(A38,Sheet1!$C$1:$E$166,3,FALSE)</f>
        <v>PINO_SUAREZ_ID</v>
      </c>
      <c r="C38" t="str">
        <f t="shared" si="0"/>
        <v>listaEstacionNumero.add(MetroConstant.PINO_SUAREZ_ID);</v>
      </c>
    </row>
    <row r="39" spans="1:3" x14ac:dyDescent="0.25">
      <c r="A39" t="s">
        <v>180</v>
      </c>
      <c r="B39" t="str">
        <f>VLOOKUP(A39,Sheet1!$C$1:$E$166,3,FALSE)</f>
        <v>SAN_ANTONIO_ABAD_ID</v>
      </c>
      <c r="C39" t="str">
        <f t="shared" si="0"/>
        <v>listaEstacionNumero.add(MetroConstant.SAN_ANTONIO_ABAD_ID);</v>
      </c>
    </row>
    <row r="40" spans="1:3" x14ac:dyDescent="0.25">
      <c r="A40" t="s">
        <v>181</v>
      </c>
      <c r="B40" t="str">
        <f>VLOOKUP(A40,Sheet1!$C$1:$E$166,3,FALSE)</f>
        <v>CHABACANO_ID</v>
      </c>
      <c r="C40" t="str">
        <f t="shared" si="0"/>
        <v>listaEstacionNumero.add(MetroConstant.CHABACANO_ID);</v>
      </c>
    </row>
    <row r="41" spans="1:3" x14ac:dyDescent="0.25">
      <c r="A41" t="s">
        <v>182</v>
      </c>
      <c r="B41" t="str">
        <f>VLOOKUP(A41,Sheet1!$C$1:$E$166,3,FALSE)</f>
        <v>VIADUCTO_ID</v>
      </c>
      <c r="C41" t="str">
        <f t="shared" si="0"/>
        <v>listaEstacionNumero.add(MetroConstant.VIADUCTO_ID);</v>
      </c>
    </row>
    <row r="42" spans="1:3" x14ac:dyDescent="0.25">
      <c r="A42" t="s">
        <v>183</v>
      </c>
      <c r="B42" t="str">
        <f>VLOOKUP(A42,Sheet1!$C$1:$E$166,3,FALSE)</f>
        <v>XOLA_ID</v>
      </c>
      <c r="C42" t="str">
        <f t="shared" si="0"/>
        <v>listaEstacionNumero.add(MetroConstant.XOLA_ID);</v>
      </c>
    </row>
    <row r="43" spans="1:3" x14ac:dyDescent="0.25">
      <c r="A43" t="s">
        <v>184</v>
      </c>
      <c r="B43" t="str">
        <f>VLOOKUP(A43,Sheet1!$C$1:$E$166,3,FALSE)</f>
        <v>VILLA_DE_CORTES_ID</v>
      </c>
      <c r="C43" t="str">
        <f t="shared" si="0"/>
        <v>listaEstacionNumero.add(MetroConstant.VILLA_DE_CORTES_ID);</v>
      </c>
    </row>
    <row r="44" spans="1:3" x14ac:dyDescent="0.25">
      <c r="A44" t="s">
        <v>185</v>
      </c>
      <c r="B44" t="str">
        <f>VLOOKUP(A44,Sheet1!$C$1:$E$166,3,FALSE)</f>
        <v>NATIVITAS_ID</v>
      </c>
      <c r="C44" t="str">
        <f t="shared" si="0"/>
        <v>listaEstacionNumero.add(MetroConstant.NATIVITAS_ID);</v>
      </c>
    </row>
    <row r="45" spans="1:3" x14ac:dyDescent="0.25">
      <c r="A45" t="s">
        <v>186</v>
      </c>
      <c r="B45" t="str">
        <f>VLOOKUP(A45,Sheet1!$C$1:$E$166,3,FALSE)</f>
        <v>PORTALES_ID</v>
      </c>
      <c r="C45" t="str">
        <f t="shared" si="0"/>
        <v>listaEstacionNumero.add(MetroConstant.PORTALES_ID);</v>
      </c>
    </row>
    <row r="46" spans="1:3" x14ac:dyDescent="0.25">
      <c r="A46" t="s">
        <v>187</v>
      </c>
      <c r="B46" t="str">
        <f>VLOOKUP(A46,Sheet1!$C$1:$E$166,3,FALSE)</f>
        <v>ERMITA_ID</v>
      </c>
      <c r="C46" t="str">
        <f t="shared" si="0"/>
        <v>listaEstacionNumero.add(MetroConstant.ERMITA_ID);</v>
      </c>
    </row>
    <row r="47" spans="1:3" x14ac:dyDescent="0.25">
      <c r="A47" t="s">
        <v>188</v>
      </c>
      <c r="B47" t="str">
        <f>VLOOKUP(A47,Sheet1!$C$1:$E$166,3,FALSE)</f>
        <v>GENERAL_ANAYA_ID</v>
      </c>
      <c r="C47" t="str">
        <f t="shared" si="0"/>
        <v>listaEstacionNumero.add(MetroConstant.GENERAL_ANAYA_ID);</v>
      </c>
    </row>
    <row r="48" spans="1:3" x14ac:dyDescent="0.25">
      <c r="A48" t="s">
        <v>189</v>
      </c>
      <c r="B48" t="str">
        <f>VLOOKUP(A48,Sheet1!$C$1:$E$166,3,FALSE)</f>
        <v>TASQUENA_ID</v>
      </c>
      <c r="C48" t="str">
        <f t="shared" si="0"/>
        <v>listaEstacionNumero.add(MetroConstant.TASQUENA_ID);</v>
      </c>
    </row>
    <row r="50" spans="1:3" x14ac:dyDescent="0.25">
      <c r="A50" t="s">
        <v>296</v>
      </c>
    </row>
    <row r="51" spans="1:3" x14ac:dyDescent="0.25">
      <c r="A51" t="s">
        <v>190</v>
      </c>
      <c r="B51" t="str">
        <f>VLOOKUP(A51,Sheet1!$C$1:$E$166,3,FALSE)</f>
        <v>INDIOS_VERDES_ID</v>
      </c>
      <c r="C51" t="str">
        <f t="shared" si="0"/>
        <v>listaEstacionNumero.add(MetroConstant.INDIOS_VERDES_ID);</v>
      </c>
    </row>
    <row r="52" spans="1:3" x14ac:dyDescent="0.25">
      <c r="A52" t="s">
        <v>191</v>
      </c>
      <c r="B52" t="str">
        <f>VLOOKUP(A52,Sheet1!$C$1:$E$166,3,FALSE)</f>
        <v>DEPORTIVO_18_DE_MARZO_ID</v>
      </c>
      <c r="C52" t="str">
        <f t="shared" si="0"/>
        <v>listaEstacionNumero.add(MetroConstant.DEPORTIVO_18_DE_MARZO_ID);</v>
      </c>
    </row>
    <row r="53" spans="1:3" x14ac:dyDescent="0.25">
      <c r="A53" t="s">
        <v>192</v>
      </c>
      <c r="B53" t="str">
        <f>VLOOKUP(A53,Sheet1!$C$1:$E$166,3,FALSE)</f>
        <v>POTRERO_ID</v>
      </c>
      <c r="C53" t="str">
        <f t="shared" si="0"/>
        <v>listaEstacionNumero.add(MetroConstant.POTRERO_ID);</v>
      </c>
    </row>
    <row r="54" spans="1:3" x14ac:dyDescent="0.25">
      <c r="A54" t="s">
        <v>193</v>
      </c>
      <c r="B54" t="str">
        <f>VLOOKUP(A54,Sheet1!$C$1:$E$166,3,FALSE)</f>
        <v>LA_RAZA_ID</v>
      </c>
      <c r="C54" t="str">
        <f t="shared" si="0"/>
        <v>listaEstacionNumero.add(MetroConstant.LA_RAZA_ID);</v>
      </c>
    </row>
    <row r="55" spans="1:3" x14ac:dyDescent="0.25">
      <c r="A55" t="s">
        <v>194</v>
      </c>
      <c r="B55" t="str">
        <f>VLOOKUP(A55,Sheet1!$C$1:$E$166,3,FALSE)</f>
        <v>TLATELOLCO_ID</v>
      </c>
      <c r="C55" t="str">
        <f t="shared" si="0"/>
        <v>listaEstacionNumero.add(MetroConstant.TLATELOLCO_ID);</v>
      </c>
    </row>
    <row r="56" spans="1:3" x14ac:dyDescent="0.25">
      <c r="A56" t="s">
        <v>195</v>
      </c>
      <c r="B56" t="str">
        <f>VLOOKUP(A56,Sheet1!$C$1:$E$166,3,FALSE)</f>
        <v>GUERRERO_ID</v>
      </c>
      <c r="C56" t="str">
        <f t="shared" si="0"/>
        <v>listaEstacionNumero.add(MetroConstant.GUERRERO_ID);</v>
      </c>
    </row>
    <row r="57" spans="1:3" x14ac:dyDescent="0.25">
      <c r="A57" t="s">
        <v>176</v>
      </c>
      <c r="B57" t="str">
        <f>VLOOKUP(A57,Sheet1!$C$1:$E$166,3,FALSE)</f>
        <v>HIDALGO_ID</v>
      </c>
      <c r="C57" t="str">
        <f t="shared" si="0"/>
        <v>listaEstacionNumero.add(MetroConstant.HIDALGO_ID);</v>
      </c>
    </row>
    <row r="58" spans="1:3" x14ac:dyDescent="0.25">
      <c r="A58" t="s">
        <v>196</v>
      </c>
      <c r="B58" t="str">
        <f>VLOOKUP(A58,Sheet1!$C$1:$E$166,3,FALSE)</f>
        <v>JUAREZ_ID</v>
      </c>
      <c r="C58" t="str">
        <f t="shared" si="0"/>
        <v>listaEstacionNumero.add(MetroConstant.JUAREZ_ID);</v>
      </c>
    </row>
    <row r="59" spans="1:3" x14ac:dyDescent="0.25">
      <c r="A59" t="s">
        <v>154</v>
      </c>
      <c r="B59" t="str">
        <f>VLOOKUP(A59,Sheet1!$C$1:$E$166,3,FALSE)</f>
        <v>BALDERAS_ID</v>
      </c>
      <c r="C59" t="str">
        <f t="shared" si="0"/>
        <v>listaEstacionNumero.add(MetroConstant.BALDERAS_ID);</v>
      </c>
    </row>
    <row r="60" spans="1:3" x14ac:dyDescent="0.25">
      <c r="A60" t="s">
        <v>197</v>
      </c>
      <c r="B60" t="str">
        <f>VLOOKUP(A60,Sheet1!$C$1:$E$166,3,FALSE)</f>
        <v>NINOS_HEROES_ID</v>
      </c>
      <c r="C60" t="str">
        <f t="shared" si="0"/>
        <v>listaEstacionNumero.add(MetroConstant.NINOS_HEROES_ID);</v>
      </c>
    </row>
    <row r="61" spans="1:3" x14ac:dyDescent="0.25">
      <c r="A61" t="s">
        <v>198</v>
      </c>
      <c r="B61" t="str">
        <f>VLOOKUP(A61,Sheet1!$C$1:$E$166,3,FALSE)</f>
        <v>HOSPITAL_GENERAL_ID</v>
      </c>
      <c r="C61" t="str">
        <f t="shared" si="0"/>
        <v>listaEstacionNumero.add(MetroConstant.HOSPITAL_GENERAL_ID);</v>
      </c>
    </row>
    <row r="62" spans="1:3" x14ac:dyDescent="0.25">
      <c r="A62" t="s">
        <v>199</v>
      </c>
      <c r="B62" t="str">
        <f>VLOOKUP(A62,Sheet1!$C$1:$E$166,3,FALSE)</f>
        <v>CENTRO_MEDICO_ID</v>
      </c>
      <c r="C62" t="str">
        <f t="shared" si="0"/>
        <v>listaEstacionNumero.add(MetroConstant.CENTRO_MEDICO_ID);</v>
      </c>
    </row>
    <row r="63" spans="1:3" x14ac:dyDescent="0.25">
      <c r="A63" t="s">
        <v>200</v>
      </c>
      <c r="B63" t="str">
        <f>VLOOKUP(A63,Sheet1!$C$1:$E$166,3,FALSE)</f>
        <v>ETIOPIA_PLAZA_DE_LA_TRANSPARENCIA_ID</v>
      </c>
      <c r="C63" t="str">
        <f t="shared" si="0"/>
        <v>listaEstacionNumero.add(MetroConstant.ETIOPIA_PLAZA_DE_LA_TRANSPARENCIA_ID);</v>
      </c>
    </row>
    <row r="64" spans="1:3" x14ac:dyDescent="0.25">
      <c r="A64" t="s">
        <v>201</v>
      </c>
      <c r="B64" t="str">
        <f>VLOOKUP(A64,Sheet1!$C$1:$E$166,3,FALSE)</f>
        <v>EUGENIA_ID</v>
      </c>
      <c r="C64" t="str">
        <f t="shared" si="0"/>
        <v>listaEstacionNumero.add(MetroConstant.EUGENIA_ID);</v>
      </c>
    </row>
    <row r="65" spans="1:3" x14ac:dyDescent="0.25">
      <c r="A65" t="s">
        <v>202</v>
      </c>
      <c r="B65" t="str">
        <f>VLOOKUP(A65,Sheet1!$C$1:$E$166,3,FALSE)</f>
        <v>DIVISION_DEL_NORTE_ID</v>
      </c>
      <c r="C65" t="str">
        <f t="shared" si="0"/>
        <v>listaEstacionNumero.add(MetroConstant.DIVISION_DEL_NORTE_ID);</v>
      </c>
    </row>
    <row r="66" spans="1:3" x14ac:dyDescent="0.25">
      <c r="A66" t="s">
        <v>203</v>
      </c>
      <c r="B66" t="str">
        <f>VLOOKUP(A66,Sheet1!$C$1:$E$166,3,FALSE)</f>
        <v>ZAPATA_ID</v>
      </c>
      <c r="C66" t="str">
        <f t="shared" si="0"/>
        <v>listaEstacionNumero.add(MetroConstant.ZAPATA_ID);</v>
      </c>
    </row>
    <row r="67" spans="1:3" x14ac:dyDescent="0.25">
      <c r="A67" t="s">
        <v>204</v>
      </c>
      <c r="B67" t="str">
        <f>VLOOKUP(A67,Sheet1!$C$1:$E$166,3,FALSE)</f>
        <v>COYOACAN_ID</v>
      </c>
      <c r="C67" t="str">
        <f t="shared" ref="C67:C130" si="1">"listaEstacionNumero.add(MetroConstant." &amp; B67 &amp; ");"</f>
        <v>listaEstacionNumero.add(MetroConstant.COYOACAN_ID);</v>
      </c>
    </row>
    <row r="68" spans="1:3" x14ac:dyDescent="0.25">
      <c r="A68" t="s">
        <v>205</v>
      </c>
      <c r="B68" t="str">
        <f>VLOOKUP(A68,Sheet1!$C$1:$E$166,3,FALSE)</f>
        <v>VIVEROS_DERECHOS_HUMANOS_ID</v>
      </c>
      <c r="C68" t="str">
        <f t="shared" si="1"/>
        <v>listaEstacionNumero.add(MetroConstant.VIVEROS_DERECHOS_HUMANOS_ID);</v>
      </c>
    </row>
    <row r="69" spans="1:3" x14ac:dyDescent="0.25">
      <c r="A69" t="s">
        <v>206</v>
      </c>
      <c r="B69" t="str">
        <f>VLOOKUP(A69,Sheet1!$C$1:$E$166,3,FALSE)</f>
        <v>MIGUEL_ANGEL_DE_QUEVEDO_ID</v>
      </c>
      <c r="C69" t="str">
        <f t="shared" si="1"/>
        <v>listaEstacionNumero.add(MetroConstant.MIGUEL_ANGEL_DE_QUEVEDO_ID);</v>
      </c>
    </row>
    <row r="70" spans="1:3" x14ac:dyDescent="0.25">
      <c r="A70" t="s">
        <v>207</v>
      </c>
      <c r="B70" t="str">
        <f>VLOOKUP(A70,Sheet1!$C$1:$E$166,3,FALSE)</f>
        <v>COPILCO_ID</v>
      </c>
      <c r="C70" t="str">
        <f t="shared" si="1"/>
        <v>listaEstacionNumero.add(MetroConstant.COPILCO_ID);</v>
      </c>
    </row>
    <row r="71" spans="1:3" x14ac:dyDescent="0.25">
      <c r="A71" t="s">
        <v>208</v>
      </c>
      <c r="B71" t="str">
        <f>VLOOKUP(A71,Sheet1!$C$1:$E$166,3,FALSE)</f>
        <v>UNIVERSIDAD_ID</v>
      </c>
      <c r="C71" t="str">
        <f t="shared" si="1"/>
        <v>listaEstacionNumero.add(MetroConstant.UNIVERSIDAD_ID);</v>
      </c>
    </row>
    <row r="73" spans="1:3" x14ac:dyDescent="0.25">
      <c r="A73" t="s">
        <v>297</v>
      </c>
    </row>
    <row r="74" spans="1:3" x14ac:dyDescent="0.25">
      <c r="A74" t="s">
        <v>209</v>
      </c>
      <c r="B74" t="str">
        <f>VLOOKUP(A74,Sheet1!$C$1:$E$166,3,FALSE)</f>
        <v>MARTIN_CARRERA_ID</v>
      </c>
      <c r="C74" t="str">
        <f t="shared" si="1"/>
        <v>listaEstacionNumero.add(MetroConstant.MARTIN_CARRERA_ID);</v>
      </c>
    </row>
    <row r="75" spans="1:3" x14ac:dyDescent="0.25">
      <c r="A75" t="s">
        <v>210</v>
      </c>
      <c r="B75" t="str">
        <f>VLOOKUP(A75,Sheet1!$C$1:$E$166,3,FALSE)</f>
        <v>TALISMAN_ID</v>
      </c>
      <c r="C75" t="str">
        <f t="shared" si="1"/>
        <v>listaEstacionNumero.add(MetroConstant.TALISMAN_ID);</v>
      </c>
    </row>
    <row r="76" spans="1:3" x14ac:dyDescent="0.25">
      <c r="A76" t="s">
        <v>211</v>
      </c>
      <c r="B76" t="str">
        <f>VLOOKUP(A76,Sheet1!$C$1:$E$166,3,FALSE)</f>
        <v>BONDOJITO_ID</v>
      </c>
      <c r="C76" t="str">
        <f t="shared" si="1"/>
        <v>listaEstacionNumero.add(MetroConstant.BONDOJITO_ID);</v>
      </c>
    </row>
    <row r="77" spans="1:3" x14ac:dyDescent="0.25">
      <c r="A77" t="s">
        <v>212</v>
      </c>
      <c r="B77" t="str">
        <f>VLOOKUP(A77,Sheet1!$C$1:$E$166,3,FALSE)</f>
        <v>CONSULADO_ID</v>
      </c>
      <c r="C77" t="str">
        <f t="shared" si="1"/>
        <v>listaEstacionNumero.add(MetroConstant.CONSULADO_ID);</v>
      </c>
    </row>
    <row r="78" spans="1:3" x14ac:dyDescent="0.25">
      <c r="A78" t="s">
        <v>213</v>
      </c>
      <c r="B78" t="str">
        <f>VLOOKUP(A78,Sheet1!$C$1:$E$166,3,FALSE)</f>
        <v>CANAL_DEL_NORTE_ID</v>
      </c>
      <c r="C78" t="str">
        <f t="shared" si="1"/>
        <v>listaEstacionNumero.add(MetroConstant.CANAL_DEL_NORTE_ID);</v>
      </c>
    </row>
    <row r="79" spans="1:3" x14ac:dyDescent="0.25">
      <c r="A79" t="s">
        <v>214</v>
      </c>
      <c r="B79" t="str">
        <f>VLOOKUP(A79,Sheet1!$C$1:$E$166,3,FALSE)</f>
        <v>MORELOS_ID</v>
      </c>
      <c r="C79" t="str">
        <f t="shared" si="1"/>
        <v>listaEstacionNumero.add(MetroConstant.MORELOS_ID);</v>
      </c>
    </row>
    <row r="80" spans="1:3" x14ac:dyDescent="0.25">
      <c r="A80" t="s">
        <v>159</v>
      </c>
      <c r="B80" t="str">
        <f>VLOOKUP(A80,Sheet1!$C$1:$E$166,3,FALSE)</f>
        <v>CANDELARIA_ID</v>
      </c>
      <c r="C80" t="str">
        <f t="shared" si="1"/>
        <v>listaEstacionNumero.add(MetroConstant.CANDELARIA_ID);</v>
      </c>
    </row>
    <row r="81" spans="1:3" x14ac:dyDescent="0.25">
      <c r="A81" t="s">
        <v>215</v>
      </c>
      <c r="B81" t="str">
        <f>VLOOKUP(A81,Sheet1!$C$1:$E$166,3,FALSE)</f>
        <v>FRAY_SERVANDO_ID</v>
      </c>
      <c r="C81" t="str">
        <f t="shared" si="1"/>
        <v>listaEstacionNumero.add(MetroConstant.FRAY_SERVANDO_ID);</v>
      </c>
    </row>
    <row r="82" spans="1:3" x14ac:dyDescent="0.25">
      <c r="A82" t="s">
        <v>216</v>
      </c>
      <c r="B82" t="str">
        <f>VLOOKUP(A82,Sheet1!$C$1:$E$166,3,FALSE)</f>
        <v>JAMAICA_ID</v>
      </c>
      <c r="C82" t="str">
        <f t="shared" si="1"/>
        <v>listaEstacionNumero.add(MetroConstant.JAMAICA_ID);</v>
      </c>
    </row>
    <row r="83" spans="1:3" x14ac:dyDescent="0.25">
      <c r="A83" t="s">
        <v>217</v>
      </c>
      <c r="B83" t="str">
        <f>VLOOKUP(A83,Sheet1!$C$1:$E$166,3,FALSE)</f>
        <v>SANTA_ANITA_ID</v>
      </c>
      <c r="C83" t="str">
        <f t="shared" si="1"/>
        <v>listaEstacionNumero.add(MetroConstant.SANTA_ANITA_ID);</v>
      </c>
    </row>
    <row r="85" spans="1:3" x14ac:dyDescent="0.25">
      <c r="A85" t="s">
        <v>298</v>
      </c>
    </row>
    <row r="86" spans="1:3" x14ac:dyDescent="0.25">
      <c r="A86" t="s">
        <v>166</v>
      </c>
      <c r="B86" t="str">
        <f>VLOOKUP(A86,Sheet1!$C$1:$E$166,3,FALSE)</f>
        <v>PANTITLAN_ID</v>
      </c>
      <c r="C86" t="str">
        <f t="shared" si="1"/>
        <v>listaEstacionNumero.add(MetroConstant.PANTITLAN_ID);</v>
      </c>
    </row>
    <row r="87" spans="1:3" x14ac:dyDescent="0.25">
      <c r="A87" t="s">
        <v>218</v>
      </c>
      <c r="B87" t="str">
        <f>VLOOKUP(A87,Sheet1!$C$1:$E$166,3,FALSE)</f>
        <v>HANGARES_ID</v>
      </c>
      <c r="C87" t="str">
        <f t="shared" si="1"/>
        <v>listaEstacionNumero.add(MetroConstant.HANGARES_ID);</v>
      </c>
    </row>
    <row r="88" spans="1:3" x14ac:dyDescent="0.25">
      <c r="A88" t="s">
        <v>219</v>
      </c>
      <c r="B88" t="str">
        <f>VLOOKUP(A88,Sheet1!$C$1:$E$166,3,FALSE)</f>
        <v>TERMINAL_AEREA_ID</v>
      </c>
      <c r="C88" t="str">
        <f t="shared" si="1"/>
        <v>listaEstacionNumero.add(MetroConstant.TERMINAL_AEREA_ID);</v>
      </c>
    </row>
    <row r="89" spans="1:3" x14ac:dyDescent="0.25">
      <c r="A89" t="s">
        <v>220</v>
      </c>
      <c r="B89" t="str">
        <f>VLOOKUP(A89,Sheet1!$C$1:$E$166,3,FALSE)</f>
        <v>OCEANIA_ID</v>
      </c>
      <c r="C89" t="str">
        <f t="shared" si="1"/>
        <v>listaEstacionNumero.add(MetroConstant.OCEANIA_ID);</v>
      </c>
    </row>
    <row r="90" spans="1:3" x14ac:dyDescent="0.25">
      <c r="A90" t="s">
        <v>221</v>
      </c>
      <c r="B90" t="str">
        <f>VLOOKUP(A90,Sheet1!$C$1:$E$166,3,FALSE)</f>
        <v>ARAGON_ID</v>
      </c>
      <c r="C90" t="str">
        <f t="shared" si="1"/>
        <v>listaEstacionNumero.add(MetroConstant.ARAGON_ID);</v>
      </c>
    </row>
    <row r="91" spans="1:3" x14ac:dyDescent="0.25">
      <c r="A91" t="s">
        <v>222</v>
      </c>
      <c r="B91" t="str">
        <f>VLOOKUP(A91,Sheet1!$C$1:$E$166,3,FALSE)</f>
        <v>EDUARDO_MOLINA_ID</v>
      </c>
      <c r="C91" t="str">
        <f t="shared" si="1"/>
        <v>listaEstacionNumero.add(MetroConstant.EDUARDO_MOLINA_ID);</v>
      </c>
    </row>
    <row r="92" spans="1:3" x14ac:dyDescent="0.25">
      <c r="A92" t="s">
        <v>212</v>
      </c>
      <c r="B92" t="str">
        <f>VLOOKUP(A92,Sheet1!$C$1:$E$166,3,FALSE)</f>
        <v>CONSULADO_ID</v>
      </c>
      <c r="C92" t="str">
        <f t="shared" si="1"/>
        <v>listaEstacionNumero.add(MetroConstant.CONSULADO_ID);</v>
      </c>
    </row>
    <row r="93" spans="1:3" x14ac:dyDescent="0.25">
      <c r="A93" t="s">
        <v>223</v>
      </c>
      <c r="B93" t="str">
        <f>VLOOKUP(A93,Sheet1!$C$1:$E$166,3,FALSE)</f>
        <v>VALLE_GOMEZ_ID</v>
      </c>
      <c r="C93" t="str">
        <f t="shared" si="1"/>
        <v>listaEstacionNumero.add(MetroConstant.VALLE_GOMEZ_ID);</v>
      </c>
    </row>
    <row r="94" spans="1:3" x14ac:dyDescent="0.25">
      <c r="A94" t="s">
        <v>224</v>
      </c>
      <c r="B94" t="str">
        <f>VLOOKUP(A94,Sheet1!$C$1:$E$166,3,FALSE)</f>
        <v>MISTERIOS_ID</v>
      </c>
      <c r="C94" t="str">
        <f t="shared" si="1"/>
        <v>listaEstacionNumero.add(MetroConstant.MISTERIOS_ID);</v>
      </c>
    </row>
    <row r="95" spans="1:3" x14ac:dyDescent="0.25">
      <c r="A95" t="s">
        <v>193</v>
      </c>
      <c r="B95" t="str">
        <f>VLOOKUP(A95,Sheet1!$C$1:$E$166,3,FALSE)</f>
        <v>LA_RAZA_ID</v>
      </c>
      <c r="C95" t="str">
        <f t="shared" si="1"/>
        <v>listaEstacionNumero.add(MetroConstant.LA_RAZA_ID);</v>
      </c>
    </row>
    <row r="96" spans="1:3" x14ac:dyDescent="0.25">
      <c r="A96" t="s">
        <v>225</v>
      </c>
      <c r="B96" t="str">
        <f>VLOOKUP(A96,Sheet1!$C$1:$E$166,3,FALSE)</f>
        <v>AUTOBUSES_DEL_NORTE_ID</v>
      </c>
      <c r="C96" t="str">
        <f t="shared" si="1"/>
        <v>listaEstacionNumero.add(MetroConstant.AUTOBUSES_DEL_NORTE_ID);</v>
      </c>
    </row>
    <row r="97" spans="1:3" x14ac:dyDescent="0.25">
      <c r="A97" t="s">
        <v>226</v>
      </c>
      <c r="B97" t="str">
        <f>VLOOKUP(A97,Sheet1!$C$1:$E$166,3,FALSE)</f>
        <v>INSTITUTO_DEL_PETROLEO_ID</v>
      </c>
      <c r="C97" t="str">
        <f t="shared" si="1"/>
        <v>listaEstacionNumero.add(MetroConstant.INSTITUTO_DEL_PETROLEO_ID);</v>
      </c>
    </row>
    <row r="98" spans="1:3" x14ac:dyDescent="0.25">
      <c r="A98" t="s">
        <v>227</v>
      </c>
      <c r="B98" t="str">
        <f>VLOOKUP(A98,Sheet1!$C$1:$E$166,3,FALSE)</f>
        <v>POLITECNICO_ID</v>
      </c>
      <c r="C98" t="str">
        <f t="shared" si="1"/>
        <v>listaEstacionNumero.add(MetroConstant.POLITECNICO_ID);</v>
      </c>
    </row>
    <row r="100" spans="1:3" x14ac:dyDescent="0.25">
      <c r="A100" t="s">
        <v>299</v>
      </c>
    </row>
    <row r="101" spans="1:3" x14ac:dyDescent="0.25">
      <c r="A101" t="s">
        <v>228</v>
      </c>
      <c r="B101" t="str">
        <f>VLOOKUP(A101,Sheet1!$C$1:$E$166,3,FALSE)</f>
        <v>EL_ROSARIO_ID</v>
      </c>
      <c r="C101" t="str">
        <f t="shared" si="1"/>
        <v>listaEstacionNumero.add(MetroConstant.EL_ROSARIO_ID);</v>
      </c>
    </row>
    <row r="102" spans="1:3" x14ac:dyDescent="0.25">
      <c r="A102" t="s">
        <v>229</v>
      </c>
      <c r="B102" t="str">
        <f>VLOOKUP(A102,Sheet1!$C$1:$E$166,3,FALSE)</f>
        <v>TEZOZOMOC_ID</v>
      </c>
      <c r="C102" t="str">
        <f t="shared" si="1"/>
        <v>listaEstacionNumero.add(MetroConstant.TEZOZOMOC_ID);</v>
      </c>
    </row>
    <row r="103" spans="1:3" x14ac:dyDescent="0.25">
      <c r="A103" t="s">
        <v>230</v>
      </c>
      <c r="B103" t="str">
        <f>VLOOKUP(A103,Sheet1!$C$1:$E$166,3,FALSE)</f>
        <v>AZCAPOTZALCO_ID</v>
      </c>
      <c r="C103" t="str">
        <f t="shared" si="1"/>
        <v>listaEstacionNumero.add(MetroConstant.AZCAPOTZALCO_ID);</v>
      </c>
    </row>
    <row r="104" spans="1:3" x14ac:dyDescent="0.25">
      <c r="A104" t="s">
        <v>231</v>
      </c>
      <c r="B104" t="str">
        <f>VLOOKUP(A104,Sheet1!$C$1:$E$166,3,FALSE)</f>
        <v>FERRERIA_ID</v>
      </c>
      <c r="C104" t="str">
        <f t="shared" si="1"/>
        <v>listaEstacionNumero.add(MetroConstant.FERRERIA_ID);</v>
      </c>
    </row>
    <row r="105" spans="1:3" x14ac:dyDescent="0.25">
      <c r="A105" t="s">
        <v>232</v>
      </c>
      <c r="B105" t="str">
        <f>VLOOKUP(A105,Sheet1!$C$1:$E$166,3,FALSE)</f>
        <v>NORTE_45_ID</v>
      </c>
      <c r="C105" t="str">
        <f t="shared" si="1"/>
        <v>listaEstacionNumero.add(MetroConstant.NORTE_45_ID);</v>
      </c>
    </row>
    <row r="106" spans="1:3" x14ac:dyDescent="0.25">
      <c r="A106" t="s">
        <v>233</v>
      </c>
      <c r="B106" t="str">
        <f>VLOOKUP(A106,Sheet1!$C$1:$E$166,3,FALSE)</f>
        <v>VALLEJO_ID</v>
      </c>
      <c r="C106" t="str">
        <f t="shared" si="1"/>
        <v>listaEstacionNumero.add(MetroConstant.VALLEJO_ID);</v>
      </c>
    </row>
    <row r="107" spans="1:3" x14ac:dyDescent="0.25">
      <c r="A107" t="s">
        <v>226</v>
      </c>
      <c r="B107" t="str">
        <f>VLOOKUP(A107,Sheet1!$C$1:$E$166,3,FALSE)</f>
        <v>INSTITUTO_DEL_PETROLEO_ID</v>
      </c>
      <c r="C107" t="str">
        <f t="shared" si="1"/>
        <v>listaEstacionNumero.add(MetroConstant.INSTITUTO_DEL_PETROLEO_ID);</v>
      </c>
    </row>
    <row r="108" spans="1:3" x14ac:dyDescent="0.25">
      <c r="A108" t="s">
        <v>234</v>
      </c>
      <c r="B108" t="str">
        <f>VLOOKUP(A108,Sheet1!$C$1:$E$166,3,FALSE)</f>
        <v>LINDAVISTA_ID</v>
      </c>
      <c r="C108" t="str">
        <f t="shared" si="1"/>
        <v>listaEstacionNumero.add(MetroConstant.LINDAVISTA_ID);</v>
      </c>
    </row>
    <row r="109" spans="1:3" x14ac:dyDescent="0.25">
      <c r="A109" t="s">
        <v>191</v>
      </c>
      <c r="B109" t="str">
        <f>VLOOKUP(A109,Sheet1!$C$1:$E$166,3,FALSE)</f>
        <v>DEPORTIVO_18_DE_MARZO_ID</v>
      </c>
      <c r="C109" t="str">
        <f t="shared" si="1"/>
        <v>listaEstacionNumero.add(MetroConstant.DEPORTIVO_18_DE_MARZO_ID);</v>
      </c>
    </row>
    <row r="110" spans="1:3" x14ac:dyDescent="0.25">
      <c r="A110" t="s">
        <v>235</v>
      </c>
      <c r="B110" t="str">
        <f>VLOOKUP(A110,Sheet1!$C$1:$E$166,3,FALSE)</f>
        <v>LA_VILLA_BASILICA_ID</v>
      </c>
      <c r="C110" t="str">
        <f t="shared" si="1"/>
        <v>listaEstacionNumero.add(MetroConstant.LA_VILLA_BASILICA_ID);</v>
      </c>
    </row>
    <row r="111" spans="1:3" x14ac:dyDescent="0.25">
      <c r="A111" t="s">
        <v>209</v>
      </c>
      <c r="B111" t="str">
        <f>VLOOKUP(A111,Sheet1!$C$1:$E$166,3,FALSE)</f>
        <v>MARTIN_CARRERA_ID</v>
      </c>
      <c r="C111" t="str">
        <f t="shared" si="1"/>
        <v>listaEstacionNumero.add(MetroConstant.MARTIN_CARRERA_ID);</v>
      </c>
    </row>
    <row r="113" spans="1:3" x14ac:dyDescent="0.25">
      <c r="A113" t="s">
        <v>300</v>
      </c>
    </row>
    <row r="114" spans="1:3" x14ac:dyDescent="0.25">
      <c r="A114" t="s">
        <v>228</v>
      </c>
      <c r="B114" t="str">
        <f>VLOOKUP(A114,Sheet1!$C$1:$E$166,3,FALSE)</f>
        <v>EL_ROSARIO_ID</v>
      </c>
      <c r="C114" t="str">
        <f t="shared" si="1"/>
        <v>listaEstacionNumero.add(MetroConstant.EL_ROSARIO_ID);</v>
      </c>
    </row>
    <row r="115" spans="1:3" x14ac:dyDescent="0.25">
      <c r="A115" t="s">
        <v>236</v>
      </c>
      <c r="B115" t="str">
        <f>VLOOKUP(A115,Sheet1!$C$1:$E$166,3,FALSE)</f>
        <v>AQUILES_SEDAN_ID</v>
      </c>
      <c r="C115" t="str">
        <f t="shared" si="1"/>
        <v>listaEstacionNumero.add(MetroConstant.AQUILES_SEDAN_ID);</v>
      </c>
    </row>
    <row r="116" spans="1:3" x14ac:dyDescent="0.25">
      <c r="A116" t="s">
        <v>237</v>
      </c>
      <c r="B116" t="str">
        <f>VLOOKUP(A116,Sheet1!$C$1:$E$166,3,FALSE)</f>
        <v>CAMARONES_ID</v>
      </c>
      <c r="C116" t="str">
        <f t="shared" si="1"/>
        <v>listaEstacionNumero.add(MetroConstant.CAMARONES_ID);</v>
      </c>
    </row>
    <row r="117" spans="1:3" x14ac:dyDescent="0.25">
      <c r="A117" t="s">
        <v>238</v>
      </c>
      <c r="B117" t="str">
        <f>VLOOKUP(A117,Sheet1!$C$1:$E$166,3,FALSE)</f>
        <v>REFINERIA_ID</v>
      </c>
      <c r="C117" t="str">
        <f t="shared" si="1"/>
        <v>listaEstacionNumero.add(MetroConstant.REFINERIA_ID);</v>
      </c>
    </row>
    <row r="118" spans="1:3" x14ac:dyDescent="0.25">
      <c r="A118" t="s">
        <v>169</v>
      </c>
      <c r="B118" t="str">
        <f>VLOOKUP(A118,Sheet1!$C$1:$E$166,3,FALSE)</f>
        <v>TACUBA_ID</v>
      </c>
      <c r="C118" t="str">
        <f t="shared" si="1"/>
        <v>listaEstacionNumero.add(MetroConstant.TACUBA_ID);</v>
      </c>
    </row>
    <row r="119" spans="1:3" x14ac:dyDescent="0.25">
      <c r="A119" t="s">
        <v>239</v>
      </c>
      <c r="B119" t="str">
        <f>VLOOKUP(A119,Sheet1!$C$1:$E$166,3,FALSE)</f>
        <v>SAN_JOAQUIN_ID</v>
      </c>
      <c r="C119" t="str">
        <f t="shared" si="1"/>
        <v>listaEstacionNumero.add(MetroConstant.SAN_JOAQUIN_ID);</v>
      </c>
    </row>
    <row r="120" spans="1:3" x14ac:dyDescent="0.25">
      <c r="A120" t="s">
        <v>240</v>
      </c>
      <c r="B120" t="str">
        <f>VLOOKUP(A120,Sheet1!$C$1:$E$166,3,FALSE)</f>
        <v>POLANCO_ID</v>
      </c>
      <c r="C120" t="str">
        <f t="shared" si="1"/>
        <v>listaEstacionNumero.add(MetroConstant.POLANCO_ID);</v>
      </c>
    </row>
    <row r="121" spans="1:3" x14ac:dyDescent="0.25">
      <c r="A121" t="s">
        <v>241</v>
      </c>
      <c r="B121" t="str">
        <f>VLOOKUP(A121,Sheet1!$C$1:$E$166,3,FALSE)</f>
        <v>AUDITORIO_ID</v>
      </c>
      <c r="C121" t="str">
        <f t="shared" si="1"/>
        <v>listaEstacionNumero.add(MetroConstant.AUDITORIO_ID);</v>
      </c>
    </row>
    <row r="122" spans="1:3" x14ac:dyDescent="0.25">
      <c r="A122" t="s">
        <v>242</v>
      </c>
      <c r="B122" t="str">
        <f>VLOOKUP(A122,Sheet1!$C$1:$E$166,3,FALSE)</f>
        <v>CONSTITUYENTES_ID</v>
      </c>
      <c r="C122" t="str">
        <f t="shared" si="1"/>
        <v>listaEstacionNumero.add(MetroConstant.CONSTITUYENTES_ID);</v>
      </c>
    </row>
    <row r="123" spans="1:3" x14ac:dyDescent="0.25">
      <c r="A123" t="s">
        <v>148</v>
      </c>
      <c r="B123" t="str">
        <f>VLOOKUP(A123,Sheet1!$C$1:$E$166,3,FALSE)</f>
        <v>TACUBAYA_ID</v>
      </c>
      <c r="C123" t="str">
        <f t="shared" si="1"/>
        <v>listaEstacionNumero.add(MetroConstant.TACUBAYA_ID);</v>
      </c>
    </row>
    <row r="124" spans="1:3" x14ac:dyDescent="0.25">
      <c r="A124" t="s">
        <v>243</v>
      </c>
      <c r="B124" t="str">
        <f>VLOOKUP(A124,Sheet1!$C$1:$E$166,3,FALSE)</f>
        <v>SAN_PEDRO_DE_LOS_PINOS_ID</v>
      </c>
      <c r="C124" t="str">
        <f t="shared" si="1"/>
        <v>listaEstacionNumero.add(MetroConstant.SAN_PEDRO_DE_LOS_PINOS_ID);</v>
      </c>
    </row>
    <row r="125" spans="1:3" x14ac:dyDescent="0.25">
      <c r="A125" t="s">
        <v>244</v>
      </c>
      <c r="B125" t="str">
        <f>VLOOKUP(A125,Sheet1!$C$1:$E$166,3,FALSE)</f>
        <v>SAN_ANTONIO_ID</v>
      </c>
      <c r="C125" t="str">
        <f t="shared" si="1"/>
        <v>listaEstacionNumero.add(MetroConstant.SAN_ANTONIO_ID);</v>
      </c>
    </row>
    <row r="126" spans="1:3" x14ac:dyDescent="0.25">
      <c r="A126" t="s">
        <v>245</v>
      </c>
      <c r="B126" t="str">
        <f>VLOOKUP(A126,Sheet1!$C$1:$E$166,3,FALSE)</f>
        <v>MIXCOAC_ID</v>
      </c>
      <c r="C126" t="str">
        <f t="shared" si="1"/>
        <v>listaEstacionNumero.add(MetroConstant.MIXCOAC_ID);</v>
      </c>
    </row>
    <row r="127" spans="1:3" x14ac:dyDescent="0.25">
      <c r="A127" t="s">
        <v>246</v>
      </c>
      <c r="B127" t="str">
        <f>VLOOKUP(A127,Sheet1!$C$1:$E$166,3,FALSE)</f>
        <v>BARRANCA_DEL_MUERTO_ID</v>
      </c>
      <c r="C127" t="str">
        <f t="shared" si="1"/>
        <v>listaEstacionNumero.add(MetroConstant.BARRANCA_DEL_MUERTO_ID);</v>
      </c>
    </row>
    <row r="129" spans="1:3" x14ac:dyDescent="0.25">
      <c r="A129" t="s">
        <v>301</v>
      </c>
    </row>
    <row r="130" spans="1:3" x14ac:dyDescent="0.25">
      <c r="A130" t="s">
        <v>247</v>
      </c>
      <c r="B130" t="str">
        <f>VLOOKUP(A130,Sheet1!$C$1:$E$166,3,FALSE)</f>
        <v>GARIBALDI_ID</v>
      </c>
      <c r="C130" t="str">
        <f t="shared" si="1"/>
        <v>listaEstacionNumero.add(MetroConstant.GARIBALDI_ID);</v>
      </c>
    </row>
    <row r="131" spans="1:3" x14ac:dyDescent="0.25">
      <c r="A131" t="s">
        <v>177</v>
      </c>
      <c r="B131" t="str">
        <f>VLOOKUP(A131,Sheet1!$C$1:$E$166,3,FALSE)</f>
        <v>BELLAS_ARTES_ID</v>
      </c>
      <c r="C131" t="str">
        <f t="shared" ref="C131:C194" si="2">"listaEstacionNumero.add(MetroConstant." &amp; B131 &amp; ");"</f>
        <v>listaEstacionNumero.add(MetroConstant.BELLAS_ARTES_ID);</v>
      </c>
    </row>
    <row r="132" spans="1:3" x14ac:dyDescent="0.25">
      <c r="A132" t="s">
        <v>248</v>
      </c>
      <c r="B132" t="str">
        <f>VLOOKUP(A132,Sheet1!$C$1:$E$166,3,FALSE)</f>
        <v>SAN_JUAN_DE_LETRAN_ID</v>
      </c>
      <c r="C132" t="str">
        <f t="shared" si="2"/>
        <v>listaEstacionNumero.add(MetroConstant.SAN_JUAN_DE_LETRAN_ID);</v>
      </c>
    </row>
    <row r="133" spans="1:3" x14ac:dyDescent="0.25">
      <c r="A133" t="s">
        <v>155</v>
      </c>
      <c r="B133" t="str">
        <f>VLOOKUP(A133,Sheet1!$C$1:$E$166,3,FALSE)</f>
        <v>SALTO_DEL_AGUA_ID</v>
      </c>
      <c r="C133" t="str">
        <f t="shared" si="2"/>
        <v>listaEstacionNumero.add(MetroConstant.SALTO_DEL_AGUA_ID);</v>
      </c>
    </row>
    <row r="134" spans="1:3" x14ac:dyDescent="0.25">
      <c r="A134" t="s">
        <v>249</v>
      </c>
      <c r="B134" t="str">
        <f>VLOOKUP(A134,Sheet1!$C$1:$E$166,3,FALSE)</f>
        <v>DOCTORES_ID</v>
      </c>
      <c r="C134" t="str">
        <f t="shared" si="2"/>
        <v>listaEstacionNumero.add(MetroConstant.DOCTORES_ID);</v>
      </c>
    </row>
    <row r="135" spans="1:3" x14ac:dyDescent="0.25">
      <c r="A135" t="s">
        <v>250</v>
      </c>
      <c r="B135" t="str">
        <f>VLOOKUP(A135,Sheet1!$C$1:$E$166,3,FALSE)</f>
        <v>OBRERA_ID</v>
      </c>
      <c r="C135" t="str">
        <f t="shared" si="2"/>
        <v>listaEstacionNumero.add(MetroConstant.OBRERA_ID);</v>
      </c>
    </row>
    <row r="136" spans="1:3" x14ac:dyDescent="0.25">
      <c r="A136" t="s">
        <v>181</v>
      </c>
      <c r="B136" t="str">
        <f>VLOOKUP(A136,Sheet1!$C$1:$E$166,3,FALSE)</f>
        <v>CHABACANO_ID</v>
      </c>
      <c r="C136" t="str">
        <f t="shared" si="2"/>
        <v>listaEstacionNumero.add(MetroConstant.CHABACANO_ID);</v>
      </c>
    </row>
    <row r="137" spans="1:3" x14ac:dyDescent="0.25">
      <c r="A137" t="s">
        <v>251</v>
      </c>
      <c r="B137" t="str">
        <f>VLOOKUP(A137,Sheet1!$C$1:$E$166,3,FALSE)</f>
        <v>LA_VIGA_ID</v>
      </c>
      <c r="C137" t="str">
        <f t="shared" si="2"/>
        <v>listaEstacionNumero.add(MetroConstant.LA_VIGA_ID);</v>
      </c>
    </row>
    <row r="138" spans="1:3" x14ac:dyDescent="0.25">
      <c r="A138" t="s">
        <v>217</v>
      </c>
      <c r="B138" t="str">
        <f>VLOOKUP(A138,Sheet1!$C$1:$E$166,3,FALSE)</f>
        <v>SANTA_ANITA_ID</v>
      </c>
      <c r="C138" t="str">
        <f t="shared" si="2"/>
        <v>listaEstacionNumero.add(MetroConstant.SANTA_ANITA_ID);</v>
      </c>
    </row>
    <row r="139" spans="1:3" x14ac:dyDescent="0.25">
      <c r="A139" t="s">
        <v>252</v>
      </c>
      <c r="B139" t="str">
        <f>VLOOKUP(A139,Sheet1!$C$1:$E$166,3,FALSE)</f>
        <v>COYUYA_ID</v>
      </c>
      <c r="C139" t="str">
        <f t="shared" si="2"/>
        <v>listaEstacionNumero.add(MetroConstant.COYUYA_ID);</v>
      </c>
    </row>
    <row r="140" spans="1:3" x14ac:dyDescent="0.25">
      <c r="A140" t="s">
        <v>253</v>
      </c>
      <c r="B140" t="str">
        <f>VLOOKUP(A140,Sheet1!$C$1:$E$166,3,FALSE)</f>
        <v>IZTACALCO_ID</v>
      </c>
      <c r="C140" t="str">
        <f t="shared" si="2"/>
        <v>listaEstacionNumero.add(MetroConstant.IZTACALCO_ID);</v>
      </c>
    </row>
    <row r="141" spans="1:3" x14ac:dyDescent="0.25">
      <c r="A141" t="s">
        <v>254</v>
      </c>
      <c r="B141" t="str">
        <f>VLOOKUP(A141,Sheet1!$C$1:$E$166,3,FALSE)</f>
        <v>APATLACO_ID</v>
      </c>
      <c r="C141" t="str">
        <f t="shared" si="2"/>
        <v>listaEstacionNumero.add(MetroConstant.APATLACO_ID);</v>
      </c>
    </row>
    <row r="142" spans="1:3" x14ac:dyDescent="0.25">
      <c r="A142" t="s">
        <v>255</v>
      </c>
      <c r="B142" t="str">
        <f>VLOOKUP(A142,Sheet1!$C$1:$E$166,3,FALSE)</f>
        <v>ACULCO_ID</v>
      </c>
      <c r="C142" t="str">
        <f t="shared" si="2"/>
        <v>listaEstacionNumero.add(MetroConstant.ACULCO_ID);</v>
      </c>
    </row>
    <row r="143" spans="1:3" x14ac:dyDescent="0.25">
      <c r="A143" t="s">
        <v>256</v>
      </c>
      <c r="B143" t="str">
        <f>VLOOKUP(A143,Sheet1!$C$1:$E$166,3,FALSE)</f>
        <v>ESCUADRON_201_ID</v>
      </c>
      <c r="C143" t="str">
        <f t="shared" si="2"/>
        <v>listaEstacionNumero.add(MetroConstant.ESCUADRON_201_ID);</v>
      </c>
    </row>
    <row r="144" spans="1:3" x14ac:dyDescent="0.25">
      <c r="A144" t="s">
        <v>257</v>
      </c>
      <c r="B144" t="str">
        <f>VLOOKUP(A144,Sheet1!$C$1:$E$166,3,FALSE)</f>
        <v>ATLALILCO_ID</v>
      </c>
      <c r="C144" t="str">
        <f t="shared" si="2"/>
        <v>listaEstacionNumero.add(MetroConstant.ATLALILCO_ID);</v>
      </c>
    </row>
    <row r="145" spans="1:3" x14ac:dyDescent="0.25">
      <c r="A145" t="s">
        <v>258</v>
      </c>
      <c r="B145" t="str">
        <f>VLOOKUP(A145,Sheet1!$C$1:$E$166,3,FALSE)</f>
        <v>IZTAPALAPA_ID</v>
      </c>
      <c r="C145" t="str">
        <f t="shared" si="2"/>
        <v>listaEstacionNumero.add(MetroConstant.IZTAPALAPA_ID);</v>
      </c>
    </row>
    <row r="146" spans="1:3" x14ac:dyDescent="0.25">
      <c r="A146" t="s">
        <v>259</v>
      </c>
      <c r="B146" t="str">
        <f>VLOOKUP(A146,Sheet1!$C$1:$E$166,3,FALSE)</f>
        <v>CERRO_DE_LA_ESTRELLA_ID</v>
      </c>
      <c r="C146" t="str">
        <f t="shared" si="2"/>
        <v>listaEstacionNumero.add(MetroConstant.CERRO_DE_LA_ESTRELLA_ID);</v>
      </c>
    </row>
    <row r="147" spans="1:3" x14ac:dyDescent="0.25">
      <c r="A147" t="s">
        <v>260</v>
      </c>
      <c r="B147" t="str">
        <f>VLOOKUP(A147,Sheet1!$C$1:$E$166,3,FALSE)</f>
        <v>UAM_I_ID</v>
      </c>
      <c r="C147" t="str">
        <f t="shared" si="2"/>
        <v>listaEstacionNumero.add(MetroConstant.UAM_I_ID);</v>
      </c>
    </row>
    <row r="148" spans="1:3" x14ac:dyDescent="0.25">
      <c r="A148" t="s">
        <v>261</v>
      </c>
      <c r="B148" t="str">
        <f>VLOOKUP(A148,Sheet1!$C$1:$E$166,3,FALSE)</f>
        <v>CONSTITUCION_DE_1917_ID</v>
      </c>
      <c r="C148" t="str">
        <f t="shared" si="2"/>
        <v>listaEstacionNumero.add(MetroConstant.CONSTITUCION_DE_1917_ID);</v>
      </c>
    </row>
    <row r="150" spans="1:3" x14ac:dyDescent="0.25">
      <c r="A150" t="s">
        <v>302</v>
      </c>
    </row>
    <row r="151" spans="1:3" x14ac:dyDescent="0.25">
      <c r="A151" t="s">
        <v>148</v>
      </c>
      <c r="B151" t="str">
        <f>VLOOKUP(A151,Sheet1!$C$1:$E$166,3,FALSE)</f>
        <v>TACUBAYA_ID</v>
      </c>
      <c r="C151" t="str">
        <f t="shared" si="2"/>
        <v>listaEstacionNumero.add(MetroConstant.TACUBAYA_ID);</v>
      </c>
    </row>
    <row r="152" spans="1:3" x14ac:dyDescent="0.25">
      <c r="A152" t="s">
        <v>262</v>
      </c>
      <c r="B152" t="str">
        <f>VLOOKUP(A152,Sheet1!$C$1:$E$166,3,FALSE)</f>
        <v>PATRIOTISMO_ID</v>
      </c>
      <c r="C152" t="str">
        <f t="shared" si="2"/>
        <v>listaEstacionNumero.add(MetroConstant.PATRIOTISMO_ID);</v>
      </c>
    </row>
    <row r="153" spans="1:3" x14ac:dyDescent="0.25">
      <c r="A153" t="s">
        <v>263</v>
      </c>
      <c r="B153" t="str">
        <f>VLOOKUP(A153,Sheet1!$C$1:$E$166,3,FALSE)</f>
        <v>CHILPANCINGO_ID</v>
      </c>
      <c r="C153" t="str">
        <f t="shared" si="2"/>
        <v>listaEstacionNumero.add(MetroConstant.CHILPANCINGO_ID);</v>
      </c>
    </row>
    <row r="154" spans="1:3" x14ac:dyDescent="0.25">
      <c r="A154" t="s">
        <v>199</v>
      </c>
      <c r="B154" t="str">
        <f>VLOOKUP(A154,Sheet1!$C$1:$E$166,3,FALSE)</f>
        <v>CENTRO_MEDICO_ID</v>
      </c>
      <c r="C154" t="str">
        <f t="shared" si="2"/>
        <v>listaEstacionNumero.add(MetroConstant.CENTRO_MEDICO_ID);</v>
      </c>
    </row>
    <row r="155" spans="1:3" x14ac:dyDescent="0.25">
      <c r="A155" t="s">
        <v>264</v>
      </c>
      <c r="B155" t="str">
        <f>VLOOKUP(A155,Sheet1!$C$1:$E$166,3,FALSE)</f>
        <v>LAZARO_CARDENAS_ID</v>
      </c>
      <c r="C155" t="str">
        <f t="shared" si="2"/>
        <v>listaEstacionNumero.add(MetroConstant.LAZARO_CARDENAS_ID);</v>
      </c>
    </row>
    <row r="156" spans="1:3" x14ac:dyDescent="0.25">
      <c r="A156" t="s">
        <v>181</v>
      </c>
      <c r="B156" t="str">
        <f>VLOOKUP(A156,Sheet1!$C$1:$E$166,3,FALSE)</f>
        <v>CHABACANO_ID</v>
      </c>
      <c r="C156" t="str">
        <f t="shared" si="2"/>
        <v>listaEstacionNumero.add(MetroConstant.CHABACANO_ID);</v>
      </c>
    </row>
    <row r="157" spans="1:3" x14ac:dyDescent="0.25">
      <c r="A157" t="s">
        <v>216</v>
      </c>
      <c r="B157" t="str">
        <f>VLOOKUP(A157,Sheet1!$C$1:$E$166,3,FALSE)</f>
        <v>JAMAICA_ID</v>
      </c>
      <c r="C157" t="str">
        <f t="shared" si="2"/>
        <v>listaEstacionNumero.add(MetroConstant.JAMAICA_ID);</v>
      </c>
    </row>
    <row r="158" spans="1:3" x14ac:dyDescent="0.25">
      <c r="A158" t="s">
        <v>265</v>
      </c>
      <c r="B158" t="str">
        <f>VLOOKUP(A158,Sheet1!$C$1:$E$166,3,FALSE)</f>
        <v>MIXIUHCA_ID</v>
      </c>
      <c r="C158" t="str">
        <f t="shared" si="2"/>
        <v>listaEstacionNumero.add(MetroConstant.MIXIUHCA_ID);</v>
      </c>
    </row>
    <row r="159" spans="1:3" x14ac:dyDescent="0.25">
      <c r="A159" t="s">
        <v>266</v>
      </c>
      <c r="B159" t="str">
        <f>VLOOKUP(A159,Sheet1!$C$1:$E$166,3,FALSE)</f>
        <v>VELODROMO_ID</v>
      </c>
      <c r="C159" t="str">
        <f t="shared" si="2"/>
        <v>listaEstacionNumero.add(MetroConstant.VELODROMO_ID);</v>
      </c>
    </row>
    <row r="160" spans="1:3" x14ac:dyDescent="0.25">
      <c r="A160" t="s">
        <v>267</v>
      </c>
      <c r="B160" t="str">
        <f>VLOOKUP(A160,Sheet1!$C$1:$E$166,3,FALSE)</f>
        <v>CIUDAD_DEPORTIVA_ID</v>
      </c>
      <c r="C160" t="str">
        <f t="shared" si="2"/>
        <v>listaEstacionNumero.add(MetroConstant.CIUDAD_DEPORTIVA_ID);</v>
      </c>
    </row>
    <row r="161" spans="1:3" x14ac:dyDescent="0.25">
      <c r="A161" t="s">
        <v>268</v>
      </c>
      <c r="B161" t="str">
        <f>VLOOKUP(A161,Sheet1!$C$1:$E$166,3,FALSE)</f>
        <v>PUEBLA_ID</v>
      </c>
      <c r="C161" t="str">
        <f t="shared" si="2"/>
        <v>listaEstacionNumero.add(MetroConstant.PUEBLA_ID);</v>
      </c>
    </row>
    <row r="162" spans="1:3" x14ac:dyDescent="0.25">
      <c r="A162" t="s">
        <v>166</v>
      </c>
      <c r="B162" t="str">
        <f>VLOOKUP(A162,Sheet1!$C$1:$E$166,3,FALSE)</f>
        <v>PANTITLAN_ID</v>
      </c>
      <c r="C162" t="str">
        <f t="shared" si="2"/>
        <v>listaEstacionNumero.add(MetroConstant.PANTITLAN_ID);</v>
      </c>
    </row>
    <row r="164" spans="1:3" x14ac:dyDescent="0.25">
      <c r="A164" t="s">
        <v>303</v>
      </c>
    </row>
    <row r="165" spans="1:3" x14ac:dyDescent="0.25">
      <c r="A165" t="s">
        <v>166</v>
      </c>
      <c r="B165" t="str">
        <f>VLOOKUP(A165,Sheet1!$C$1:$E$166,3,FALSE)</f>
        <v>PANTITLAN_ID</v>
      </c>
      <c r="C165" t="str">
        <f t="shared" si="2"/>
        <v>listaEstacionNumero.add(MetroConstant.PANTITLAN_ID);</v>
      </c>
    </row>
    <row r="166" spans="1:3" x14ac:dyDescent="0.25">
      <c r="A166" t="s">
        <v>269</v>
      </c>
      <c r="B166" t="str">
        <f>VLOOKUP(A166,Sheet1!$C$1:$E$166,3,FALSE)</f>
        <v>AGRICOLA_ORIENTAL_ID</v>
      </c>
      <c r="C166" t="str">
        <f t="shared" si="2"/>
        <v>listaEstacionNumero.add(MetroConstant.AGRICOLA_ORIENTAL_ID);</v>
      </c>
    </row>
    <row r="167" spans="1:3" x14ac:dyDescent="0.25">
      <c r="A167" t="s">
        <v>270</v>
      </c>
      <c r="B167" t="str">
        <f>VLOOKUP(A167,Sheet1!$C$1:$E$166,3,FALSE)</f>
        <v>CANAL_DE_SAN_JUAN_ID</v>
      </c>
      <c r="C167" t="str">
        <f t="shared" si="2"/>
        <v>listaEstacionNumero.add(MetroConstant.CANAL_DE_SAN_JUAN_ID);</v>
      </c>
    </row>
    <row r="168" spans="1:3" x14ac:dyDescent="0.25">
      <c r="A168" t="s">
        <v>271</v>
      </c>
      <c r="B168" t="str">
        <f>VLOOKUP(A168,Sheet1!$C$1:$E$166,3,FALSE)</f>
        <v>TEPALCATES_ID</v>
      </c>
      <c r="C168" t="str">
        <f t="shared" si="2"/>
        <v>listaEstacionNumero.add(MetroConstant.TEPALCATES_ID);</v>
      </c>
    </row>
    <row r="169" spans="1:3" x14ac:dyDescent="0.25">
      <c r="A169" t="s">
        <v>272</v>
      </c>
      <c r="B169" t="str">
        <f>VLOOKUP(A169,Sheet1!$C$1:$E$166,3,FALSE)</f>
        <v>GUELATAO_ID</v>
      </c>
      <c r="C169" t="str">
        <f t="shared" si="2"/>
        <v>listaEstacionNumero.add(MetroConstant.GUELATAO_ID);</v>
      </c>
    </row>
    <row r="170" spans="1:3" x14ac:dyDescent="0.25">
      <c r="A170" t="s">
        <v>273</v>
      </c>
      <c r="B170" t="str">
        <f>VLOOKUP(A170,Sheet1!$C$1:$E$166,3,FALSE)</f>
        <v>PENON_VIEJO_ID</v>
      </c>
      <c r="C170" t="str">
        <f t="shared" si="2"/>
        <v>listaEstacionNumero.add(MetroConstant.PENON_VIEJO_ID);</v>
      </c>
    </row>
    <row r="171" spans="1:3" x14ac:dyDescent="0.25">
      <c r="A171" t="s">
        <v>274</v>
      </c>
      <c r="B171" t="str">
        <f>VLOOKUP(A171,Sheet1!$C$1:$E$166,3,FALSE)</f>
        <v>ACATITLA_ID</v>
      </c>
      <c r="C171" t="str">
        <f t="shared" si="2"/>
        <v>listaEstacionNumero.add(MetroConstant.ACATITLA_ID);</v>
      </c>
    </row>
    <row r="172" spans="1:3" x14ac:dyDescent="0.25">
      <c r="A172" t="s">
        <v>275</v>
      </c>
      <c r="B172" t="str">
        <f>VLOOKUP(A172,Sheet1!$C$1:$E$166,3,FALSE)</f>
        <v>SANTA_MARTA_ID</v>
      </c>
      <c r="C172" t="str">
        <f t="shared" si="2"/>
        <v>listaEstacionNumero.add(MetroConstant.SANTA_MARTA_ID);</v>
      </c>
    </row>
    <row r="173" spans="1:3" x14ac:dyDescent="0.25">
      <c r="A173" t="s">
        <v>276</v>
      </c>
      <c r="B173" t="str">
        <f>VLOOKUP(A173,Sheet1!$C$1:$E$166,3,FALSE)</f>
        <v>LOS_REYES_ID</v>
      </c>
      <c r="C173" t="str">
        <f t="shared" si="2"/>
        <v>listaEstacionNumero.add(MetroConstant.LOS_REYES_ID);</v>
      </c>
    </row>
    <row r="174" spans="1:3" x14ac:dyDescent="0.25">
      <c r="A174" t="s">
        <v>277</v>
      </c>
      <c r="B174" t="str">
        <f>VLOOKUP(A174,Sheet1!$C$1:$E$166,3,FALSE)</f>
        <v>LA_PAZ_ID</v>
      </c>
      <c r="C174" t="str">
        <f t="shared" si="2"/>
        <v>listaEstacionNumero.add(MetroConstant.LA_PAZ_ID);</v>
      </c>
    </row>
    <row r="176" spans="1:3" x14ac:dyDescent="0.25">
      <c r="A176" t="s">
        <v>304</v>
      </c>
    </row>
    <row r="177" spans="1:3" x14ac:dyDescent="0.25">
      <c r="A177" t="s">
        <v>278</v>
      </c>
      <c r="B177" t="str">
        <f>VLOOKUP(A177,Sheet1!$C$1:$E$166,3,FALSE)</f>
        <v>CIUDAD_AZTECA_ID</v>
      </c>
      <c r="C177" t="str">
        <f t="shared" si="2"/>
        <v>listaEstacionNumero.add(MetroConstant.CIUDAD_AZTECA_ID);</v>
      </c>
    </row>
    <row r="178" spans="1:3" x14ac:dyDescent="0.25">
      <c r="A178" t="s">
        <v>279</v>
      </c>
      <c r="B178" t="str">
        <f>VLOOKUP(A178,Sheet1!$C$1:$E$166,3,FALSE)</f>
        <v>PLAZA_ARAGON_ID</v>
      </c>
      <c r="C178" t="str">
        <f t="shared" si="2"/>
        <v>listaEstacionNumero.add(MetroConstant.PLAZA_ARAGON_ID);</v>
      </c>
    </row>
    <row r="179" spans="1:3" x14ac:dyDescent="0.25">
      <c r="A179" t="s">
        <v>280</v>
      </c>
      <c r="B179" t="str">
        <f>VLOOKUP(A179,Sheet1!$C$1:$E$166,3,FALSE)</f>
        <v>OLIMPICA_ID</v>
      </c>
      <c r="C179" t="str">
        <f t="shared" si="2"/>
        <v>listaEstacionNumero.add(MetroConstant.OLIMPICA_ID);</v>
      </c>
    </row>
    <row r="180" spans="1:3" x14ac:dyDescent="0.25">
      <c r="A180" s="6" t="s">
        <v>281</v>
      </c>
      <c r="B180" t="str">
        <f>VLOOKUP(A180,Sheet1!$C$1:$E$166,3,FALSE)</f>
        <v>ECATEPEC_ID</v>
      </c>
      <c r="C180" t="str">
        <f t="shared" si="2"/>
        <v>listaEstacionNumero.add(MetroConstant.ECATEPEC_ID);</v>
      </c>
    </row>
    <row r="181" spans="1:3" x14ac:dyDescent="0.25">
      <c r="A181" t="s">
        <v>282</v>
      </c>
      <c r="B181" t="str">
        <f>VLOOKUP(A181,Sheet1!$C$1:$E$166,3,FALSE)</f>
        <v>MUZQUIZ_ID</v>
      </c>
      <c r="C181" t="str">
        <f t="shared" si="2"/>
        <v>listaEstacionNumero.add(MetroConstant.MUZQUIZ_ID);</v>
      </c>
    </row>
    <row r="182" spans="1:3" x14ac:dyDescent="0.25">
      <c r="A182" t="s">
        <v>283</v>
      </c>
      <c r="B182" t="str">
        <f>VLOOKUP(A182,Sheet1!$C$1:$E$166,3,FALSE)</f>
        <v>RIO_DE_LOS_REMEDIOS_ID</v>
      </c>
      <c r="C182" t="str">
        <f t="shared" si="2"/>
        <v>listaEstacionNumero.add(MetroConstant.RIO_DE_LOS_REMEDIOS_ID);</v>
      </c>
    </row>
    <row r="183" spans="1:3" x14ac:dyDescent="0.25">
      <c r="A183" t="s">
        <v>284</v>
      </c>
      <c r="B183" t="str">
        <f>VLOOKUP(A183,Sheet1!$C$1:$E$166,3,FALSE)</f>
        <v>IMPULSORA_ID</v>
      </c>
      <c r="C183" t="str">
        <f t="shared" si="2"/>
        <v>listaEstacionNumero.add(MetroConstant.IMPULSORA_ID);</v>
      </c>
    </row>
    <row r="184" spans="1:3" x14ac:dyDescent="0.25">
      <c r="A184" t="s">
        <v>285</v>
      </c>
      <c r="B184" t="str">
        <f>VLOOKUP(A184,Sheet1!$C$1:$E$166,3,FALSE)</f>
        <v>NEZAHUALCOYOTL_ID</v>
      </c>
      <c r="C184" t="str">
        <f t="shared" si="2"/>
        <v>listaEstacionNumero.add(MetroConstant.NEZAHUALCOYOTL_ID);</v>
      </c>
    </row>
    <row r="185" spans="1:3" x14ac:dyDescent="0.25">
      <c r="A185" t="s">
        <v>286</v>
      </c>
      <c r="B185" t="str">
        <f>VLOOKUP(A185,Sheet1!$C$1:$E$166,3,FALSE)</f>
        <v>VILLA_DE_ARAGON_ID</v>
      </c>
      <c r="C185" t="str">
        <f t="shared" si="2"/>
        <v>listaEstacionNumero.add(MetroConstant.VILLA_DE_ARAGON_ID);</v>
      </c>
    </row>
    <row r="186" spans="1:3" x14ac:dyDescent="0.25">
      <c r="A186" t="s">
        <v>287</v>
      </c>
      <c r="B186" t="str">
        <f>VLOOKUP(A186,Sheet1!$C$1:$E$166,3,FALSE)</f>
        <v>BOSQUE_DE_ARAGON_ID</v>
      </c>
      <c r="C186" t="str">
        <f t="shared" si="2"/>
        <v>listaEstacionNumero.add(MetroConstant.BOSQUE_DE_ARAGON_ID);</v>
      </c>
    </row>
    <row r="187" spans="1:3" x14ac:dyDescent="0.25">
      <c r="A187" t="s">
        <v>288</v>
      </c>
      <c r="B187" t="str">
        <f>VLOOKUP(A187,Sheet1!$C$1:$E$166,3,FALSE)</f>
        <v>DEPORTIVO_OCEANIA_ID</v>
      </c>
      <c r="C187" t="str">
        <f t="shared" si="2"/>
        <v>listaEstacionNumero.add(MetroConstant.DEPORTIVO_OCEANIA_ID);</v>
      </c>
    </row>
    <row r="188" spans="1:3" x14ac:dyDescent="0.25">
      <c r="A188" t="s">
        <v>220</v>
      </c>
      <c r="B188" t="str">
        <f>VLOOKUP(A188,Sheet1!$C$1:$E$166,3,FALSE)</f>
        <v>OCEANIA_ID</v>
      </c>
      <c r="C188" t="str">
        <f t="shared" si="2"/>
        <v>listaEstacionNumero.add(MetroConstant.OCEANIA_ID);</v>
      </c>
    </row>
    <row r="189" spans="1:3" x14ac:dyDescent="0.25">
      <c r="A189" t="s">
        <v>289</v>
      </c>
      <c r="B189" t="str">
        <f>VLOOKUP(A189,Sheet1!$C$1:$E$166,3,FALSE)</f>
        <v>ROMERO_RUBIO_ID</v>
      </c>
      <c r="C189" t="str">
        <f t="shared" si="2"/>
        <v>listaEstacionNumero.add(MetroConstant.ROMERO_RUBIO_ID);</v>
      </c>
    </row>
    <row r="190" spans="1:3" x14ac:dyDescent="0.25">
      <c r="A190" t="s">
        <v>293</v>
      </c>
      <c r="B190" t="str">
        <f>VLOOKUP(A190,Sheet1!$C$1:$E$166,3,FALSE)</f>
        <v>R_FLORES_MAGON_ID</v>
      </c>
      <c r="C190" t="str">
        <f t="shared" si="2"/>
        <v>listaEstacionNumero.add(MetroConstant.R_FLORES_MAGON_ID);</v>
      </c>
    </row>
    <row r="191" spans="1:3" x14ac:dyDescent="0.25">
      <c r="A191" t="s">
        <v>160</v>
      </c>
      <c r="B191" t="str">
        <f>VLOOKUP(A191,Sheet1!$C$1:$E$166,3,FALSE)</f>
        <v>SAN_LAZARO_ID</v>
      </c>
      <c r="C191" t="str">
        <f t="shared" si="2"/>
        <v>listaEstacionNumero.add(MetroConstant.SAN_LAZARO_ID);</v>
      </c>
    </row>
    <row r="192" spans="1:3" x14ac:dyDescent="0.25">
      <c r="A192" t="s">
        <v>214</v>
      </c>
      <c r="B192" t="str">
        <f>VLOOKUP(A192,Sheet1!$C$1:$E$166,3,FALSE)</f>
        <v>MORELOS_ID</v>
      </c>
      <c r="C192" t="str">
        <f t="shared" si="2"/>
        <v>listaEstacionNumero.add(MetroConstant.MORELOS_ID);</v>
      </c>
    </row>
    <row r="193" spans="1:3" x14ac:dyDescent="0.25">
      <c r="A193" t="s">
        <v>290</v>
      </c>
      <c r="B193" t="str">
        <f>VLOOKUP(A193,Sheet1!$C$1:$E$166,3,FALSE)</f>
        <v>TEPITO_ID</v>
      </c>
      <c r="C193" t="str">
        <f t="shared" si="2"/>
        <v>listaEstacionNumero.add(MetroConstant.TEPITO_ID);</v>
      </c>
    </row>
    <row r="194" spans="1:3" x14ac:dyDescent="0.25">
      <c r="A194" t="s">
        <v>291</v>
      </c>
      <c r="B194" t="str">
        <f>VLOOKUP(A194,Sheet1!$C$1:$E$166,3,FALSE)</f>
        <v>LAGUNILLA_ID</v>
      </c>
      <c r="C194" t="str">
        <f t="shared" si="2"/>
        <v>listaEstacionNumero.add(MetroConstant.LAGUNILLA_ID);</v>
      </c>
    </row>
    <row r="195" spans="1:3" x14ac:dyDescent="0.25">
      <c r="A195" t="s">
        <v>247</v>
      </c>
      <c r="B195" t="str">
        <f>VLOOKUP(A195,Sheet1!$C$1:$E$166,3,FALSE)</f>
        <v>GARIBALDI_ID</v>
      </c>
      <c r="C195" t="str">
        <f t="shared" ref="C195:C222" si="3">"listaEstacionNumero.add(MetroConstant." &amp; B195 &amp; ");"</f>
        <v>listaEstacionNumero.add(MetroConstant.GARIBALDI_ID);</v>
      </c>
    </row>
    <row r="196" spans="1:3" x14ac:dyDescent="0.25">
      <c r="A196" t="s">
        <v>195</v>
      </c>
      <c r="B196" t="str">
        <f>VLOOKUP(A196,Sheet1!$C$1:$E$166,3,FALSE)</f>
        <v>GUERRERO_ID</v>
      </c>
      <c r="C196" t="str">
        <f t="shared" si="3"/>
        <v>listaEstacionNumero.add(MetroConstant.GUERRERO_ID);</v>
      </c>
    </row>
    <row r="197" spans="1:3" x14ac:dyDescent="0.25">
      <c r="A197" t="s">
        <v>292</v>
      </c>
      <c r="B197" t="str">
        <f>VLOOKUP(A197,Sheet1!$C$1:$E$166,3,FALSE)</f>
        <v>BUENAVISTA_ID</v>
      </c>
      <c r="C197" t="str">
        <f t="shared" si="3"/>
        <v>listaEstacionNumero.add(MetroConstant.BUENAVISTA_ID);</v>
      </c>
    </row>
    <row r="199" spans="1:3" x14ac:dyDescent="0.25">
      <c r="A199" t="s">
        <v>328</v>
      </c>
    </row>
    <row r="200" spans="1:3" x14ac:dyDescent="0.25">
      <c r="A200" t="s">
        <v>305</v>
      </c>
      <c r="B200" t="str">
        <f>VLOOKUP(A200,Sheet1!$C$1:$E$166,3,FALSE)</f>
        <v>TLAHUAC_ID</v>
      </c>
      <c r="C200" s="6" t="str">
        <f t="shared" si="3"/>
        <v>listaEstacionNumero.add(MetroConstant.TLAHUAC_ID);</v>
      </c>
    </row>
    <row r="201" spans="1:3" x14ac:dyDescent="0.25">
      <c r="A201" t="s">
        <v>306</v>
      </c>
      <c r="B201" t="str">
        <f>VLOOKUP(A201,Sheet1!$C$1:$E$166,3,FALSE)</f>
        <v>TLALTENCO_ID</v>
      </c>
      <c r="C201" s="6" t="str">
        <f t="shared" si="3"/>
        <v>listaEstacionNumero.add(MetroConstant.TLALTENCO_ID);</v>
      </c>
    </row>
    <row r="202" spans="1:3" x14ac:dyDescent="0.25">
      <c r="A202" t="s">
        <v>307</v>
      </c>
      <c r="B202" t="str">
        <f>VLOOKUP(A202,Sheet1!$C$1:$E$166,3,FALSE)</f>
        <v>ZAPOTITLAN_ID</v>
      </c>
      <c r="C202" s="6" t="str">
        <f t="shared" si="3"/>
        <v>listaEstacionNumero.add(MetroConstant.ZAPOTITLAN_ID);</v>
      </c>
    </row>
    <row r="203" spans="1:3" x14ac:dyDescent="0.25">
      <c r="A203" t="s">
        <v>308</v>
      </c>
      <c r="B203" t="str">
        <f>VLOOKUP(A203,Sheet1!$C$1:$E$166,3,FALSE)</f>
        <v>NOPALERA_ID</v>
      </c>
      <c r="C203" s="6" t="str">
        <f t="shared" si="3"/>
        <v>listaEstacionNumero.add(MetroConstant.NOPALERA_ID);</v>
      </c>
    </row>
    <row r="204" spans="1:3" x14ac:dyDescent="0.25">
      <c r="A204" t="s">
        <v>309</v>
      </c>
      <c r="B204" t="str">
        <f>VLOOKUP(A204,Sheet1!$C$1:$E$166,3,FALSE)</f>
        <v>OLIVOS_ID</v>
      </c>
      <c r="C204" s="6" t="str">
        <f t="shared" si="3"/>
        <v>listaEstacionNumero.add(MetroConstant.OLIVOS_ID);</v>
      </c>
    </row>
    <row r="205" spans="1:3" x14ac:dyDescent="0.25">
      <c r="A205" t="s">
        <v>310</v>
      </c>
      <c r="B205" t="str">
        <f>VLOOKUP(A205,Sheet1!$C$1:$E$166,3,FALSE)</f>
        <v>TEZONCO_ID</v>
      </c>
      <c r="C205" s="6" t="str">
        <f t="shared" si="3"/>
        <v>listaEstacionNumero.add(MetroConstant.TEZONCO_ID);</v>
      </c>
    </row>
    <row r="206" spans="1:3" x14ac:dyDescent="0.25">
      <c r="A206" t="s">
        <v>313</v>
      </c>
      <c r="B206" t="str">
        <f>VLOOKUP(A206,Sheet1!$C$1:$E$166,3,FALSE)</f>
        <v>PERIFERICO_ORIENTE_ID</v>
      </c>
      <c r="C206" s="6" t="str">
        <f t="shared" si="3"/>
        <v>listaEstacionNumero.add(MetroConstant.PERIFERICO_ORIENTE_ID);</v>
      </c>
    </row>
    <row r="207" spans="1:3" x14ac:dyDescent="0.25">
      <c r="A207" t="s">
        <v>329</v>
      </c>
      <c r="B207" t="str">
        <f>VLOOKUP(A207,Sheet1!$C$1:$E$166,3,FALSE)</f>
        <v>CALLE_11_ID</v>
      </c>
      <c r="C207" s="6" t="str">
        <f t="shared" si="3"/>
        <v>listaEstacionNumero.add(MetroConstant.CALLE_11_ID);</v>
      </c>
    </row>
    <row r="208" spans="1:3" x14ac:dyDescent="0.25">
      <c r="A208" t="s">
        <v>333</v>
      </c>
      <c r="B208" t="str">
        <f>VLOOKUP(A208,Sheet1!$C$1:$E$166,3,FALSE)</f>
        <v>LA_VIRGEN_ID</v>
      </c>
      <c r="C208" s="6" t="str">
        <f t="shared" si="3"/>
        <v>listaEstacionNumero.add(MetroConstant.LA_VIRGEN_ID);</v>
      </c>
    </row>
    <row r="209" spans="1:3" x14ac:dyDescent="0.25">
      <c r="A209" t="s">
        <v>332</v>
      </c>
      <c r="B209" t="str">
        <f>VLOOKUP(A209,Sheet1!$C$1:$E$166,3,FALSE)</f>
        <v>ESIME_CULHUACAN_ID</v>
      </c>
      <c r="C209" s="6" t="str">
        <f t="shared" si="3"/>
        <v>listaEstacionNumero.add(MetroConstant.ESIME_CULHUACAN_ID);</v>
      </c>
    </row>
    <row r="210" spans="1:3" x14ac:dyDescent="0.25">
      <c r="A210" t="s">
        <v>337</v>
      </c>
      <c r="B210" t="str">
        <f>VLOOKUP(A210,Sheet1!$C$1:$E$166,3,FALSE)</f>
        <v>BARRIO_TULA_ID</v>
      </c>
      <c r="C210" s="6" t="str">
        <f t="shared" si="3"/>
        <v>listaEstacionNumero.add(MetroConstant.BARRIO_TULA_ID);</v>
      </c>
    </row>
    <row r="211" spans="1:3" x14ac:dyDescent="0.25">
      <c r="A211" t="s">
        <v>339</v>
      </c>
      <c r="B211" t="str">
        <f>VLOOKUP(A211,Sheet1!$C$1:$E$166,3,FALSE)</f>
        <v>GANADEROS_ID</v>
      </c>
      <c r="C211" s="6" t="str">
        <f t="shared" si="3"/>
        <v>listaEstacionNumero.add(MetroConstant.GANADEROS_ID);</v>
      </c>
    </row>
    <row r="212" spans="1:3" x14ac:dyDescent="0.25">
      <c r="A212" t="s">
        <v>257</v>
      </c>
      <c r="B212" t="str">
        <f>VLOOKUP(A212,Sheet1!$C$1:$E$166,3,FALSE)</f>
        <v>ATLALILCO_ID</v>
      </c>
      <c r="C212" s="6" t="str">
        <f t="shared" si="3"/>
        <v>listaEstacionNumero.add(MetroConstant.ATLALILCO_ID);</v>
      </c>
    </row>
    <row r="213" spans="1:3" x14ac:dyDescent="0.25">
      <c r="A213" t="s">
        <v>341</v>
      </c>
      <c r="B213" t="str">
        <f>VLOOKUP(A213,Sheet1!$C$1:$E$166,3,FALSE)</f>
        <v>AXOMULCO_ID</v>
      </c>
      <c r="C213" s="6" t="str">
        <f t="shared" si="3"/>
        <v>listaEstacionNumero.add(MetroConstant.AXOMULCO_ID);</v>
      </c>
    </row>
    <row r="214" spans="1:3" x14ac:dyDescent="0.25">
      <c r="A214" t="s">
        <v>311</v>
      </c>
      <c r="B214" t="str">
        <f>VLOOKUP(A214,Sheet1!$C$1:$E$166,3,FALSE)</f>
        <v>MEXICALTZINGO_ID</v>
      </c>
      <c r="C214" s="6" t="str">
        <f t="shared" si="3"/>
        <v>listaEstacionNumero.add(MetroConstant.MEXICALTZINGO_ID);</v>
      </c>
    </row>
    <row r="215" spans="1:3" x14ac:dyDescent="0.25">
      <c r="A215" t="s">
        <v>331</v>
      </c>
      <c r="B215" t="str">
        <f>VLOOKUP(A215,Sheet1!$C$1:$E$166,3,FALSE)</f>
        <v>VIA_LACTEA_ID</v>
      </c>
      <c r="C215" s="6" t="str">
        <f t="shared" si="3"/>
        <v>listaEstacionNumero.add(MetroConstant.VIA_LACTEA_ID);</v>
      </c>
    </row>
    <row r="216" spans="1:3" x14ac:dyDescent="0.25">
      <c r="A216" t="s">
        <v>187</v>
      </c>
      <c r="B216" t="str">
        <f>VLOOKUP(A216,Sheet1!$C$1:$E$166,3,FALSE)</f>
        <v>ERMITA_ID</v>
      </c>
      <c r="C216" s="6" t="str">
        <f t="shared" si="3"/>
        <v>listaEstacionNumero.add(MetroConstant.ERMITA_ID);</v>
      </c>
    </row>
    <row r="217" spans="1:3" x14ac:dyDescent="0.25">
      <c r="A217" t="s">
        <v>312</v>
      </c>
      <c r="B217" t="str">
        <f>VLOOKUP(A217,Sheet1!$C$1:$E$166,3,FALSE)</f>
        <v>EJE_CENTRAL_ID</v>
      </c>
      <c r="C217" s="6" t="str">
        <f t="shared" si="3"/>
        <v>listaEstacionNumero.add(MetroConstant.EJE_CENTRAL_ID);</v>
      </c>
    </row>
    <row r="218" spans="1:3" x14ac:dyDescent="0.25">
      <c r="A218" t="s">
        <v>314</v>
      </c>
      <c r="B218" t="str">
        <f>VLOOKUP(A218,Sheet1!$C$1:$E$166,3,FALSE)</f>
        <v>PARQUE_DE_LOS_VENADOS_ID</v>
      </c>
      <c r="C218" s="6" t="str">
        <f t="shared" si="3"/>
        <v>listaEstacionNumero.add(MetroConstant.PARQUE_DE_LOS_VENADOS_ID);</v>
      </c>
    </row>
    <row r="219" spans="1:3" x14ac:dyDescent="0.25">
      <c r="A219" t="s">
        <v>203</v>
      </c>
      <c r="B219" t="str">
        <f>VLOOKUP(A219,Sheet1!$C$1:$E$166,3,FALSE)</f>
        <v>ZAPATA_ID</v>
      </c>
      <c r="C219" s="6" t="str">
        <f t="shared" si="3"/>
        <v>listaEstacionNumero.add(MetroConstant.ZAPATA_ID);</v>
      </c>
    </row>
    <row r="220" spans="1:3" x14ac:dyDescent="0.25">
      <c r="A220" t="s">
        <v>343</v>
      </c>
      <c r="B220" t="str">
        <f>VLOOKUP(A220,Sheet1!$C$1:$E$166,3,FALSE)</f>
        <v>HOSPITAL_20_DE_NOVIEMBRE_ID</v>
      </c>
      <c r="C220" s="6" t="str">
        <f t="shared" si="3"/>
        <v>listaEstacionNumero.add(MetroConstant.HOSPITAL_20_DE_NOVIEMBRE_ID);</v>
      </c>
    </row>
    <row r="221" spans="1:3" x14ac:dyDescent="0.25">
      <c r="A221" t="s">
        <v>315</v>
      </c>
      <c r="B221" t="str">
        <f>VLOOKUP(A221,Sheet1!$C$1:$E$166,3,FALSE)</f>
        <v>INSURGENTES_SUR_ID</v>
      </c>
      <c r="C221" s="6" t="str">
        <f t="shared" si="3"/>
        <v>listaEstacionNumero.add(MetroConstant.INSURGENTES_SUR_ID);</v>
      </c>
    </row>
    <row r="222" spans="1:3" x14ac:dyDescent="0.25">
      <c r="A222" t="s">
        <v>245</v>
      </c>
      <c r="B222" t="str">
        <f>VLOOKUP(A222,Sheet1!$C$1:$E$166,3,FALSE)</f>
        <v>MIXCOAC_ID</v>
      </c>
      <c r="C222" s="6" t="str">
        <f t="shared" si="3"/>
        <v>listaEstacionNumero.add(MetroConstant.MIXCOAC_ID);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Acciones y Valores Banamex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Acciones y Valores Banamex S.A. de C.V.</dc:creator>
  <cp:lastModifiedBy>gucho</cp:lastModifiedBy>
  <dcterms:created xsi:type="dcterms:W3CDTF">2012-01-24T17:55:51Z</dcterms:created>
  <dcterms:modified xsi:type="dcterms:W3CDTF">2012-02-05T02:36:26Z</dcterms:modified>
</cp:coreProperties>
</file>