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46" i="1"/>
  <c r="E44" i="1"/>
  <c r="F44" i="1" s="1"/>
  <c r="H44" i="1" s="1"/>
  <c r="E43" i="1"/>
  <c r="G43" i="1" s="1"/>
  <c r="F42" i="1"/>
  <c r="H42" i="1" s="1"/>
  <c r="E42" i="1"/>
  <c r="G42" i="1" s="1"/>
  <c r="E41" i="1"/>
  <c r="F41" i="1" s="1"/>
  <c r="H41" i="1" s="1"/>
  <c r="G41" i="1" l="1"/>
  <c r="G44" i="1"/>
  <c r="F43" i="1"/>
  <c r="H43" i="1" s="1"/>
</calcChain>
</file>

<file path=xl/sharedStrings.xml><?xml version="1.0" encoding="utf-8"?>
<sst xmlns="http://schemas.openxmlformats.org/spreadsheetml/2006/main" count="73" uniqueCount="36">
  <si>
    <t>R1</t>
  </si>
  <si>
    <t>34450A</t>
  </si>
  <si>
    <t>F</t>
  </si>
  <si>
    <t>M</t>
  </si>
  <si>
    <t>S</t>
  </si>
  <si>
    <t>PXI-4072</t>
  </si>
  <si>
    <t>3,5</t>
  </si>
  <si>
    <t>4,5</t>
  </si>
  <si>
    <t>6,5</t>
  </si>
  <si>
    <t>R2</t>
  </si>
  <si>
    <t>C1</t>
  </si>
  <si>
    <t>C2</t>
  </si>
  <si>
    <t>L1</t>
  </si>
  <si>
    <t>Rx</t>
  </si>
  <si>
    <t>Cx</t>
  </si>
  <si>
    <t>-</t>
  </si>
  <si>
    <t>AUTO</t>
  </si>
  <si>
    <t>NEXT</t>
  </si>
  <si>
    <t>4 WIRE</t>
  </si>
  <si>
    <t>2 WIRE</t>
  </si>
  <si>
    <t>HARMONIC</t>
  </si>
  <si>
    <t>SQUARE</t>
  </si>
  <si>
    <t>SAWTOOTH</t>
  </si>
  <si>
    <t>Urms</t>
  </si>
  <si>
    <t>Uamp</t>
  </si>
  <si>
    <t>f</t>
  </si>
  <si>
    <t>PULSE</t>
  </si>
  <si>
    <t>Uhpa</t>
  </si>
  <si>
    <t>Kamp</t>
  </si>
  <si>
    <t>Kform</t>
  </si>
  <si>
    <t>D</t>
  </si>
  <si>
    <t>k</t>
  </si>
  <si>
    <t>U</t>
  </si>
  <si>
    <t>I</t>
  </si>
  <si>
    <t>Uin</t>
  </si>
  <si>
    <t>Uout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</si>
</sst>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E+00"/>
  </numFmts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onsolas"/>
      <family val="3"/>
      <charset val="204"/>
    </font>
    <font>
      <i/>
      <sz val="16"/>
      <color theme="1"/>
      <name val="Consolas"/>
      <family val="3"/>
      <charset val="204"/>
    </font>
    <font>
      <sz val="16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9" fontId="1" fillId="0" borderId="6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Current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Лист1!$C$16:$H$16</c:f>
              <c:numCache>
                <c:formatCode>0.00E+00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Лист1!$C$17:$H$17</c:f>
              <c:numCache>
                <c:formatCode>0.00E+00</c:formatCode>
                <c:ptCount val="6"/>
                <c:pt idx="0">
                  <c:v>3.73E-2</c:v>
                </c:pt>
                <c:pt idx="1">
                  <c:v>4.4900000000000002E-2</c:v>
                </c:pt>
                <c:pt idx="2">
                  <c:v>5.1499999999999997E-2</c:v>
                </c:pt>
                <c:pt idx="3">
                  <c:v>5.8599999999999999E-2</c:v>
                </c:pt>
                <c:pt idx="4">
                  <c:v>6.5699999999999995E-2</c:v>
                </c:pt>
                <c:pt idx="5">
                  <c:v>7.8299999999999995E-2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0016"/>
        <c:axId val="175439456"/>
      </c:lineChart>
      <c:catAx>
        <c:axId val="17544001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39456"/>
        <c:crosses val="autoZero"/>
        <c:auto val="1"/>
        <c:lblAlgn val="ctr"/>
        <c:lblOffset val="100"/>
        <c:noMultiLvlLbl val="0"/>
      </c:catAx>
      <c:valAx>
        <c:axId val="175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4400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Current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Лист1!$C$19:$K$19</c:f>
              <c:numCache>
                <c:formatCode>General</c:formatCode>
                <c:ptCount val="9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</c:numCache>
            </c:numRef>
          </c:cat>
          <c:val>
            <c:numRef>
              <c:f>Лист1!$C$20:$K$20</c:f>
              <c:numCache>
                <c:formatCode>0.00E+00</c:formatCode>
                <c:ptCount val="9"/>
                <c:pt idx="0">
                  <c:v>2.0500000000000002E-3</c:v>
                </c:pt>
                <c:pt idx="1">
                  <c:v>1.9E-3</c:v>
                </c:pt>
                <c:pt idx="2">
                  <c:v>2.3999999999999998E-3</c:v>
                </c:pt>
                <c:pt idx="3">
                  <c:v>2.3500000000000001E-3</c:v>
                </c:pt>
                <c:pt idx="4">
                  <c:v>2.7000000000000001E-3</c:v>
                </c:pt>
                <c:pt idx="5">
                  <c:v>3.5000000000000001E-3</c:v>
                </c:pt>
                <c:pt idx="6">
                  <c:v>3.8999999999999998E-3</c:v>
                </c:pt>
                <c:pt idx="7">
                  <c:v>4.0000000000000001E-3</c:v>
                </c:pt>
                <c:pt idx="8">
                  <c:v>3.7000000000000002E-3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12608"/>
        <c:axId val="216715408"/>
      </c:lineChart>
      <c:catAx>
        <c:axId val="2167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715408"/>
        <c:crosses val="autoZero"/>
        <c:auto val="1"/>
        <c:lblAlgn val="ctr"/>
        <c:lblOffset val="100"/>
        <c:noMultiLvlLbl val="0"/>
      </c:catAx>
      <c:valAx>
        <c:axId val="216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712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5</xdr:row>
      <xdr:rowOff>42862</xdr:rowOff>
    </xdr:from>
    <xdr:to>
      <xdr:col>21</xdr:col>
      <xdr:colOff>476250</xdr:colOff>
      <xdr:row>15</xdr:row>
      <xdr:rowOff>214312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18</xdr:row>
      <xdr:rowOff>0</xdr:rowOff>
    </xdr:from>
    <xdr:to>
      <xdr:col>21</xdr:col>
      <xdr:colOff>419100</xdr:colOff>
      <xdr:row>28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6"/>
  <sheetViews>
    <sheetView tabSelected="1" topLeftCell="G2" workbookViewId="0">
      <selection activeCell="W14" sqref="W14"/>
    </sheetView>
  </sheetViews>
  <sheetFormatPr defaultRowHeight="20.25" x14ac:dyDescent="0.25"/>
  <cols>
    <col min="1" max="1" width="9.140625" style="1"/>
    <col min="2" max="11" width="19" style="1" customWidth="1"/>
    <col min="12" max="16384" width="9.140625" style="1"/>
  </cols>
  <sheetData>
    <row r="2" spans="2:11" x14ac:dyDescent="0.25">
      <c r="B2" s="1">
        <v>1</v>
      </c>
    </row>
    <row r="3" spans="2:11" x14ac:dyDescent="0.25">
      <c r="B3" s="7"/>
      <c r="C3" s="9"/>
      <c r="D3" s="10" t="s">
        <v>1</v>
      </c>
      <c r="E3" s="11"/>
      <c r="F3" s="9"/>
      <c r="G3" s="27" t="s">
        <v>5</v>
      </c>
      <c r="H3" s="27"/>
      <c r="I3" s="21"/>
      <c r="J3" s="24"/>
      <c r="K3" s="24"/>
    </row>
    <row r="4" spans="2:11" x14ac:dyDescent="0.25">
      <c r="B4" s="8"/>
      <c r="C4" s="12" t="s">
        <v>2</v>
      </c>
      <c r="D4" s="12" t="s">
        <v>3</v>
      </c>
      <c r="E4" s="12" t="s">
        <v>4</v>
      </c>
      <c r="F4" s="26" t="s">
        <v>6</v>
      </c>
      <c r="G4" s="12" t="s">
        <v>7</v>
      </c>
      <c r="H4" s="12" t="s">
        <v>8</v>
      </c>
      <c r="I4" s="28"/>
      <c r="J4" s="25"/>
      <c r="K4" s="25"/>
    </row>
    <row r="5" spans="2:11" x14ac:dyDescent="0.25">
      <c r="B5" s="4" t="s">
        <v>0</v>
      </c>
      <c r="C5" s="18">
        <v>98.9</v>
      </c>
      <c r="D5" s="19">
        <v>98.88</v>
      </c>
      <c r="E5" s="18">
        <v>98.94</v>
      </c>
      <c r="F5" s="18">
        <v>101.3</v>
      </c>
      <c r="G5" s="19">
        <v>100.05</v>
      </c>
      <c r="H5" s="19">
        <v>99.697800000000001</v>
      </c>
      <c r="I5" s="17" t="s">
        <v>16</v>
      </c>
      <c r="J5" s="5"/>
      <c r="K5" s="5"/>
    </row>
    <row r="6" spans="2:11" x14ac:dyDescent="0.25">
      <c r="B6" s="6"/>
      <c r="C6" s="13" t="s">
        <v>15</v>
      </c>
      <c r="D6" s="19">
        <v>98.8</v>
      </c>
      <c r="E6" s="13" t="s">
        <v>15</v>
      </c>
      <c r="F6" s="13" t="s">
        <v>15</v>
      </c>
      <c r="G6" s="19">
        <v>99</v>
      </c>
      <c r="H6" s="14" t="s">
        <v>15</v>
      </c>
      <c r="I6" s="17" t="s">
        <v>17</v>
      </c>
      <c r="J6" s="5"/>
      <c r="K6" s="5"/>
    </row>
    <row r="7" spans="2:11" x14ac:dyDescent="0.25">
      <c r="B7" s="14" t="s">
        <v>9</v>
      </c>
      <c r="C7" s="13" t="s">
        <v>15</v>
      </c>
      <c r="D7" s="19">
        <v>98410</v>
      </c>
      <c r="E7" s="13" t="s">
        <v>15</v>
      </c>
      <c r="F7" s="13" t="s">
        <v>15</v>
      </c>
      <c r="G7" s="19">
        <v>98655</v>
      </c>
      <c r="H7" s="14" t="s">
        <v>15</v>
      </c>
      <c r="I7" s="17" t="s">
        <v>16</v>
      </c>
      <c r="J7" s="5"/>
      <c r="K7" s="5"/>
    </row>
    <row r="8" spans="2:11" x14ac:dyDescent="0.25">
      <c r="B8" s="14" t="s">
        <v>10</v>
      </c>
      <c r="C8" s="13" t="s">
        <v>15</v>
      </c>
      <c r="D8" s="19">
        <v>1.1000000000000001E-6</v>
      </c>
      <c r="E8" s="13" t="s">
        <v>15</v>
      </c>
      <c r="F8" s="13" t="s">
        <v>15</v>
      </c>
      <c r="G8" s="19">
        <v>9.7000000000000003E-7</v>
      </c>
      <c r="H8" s="14" t="s">
        <v>15</v>
      </c>
      <c r="I8" s="17" t="s">
        <v>16</v>
      </c>
      <c r="J8" s="5"/>
      <c r="K8" s="5"/>
    </row>
    <row r="9" spans="2:11" x14ac:dyDescent="0.25">
      <c r="B9" s="14" t="s">
        <v>11</v>
      </c>
      <c r="C9" s="13" t="s">
        <v>15</v>
      </c>
      <c r="D9" s="19">
        <v>9.5200000000000005E-8</v>
      </c>
      <c r="E9" s="13" t="s">
        <v>15</v>
      </c>
      <c r="F9" s="13" t="s">
        <v>15</v>
      </c>
      <c r="G9" s="19">
        <v>8.4470000000000001E-8</v>
      </c>
      <c r="H9" s="14" t="s">
        <v>15</v>
      </c>
      <c r="I9" s="17" t="s">
        <v>16</v>
      </c>
      <c r="J9" s="5"/>
      <c r="K9" s="5"/>
    </row>
    <row r="10" spans="2:11" x14ac:dyDescent="0.25">
      <c r="B10" s="14" t="s">
        <v>12</v>
      </c>
      <c r="C10" s="13" t="s">
        <v>15</v>
      </c>
      <c r="D10" s="13" t="s">
        <v>15</v>
      </c>
      <c r="E10" s="13" t="s">
        <v>15</v>
      </c>
      <c r="F10" s="13" t="s">
        <v>15</v>
      </c>
      <c r="G10" s="19">
        <v>9.9199999999999997E-2</v>
      </c>
      <c r="H10" s="14" t="s">
        <v>15</v>
      </c>
      <c r="I10" s="17" t="s">
        <v>16</v>
      </c>
      <c r="J10" s="5"/>
      <c r="K10" s="5"/>
    </row>
    <row r="11" spans="2:11" x14ac:dyDescent="0.25">
      <c r="B11" s="15" t="s">
        <v>13</v>
      </c>
      <c r="C11" s="13" t="s">
        <v>15</v>
      </c>
      <c r="D11" s="19">
        <v>9.2100000000000009</v>
      </c>
      <c r="E11" s="13" t="s">
        <v>15</v>
      </c>
      <c r="F11" s="13" t="s">
        <v>15</v>
      </c>
      <c r="G11" s="19">
        <v>9.3000000000000007</v>
      </c>
      <c r="H11" s="14" t="s">
        <v>15</v>
      </c>
      <c r="I11" s="17" t="s">
        <v>19</v>
      </c>
      <c r="J11" s="5"/>
      <c r="K11" s="5"/>
    </row>
    <row r="12" spans="2:11" x14ac:dyDescent="0.25">
      <c r="B12" s="16"/>
      <c r="C12" s="13" t="s">
        <v>15</v>
      </c>
      <c r="D12" s="19">
        <v>9.202</v>
      </c>
      <c r="E12" s="13" t="s">
        <v>15</v>
      </c>
      <c r="F12" s="13" t="s">
        <v>15</v>
      </c>
      <c r="G12" s="19">
        <v>9.15</v>
      </c>
      <c r="H12" s="14" t="s">
        <v>15</v>
      </c>
      <c r="I12" s="17" t="s">
        <v>18</v>
      </c>
      <c r="J12" s="5"/>
      <c r="K12" s="5"/>
    </row>
    <row r="13" spans="2:11" x14ac:dyDescent="0.25">
      <c r="B13" s="14" t="s">
        <v>14</v>
      </c>
      <c r="C13" s="13" t="s">
        <v>15</v>
      </c>
      <c r="D13" s="19">
        <v>1.1629999999999999E-4</v>
      </c>
      <c r="E13" s="13" t="s">
        <v>15</v>
      </c>
      <c r="F13" s="13" t="s">
        <v>15</v>
      </c>
      <c r="G13" s="19">
        <v>9.6169999999999996E-5</v>
      </c>
      <c r="H13" s="14" t="s">
        <v>15</v>
      </c>
      <c r="I13" s="17" t="s">
        <v>15</v>
      </c>
      <c r="J13" s="5"/>
      <c r="K13" s="5"/>
    </row>
    <row r="14" spans="2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5">
      <c r="B15" s="3">
        <v>2</v>
      </c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5">
      <c r="B16" s="21" t="s">
        <v>32</v>
      </c>
      <c r="C16" s="17">
        <v>2.5</v>
      </c>
      <c r="D16" s="17">
        <v>3</v>
      </c>
      <c r="E16" s="17">
        <v>3.5</v>
      </c>
      <c r="F16" s="17">
        <v>4</v>
      </c>
      <c r="G16" s="17">
        <v>4.5</v>
      </c>
      <c r="H16" s="17">
        <v>5</v>
      </c>
    </row>
    <row r="17" spans="2:11" x14ac:dyDescent="0.25">
      <c r="B17" s="21" t="s">
        <v>33</v>
      </c>
      <c r="C17" s="17">
        <v>3.73E-2</v>
      </c>
      <c r="D17" s="17">
        <v>4.4900000000000002E-2</v>
      </c>
      <c r="E17" s="17">
        <v>5.1499999999999997E-2</v>
      </c>
      <c r="F17" s="17">
        <v>5.8599999999999999E-2</v>
      </c>
      <c r="G17" s="17">
        <v>6.5699999999999995E-2</v>
      </c>
      <c r="H17" s="17">
        <v>7.8299999999999995E-2</v>
      </c>
    </row>
    <row r="19" spans="2:11" x14ac:dyDescent="0.25">
      <c r="B19" s="21" t="s">
        <v>34</v>
      </c>
      <c r="C19" s="21">
        <v>5</v>
      </c>
      <c r="D19" s="21">
        <v>5.5</v>
      </c>
      <c r="E19" s="21">
        <v>6</v>
      </c>
      <c r="F19" s="21">
        <v>6.5</v>
      </c>
      <c r="G19" s="21">
        <v>7</v>
      </c>
      <c r="H19" s="21">
        <v>7.5</v>
      </c>
      <c r="I19" s="21">
        <v>8</v>
      </c>
      <c r="J19" s="21">
        <v>8.5</v>
      </c>
      <c r="K19" s="21">
        <v>9</v>
      </c>
    </row>
    <row r="20" spans="2:11" x14ac:dyDescent="0.25">
      <c r="B20" s="21" t="s">
        <v>35</v>
      </c>
      <c r="C20" s="29">
        <v>2.0500000000000002E-3</v>
      </c>
      <c r="D20" s="29">
        <v>1.9E-3</v>
      </c>
      <c r="E20" s="29">
        <v>2.3999999999999998E-3</v>
      </c>
      <c r="F20" s="29">
        <v>2.3500000000000001E-3</v>
      </c>
      <c r="G20" s="29">
        <v>2.7000000000000001E-3</v>
      </c>
      <c r="H20" s="29">
        <v>3.5000000000000001E-3</v>
      </c>
      <c r="I20" s="29">
        <v>3.8999999999999998E-3</v>
      </c>
      <c r="J20" s="29">
        <v>4.0000000000000001E-3</v>
      </c>
      <c r="K20" s="29">
        <v>3.7000000000000002E-3</v>
      </c>
    </row>
    <row r="22" spans="2:11" x14ac:dyDescent="0.25">
      <c r="C22" s="1">
        <v>1</v>
      </c>
    </row>
    <row r="23" spans="2:11" x14ac:dyDescent="0.25">
      <c r="C23" s="1">
        <v>6.4</v>
      </c>
    </row>
    <row r="24" spans="2:11" x14ac:dyDescent="0.25">
      <c r="C24" s="1">
        <f>AVERAGE(C22:C23)/1000</f>
        <v>3.7000000000000002E-3</v>
      </c>
    </row>
    <row r="39" spans="2:8" x14ac:dyDescent="0.25">
      <c r="B39" s="1">
        <v>3</v>
      </c>
    </row>
    <row r="40" spans="2:8" x14ac:dyDescent="0.25">
      <c r="B40" s="21"/>
      <c r="C40" s="21" t="s">
        <v>25</v>
      </c>
      <c r="D40" s="21" t="s">
        <v>23</v>
      </c>
      <c r="E40" s="21" t="s">
        <v>24</v>
      </c>
      <c r="F40" s="21" t="s">
        <v>27</v>
      </c>
      <c r="G40" s="21" t="s">
        <v>28</v>
      </c>
      <c r="H40" s="21" t="s">
        <v>29</v>
      </c>
    </row>
    <row r="41" spans="2:8" x14ac:dyDescent="0.25">
      <c r="B41" s="21" t="s">
        <v>20</v>
      </c>
      <c r="C41" s="17">
        <v>100.001</v>
      </c>
      <c r="D41" s="17">
        <v>1.7669999999999999</v>
      </c>
      <c r="E41" s="17">
        <f>D41/0.707</f>
        <v>2.4992927864214991</v>
      </c>
      <c r="F41" s="17">
        <f>E41/0.637</f>
        <v>3.9235365563916784</v>
      </c>
      <c r="G41" s="17">
        <f>E41/D41</f>
        <v>1.4144271570014144</v>
      </c>
      <c r="H41" s="17">
        <f>D41/F41</f>
        <v>0.45035900000000001</v>
      </c>
    </row>
    <row r="42" spans="2:8" x14ac:dyDescent="0.25">
      <c r="B42" s="21" t="s">
        <v>21</v>
      </c>
      <c r="C42" s="17">
        <v>100</v>
      </c>
      <c r="D42" s="17">
        <v>2.5024000000000002</v>
      </c>
      <c r="E42" s="17">
        <f>D42</f>
        <v>2.5024000000000002</v>
      </c>
      <c r="F42" s="17">
        <f>D42</f>
        <v>2.5024000000000002</v>
      </c>
      <c r="G42" s="17">
        <f t="shared" ref="G42:G43" si="0">E42/D42</f>
        <v>1</v>
      </c>
      <c r="H42" s="17">
        <f t="shared" ref="H42:H43" si="1">D42/F42</f>
        <v>1</v>
      </c>
    </row>
    <row r="43" spans="2:8" x14ac:dyDescent="0.25">
      <c r="B43" s="22" t="s">
        <v>22</v>
      </c>
      <c r="C43" s="23">
        <v>100</v>
      </c>
      <c r="D43" s="23">
        <v>1.4428000000000001</v>
      </c>
      <c r="E43" s="23">
        <f>D43/0.577</f>
        <v>2.5005199306759103</v>
      </c>
      <c r="F43" s="23">
        <f>E43/2</f>
        <v>1.2502599653379551</v>
      </c>
      <c r="G43" s="23">
        <f t="shared" si="0"/>
        <v>1.7331022530329292</v>
      </c>
      <c r="H43" s="23">
        <f t="shared" si="1"/>
        <v>1.1539999999999999</v>
      </c>
    </row>
    <row r="44" spans="2:8" x14ac:dyDescent="0.25">
      <c r="B44" s="20" t="s">
        <v>26</v>
      </c>
      <c r="C44" s="17">
        <v>100</v>
      </c>
      <c r="D44" s="17">
        <v>1.0008999999999999</v>
      </c>
      <c r="E44" s="17">
        <f>D44/SQRT(C46*(1-C46))</f>
        <v>4.5924441606209054</v>
      </c>
      <c r="F44" s="17">
        <f>2*C46*(1-C46)*E44</f>
        <v>0.43628219525898604</v>
      </c>
      <c r="G44" s="23">
        <f t="shared" ref="G44" si="2">E44/D44</f>
        <v>4.588314677411236</v>
      </c>
      <c r="H44" s="23">
        <f t="shared" ref="H44" si="3">D44/F44</f>
        <v>2.2941573387056171</v>
      </c>
    </row>
    <row r="45" spans="2:8" x14ac:dyDescent="0.25">
      <c r="B45" s="21" t="s">
        <v>30</v>
      </c>
      <c r="C45" s="21">
        <v>20</v>
      </c>
    </row>
    <row r="46" spans="2:8" x14ac:dyDescent="0.25">
      <c r="B46" s="21" t="s">
        <v>31</v>
      </c>
      <c r="C46" s="17">
        <f>1/(C45)</f>
        <v>0.05</v>
      </c>
      <c r="D46" s="2"/>
      <c r="E46" s="2"/>
      <c r="F46" s="2"/>
      <c r="G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2022-11-02T11:47:55Z</dcterms:created>
  <dcterms:modified xsi:type="dcterms:W3CDTF">2022-11-02T14:19:47Z</dcterms:modified>
</cp:coreProperties>
</file>