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365tno.sharepoint.com/teams/P060.55733/TeamDocuments/External Audience/06-Configuration_and_Interface_files/Instruments to Science/Nitro Instrument performance info/Nitro Instrument Model Inputs/"/>
    </mc:Choice>
  </mc:AlternateContent>
  <xr:revisionPtr revIDLastSave="132" documentId="13_ncr:1_{B23404BE-435D-4552-8804-44330B66CAF7}" xr6:coauthVersionLast="47" xr6:coauthVersionMax="47" xr10:uidLastSave="{BB1EE53D-36E3-4027-84CF-2024DB5AC504}"/>
  <bookViews>
    <workbookView minimized="1" xWindow="32910" yWindow="4110" windowWidth="21600" windowHeight="11505" xr2:uid="{00000000-000D-0000-FFFF-FFFF00000000}"/>
  </bookViews>
  <sheets>
    <sheet name="SystemParameters" sheetId="8" r:id="rId1"/>
    <sheet name="Centroids" sheetId="6" r:id="rId2"/>
    <sheet name="SpectralGeometricalData" sheetId="7" r:id="rId3"/>
    <sheet name="ISRF-FWHM" sheetId="1" r:id="rId4"/>
    <sheet name="MuellerMatrices_ManufacturedGr" sheetId="10" r:id="rId5"/>
    <sheet name="Camera" sheetId="9" r:id="rId6"/>
  </sheets>
  <externalReferences>
    <externalReference r:id="rId7"/>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2" i="10" l="1"/>
  <c r="K122" i="10"/>
  <c r="E122" i="10"/>
  <c r="Q121" i="10"/>
  <c r="K121" i="10"/>
  <c r="E121" i="10"/>
  <c r="Q120" i="10"/>
  <c r="K120" i="10"/>
  <c r="E120" i="10"/>
  <c r="Q119" i="10"/>
  <c r="K119" i="10"/>
  <c r="E119" i="10"/>
  <c r="Q118" i="10"/>
  <c r="K118" i="10"/>
  <c r="E118" i="10"/>
  <c r="Q117" i="10"/>
  <c r="K117" i="10"/>
  <c r="E117" i="10"/>
  <c r="Q116" i="10"/>
  <c r="K116" i="10"/>
  <c r="E116" i="10"/>
  <c r="Q115" i="10"/>
  <c r="K115" i="10"/>
  <c r="E115" i="10"/>
  <c r="Q114" i="10"/>
  <c r="K114" i="10"/>
  <c r="E114" i="10"/>
  <c r="Q113" i="10"/>
  <c r="K113" i="10"/>
  <c r="E113" i="10"/>
  <c r="Q112" i="10"/>
  <c r="K112" i="10"/>
  <c r="E112" i="10"/>
  <c r="Q111" i="10"/>
  <c r="K111" i="10"/>
  <c r="E111" i="10"/>
  <c r="Q110" i="10"/>
  <c r="K110" i="10"/>
  <c r="E110" i="10"/>
  <c r="Q109" i="10"/>
  <c r="K109" i="10"/>
  <c r="E109" i="10"/>
  <c r="Q108" i="10"/>
  <c r="K108" i="10"/>
  <c r="E108" i="10"/>
  <c r="Q107" i="10"/>
  <c r="K107" i="10"/>
  <c r="E107" i="10"/>
  <c r="Q106" i="10"/>
  <c r="K106" i="10"/>
  <c r="E106" i="10"/>
  <c r="Q105" i="10"/>
  <c r="K105" i="10"/>
  <c r="E105" i="10"/>
  <c r="Q104" i="10"/>
  <c r="K104" i="10"/>
  <c r="E104" i="10"/>
  <c r="Q103" i="10"/>
  <c r="K103" i="10"/>
  <c r="E103" i="10"/>
  <c r="Q102" i="10"/>
  <c r="K102" i="10"/>
  <c r="E102" i="10"/>
  <c r="Q101" i="10"/>
  <c r="K101" i="10"/>
  <c r="E101" i="10"/>
  <c r="Q100" i="10"/>
  <c r="K100" i="10"/>
  <c r="E100" i="10"/>
  <c r="Q99" i="10"/>
  <c r="K99" i="10"/>
  <c r="E99" i="10"/>
  <c r="Q98" i="10"/>
  <c r="K98" i="10"/>
  <c r="E98" i="10"/>
  <c r="Q97" i="10"/>
  <c r="K97" i="10"/>
  <c r="E97" i="10"/>
  <c r="Q96" i="10"/>
  <c r="K96" i="10"/>
  <c r="E96" i="10"/>
  <c r="Q95" i="10"/>
  <c r="K95" i="10"/>
  <c r="E95" i="10"/>
  <c r="Q94" i="10"/>
  <c r="K94" i="10"/>
  <c r="E94" i="10"/>
  <c r="Q93" i="10"/>
  <c r="K93" i="10"/>
  <c r="E93" i="10"/>
  <c r="Q92" i="10"/>
  <c r="K92" i="10"/>
  <c r="E92" i="10"/>
  <c r="Q91" i="10"/>
  <c r="K91" i="10"/>
  <c r="E91" i="10"/>
  <c r="Q90" i="10"/>
  <c r="K90" i="10"/>
  <c r="E90" i="10"/>
  <c r="Q89" i="10"/>
  <c r="K89" i="10"/>
  <c r="E89" i="10"/>
  <c r="Q88" i="10"/>
  <c r="K88" i="10"/>
  <c r="E88" i="10"/>
  <c r="Q87" i="10"/>
  <c r="K87" i="10"/>
  <c r="E87" i="10"/>
  <c r="Q86" i="10"/>
  <c r="K86" i="10"/>
  <c r="E86" i="10"/>
  <c r="Q85" i="10"/>
  <c r="K85" i="10"/>
  <c r="E85" i="10"/>
  <c r="Q84" i="10"/>
  <c r="K84" i="10"/>
  <c r="E84" i="10"/>
  <c r="Q83" i="10"/>
  <c r="K83" i="10"/>
  <c r="E83" i="10"/>
  <c r="Q82" i="10"/>
  <c r="K82" i="10"/>
  <c r="E82" i="10"/>
  <c r="Q81" i="10"/>
  <c r="K81" i="10"/>
  <c r="E81" i="10"/>
  <c r="Q80" i="10"/>
  <c r="K80" i="10"/>
  <c r="E80" i="10"/>
  <c r="Q79" i="10"/>
  <c r="K79" i="10"/>
  <c r="E79" i="10"/>
  <c r="Q78" i="10"/>
  <c r="K78" i="10"/>
  <c r="E78" i="10"/>
  <c r="Q77" i="10"/>
  <c r="K77" i="10"/>
  <c r="E77" i="10"/>
  <c r="Q76" i="10"/>
  <c r="K76" i="10"/>
  <c r="E76" i="10"/>
  <c r="Q75" i="10"/>
  <c r="K75" i="10"/>
  <c r="E75" i="10"/>
  <c r="Q74" i="10"/>
  <c r="K74" i="10"/>
  <c r="E74" i="10"/>
  <c r="Q73" i="10"/>
  <c r="K73" i="10"/>
  <c r="E73" i="10"/>
  <c r="Q72" i="10"/>
  <c r="K72" i="10"/>
  <c r="E72" i="10"/>
  <c r="Q71" i="10"/>
  <c r="K71" i="10"/>
  <c r="E71" i="10"/>
  <c r="Q70" i="10"/>
  <c r="K70" i="10"/>
  <c r="E70" i="10"/>
  <c r="Q69" i="10"/>
  <c r="K69" i="10"/>
  <c r="E69" i="10"/>
  <c r="Q68" i="10"/>
  <c r="K68" i="10"/>
  <c r="E68" i="10"/>
  <c r="Q67" i="10"/>
  <c r="K67" i="10"/>
  <c r="E67" i="10"/>
  <c r="Q66" i="10"/>
  <c r="K66" i="10"/>
  <c r="E66" i="10"/>
  <c r="Q65" i="10"/>
  <c r="K65" i="10"/>
  <c r="E65" i="10"/>
  <c r="Q64" i="10"/>
  <c r="K64" i="10"/>
  <c r="E64" i="10"/>
  <c r="Q63" i="10"/>
  <c r="K63" i="10"/>
  <c r="E63" i="10"/>
  <c r="Q62" i="10"/>
  <c r="K62" i="10"/>
  <c r="E62" i="10"/>
  <c r="Q61" i="10"/>
  <c r="K61" i="10"/>
  <c r="E61" i="10"/>
  <c r="Q60" i="10"/>
  <c r="K60" i="10"/>
  <c r="E60" i="10"/>
  <c r="Q59" i="10"/>
  <c r="K59" i="10"/>
  <c r="E59" i="10"/>
  <c r="Q58" i="10"/>
  <c r="K58" i="10"/>
  <c r="E58" i="10"/>
  <c r="Q57" i="10"/>
  <c r="K57" i="10"/>
  <c r="E57" i="10"/>
  <c r="Q56" i="10"/>
  <c r="K56" i="10"/>
  <c r="E56" i="10"/>
  <c r="Q55" i="10"/>
  <c r="K55" i="10"/>
  <c r="E55" i="10"/>
  <c r="Q54" i="10"/>
  <c r="K54" i="10"/>
  <c r="E54" i="10"/>
  <c r="Q53" i="10"/>
  <c r="K53" i="10"/>
  <c r="E53" i="10"/>
  <c r="Q52" i="10"/>
  <c r="K52" i="10"/>
  <c r="E52" i="10"/>
  <c r="Q51" i="10"/>
  <c r="K51" i="10"/>
  <c r="E51" i="10"/>
  <c r="Q50" i="10"/>
  <c r="K50" i="10"/>
  <c r="E50" i="10"/>
  <c r="Q49" i="10"/>
  <c r="K49" i="10"/>
  <c r="E49" i="10"/>
  <c r="Q48" i="10"/>
  <c r="K48" i="10"/>
  <c r="E48" i="10"/>
  <c r="Q47" i="10"/>
  <c r="K47" i="10"/>
  <c r="E47" i="10"/>
  <c r="Q46" i="10"/>
  <c r="K46" i="10"/>
  <c r="E46" i="10"/>
  <c r="Q45" i="10"/>
  <c r="K45" i="10"/>
  <c r="E45" i="10"/>
  <c r="Q44" i="10"/>
  <c r="K44" i="10"/>
  <c r="E44" i="10"/>
  <c r="Q43" i="10"/>
  <c r="K43" i="10"/>
  <c r="E43" i="10"/>
  <c r="Q42" i="10"/>
  <c r="K42" i="10"/>
  <c r="E42" i="10"/>
  <c r="Q41" i="10"/>
  <c r="K41" i="10"/>
  <c r="E41" i="10"/>
  <c r="Q40" i="10"/>
  <c r="K40" i="10"/>
  <c r="E40" i="10"/>
  <c r="Q39" i="10"/>
  <c r="K39" i="10"/>
  <c r="E39" i="10"/>
  <c r="Q38" i="10"/>
  <c r="K38" i="10"/>
  <c r="E38" i="10"/>
  <c r="Q37" i="10"/>
  <c r="K37" i="10"/>
  <c r="E37" i="10"/>
  <c r="Q36" i="10"/>
  <c r="K36" i="10"/>
  <c r="E36" i="10"/>
  <c r="Q35" i="10"/>
  <c r="K35" i="10"/>
  <c r="E35" i="10"/>
  <c r="Q34" i="10"/>
  <c r="K34" i="10"/>
  <c r="E34" i="10"/>
  <c r="Q33" i="10"/>
  <c r="K33" i="10"/>
  <c r="E33" i="10"/>
  <c r="Q32" i="10"/>
  <c r="K32" i="10"/>
  <c r="E32" i="10"/>
  <c r="Q31" i="10"/>
  <c r="K31" i="10"/>
  <c r="E31" i="10"/>
  <c r="Q30" i="10"/>
  <c r="K30" i="10"/>
  <c r="E30" i="10"/>
  <c r="Q29" i="10"/>
  <c r="K29" i="10"/>
  <c r="E29" i="10"/>
  <c r="Q28" i="10"/>
  <c r="K28" i="10"/>
  <c r="E28" i="10"/>
  <c r="Q27" i="10"/>
  <c r="K27" i="10"/>
  <c r="E27" i="10"/>
  <c r="Q26" i="10"/>
  <c r="K26" i="10"/>
  <c r="E26" i="10"/>
  <c r="Q25" i="10"/>
  <c r="K25" i="10"/>
  <c r="E25" i="10"/>
  <c r="Q24" i="10"/>
  <c r="K24" i="10"/>
  <c r="E24" i="10"/>
  <c r="Q23" i="10"/>
  <c r="K23" i="10"/>
  <c r="E23" i="10"/>
  <c r="Q22" i="10"/>
  <c r="K22" i="10"/>
  <c r="E22" i="10"/>
  <c r="Q21" i="10"/>
  <c r="K21" i="10"/>
  <c r="E21" i="10"/>
  <c r="Q20" i="10"/>
  <c r="K20" i="10"/>
  <c r="E20" i="10"/>
  <c r="Q19" i="10"/>
  <c r="K19" i="10"/>
  <c r="E19" i="10"/>
  <c r="Q18" i="10"/>
  <c r="K18" i="10"/>
  <c r="E18" i="10"/>
  <c r="Q17" i="10"/>
  <c r="K17" i="10"/>
  <c r="E17" i="10"/>
  <c r="Q16" i="10"/>
  <c r="K16" i="10"/>
  <c r="E16" i="10"/>
  <c r="Q15" i="10"/>
  <c r="K15" i="10"/>
  <c r="E15" i="10"/>
  <c r="Q14" i="10"/>
  <c r="K14" i="10"/>
  <c r="E14" i="10"/>
  <c r="Q13" i="10"/>
  <c r="K13" i="10"/>
  <c r="E13" i="10"/>
  <c r="Q12" i="10"/>
  <c r="K12" i="10"/>
  <c r="E12" i="10"/>
  <c r="Q11" i="10"/>
  <c r="K11" i="10"/>
  <c r="E11" i="10"/>
  <c r="Q10" i="10"/>
  <c r="K10" i="10"/>
  <c r="E10" i="10"/>
  <c r="Q9" i="10"/>
  <c r="K9" i="10"/>
  <c r="E9" i="10"/>
  <c r="Q8" i="10"/>
  <c r="K8" i="10"/>
  <c r="E8" i="10"/>
  <c r="Q7" i="10"/>
  <c r="K7" i="10"/>
  <c r="E7" i="10"/>
  <c r="D18" i="1" l="1"/>
  <c r="D19" i="1" s="1"/>
  <c r="E20" i="8"/>
  <c r="G18" i="1"/>
  <c r="F18" i="1"/>
  <c r="E18" i="1"/>
  <c r="F19" i="1" l="1"/>
  <c r="E19" i="1"/>
</calcChain>
</file>

<file path=xl/sharedStrings.xml><?xml version="1.0" encoding="utf-8"?>
<sst xmlns="http://schemas.openxmlformats.org/spreadsheetml/2006/main" count="217" uniqueCount="144">
  <si>
    <t>Date Tab Updated</t>
  </si>
  <si>
    <t>16/10/2024</t>
  </si>
  <si>
    <t>Date Data Generated</t>
  </si>
  <si>
    <t>Source of Data</t>
  </si>
  <si>
    <t>\\tsn.tno.nl\Data\sv\sv-019128\Kluis\00.Users\Tiberiu Ceccotti\Projects\2024\Tango\Optical Design Nitro\TANGO_MRP_Nitro_005_Performance.zos</t>
  </si>
  <si>
    <t>First‐order design of TANGO Nitro Instrument_V005</t>
  </si>
  <si>
    <t>Parameter</t>
  </si>
  <si>
    <t>Unit</t>
  </si>
  <si>
    <t>ACT</t>
  </si>
  <si>
    <t>ALT/spectral</t>
  </si>
  <si>
    <t>Comment</t>
  </si>
  <si>
    <t>FOV</t>
  </si>
  <si>
    <t>°</t>
  </si>
  <si>
    <t>ALT field is shifted at different ACTs because of smile</t>
  </si>
  <si>
    <t>mm</t>
  </si>
  <si>
    <t>Telescope focal length</t>
  </si>
  <si>
    <t>256.38-256.48</t>
  </si>
  <si>
    <t>252.56-252.58</t>
  </si>
  <si>
    <t>Telescope f/#</t>
  </si>
  <si>
    <t>-</t>
  </si>
  <si>
    <t>From ray-tracing scans</t>
  </si>
  <si>
    <t>Collimator focal length</t>
  </si>
  <si>
    <t>56.8-58.6</t>
  </si>
  <si>
    <t>75.4-75.9</t>
  </si>
  <si>
    <t>Imager focal length*</t>
  </si>
  <si>
    <t>45.6-46.6</t>
  </si>
  <si>
    <t>55.79-64.75</t>
  </si>
  <si>
    <t>*includes grating lateral ALT magnification</t>
  </si>
  <si>
    <t>Imager f/#</t>
  </si>
  <si>
    <t>Slit extent</t>
  </si>
  <si>
    <t>Image extent</t>
  </si>
  <si>
    <t>Grating line density</t>
  </si>
  <si>
    <r>
      <t>mm</t>
    </r>
    <r>
      <rPr>
        <vertAlign val="superscript"/>
        <sz val="11"/>
        <color theme="1"/>
        <rFont val="Calibri"/>
        <family val="2"/>
        <scheme val="minor"/>
      </rPr>
      <t>−1</t>
    </r>
  </si>
  <si>
    <t>Grating order</t>
  </si>
  <si>
    <t>Grating AOI</t>
  </si>
  <si>
    <t>Input angle on grating @447.5nm, no field</t>
  </si>
  <si>
    <t>Instrument etendue</t>
  </si>
  <si>
    <r>
      <t>mm</t>
    </r>
    <r>
      <rPr>
        <vertAlign val="superscript"/>
        <sz val="11"/>
        <color rgb="FF000000"/>
        <rFont val="Calibri"/>
        <family val="2"/>
      </rPr>
      <t>2</t>
    </r>
    <r>
      <rPr>
        <sz val="11"/>
        <color rgb="FF000000"/>
        <rFont val="Calibri"/>
        <family val="2"/>
      </rPr>
      <t>.sr</t>
    </r>
  </si>
  <si>
    <t>Same as before</t>
  </si>
  <si>
    <t>TANGO Nitro instrument requirements relative to the optical design</t>
  </si>
  <si>
    <t>Value</t>
  </si>
  <si>
    <t>Altitude</t>
  </si>
  <si>
    <t>km</t>
  </si>
  <si>
    <t>Swath</t>
  </si>
  <si>
    <t>ACT GSD at nadir</t>
  </si>
  <si>
    <t>ALT GSD at nadir</t>
  </si>
  <si>
    <t>Minimum wavelength</t>
  </si>
  <si>
    <t>nm</t>
  </si>
  <si>
    <t>Maximum wavelength</t>
  </si>
  <si>
    <t>Spectral resolution</t>
  </si>
  <si>
    <t>Spectral oversampling*</t>
  </si>
  <si>
    <t>*without pixel binning</t>
  </si>
  <si>
    <t>Instrument volume</t>
  </si>
  <si>
    <t>U</t>
  </si>
  <si>
    <t>Nominal Geometrical Spot Centroids (in mm) @ Detector</t>
  </si>
  <si>
    <t>Wavelength (μm)</t>
  </si>
  <si>
    <t>ACT Pos @ Slit [mm]</t>
  </si>
  <si>
    <t>ALT Pos @ Slit [mm]</t>
  </si>
  <si>
    <t>Centroid X on camera [mm]</t>
  </si>
  <si>
    <t xml:space="preserve">Centroid Y on camera [mm] </t>
  </si>
  <si>
    <t>Nominal Spectral Oversampling (# pixels)</t>
  </si>
  <si>
    <t>Nominal Dispersion (um/nm)</t>
  </si>
  <si>
    <t>ACT field @ slit (mm)</t>
  </si>
  <si>
    <t>Nominal Geometrical Spectral Resolution (nm)</t>
  </si>
  <si>
    <t>Requirement (nm)</t>
  </si>
  <si>
    <r>
      <t>Nominal Performance: use Nominal values</t>
    </r>
    <r>
      <rPr>
        <b/>
        <sz val="11"/>
        <color theme="1"/>
        <rFont val="Calibri"/>
        <family val="2"/>
      </rPr>
      <t xml:space="preserve"> for Spot Size, Slit Size and Dispersion of Nominal Design File</t>
    </r>
  </si>
  <si>
    <t>ISRF FWHM [nm], Nominal</t>
  </si>
  <si>
    <t>Values</t>
  </si>
  <si>
    <t>Δ Req.</t>
  </si>
  <si>
    <t>3DPlus
- 3DDS-0800-5 Datasheet
- Extract from 3DPA-8254-3
- email communication</t>
  </si>
  <si>
    <t>Camera brand</t>
  </si>
  <si>
    <t>3DPlus</t>
  </si>
  <si>
    <t>Camera type</t>
  </si>
  <si>
    <t>3DCM300 CMOS Camera Head</t>
  </si>
  <si>
    <t>Sensor</t>
  </si>
  <si>
    <t>Sony 253 12 Mp</t>
  </si>
  <si>
    <t>No of pixels</t>
  </si>
  <si>
    <t>4096 (H) x 3000 (V)</t>
  </si>
  <si>
    <t>Read noise</t>
  </si>
  <si>
    <t>[e-]</t>
  </si>
  <si>
    <t>Dark current (at 25°C)</t>
  </si>
  <si>
    <t>[e-/s]</t>
  </si>
  <si>
    <t>Full well capacity</t>
  </si>
  <si>
    <t>AD convertor</t>
  </si>
  <si>
    <t>[bits]</t>
  </si>
  <si>
    <t>Maximum frame rate in all pixel scan mode</t>
  </si>
  <si>
    <t>[frames/s]</t>
  </si>
  <si>
    <t>3DPlus Data from product development</t>
  </si>
  <si>
    <t>·        Responsitivity</t>
  </si>
  <si>
    <t>·        Dark Noise</t>
  </si>
  <si>
    <t>·        Readout Noise</t>
  </si>
  <si>
    <t>·        Fixed Pattern Noise</t>
  </si>
  <si>
    <t>·        Mapping Dark Noise</t>
  </si>
  <si>
    <t>·        Dark Current</t>
  </si>
  <si>
    <t>·        Dark Signal Non Uniformity</t>
  </si>
  <si>
    <t>·        Sensitivity</t>
  </si>
  <si>
    <t>·        Pixel Response Non Uniformity</t>
  </si>
  <si>
    <t>·        Hot pixels count</t>
  </si>
  <si>
    <t>·        Bad pixels count</t>
  </si>
  <si>
    <t>·        Full Well Capacity</t>
  </si>
  <si>
    <t>·        Charge to Voltage Factor</t>
  </si>
  <si>
    <t>·        Quantum Efficiency</t>
  </si>
  <si>
    <t>3DPlus Standard acceptance test data on the PFM Camera  (aggregated for full detector, individual maps upon reuqest)</t>
  </si>
  <si>
    <t>Dark Noise</t>
  </si>
  <si>
    <t>Readout Noise</t>
  </si>
  <si>
    <t>Fixed Pattern Noise</t>
  </si>
  <si>
    <t>Dark Current</t>
  </si>
  <si>
    <t>Dark Signal Non Uniformity</t>
  </si>
  <si>
    <t>Sensitivity</t>
  </si>
  <si>
    <t>Pixel Response Non Uniformity</t>
  </si>
  <si>
    <t>Hot pixels count</t>
  </si>
  <si>
    <t>Bad pixels count</t>
  </si>
  <si>
    <t>3DPlus Info: Flight Model Screening Tests</t>
  </si>
  <si>
    <t>Reference</t>
  </si>
  <si>
    <t>3DPA-8254-3</t>
  </si>
  <si>
    <t>Notes &amp; Additional Info from Q&amp;A with 3DPlus</t>
  </si>
  <si>
    <t>On evaluated parameters</t>
  </si>
  <si>
    <t>3DPlus provides aggregated results for these parameters.
Full maps are kept and they consider of expanding the EIDP with the maps for a small additional financial contribution.
Data requested is provided in an excel sheet, with initial measurements at ambient temperature, then results after burn-in at Ambient, -40°C and +70°C.</t>
  </si>
  <si>
    <t>Linearity Data</t>
  </si>
  <si>
    <t xml:space="preserve">- Sensors have been tested during evaluation giving linearity error between 0.27% and 0.56% on a few parts before irradiation, without notable increase after proton and gama irradiation equivalent to 50krad.  
'- Characterizatation was done at sensor level provided by CNES. 3DPlus does not have yet at hand the exact linearity error caluculation formula. 
They will request and let us know. </t>
  </si>
  <si>
    <t xml:space="preserve">Is PRNU random or are there any fixed patterns observed? </t>
  </si>
  <si>
    <t>Very faint effects due to thermal aspects (BGA column) and pixel architecture (column ADC), but very faint to a fraction of LSB (under readout noise level).</t>
  </si>
  <si>
    <t xml:space="preserve">Are the OB (Optically Black) masked pixels of the detector representative in terms of noise / dark current / offset to the rest of the sensor pixels? Do they differ in any other way to the rest of the pixels other than the fact that they are masked and don’t receive light? </t>
  </si>
  <si>
    <t xml:space="preserve">They have shown the same behaviour during dark measurement as other pixels. I don’t have more details. </t>
  </si>
  <si>
    <t>Total instrument EFL</t>
  </si>
  <si>
    <t>206.51-208.19</t>
  </si>
  <si>
    <t>188.53-219.92</t>
  </si>
  <si>
    <t>Function of wavelength in ALT</t>
  </si>
  <si>
    <t>Entrance pupil dimensions</t>
  </si>
  <si>
    <t>Rectangular max to min</t>
  </si>
  <si>
    <t>Negligible variation</t>
  </si>
  <si>
    <t>TANGO Risk Retirement Activities - TNO\00 Team\Benjamin\040_Zemax_TANGO_Nitro\040_PolarizationAnalysis</t>
  </si>
  <si>
    <t>ACT angle (deg)</t>
  </si>
  <si>
    <t>(Nadir)</t>
  </si>
  <si>
    <t>System Performance</t>
  </si>
  <si>
    <t>(70% Swath)</t>
  </si>
  <si>
    <t>(Full Swath)</t>
  </si>
  <si>
    <t>Wavelength (nm)</t>
  </si>
  <si>
    <t>M00</t>
  </si>
  <si>
    <t>M01</t>
  </si>
  <si>
    <t>M02</t>
  </si>
  <si>
    <t>PS=M01/M00</t>
  </si>
  <si>
    <t>Author: Benjamin Brenny</t>
  </si>
  <si>
    <t>Author: Tiberiu Ceccotti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</si>
</sst>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000E+00"/>
    <numFmt numFmtId="167" formatCode="0.0000E+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b/>
      <sz val="11"/>
      <color rgb="FF000000"/>
      <name val="Calibri"/>
      <family val="2"/>
    </font>
    <font>
      <vertAlign val="superscript"/>
      <sz val="11"/>
      <color rgb="FF000000"/>
      <name val="Calibri"/>
      <family val="2"/>
    </font>
    <font>
      <b/>
      <sz val="11"/>
      <color indexed="8"/>
      <name val="Calibri"/>
      <family val="2"/>
      <scheme val="minor"/>
    </font>
    <font>
      <u/>
      <sz val="11"/>
      <color theme="10"/>
      <name val="Calibri"/>
      <family val="2"/>
      <scheme val="minor"/>
    </font>
    <font>
      <vertAlign val="superscript"/>
      <sz val="11"/>
      <color theme="1"/>
      <name val="Calibri"/>
      <family val="2"/>
      <scheme val="minor"/>
    </font>
    <font>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89">
    <xf numFmtId="0" fontId="0" fillId="0" borderId="0" xfId="0"/>
    <xf numFmtId="0" fontId="2" fillId="2" borderId="0" xfId="0" applyFont="1" applyFill="1"/>
    <xf numFmtId="0" fontId="0" fillId="2" borderId="0" xfId="0" applyFill="1"/>
    <xf numFmtId="0" fontId="2" fillId="0" borderId="0" xfId="0" applyFont="1"/>
    <xf numFmtId="11" fontId="0" fillId="0" borderId="0" xfId="0" applyNumberFormat="1"/>
    <xf numFmtId="0" fontId="0" fillId="0" borderId="4" xfId="0" applyBorder="1"/>
    <xf numFmtId="0" fontId="2" fillId="0" borderId="4" xfId="0" applyFont="1" applyBorder="1"/>
    <xf numFmtId="0" fontId="0" fillId="0" borderId="6" xfId="0" applyBorder="1"/>
    <xf numFmtId="0" fontId="0" fillId="0" borderId="9" xfId="0" applyBorder="1"/>
    <xf numFmtId="0" fontId="0" fillId="0" borderId="10" xfId="0" applyBorder="1"/>
    <xf numFmtId="0" fontId="0" fillId="0" borderId="7" xfId="0" applyBorder="1"/>
    <xf numFmtId="0" fontId="0" fillId="0" borderId="11" xfId="0" applyBorder="1"/>
    <xf numFmtId="0" fontId="0" fillId="0" borderId="8" xfId="0" applyBorder="1"/>
    <xf numFmtId="0" fontId="4" fillId="0" borderId="0" xfId="0" applyFont="1" applyAlignment="1">
      <alignment vertical="center"/>
    </xf>
    <xf numFmtId="0" fontId="4" fillId="0" borderId="0" xfId="0" applyFont="1" applyAlignment="1">
      <alignment horizontal="right" vertical="center"/>
    </xf>
    <xf numFmtId="167" fontId="5" fillId="0" borderId="0" xfId="0" applyNumberFormat="1" applyFont="1" applyAlignment="1">
      <alignment horizontal="right" vertical="center"/>
    </xf>
    <xf numFmtId="164" fontId="0" fillId="0" borderId="0" xfId="0" applyNumberFormat="1"/>
    <xf numFmtId="165" fontId="4" fillId="0" borderId="0" xfId="0" applyNumberFormat="1" applyFont="1" applyAlignment="1">
      <alignment horizontal="right" vertical="center"/>
    </xf>
    <xf numFmtId="0" fontId="0" fillId="3" borderId="0" xfId="0" applyFill="1"/>
    <xf numFmtId="14" fontId="0" fillId="3" borderId="0" xfId="0" applyNumberFormat="1" applyFill="1"/>
    <xf numFmtId="0" fontId="2" fillId="3" borderId="0" xfId="0" applyFont="1" applyFill="1"/>
    <xf numFmtId="0" fontId="7" fillId="3" borderId="0" xfId="0" applyFont="1" applyFill="1"/>
    <xf numFmtId="0" fontId="2" fillId="0" borderId="0" xfId="0" applyFont="1" applyAlignment="1">
      <alignment wrapText="1"/>
    </xf>
    <xf numFmtId="0" fontId="7" fillId="3" borderId="0" xfId="0" applyFont="1" applyFill="1" applyAlignment="1">
      <alignment wrapText="1"/>
    </xf>
    <xf numFmtId="0" fontId="7" fillId="0" borderId="0" xfId="0" applyFont="1" applyAlignment="1">
      <alignment wrapText="1"/>
    </xf>
    <xf numFmtId="0" fontId="0" fillId="0" borderId="0" xfId="0" applyAlignment="1">
      <alignment wrapText="1"/>
    </xf>
    <xf numFmtId="0" fontId="2" fillId="0" borderId="4" xfId="0" applyFont="1" applyBorder="1" applyAlignment="1">
      <alignment wrapText="1"/>
    </xf>
    <xf numFmtId="0" fontId="0" fillId="0" borderId="4" xfId="0" applyBorder="1" applyAlignment="1">
      <alignment vertical="top" wrapText="1"/>
    </xf>
    <xf numFmtId="0" fontId="0" fillId="0" borderId="4" xfId="0" applyBorder="1"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7" xfId="0" applyBorder="1" applyAlignment="1">
      <alignment wrapText="1"/>
    </xf>
    <xf numFmtId="0" fontId="8" fillId="3" borderId="0" xfId="2" applyFill="1"/>
    <xf numFmtId="0" fontId="0" fillId="0" borderId="0" xfId="0" applyAlignment="1">
      <alignment horizontal="right"/>
    </xf>
    <xf numFmtId="166" fontId="0" fillId="0" borderId="0" xfId="0" applyNumberFormat="1"/>
    <xf numFmtId="0" fontId="2" fillId="0" borderId="1" xfId="0" applyFont="1" applyBorder="1" applyAlignment="1">
      <alignment horizontal="center" vertical="center"/>
    </xf>
    <xf numFmtId="0" fontId="2" fillId="0" borderId="2" xfId="0" applyFont="1" applyBorder="1"/>
    <xf numFmtId="166" fontId="2" fillId="0" borderId="2" xfId="0" applyNumberFormat="1" applyFont="1" applyBorder="1"/>
    <xf numFmtId="166" fontId="2" fillId="0" borderId="3" xfId="0" applyNumberFormat="1" applyFont="1" applyBorder="1"/>
    <xf numFmtId="166" fontId="2" fillId="0" borderId="0" xfId="0" applyNumberFormat="1" applyFont="1"/>
    <xf numFmtId="0" fontId="2" fillId="0" borderId="4" xfId="0" applyFont="1" applyBorder="1" applyAlignment="1">
      <alignment horizontal="center" vertical="top"/>
    </xf>
    <xf numFmtId="0" fontId="0" fillId="0" borderId="15" xfId="0" applyBorder="1"/>
    <xf numFmtId="0" fontId="2" fillId="4" borderId="16" xfId="0" applyFont="1" applyFill="1" applyBorder="1"/>
    <xf numFmtId="0" fontId="2" fillId="4" borderId="17" xfId="0" applyFont="1" applyFill="1" applyBorder="1"/>
    <xf numFmtId="0" fontId="2" fillId="5" borderId="4" xfId="0" applyFont="1" applyFill="1" applyBorder="1"/>
    <xf numFmtId="164" fontId="0" fillId="5" borderId="4" xfId="0" applyNumberFormat="1" applyFill="1" applyBorder="1"/>
    <xf numFmtId="0" fontId="3" fillId="5" borderId="4" xfId="0" applyFont="1" applyFill="1" applyBorder="1"/>
    <xf numFmtId="10" fontId="0" fillId="5" borderId="4" xfId="1" applyNumberFormat="1" applyFont="1" applyFill="1" applyBorder="1"/>
    <xf numFmtId="0" fontId="10" fillId="0" borderId="0" xfId="0" applyFont="1"/>
    <xf numFmtId="164" fontId="0" fillId="5" borderId="18" xfId="0" applyNumberFormat="1" applyFill="1" applyBorder="1"/>
    <xf numFmtId="0" fontId="0" fillId="6" borderId="0" xfId="0" applyFill="1"/>
    <xf numFmtId="2" fontId="1" fillId="6" borderId="0" xfId="1" applyNumberFormat="1" applyFont="1" applyFill="1"/>
    <xf numFmtId="10" fontId="1" fillId="6" borderId="0" xfId="1" applyNumberFormat="1" applyFont="1" applyFill="1" applyAlignment="1">
      <alignment horizontal="right"/>
    </xf>
    <xf numFmtId="9" fontId="1" fillId="6" borderId="0" xfId="1" applyFont="1" applyFill="1"/>
    <xf numFmtId="10" fontId="0" fillId="6" borderId="0" xfId="1" applyNumberFormat="1" applyFont="1" applyFill="1"/>
    <xf numFmtId="10" fontId="0" fillId="0" borderId="0" xfId="1" applyNumberFormat="1" applyFont="1" applyFill="1"/>
    <xf numFmtId="0" fontId="0" fillId="7" borderId="0" xfId="0" applyFill="1"/>
    <xf numFmtId="2" fontId="1" fillId="7" borderId="0" xfId="1" applyNumberFormat="1" applyFont="1" applyFill="1"/>
    <xf numFmtId="10" fontId="1" fillId="7" borderId="0" xfId="1" applyNumberFormat="1" applyFont="1" applyFill="1" applyAlignment="1">
      <alignment horizontal="left"/>
    </xf>
    <xf numFmtId="9" fontId="1" fillId="7" borderId="0" xfId="1" applyFont="1" applyFill="1"/>
    <xf numFmtId="10" fontId="0" fillId="7" borderId="0" xfId="1" applyNumberFormat="1" applyFont="1" applyFill="1"/>
    <xf numFmtId="0" fontId="0" fillId="8" borderId="0" xfId="0" applyFill="1"/>
    <xf numFmtId="165" fontId="1" fillId="8" borderId="0" xfId="1" applyNumberFormat="1" applyFont="1" applyFill="1"/>
    <xf numFmtId="10" fontId="1" fillId="8" borderId="0" xfId="1" applyNumberFormat="1" applyFont="1" applyFill="1" applyAlignment="1">
      <alignment horizontal="right"/>
    </xf>
    <xf numFmtId="10" fontId="1" fillId="8" borderId="0" xfId="1" applyNumberFormat="1" applyFont="1" applyFill="1"/>
    <xf numFmtId="10" fontId="0" fillId="8" borderId="0" xfId="1" applyNumberFormat="1" applyFont="1" applyFill="1"/>
    <xf numFmtId="10" fontId="2" fillId="0" borderId="0" xfId="1" applyNumberFormat="1" applyFont="1" applyFill="1"/>
    <xf numFmtId="9" fontId="2" fillId="0" borderId="0" xfId="1" applyFont="1" applyFill="1"/>
    <xf numFmtId="10" fontId="0" fillId="0" borderId="0" xfId="1" applyNumberFormat="1" applyFont="1"/>
    <xf numFmtId="10" fontId="1" fillId="0" borderId="0" xfId="1" applyNumberFormat="1" applyFont="1" applyFill="1"/>
    <xf numFmtId="9" fontId="1" fillId="0" borderId="0" xfId="1" applyFont="1" applyFill="1"/>
    <xf numFmtId="0" fontId="0" fillId="9" borderId="0" xfId="0" applyFill="1"/>
    <xf numFmtId="10" fontId="1" fillId="9" borderId="0" xfId="1" applyNumberFormat="1" applyFont="1" applyFill="1"/>
    <xf numFmtId="9" fontId="1" fillId="9" borderId="0" xfId="1" applyFont="1" applyFill="1"/>
    <xf numFmtId="10" fontId="0" fillId="9" borderId="0" xfId="1" applyNumberFormat="1" applyFont="1" applyFill="1"/>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4" xfId="0" applyFont="1" applyBorder="1" applyAlignment="1">
      <alignment horizontal="center"/>
    </xf>
    <xf numFmtId="0" fontId="2" fillId="4" borderId="4" xfId="0" applyFont="1" applyFill="1" applyBorder="1" applyAlignment="1">
      <alignment horizontal="center"/>
    </xf>
    <xf numFmtId="0" fontId="0" fillId="0" borderId="4" xfId="0" applyBorder="1" applyAlignment="1">
      <alignment horizontal="left" vertical="top"/>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vertical="top" wrapText="1"/>
    </xf>
    <xf numFmtId="0" fontId="0" fillId="0" borderId="4" xfId="0" quotePrefix="1" applyBorder="1" applyAlignment="1">
      <alignment vertical="top" wrapText="1"/>
    </xf>
    <xf numFmtId="0" fontId="0" fillId="0" borderId="4" xfId="0" applyBorder="1" applyAlignment="1">
      <alignment vertical="top"/>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Full System M00 with Manufactured Grating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Grating Final (On-Axis)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[1]MuellerMat_ManufGratingFinal!$B$7:$B$122</c:f>
              <c:numCache>
                <c:formatCode>General</c:formatCode>
                <c:ptCount val="116"/>
                <c:pt idx="0">
                  <c:v>3.3505847271714413E-3</c:v>
                </c:pt>
                <c:pt idx="1">
                  <c:v>5.990036750376221E-3</c:v>
                </c:pt>
                <c:pt idx="2">
                  <c:v>1.0974665244621798E-2</c:v>
                </c:pt>
                <c:pt idx="3">
                  <c:v>2.0720520173521623E-2</c:v>
                </c:pt>
                <c:pt idx="4">
                  <c:v>4.0316024738719612E-2</c:v>
                </c:pt>
                <c:pt idx="5">
                  <c:v>7.9732459553757934E-2</c:v>
                </c:pt>
                <c:pt idx="6">
                  <c:v>0.15417067692556294</c:v>
                </c:pt>
                <c:pt idx="7">
                  <c:v>0.27050599906241857</c:v>
                </c:pt>
                <c:pt idx="8">
                  <c:v>0.39577267880968831</c:v>
                </c:pt>
                <c:pt idx="9">
                  <c:v>0.47621055787469002</c:v>
                </c:pt>
                <c:pt idx="10">
                  <c:v>0.50621726918961307</c:v>
                </c:pt>
                <c:pt idx="11">
                  <c:v>0.51255687437641706</c:v>
                </c:pt>
                <c:pt idx="12">
                  <c:v>0.51369633246734281</c:v>
                </c:pt>
                <c:pt idx="13">
                  <c:v>0.5154379124539834</c:v>
                </c:pt>
                <c:pt idx="14">
                  <c:v>0.51833640730511454</c:v>
                </c:pt>
                <c:pt idx="15">
                  <c:v>0.52176455933501531</c:v>
                </c:pt>
                <c:pt idx="16">
                  <c:v>0.52516268970830682</c:v>
                </c:pt>
                <c:pt idx="17">
                  <c:v>0.52818456444798156</c:v>
                </c:pt>
                <c:pt idx="18">
                  <c:v>0.53065999207203729</c:v>
                </c:pt>
                <c:pt idx="19">
                  <c:v>0.53263398157478825</c:v>
                </c:pt>
                <c:pt idx="20">
                  <c:v>0.53438519630650327</c:v>
                </c:pt>
                <c:pt idx="21">
                  <c:v>0.53630590298794512</c:v>
                </c:pt>
                <c:pt idx="22">
                  <c:v>0.53867668765255428</c:v>
                </c:pt>
                <c:pt idx="23">
                  <c:v>0.54149889802526685</c:v>
                </c:pt>
                <c:pt idx="24">
                  <c:v>0.54451728466998972</c:v>
                </c:pt>
                <c:pt idx="25">
                  <c:v>0.5473907269879551</c:v>
                </c:pt>
                <c:pt idx="26">
                  <c:v>0.54990022840282482</c:v>
                </c:pt>
                <c:pt idx="27">
                  <c:v>0.55202799593238405</c:v>
                </c:pt>
                <c:pt idx="28">
                  <c:v>0.55388186782369997</c:v>
                </c:pt>
                <c:pt idx="29">
                  <c:v>0.55555653117705772</c:v>
                </c:pt>
                <c:pt idx="30">
                  <c:v>0.55705580519009879</c:v>
                </c:pt>
                <c:pt idx="31">
                  <c:v>0.55833601983171088</c:v>
                </c:pt>
                <c:pt idx="32">
                  <c:v>0.55939916183595162</c:v>
                </c:pt>
                <c:pt idx="33">
                  <c:v>0.56034784403825377</c:v>
                </c:pt>
                <c:pt idx="34">
                  <c:v>0.56134300262471803</c:v>
                </c:pt>
                <c:pt idx="35">
                  <c:v>0.56248690015635894</c:v>
                </c:pt>
                <c:pt idx="36">
                  <c:v>0.56373073319503897</c:v>
                </c:pt>
                <c:pt idx="37">
                  <c:v>0.5648715484115181</c:v>
                </c:pt>
                <c:pt idx="38">
                  <c:v>0.56565677484624699</c:v>
                </c:pt>
                <c:pt idx="39">
                  <c:v>0.56594551679448202</c:v>
                </c:pt>
                <c:pt idx="40">
                  <c:v>0.56580084412441956</c:v>
                </c:pt>
                <c:pt idx="41">
                  <c:v>0.56545218718051893</c:v>
                </c:pt>
                <c:pt idx="42">
                  <c:v>0.56518278264995814</c:v>
                </c:pt>
                <c:pt idx="43">
                  <c:v>0.56519648331387629</c:v>
                </c:pt>
                <c:pt idx="44">
                  <c:v>0.56554672601545231</c:v>
                </c:pt>
                <c:pt idx="45">
                  <c:v>0.56615137076121969</c:v>
                </c:pt>
                <c:pt idx="46">
                  <c:v>0.56687713146604823</c:v>
                </c:pt>
                <c:pt idx="47">
                  <c:v>0.56762606860819254</c:v>
                </c:pt>
                <c:pt idx="48">
                  <c:v>0.568367852059387</c:v>
                </c:pt>
                <c:pt idx="49">
                  <c:v>0.56911756941987834</c:v>
                </c:pt>
                <c:pt idx="50">
                  <c:v>0.5698865479215045</c:v>
                </c:pt>
                <c:pt idx="51">
                  <c:v>0.57065063904451874</c:v>
                </c:pt>
                <c:pt idx="52">
                  <c:v>0.57136693150285411</c:v>
                </c:pt>
                <c:pt idx="53">
                  <c:v>0.5720282837254963</c:v>
                </c:pt>
                <c:pt idx="54">
                  <c:v>0.57270829422327862</c:v>
                </c:pt>
                <c:pt idx="55">
                  <c:v>0.57356568416041986</c:v>
                </c:pt>
                <c:pt idx="56">
                  <c:v>0.57478813867789136</c:v>
                </c:pt>
                <c:pt idx="57">
                  <c:v>0.57650338939448909</c:v>
                </c:pt>
                <c:pt idx="58">
                  <c:v>0.57870050847134669</c:v>
                </c:pt>
                <c:pt idx="59">
                  <c:v>0.58121392373587033</c:v>
                </c:pt>
                <c:pt idx="60">
                  <c:v>0.58376832760912156</c:v>
                </c:pt>
                <c:pt idx="61">
                  <c:v>0.58607305182696634</c:v>
                </c:pt>
                <c:pt idx="62">
                  <c:v>0.58795546323086567</c:v>
                </c:pt>
                <c:pt idx="63">
                  <c:v>0.58939677045998307</c:v>
                </c:pt>
                <c:pt idx="64">
                  <c:v>0.59053698678885036</c:v>
                </c:pt>
                <c:pt idx="65">
                  <c:v>0.59160545566506595</c:v>
                </c:pt>
                <c:pt idx="66">
                  <c:v>0.59283257662554834</c:v>
                </c:pt>
                <c:pt idx="67">
                  <c:v>0.59437043839014392</c:v>
                </c:pt>
                <c:pt idx="68">
                  <c:v>0.59626235189443921</c:v>
                </c:pt>
                <c:pt idx="69">
                  <c:v>0.59845092559782376</c:v>
                </c:pt>
                <c:pt idx="70">
                  <c:v>0.60081664334180773</c:v>
                </c:pt>
                <c:pt idx="71">
                  <c:v>0.60321308409337571</c:v>
                </c:pt>
                <c:pt idx="72">
                  <c:v>0.6055168845228508</c:v>
                </c:pt>
                <c:pt idx="73">
                  <c:v>0.60762364528997992</c:v>
                </c:pt>
                <c:pt idx="74">
                  <c:v>0.60946216928075803</c:v>
                </c:pt>
                <c:pt idx="75">
                  <c:v>0.6109954076721773</c:v>
                </c:pt>
                <c:pt idx="76">
                  <c:v>0.6122275934034519</c:v>
                </c:pt>
                <c:pt idx="77">
                  <c:v>0.61320865903739519</c:v>
                </c:pt>
                <c:pt idx="78">
                  <c:v>0.61402160706784648</c:v>
                </c:pt>
                <c:pt idx="79">
                  <c:v>0.61476148695933219</c:v>
                </c:pt>
                <c:pt idx="80">
                  <c:v>0.61549729739617209</c:v>
                </c:pt>
                <c:pt idx="81">
                  <c:v>0.61624143787437535</c:v>
                </c:pt>
                <c:pt idx="82">
                  <c:v>0.61693941477164982</c:v>
                </c:pt>
                <c:pt idx="83">
                  <c:v>0.61749806265111185</c:v>
                </c:pt>
                <c:pt idx="84">
                  <c:v>0.61783391252763542</c:v>
                </c:pt>
                <c:pt idx="85">
                  <c:v>0.61793570846681334</c:v>
                </c:pt>
                <c:pt idx="86">
                  <c:v>0.61790722185953995</c:v>
                </c:pt>
                <c:pt idx="87">
                  <c:v>0.61796327816543062</c:v>
                </c:pt>
                <c:pt idx="88">
                  <c:v>0.61836372903120596</c:v>
                </c:pt>
                <c:pt idx="89">
                  <c:v>0.61935354866002312</c:v>
                </c:pt>
                <c:pt idx="90">
                  <c:v>0.6210301056033285</c:v>
                </c:pt>
                <c:pt idx="91">
                  <c:v>0.62328066912231372</c:v>
                </c:pt>
                <c:pt idx="92">
                  <c:v>0.62578617841898543</c:v>
                </c:pt>
                <c:pt idx="93">
                  <c:v>0.62808070152609974</c:v>
                </c:pt>
                <c:pt idx="94">
                  <c:v>0.6297013156039738</c:v>
                </c:pt>
                <c:pt idx="95">
                  <c:v>0.63037916943949257</c:v>
                </c:pt>
                <c:pt idx="96">
                  <c:v>0.630225506171466</c:v>
                </c:pt>
                <c:pt idx="97">
                  <c:v>0.62980063643632156</c:v>
                </c:pt>
                <c:pt idx="98">
                  <c:v>0.62995273971368582</c:v>
                </c:pt>
                <c:pt idx="99">
                  <c:v>0.63123952358819169</c:v>
                </c:pt>
                <c:pt idx="100">
                  <c:v>0.63262851441882273</c:v>
                </c:pt>
                <c:pt idx="101">
                  <c:v>0.62904573557567101</c:v>
                </c:pt>
                <c:pt idx="102">
                  <c:v>0.60813668214677286</c:v>
                </c:pt>
                <c:pt idx="103">
                  <c:v>0.5510173672156421</c:v>
                </c:pt>
                <c:pt idx="104">
                  <c:v>0.447796609576048</c:v>
                </c:pt>
                <c:pt idx="105">
                  <c:v>0.31961144069841629</c:v>
                </c:pt>
                <c:pt idx="106">
                  <c:v>0.20511700152712761</c:v>
                </c:pt>
                <c:pt idx="107">
                  <c:v>0.12426833058941257</c:v>
                </c:pt>
                <c:pt idx="108">
                  <c:v>7.4157872801236091E-2</c:v>
                </c:pt>
                <c:pt idx="109">
                  <c:v>4.4706313968835232E-2</c:v>
                </c:pt>
                <c:pt idx="110">
                  <c:v>2.7543525573945838E-2</c:v>
                </c:pt>
                <c:pt idx="111">
                  <c:v>1.7424241992759819E-2</c:v>
                </c:pt>
                <c:pt idx="112">
                  <c:v>1.1299008234780963E-2</c:v>
                </c:pt>
                <c:pt idx="113">
                  <c:v>7.4948463144424542E-3</c:v>
                </c:pt>
                <c:pt idx="114">
                  <c:v>5.0730197315799926E-3</c:v>
                </c:pt>
                <c:pt idx="115">
                  <c:v>3.4970058410531053E-3</c:v>
                </c:pt>
              </c:numCache>
            </c:numRef>
          </c:yVal>
          <c:smooth val="0"/>
          <c:extLst>
            <c:ext xmlns:c16="http://schemas.microsoft.com/office/drawing/2014/chart" uri="{C3380CC4-5D6E-409C-BE32-E72D297353CC}">
              <c16:uniqueId val="{00000000-4C4B-4044-8C99-2DF72A9332EC}"/>
            </c:ext>
          </c:extLst>
        </c:ser>
        <c:ser>
          <c:idx val="1"/>
          <c:order val="1"/>
          <c:tx>
            <c:v>Grating Final (Off-Axis)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[1]MuellerMat_ManufGratingFinal!$N$7:$N$122</c:f>
              <c:numCache>
                <c:formatCode>General</c:formatCode>
                <c:ptCount val="116"/>
                <c:pt idx="0">
                  <c:v>3.5291632001299509E-3</c:v>
                </c:pt>
                <c:pt idx="1">
                  <c:v>6.3158548634155388E-3</c:v>
                </c:pt>
                <c:pt idx="2">
                  <c:v>1.1584936808738682E-2</c:v>
                </c:pt>
                <c:pt idx="3">
                  <c:v>2.1896550483925126E-2</c:v>
                </c:pt>
                <c:pt idx="4">
                  <c:v>4.263136754956387E-2</c:v>
                </c:pt>
                <c:pt idx="5">
                  <c:v>8.4249637140393782E-2</c:v>
                </c:pt>
                <c:pt idx="6">
                  <c:v>0.16226270290748673</c:v>
                </c:pt>
                <c:pt idx="7">
                  <c:v>0.28211281972893743</c:v>
                </c:pt>
                <c:pt idx="8">
                  <c:v>0.40756814272968306</c:v>
                </c:pt>
                <c:pt idx="9">
                  <c:v>0.48541661011773424</c:v>
                </c:pt>
                <c:pt idx="10">
                  <c:v>0.51336828636629195</c:v>
                </c:pt>
                <c:pt idx="11">
                  <c:v>0.51888882933066549</c:v>
                </c:pt>
                <c:pt idx="12">
                  <c:v>0.51981209355078695</c:v>
                </c:pt>
                <c:pt idx="13">
                  <c:v>0.52148185715623196</c:v>
                </c:pt>
                <c:pt idx="14">
                  <c:v>0.52427217609553478</c:v>
                </c:pt>
                <c:pt idx="15">
                  <c:v>0.52751937420307282</c:v>
                </c:pt>
                <c:pt idx="16">
                  <c:v>0.53068907658267517</c:v>
                </c:pt>
                <c:pt idx="17">
                  <c:v>0.53347396990692986</c:v>
                </c:pt>
                <c:pt idx="18">
                  <c:v>0.53573315197521854</c:v>
                </c:pt>
                <c:pt idx="19">
                  <c:v>0.53752706539563089</c:v>
                </c:pt>
                <c:pt idx="20">
                  <c:v>0.53913773490281869</c:v>
                </c:pt>
                <c:pt idx="21">
                  <c:v>0.54095080288815411</c:v>
                </c:pt>
                <c:pt idx="22">
                  <c:v>0.54323418548245295</c:v>
                </c:pt>
                <c:pt idx="23">
                  <c:v>0.545978543610944</c:v>
                </c:pt>
                <c:pt idx="24">
                  <c:v>0.54891551117414783</c:v>
                </c:pt>
                <c:pt idx="25">
                  <c:v>0.55169789040594852</c:v>
                </c:pt>
                <c:pt idx="26">
                  <c:v>0.55410555857198063</c:v>
                </c:pt>
                <c:pt idx="27">
                  <c:v>0.5561260282170899</c:v>
                </c:pt>
                <c:pt idx="28">
                  <c:v>0.55787383510162336</c:v>
                </c:pt>
                <c:pt idx="29">
                  <c:v>0.5594487687512989</c:v>
                </c:pt>
                <c:pt idx="30">
                  <c:v>0.5608615401139907</c:v>
                </c:pt>
                <c:pt idx="31">
                  <c:v>0.56206681473693332</c:v>
                </c:pt>
                <c:pt idx="32">
                  <c:v>0.56306502825184057</c:v>
                </c:pt>
                <c:pt idx="33">
                  <c:v>0.56395591670888123</c:v>
                </c:pt>
                <c:pt idx="34">
                  <c:v>0.56489712119431446</c:v>
                </c:pt>
                <c:pt idx="35">
                  <c:v>0.56598732722853995</c:v>
                </c:pt>
                <c:pt idx="36">
                  <c:v>0.56717444926863758</c:v>
                </c:pt>
                <c:pt idx="37">
                  <c:v>0.56825513266747762</c:v>
                </c:pt>
                <c:pt idx="38">
                  <c:v>0.56897601634966832</c:v>
                </c:pt>
                <c:pt idx="39">
                  <c:v>0.56919988509555475</c:v>
                </c:pt>
                <c:pt idx="40">
                  <c:v>0.56899319485344524</c:v>
                </c:pt>
                <c:pt idx="41">
                  <c:v>0.56858945556934137</c:v>
                </c:pt>
                <c:pt idx="42">
                  <c:v>0.56827539103899838</c:v>
                </c:pt>
                <c:pt idx="43">
                  <c:v>0.56825568339191512</c:v>
                </c:pt>
                <c:pt idx="44">
                  <c:v>0.56858075302180744</c:v>
                </c:pt>
                <c:pt idx="45">
                  <c:v>0.56916537752803686</c:v>
                </c:pt>
                <c:pt idx="46">
                  <c:v>0.56987282886370716</c:v>
                </c:pt>
                <c:pt idx="47">
                  <c:v>0.57060095868026994</c:v>
                </c:pt>
                <c:pt idx="48">
                  <c:v>0.57131933332754603</c:v>
                </c:pt>
                <c:pt idx="49">
                  <c:v>0.57204278489856342</c:v>
                </c:pt>
                <c:pt idx="50">
                  <c:v>0.57278455685078522</c:v>
                </c:pt>
                <c:pt idx="51">
                  <c:v>0.57352271018142953</c:v>
                </c:pt>
                <c:pt idx="52">
                  <c:v>0.57421677208921729</c:v>
                </c:pt>
                <c:pt idx="53">
                  <c:v>0.57486184179433908</c:v>
                </c:pt>
                <c:pt idx="54">
                  <c:v>0.57553206015408886</c:v>
                </c:pt>
                <c:pt idx="55">
                  <c:v>0.57638553424396644</c:v>
                </c:pt>
                <c:pt idx="56">
                  <c:v>0.57760966809391923</c:v>
                </c:pt>
                <c:pt idx="57">
                  <c:v>0.57932693618643061</c:v>
                </c:pt>
                <c:pt idx="58">
                  <c:v>0.58152579242686697</c:v>
                </c:pt>
                <c:pt idx="59">
                  <c:v>0.58403530350092581</c:v>
                </c:pt>
                <c:pt idx="60">
                  <c:v>0.58657801960649081</c:v>
                </c:pt>
                <c:pt idx="61">
                  <c:v>0.58886264169267066</c:v>
                </c:pt>
                <c:pt idx="62">
                  <c:v>0.59071692129195486</c:v>
                </c:pt>
                <c:pt idx="63">
                  <c:v>0.59212515662523568</c:v>
                </c:pt>
                <c:pt idx="64">
                  <c:v>0.59323250009023509</c:v>
                </c:pt>
                <c:pt idx="65">
                  <c:v>0.59427163601256383</c:v>
                </c:pt>
                <c:pt idx="66">
                  <c:v>0.59547585123806501</c:v>
                </c:pt>
                <c:pt idx="67">
                  <c:v>0.59699889858092281</c:v>
                </c:pt>
                <c:pt idx="68">
                  <c:v>0.59888196271042438</c:v>
                </c:pt>
                <c:pt idx="69">
                  <c:v>0.60106408440202541</c:v>
                </c:pt>
                <c:pt idx="70">
                  <c:v>0.60342316159986398</c:v>
                </c:pt>
                <c:pt idx="71">
                  <c:v>0.60580769628177122</c:v>
                </c:pt>
                <c:pt idx="72">
                  <c:v>0.60809167455856505</c:v>
                </c:pt>
                <c:pt idx="73">
                  <c:v>0.61017114036182452</c:v>
                </c:pt>
                <c:pt idx="74">
                  <c:v>0.61197460910454826</c:v>
                </c:pt>
                <c:pt idx="75">
                  <c:v>0.61346842641523891</c:v>
                </c:pt>
                <c:pt idx="76">
                  <c:v>0.61465979133246762</c:v>
                </c:pt>
                <c:pt idx="77">
                  <c:v>0.61560166679266137</c:v>
                </c:pt>
                <c:pt idx="78">
                  <c:v>0.6163809149734375</c:v>
                </c:pt>
                <c:pt idx="79">
                  <c:v>0.61709198318454594</c:v>
                </c:pt>
                <c:pt idx="80">
                  <c:v>0.6178027062673761</c:v>
                </c:pt>
                <c:pt idx="81">
                  <c:v>0.61852323551797261</c:v>
                </c:pt>
                <c:pt idx="82">
                  <c:v>0.61919648201167166</c:v>
                </c:pt>
                <c:pt idx="83">
                  <c:v>0.61972497292130058</c:v>
                </c:pt>
                <c:pt idx="84">
                  <c:v>0.62002342455925763</c:v>
                </c:pt>
                <c:pt idx="85">
                  <c:v>0.62008408767636969</c:v>
                </c:pt>
                <c:pt idx="86">
                  <c:v>0.62001247054626718</c:v>
                </c:pt>
                <c:pt idx="87">
                  <c:v>0.62002791781642208</c:v>
                </c:pt>
                <c:pt idx="88">
                  <c:v>0.62039713025552035</c:v>
                </c:pt>
                <c:pt idx="89">
                  <c:v>0.62136472401937548</c:v>
                </c:pt>
                <c:pt idx="90">
                  <c:v>0.62302738677314695</c:v>
                </c:pt>
                <c:pt idx="91">
                  <c:v>0.62526477743608888</c:v>
                </c:pt>
                <c:pt idx="92">
                  <c:v>0.62774908481516489</c:v>
                </c:pt>
                <c:pt idx="93">
                  <c:v>0.63000465687828466</c:v>
                </c:pt>
                <c:pt idx="94">
                  <c:v>0.63156628422563854</c:v>
                </c:pt>
                <c:pt idx="95">
                  <c:v>0.63217428776732898</c:v>
                </c:pt>
                <c:pt idx="96">
                  <c:v>0.63196093506884587</c:v>
                </c:pt>
                <c:pt idx="97">
                  <c:v>0.63151284492403026</c:v>
                </c:pt>
                <c:pt idx="98">
                  <c:v>0.63168842693724636</c:v>
                </c:pt>
                <c:pt idx="99">
                  <c:v>0.63299698530640525</c:v>
                </c:pt>
                <c:pt idx="100">
                  <c:v>0.6342173419535525</c:v>
                </c:pt>
                <c:pt idx="101">
                  <c:v>0.62984549368732434</c:v>
                </c:pt>
                <c:pt idx="102">
                  <c:v>0.60687999819069671</c:v>
                </c:pt>
                <c:pt idx="103">
                  <c:v>0.54628011339248805</c:v>
                </c:pt>
                <c:pt idx="104">
                  <c:v>0.43981943359682124</c:v>
                </c:pt>
                <c:pt idx="105">
                  <c:v>0.311049429952927</c:v>
                </c:pt>
                <c:pt idx="106">
                  <c:v>0.19841080648782164</c:v>
                </c:pt>
                <c:pt idx="107">
                  <c:v>0.11989895975075997</c:v>
                </c:pt>
                <c:pt idx="108">
                  <c:v>7.1538960674295146E-2</c:v>
                </c:pt>
                <c:pt idx="109">
                  <c:v>4.3173555594546165E-2</c:v>
                </c:pt>
                <c:pt idx="110">
                  <c:v>2.6641155651399944E-2</c:v>
                </c:pt>
                <c:pt idx="111">
                  <c:v>1.6882329531079932E-2</c:v>
                </c:pt>
                <c:pt idx="112">
                  <c:v>1.0966136305046963E-2</c:v>
                </c:pt>
                <c:pt idx="113">
                  <c:v>7.2856648491156526E-3</c:v>
                </c:pt>
                <c:pt idx="114">
                  <c:v>4.9387326104974394E-3</c:v>
                </c:pt>
                <c:pt idx="115">
                  <c:v>3.4090680945337362E-3</c:v>
                </c:pt>
              </c:numCache>
            </c:numRef>
          </c:yVal>
          <c:smooth val="0"/>
          <c:extLst>
            <c:ext xmlns:c16="http://schemas.microsoft.com/office/drawing/2014/chart" uri="{C3380CC4-5D6E-409C-BE32-E72D297353CC}">
              <c16:uniqueId val="{00000001-4C4B-4044-8C99-2DF72A9332EC}"/>
            </c:ext>
          </c:extLst>
        </c:ser>
        <c:dLbls>
          <c:showLegendKey val="0"/>
          <c:showVal val="0"/>
          <c:showCatName val="0"/>
          <c:showSerName val="0"/>
          <c:showPercent val="0"/>
          <c:showBubbleSize val="0"/>
        </c:dLbls>
        <c:axId val="928054800"/>
        <c:axId val="928062288"/>
      </c:scatterChart>
      <c:valAx>
        <c:axId val="928054800"/>
        <c:scaling>
          <c:orientation val="minMax"/>
          <c:max val="495"/>
          <c:min val="39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Wavelength (nm)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62288"/>
        <c:crosses val="autoZero"/>
        <c:crossBetween val="midCat"/>
      </c:valAx>
      <c:valAx>
        <c:axId val="928062288"/>
        <c:scaling>
          <c:orientation val="minMax"/>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M00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54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Full System M01 with Manufactured Grating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Grating Final (On-Axis)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[1]MuellerMat_ManufGratingFinal!$C$7:$C$122</c:f>
              <c:numCache>
                <c:formatCode>General</c:formatCode>
                <c:ptCount val="116"/>
                <c:pt idx="0">
                  <c:v>7.9320948466795954E-4</c:v>
                </c:pt>
                <c:pt idx="1">
                  <c:v>1.3546198682048722E-3</c:v>
                </c:pt>
                <c:pt idx="2">
                  <c:v>2.3737242122027617E-3</c:v>
                </c:pt>
                <c:pt idx="3">
                  <c:v>4.2913041454559972E-3</c:v>
                </c:pt>
                <c:pt idx="4">
                  <c:v>8.0037573818140077E-3</c:v>
                </c:pt>
                <c:pt idx="5">
                  <c:v>1.5189794939102365E-2</c:v>
                </c:pt>
                <c:pt idx="6">
                  <c:v>2.8215811313618042E-2</c:v>
                </c:pt>
                <c:pt idx="7">
                  <c:v>4.7608813757518624E-2</c:v>
                </c:pt>
                <c:pt idx="8">
                  <c:v>6.7047090720030941E-2</c:v>
                </c:pt>
                <c:pt idx="9">
                  <c:v>7.7720366290064832E-2</c:v>
                </c:pt>
                <c:pt idx="10">
                  <c:v>7.9658399132218088E-2</c:v>
                </c:pt>
                <c:pt idx="11">
                  <c:v>7.7909313881563816E-2</c:v>
                </c:pt>
                <c:pt idx="12">
                  <c:v>7.548411368121978E-2</c:v>
                </c:pt>
                <c:pt idx="13">
                  <c:v>7.3275487826174004E-2</c:v>
                </c:pt>
                <c:pt idx="14">
                  <c:v>7.1337914010853473E-2</c:v>
                </c:pt>
                <c:pt idx="15">
                  <c:v>6.9559022291012573E-2</c:v>
                </c:pt>
                <c:pt idx="16">
                  <c:v>6.7850029505620094E-2</c:v>
                </c:pt>
                <c:pt idx="17">
                  <c:v>6.6160611633522118E-2</c:v>
                </c:pt>
                <c:pt idx="18">
                  <c:v>6.4469987648311203E-2</c:v>
                </c:pt>
                <c:pt idx="19">
                  <c:v>6.2784124242849515E-2</c:v>
                </c:pt>
                <c:pt idx="20">
                  <c:v>6.1134715126170719E-2</c:v>
                </c:pt>
                <c:pt idx="21">
                  <c:v>5.956202516283083E-2</c:v>
                </c:pt>
                <c:pt idx="22">
                  <c:v>5.8088867000465151E-2</c:v>
                </c:pt>
                <c:pt idx="23">
                  <c:v>5.6707000902427605E-2</c:v>
                </c:pt>
                <c:pt idx="24">
                  <c:v>5.5381350325749167E-2</c:v>
                </c:pt>
                <c:pt idx="25">
                  <c:v>5.4073059045759035E-2</c:v>
                </c:pt>
                <c:pt idx="26">
                  <c:v>5.2755573396724272E-2</c:v>
                </c:pt>
                <c:pt idx="27">
                  <c:v>5.1425323180160132E-2</c:v>
                </c:pt>
                <c:pt idx="28">
                  <c:v>5.0090413489335038E-2</c:v>
                </c:pt>
                <c:pt idx="29">
                  <c:v>4.8758109034018747E-2</c:v>
                </c:pt>
                <c:pt idx="30">
                  <c:v>4.7429143418560062E-2</c:v>
                </c:pt>
                <c:pt idx="31">
                  <c:v>4.6099301721858145E-2</c:v>
                </c:pt>
                <c:pt idx="32">
                  <c:v>4.4767878794687389E-2</c:v>
                </c:pt>
                <c:pt idx="33">
                  <c:v>4.3442175710341292E-2</c:v>
                </c:pt>
                <c:pt idx="34">
                  <c:v>4.2130818777401789E-2</c:v>
                </c:pt>
                <c:pt idx="35">
                  <c:v>4.0838871628353611E-2</c:v>
                </c:pt>
                <c:pt idx="36">
                  <c:v>3.955933619870141E-2</c:v>
                </c:pt>
                <c:pt idx="37">
                  <c:v>3.8277480501518933E-2</c:v>
                </c:pt>
                <c:pt idx="38">
                  <c:v>3.6978978644943872E-2</c:v>
                </c:pt>
                <c:pt idx="39">
                  <c:v>3.5655862131076112E-2</c:v>
                </c:pt>
                <c:pt idx="40">
                  <c:v>3.4311320004380162E-2</c:v>
                </c:pt>
                <c:pt idx="41">
                  <c:v>3.2959114435573943E-2</c:v>
                </c:pt>
                <c:pt idx="42">
                  <c:v>3.1612982715703154E-2</c:v>
                </c:pt>
                <c:pt idx="43">
                  <c:v>3.0283215087311594E-2</c:v>
                </c:pt>
                <c:pt idx="44">
                  <c:v>2.8970064633798958E-2</c:v>
                </c:pt>
                <c:pt idx="45">
                  <c:v>2.7668327371516865E-2</c:v>
                </c:pt>
                <c:pt idx="46">
                  <c:v>2.6372777651461326E-2</c:v>
                </c:pt>
                <c:pt idx="47">
                  <c:v>2.5077113204167983E-2</c:v>
                </c:pt>
                <c:pt idx="48">
                  <c:v>2.3780150618959679E-2</c:v>
                </c:pt>
                <c:pt idx="49">
                  <c:v>2.2480208374994277E-2</c:v>
                </c:pt>
                <c:pt idx="50">
                  <c:v>2.1176818403715918E-2</c:v>
                </c:pt>
                <c:pt idx="51">
                  <c:v>1.9868267819933894E-2</c:v>
                </c:pt>
                <c:pt idx="52">
                  <c:v>1.8553576220148599E-2</c:v>
                </c:pt>
                <c:pt idx="53">
                  <c:v>1.7235072318846984E-2</c:v>
                </c:pt>
                <c:pt idx="54">
                  <c:v>1.5915348221906305E-2</c:v>
                </c:pt>
                <c:pt idx="55">
                  <c:v>1.4598423989488241E-2</c:v>
                </c:pt>
                <c:pt idx="56">
                  <c:v>1.328766096177858E-2</c:v>
                </c:pt>
                <c:pt idx="57">
                  <c:v>1.1980831951292662E-2</c:v>
                </c:pt>
                <c:pt idx="58">
                  <c:v>1.0673258485850637E-2</c:v>
                </c:pt>
                <c:pt idx="59">
                  <c:v>9.3578020915049218E-3</c:v>
                </c:pt>
                <c:pt idx="60">
                  <c:v>8.0299951025213558E-3</c:v>
                </c:pt>
                <c:pt idx="61">
                  <c:v>6.6873278763024584E-3</c:v>
                </c:pt>
                <c:pt idx="62">
                  <c:v>5.3304094423192727E-3</c:v>
                </c:pt>
                <c:pt idx="63">
                  <c:v>3.9639559816842347E-3</c:v>
                </c:pt>
                <c:pt idx="64">
                  <c:v>2.590115962121442E-3</c:v>
                </c:pt>
                <c:pt idx="65">
                  <c:v>1.2123732027733796E-3</c:v>
                </c:pt>
                <c:pt idx="66">
                  <c:v>-1.6985858857961519E-4</c:v>
                </c:pt>
                <c:pt idx="67">
                  <c:v>-1.5589111268004368E-3</c:v>
                </c:pt>
                <c:pt idx="68">
                  <c:v>-2.9569727110867103E-3</c:v>
                </c:pt>
                <c:pt idx="69">
                  <c:v>-4.3657608332530922E-3</c:v>
                </c:pt>
                <c:pt idx="70">
                  <c:v>-5.7847649456397492E-3</c:v>
                </c:pt>
                <c:pt idx="71">
                  <c:v>-7.2125696729061399E-3</c:v>
                </c:pt>
                <c:pt idx="72">
                  <c:v>-8.6461829005312074E-3</c:v>
                </c:pt>
                <c:pt idx="73">
                  <c:v>-1.0082468958703164E-2</c:v>
                </c:pt>
                <c:pt idx="74">
                  <c:v>-1.1519472799769967E-2</c:v>
                </c:pt>
                <c:pt idx="75">
                  <c:v>-1.2952298519556926E-2</c:v>
                </c:pt>
                <c:pt idx="76">
                  <c:v>-1.4380201846908044E-2</c:v>
                </c:pt>
                <c:pt idx="77">
                  <c:v>-1.5800584872666279E-2</c:v>
                </c:pt>
                <c:pt idx="78">
                  <c:v>-1.7214329477441614E-2</c:v>
                </c:pt>
                <c:pt idx="79">
                  <c:v>-1.8621773201521641E-2</c:v>
                </c:pt>
                <c:pt idx="80">
                  <c:v>-2.0025455341147042E-2</c:v>
                </c:pt>
                <c:pt idx="81">
                  <c:v>-2.1424046652899764E-2</c:v>
                </c:pt>
                <c:pt idx="82">
                  <c:v>-2.2815921167523196E-2</c:v>
                </c:pt>
                <c:pt idx="83">
                  <c:v>-2.4196503860829648E-2</c:v>
                </c:pt>
                <c:pt idx="84">
                  <c:v>-2.5560836147847821E-2</c:v>
                </c:pt>
                <c:pt idx="85">
                  <c:v>-2.6906016055359434E-2</c:v>
                </c:pt>
                <c:pt idx="86">
                  <c:v>-2.8235295162225671E-2</c:v>
                </c:pt>
                <c:pt idx="87">
                  <c:v>-2.955775730499216E-2</c:v>
                </c:pt>
                <c:pt idx="88">
                  <c:v>-3.0886244193164065E-2</c:v>
                </c:pt>
                <c:pt idx="89">
                  <c:v>-3.2235665225986108E-2</c:v>
                </c:pt>
                <c:pt idx="90">
                  <c:v>-3.3616210450046181E-2</c:v>
                </c:pt>
                <c:pt idx="91">
                  <c:v>-3.5024466138378584E-2</c:v>
                </c:pt>
                <c:pt idx="92">
                  <c:v>-3.6445407913944405E-2</c:v>
                </c:pt>
                <c:pt idx="93">
                  <c:v>-3.7850383699436406E-2</c:v>
                </c:pt>
                <c:pt idx="94">
                  <c:v>-3.9208352887969845E-2</c:v>
                </c:pt>
                <c:pt idx="95">
                  <c:v>-4.0495969802378462E-2</c:v>
                </c:pt>
                <c:pt idx="96">
                  <c:v>-4.1715546694801674E-2</c:v>
                </c:pt>
                <c:pt idx="97">
                  <c:v>-4.2899295381487179E-2</c:v>
                </c:pt>
                <c:pt idx="98">
                  <c:v>-4.4105093128916473E-2</c:v>
                </c:pt>
                <c:pt idx="99">
                  <c:v>-4.5375835831225619E-2</c:v>
                </c:pt>
                <c:pt idx="100">
                  <c:v>-4.6642416252175654E-2</c:v>
                </c:pt>
                <c:pt idx="101">
                  <c:v>-4.7520546091225559E-2</c:v>
                </c:pt>
                <c:pt idx="102">
                  <c:v>-4.7026925869681303E-2</c:v>
                </c:pt>
                <c:pt idx="103">
                  <c:v>-4.3576011894601197E-2</c:v>
                </c:pt>
                <c:pt idx="104">
                  <c:v>-3.6182336433157179E-2</c:v>
                </c:pt>
                <c:pt idx="105">
                  <c:v>-2.6361554066189414E-2</c:v>
                </c:pt>
                <c:pt idx="106">
                  <c:v>-1.7254646736226526E-2</c:v>
                </c:pt>
                <c:pt idx="107">
                  <c:v>-1.0652250273181238E-2</c:v>
                </c:pt>
                <c:pt idx="108">
                  <c:v>-6.4721691446070345E-3</c:v>
                </c:pt>
                <c:pt idx="109">
                  <c:v>-3.9694029862748295E-3</c:v>
                </c:pt>
                <c:pt idx="110">
                  <c:v>-2.4859375013699843E-3</c:v>
                </c:pt>
                <c:pt idx="111">
                  <c:v>-1.5973398657589566E-3</c:v>
                </c:pt>
                <c:pt idx="112">
                  <c:v>-1.0512394536109039E-3</c:v>
                </c:pt>
                <c:pt idx="113">
                  <c:v>-7.0710413883890875E-4</c:v>
                </c:pt>
                <c:pt idx="114">
                  <c:v>-4.8491662163442016E-4</c:v>
                </c:pt>
                <c:pt idx="115">
                  <c:v>-3.3836859312736788E-4</c:v>
                </c:pt>
              </c:numCache>
            </c:numRef>
          </c:yVal>
          <c:smooth val="0"/>
          <c:extLst>
            <c:ext xmlns:c16="http://schemas.microsoft.com/office/drawing/2014/chart" uri="{C3380CC4-5D6E-409C-BE32-E72D297353CC}">
              <c16:uniqueId val="{00000000-06E1-490F-8AB0-569B3FCB67C4}"/>
            </c:ext>
          </c:extLst>
        </c:ser>
        <c:ser>
          <c:idx val="1"/>
          <c:order val="1"/>
          <c:tx>
            <c:v>Grating Final (Off-Axis)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[1]MuellerMat_ManufGratingFinal!$O$7:$O$122</c:f>
              <c:numCache>
                <c:formatCode>General</c:formatCode>
                <c:ptCount val="116"/>
                <c:pt idx="0">
                  <c:v>7.4184468531541886E-4</c:v>
                </c:pt>
                <c:pt idx="1">
                  <c:v>1.274371120468211E-3</c:v>
                </c:pt>
                <c:pt idx="2">
                  <c:v>2.2473195570056966E-3</c:v>
                </c:pt>
                <c:pt idx="3">
                  <c:v>4.0892132600304958E-3</c:v>
                </c:pt>
                <c:pt idx="4">
                  <c:v>7.6707878775930079E-3</c:v>
                </c:pt>
                <c:pt idx="5">
                  <c:v>1.4597861266078311E-2</c:v>
                </c:pt>
                <c:pt idx="6">
                  <c:v>2.6979733368570669E-2</c:v>
                </c:pt>
                <c:pt idx="7">
                  <c:v>4.4690059693152151E-2</c:v>
                </c:pt>
                <c:pt idx="8">
                  <c:v>6.1156109107914615E-2</c:v>
                </c:pt>
                <c:pt idx="9">
                  <c:v>6.9201634197116377E-2</c:v>
                </c:pt>
                <c:pt idx="10">
                  <c:v>7.0096447572066345E-2</c:v>
                </c:pt>
                <c:pt idx="11">
                  <c:v>6.8338847339347988E-2</c:v>
                </c:pt>
                <c:pt idx="12">
                  <c:v>6.6228260852590676E-2</c:v>
                </c:pt>
                <c:pt idx="13">
                  <c:v>6.4352502204161818E-2</c:v>
                </c:pt>
                <c:pt idx="14">
                  <c:v>6.2691905188849303E-2</c:v>
                </c:pt>
                <c:pt idx="15">
                  <c:v>6.1138875483450449E-2</c:v>
                </c:pt>
                <c:pt idx="16">
                  <c:v>5.9625368207338082E-2</c:v>
                </c:pt>
                <c:pt idx="17">
                  <c:v>5.8118990268132047E-2</c:v>
                </c:pt>
                <c:pt idx="18">
                  <c:v>5.6609981727247842E-2</c:v>
                </c:pt>
                <c:pt idx="19">
                  <c:v>5.5106732638284327E-2</c:v>
                </c:pt>
                <c:pt idx="20">
                  <c:v>5.3636539586382148E-2</c:v>
                </c:pt>
                <c:pt idx="21">
                  <c:v>5.2232511004932453E-2</c:v>
                </c:pt>
                <c:pt idx="22">
                  <c:v>5.091148187259336E-2</c:v>
                </c:pt>
                <c:pt idx="23">
                  <c:v>4.9664768600700154E-2</c:v>
                </c:pt>
                <c:pt idx="24">
                  <c:v>4.8460753032235404E-2</c:v>
                </c:pt>
                <c:pt idx="25">
                  <c:v>4.7264975614674187E-2</c:v>
                </c:pt>
                <c:pt idx="26">
                  <c:v>4.6056153484030617E-2</c:v>
                </c:pt>
                <c:pt idx="27">
                  <c:v>4.4831523501106439E-2</c:v>
                </c:pt>
                <c:pt idx="28">
                  <c:v>4.3599714119040345E-2</c:v>
                </c:pt>
                <c:pt idx="29">
                  <c:v>4.2367427043139227E-2</c:v>
                </c:pt>
                <c:pt idx="30">
                  <c:v>4.1135623716291723E-2</c:v>
                </c:pt>
                <c:pt idx="31">
                  <c:v>3.9901348132342696E-2</c:v>
                </c:pt>
                <c:pt idx="32">
                  <c:v>3.866434100345123E-2</c:v>
                </c:pt>
                <c:pt idx="33">
                  <c:v>3.742954782766289E-2</c:v>
                </c:pt>
                <c:pt idx="34">
                  <c:v>3.6204662298261803E-2</c:v>
                </c:pt>
                <c:pt idx="35">
                  <c:v>3.4993229142745198E-2</c:v>
                </c:pt>
                <c:pt idx="36">
                  <c:v>3.3791013677562598E-2</c:v>
                </c:pt>
                <c:pt idx="37">
                  <c:v>3.2584865168654241E-2</c:v>
                </c:pt>
                <c:pt idx="38">
                  <c:v>3.1363730232383258E-2</c:v>
                </c:pt>
                <c:pt idx="39">
                  <c:v>3.0121174719282124E-2</c:v>
                </c:pt>
                <c:pt idx="40">
                  <c:v>2.8860591036936261E-2</c:v>
                </c:pt>
                <c:pt idx="41">
                  <c:v>2.759287539821868E-2</c:v>
                </c:pt>
                <c:pt idx="42">
                  <c:v>2.6329352360040914E-2</c:v>
                </c:pt>
                <c:pt idx="43">
                  <c:v>2.5077990713430736E-2</c:v>
                </c:pt>
                <c:pt idx="44">
                  <c:v>2.3839102797316769E-2</c:v>
                </c:pt>
                <c:pt idx="45">
                  <c:v>2.2608613832870533E-2</c:v>
                </c:pt>
                <c:pt idx="46">
                  <c:v>2.1381243763213025E-2</c:v>
                </c:pt>
                <c:pt idx="47">
                  <c:v>2.015393445394718E-2</c:v>
                </c:pt>
                <c:pt idx="48">
                  <c:v>1.8924560354657838E-2</c:v>
                </c:pt>
                <c:pt idx="49">
                  <c:v>1.769236031154638E-2</c:v>
                </c:pt>
                <c:pt idx="50">
                  <c:v>1.6455986177489595E-2</c:v>
                </c:pt>
                <c:pt idx="51">
                  <c:v>1.5215069414834729E-2</c:v>
                </c:pt>
                <c:pt idx="52">
                  <c:v>1.3968017211068329E-2</c:v>
                </c:pt>
                <c:pt idx="53">
                  <c:v>1.2717179818350225E-2</c:v>
                </c:pt>
                <c:pt idx="54">
                  <c:v>1.1464726339940464E-2</c:v>
                </c:pt>
                <c:pt idx="55">
                  <c:v>1.021360679724089E-2</c:v>
                </c:pt>
                <c:pt idx="56">
                  <c:v>8.964491221692036E-3</c:v>
                </c:pt>
                <c:pt idx="57">
                  <c:v>7.7152080314207101E-3</c:v>
                </c:pt>
                <c:pt idx="58">
                  <c:v>6.4617577110653119E-3</c:v>
                </c:pt>
                <c:pt idx="59">
                  <c:v>5.1987851034924386E-3</c:v>
                </c:pt>
                <c:pt idx="60">
                  <c:v>3.9248673456836287E-3</c:v>
                </c:pt>
                <c:pt idx="61">
                  <c:v>2.639618152642631E-3</c:v>
                </c:pt>
                <c:pt idx="62">
                  <c:v>1.3460397068153866E-3</c:v>
                </c:pt>
                <c:pt idx="63">
                  <c:v>4.7240658951526925E-5</c:v>
                </c:pt>
                <c:pt idx="64">
                  <c:v>-1.2531930599078238E-3</c:v>
                </c:pt>
                <c:pt idx="65">
                  <c:v>-2.5562197211573268E-3</c:v>
                </c:pt>
                <c:pt idx="66">
                  <c:v>-3.8626820562847794E-3</c:v>
                </c:pt>
                <c:pt idx="67">
                  <c:v>-5.177073463667063E-3</c:v>
                </c:pt>
                <c:pt idx="68">
                  <c:v>-6.5013197439591037E-3</c:v>
                </c:pt>
                <c:pt idx="69">
                  <c:v>-7.8374202621287834E-3</c:v>
                </c:pt>
                <c:pt idx="70">
                  <c:v>-9.1837304272848752E-3</c:v>
                </c:pt>
                <c:pt idx="71">
                  <c:v>-1.0538392370183522E-2</c:v>
                </c:pt>
                <c:pt idx="72">
                  <c:v>-1.1897538727339304E-2</c:v>
                </c:pt>
                <c:pt idx="73">
                  <c:v>-1.3257803845011537E-2</c:v>
                </c:pt>
                <c:pt idx="74">
                  <c:v>-1.461455063181862E-2</c:v>
                </c:pt>
                <c:pt idx="75">
                  <c:v>-1.5965375280810674E-2</c:v>
                </c:pt>
                <c:pt idx="76">
                  <c:v>-1.7308358474693159E-2</c:v>
                </c:pt>
                <c:pt idx="77">
                  <c:v>-1.8641776114392883E-2</c:v>
                </c:pt>
                <c:pt idx="78">
                  <c:v>-1.9966781892718499E-2</c:v>
                </c:pt>
                <c:pt idx="79">
                  <c:v>-2.1284695462318315E-2</c:v>
                </c:pt>
                <c:pt idx="80">
                  <c:v>-2.2597538637080972E-2</c:v>
                </c:pt>
                <c:pt idx="81">
                  <c:v>-2.3905247475562757E-2</c:v>
                </c:pt>
                <c:pt idx="82">
                  <c:v>-2.5204982390829984E-2</c:v>
                </c:pt>
                <c:pt idx="83">
                  <c:v>-2.6491282058074401E-2</c:v>
                </c:pt>
                <c:pt idx="84">
                  <c:v>-2.7759368365163645E-2</c:v>
                </c:pt>
                <c:pt idx="85">
                  <c:v>-2.9007035326422608E-2</c:v>
                </c:pt>
                <c:pt idx="86">
                  <c:v>-3.023747112755143E-2</c:v>
                </c:pt>
                <c:pt idx="87">
                  <c:v>-3.1462287746209294E-2</c:v>
                </c:pt>
                <c:pt idx="88">
                  <c:v>-3.2693465052365811E-2</c:v>
                </c:pt>
                <c:pt idx="89">
                  <c:v>-3.3949547708709761E-2</c:v>
                </c:pt>
                <c:pt idx="90">
                  <c:v>-3.5237490455078346E-2</c:v>
                </c:pt>
                <c:pt idx="91">
                  <c:v>-3.6554210648287379E-2</c:v>
                </c:pt>
                <c:pt idx="92">
                  <c:v>-3.7881567717440411E-2</c:v>
                </c:pt>
                <c:pt idx="93">
                  <c:v>-3.9189100617273563E-2</c:v>
                </c:pt>
                <c:pt idx="94">
                  <c:v>-4.044540964221751E-2</c:v>
                </c:pt>
                <c:pt idx="95">
                  <c:v>-4.1629640768454879E-2</c:v>
                </c:pt>
                <c:pt idx="96">
                  <c:v>-4.2747374506302928E-2</c:v>
                </c:pt>
                <c:pt idx="97">
                  <c:v>-4.3836758882053871E-2</c:v>
                </c:pt>
                <c:pt idx="98">
                  <c:v>-4.4956391843687139E-2</c:v>
                </c:pt>
                <c:pt idx="99">
                  <c:v>-4.6134633808479375E-2</c:v>
                </c:pt>
                <c:pt idx="100">
                  <c:v>-4.7249531285257051E-2</c:v>
                </c:pt>
                <c:pt idx="101">
                  <c:v>-4.7802875852501002E-2</c:v>
                </c:pt>
                <c:pt idx="102">
                  <c:v>-4.6644129072870598E-2</c:v>
                </c:pt>
                <c:pt idx="103">
                  <c:v>-4.2162611278077931E-2</c:v>
                </c:pt>
                <c:pt idx="104">
                  <c:v>-3.3844721739533762E-2</c:v>
                </c:pt>
                <c:pt idx="105">
                  <c:v>-2.3860656275015824E-2</c:v>
                </c:pt>
                <c:pt idx="106">
                  <c:v>-1.5274809152851685E-2</c:v>
                </c:pt>
                <c:pt idx="107">
                  <c:v>-9.3343057504987007E-3</c:v>
                </c:pt>
                <c:pt idx="108">
                  <c:v>-5.6587741728842513E-3</c:v>
                </c:pt>
                <c:pt idx="109">
                  <c:v>-3.4765656341826539E-3</c:v>
                </c:pt>
                <c:pt idx="110">
                  <c:v>-2.184447212429086E-3</c:v>
                </c:pt>
                <c:pt idx="111">
                  <c:v>-1.4086918881847548E-3</c:v>
                </c:pt>
                <c:pt idx="112">
                  <c:v>-9.3025084759269306E-4</c:v>
                </c:pt>
                <c:pt idx="113">
                  <c:v>-6.2758964094437408E-4</c:v>
                </c:pt>
                <c:pt idx="114">
                  <c:v>-4.3146125583885261E-4</c:v>
                </c:pt>
                <c:pt idx="115">
                  <c:v>-3.0166695584206839E-4</c:v>
                </c:pt>
              </c:numCache>
            </c:numRef>
          </c:yVal>
          <c:smooth val="0"/>
          <c:extLst>
            <c:ext xmlns:c16="http://schemas.microsoft.com/office/drawing/2014/chart" uri="{C3380CC4-5D6E-409C-BE32-E72D297353CC}">
              <c16:uniqueId val="{00000001-06E1-490F-8AB0-569B3FCB67C4}"/>
            </c:ext>
          </c:extLst>
        </c:ser>
        <c:dLbls>
          <c:showLegendKey val="0"/>
          <c:showVal val="0"/>
          <c:showCatName val="0"/>
          <c:showSerName val="0"/>
          <c:showPercent val="0"/>
          <c:showBubbleSize val="0"/>
        </c:dLbls>
        <c:axId val="928054800"/>
        <c:axId val="928062288"/>
      </c:scatterChart>
      <c:valAx>
        <c:axId val="928054800"/>
        <c:scaling>
          <c:orientation val="minMax"/>
          <c:max val="495"/>
          <c:min val="39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Wavelength (nm)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62288"/>
        <c:crosses val="autoZero"/>
        <c:crossBetween val="midCat"/>
      </c:valAx>
      <c:valAx>
        <c:axId val="928062288"/>
        <c:scaling>
          <c:orientation val="minMax"/>
          <c:max val="0.14000000000000001"/>
          <c:min val="-6.000000000000001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M01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54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Full System M02 with Manufactured Grating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Grating Final (On-Axis)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[1]MuellerMat_ManufGratingFinal!$D$7:$D$122</c:f>
              <c:numCache>
                <c:formatCode>General</c:formatCode>
                <c:ptCount val="116"/>
                <c:pt idx="0">
                  <c:v>-4.4355309934222355E-11</c:v>
                </c:pt>
                <c:pt idx="1">
                  <c:v>-7.2144006046936937E-11</c:v>
                </c:pt>
                <c:pt idx="2">
                  <c:v>-1.2109248673231043E-10</c:v>
                </c:pt>
                <c:pt idx="3">
                  <c:v>-2.1089438644502265E-10</c:v>
                </c:pt>
                <c:pt idx="4">
                  <c:v>-3.8075967610332978E-10</c:v>
                </c:pt>
                <c:pt idx="5">
                  <c:v>-7.022645150585779E-10</c:v>
                </c:pt>
                <c:pt idx="6">
                  <c:v>-1.2723971413534467E-9</c:v>
                </c:pt>
                <c:pt idx="7">
                  <c:v>-2.1023005373580852E-9</c:v>
                </c:pt>
                <c:pt idx="8">
                  <c:v>-2.9111200117171165E-9</c:v>
                </c:pt>
                <c:pt idx="9">
                  <c:v>-3.3312249625438994E-9</c:v>
                </c:pt>
                <c:pt idx="10">
                  <c:v>-3.3822776801528676E-9</c:v>
                </c:pt>
                <c:pt idx="11">
                  <c:v>-3.2850773212800277E-9</c:v>
                </c:pt>
                <c:pt idx="12">
                  <c:v>-3.1702089842156056E-9</c:v>
                </c:pt>
                <c:pt idx="13">
                  <c:v>-3.0751778901105808E-9</c:v>
                </c:pt>
                <c:pt idx="14">
                  <c:v>-3.0022903422614413E-9</c:v>
                </c:pt>
                <c:pt idx="15">
                  <c:v>-2.9465215822810364E-9</c:v>
                </c:pt>
                <c:pt idx="16">
                  <c:v>-2.903191316979322E-9</c:v>
                </c:pt>
                <c:pt idx="17">
                  <c:v>-2.8689771299402387E-9</c:v>
                </c:pt>
                <c:pt idx="18">
                  <c:v>-2.8419433473203526E-9</c:v>
                </c:pt>
                <c:pt idx="19">
                  <c:v>-2.8217609360225993E-9</c:v>
                </c:pt>
                <c:pt idx="20">
                  <c:v>-2.8095575865805245E-9</c:v>
                </c:pt>
                <c:pt idx="21">
                  <c:v>-2.8069976713377778E-9</c:v>
                </c:pt>
                <c:pt idx="22">
                  <c:v>-2.8150000848844079E-9</c:v>
                </c:pt>
                <c:pt idx="23">
                  <c:v>-2.8329874002253064E-9</c:v>
                </c:pt>
                <c:pt idx="24">
                  <c:v>-2.8583476696653065E-9</c:v>
                </c:pt>
                <c:pt idx="25">
                  <c:v>-2.8894272160092291E-9</c:v>
                </c:pt>
                <c:pt idx="26">
                  <c:v>-2.925132469577818E-9</c:v>
                </c:pt>
                <c:pt idx="27">
                  <c:v>-2.9649468435977155E-9</c:v>
                </c:pt>
                <c:pt idx="28">
                  <c:v>-3.0087914752267389E-9</c:v>
                </c:pt>
                <c:pt idx="29">
                  <c:v>-3.0563272283382994E-9</c:v>
                </c:pt>
                <c:pt idx="30">
                  <c:v>-3.1067000823744215E-9</c:v>
                </c:pt>
                <c:pt idx="31">
                  <c:v>-3.1588670198109034E-9</c:v>
                </c:pt>
                <c:pt idx="32">
                  <c:v>-3.212173823226768E-9</c:v>
                </c:pt>
                <c:pt idx="33">
                  <c:v>-3.266578230132211E-9</c:v>
                </c:pt>
                <c:pt idx="34">
                  <c:v>-3.3223108338494476E-9</c:v>
                </c:pt>
                <c:pt idx="35">
                  <c:v>-3.3791293467070696E-9</c:v>
                </c:pt>
                <c:pt idx="36">
                  <c:v>-3.4358476064255683E-9</c:v>
                </c:pt>
                <c:pt idx="37">
                  <c:v>-3.4903975265621057E-9</c:v>
                </c:pt>
                <c:pt idx="38">
                  <c:v>-3.5419819669850008E-9</c:v>
                </c:pt>
                <c:pt idx="39">
                  <c:v>-3.5893786461590102E-9</c:v>
                </c:pt>
                <c:pt idx="40">
                  <c:v>-3.6314750836060248E-9</c:v>
                </c:pt>
                <c:pt idx="41">
                  <c:v>-3.6697558695545731E-9</c:v>
                </c:pt>
                <c:pt idx="42">
                  <c:v>-3.7061992734048013E-9</c:v>
                </c:pt>
                <c:pt idx="43">
                  <c:v>-3.742402573022237E-9</c:v>
                </c:pt>
                <c:pt idx="44">
                  <c:v>-3.7791889987796407E-9</c:v>
                </c:pt>
                <c:pt idx="45">
                  <c:v>-3.8167114283875021E-9</c:v>
                </c:pt>
                <c:pt idx="46">
                  <c:v>-3.8549638296340545E-9</c:v>
                </c:pt>
                <c:pt idx="47">
                  <c:v>-3.8942200575320385E-9</c:v>
                </c:pt>
                <c:pt idx="48">
                  <c:v>-3.9350685672919399E-9</c:v>
                </c:pt>
                <c:pt idx="49">
                  <c:v>-3.9781411128222049E-9</c:v>
                </c:pt>
                <c:pt idx="50">
                  <c:v>-4.0237142136708331E-9</c:v>
                </c:pt>
                <c:pt idx="51">
                  <c:v>-4.0715614583556698E-9</c:v>
                </c:pt>
                <c:pt idx="52">
                  <c:v>-4.1211005349002976E-9</c:v>
                </c:pt>
                <c:pt idx="53">
                  <c:v>-4.1719557808406194E-9</c:v>
                </c:pt>
                <c:pt idx="54">
                  <c:v>-4.2242935816005911E-9</c:v>
                </c:pt>
                <c:pt idx="55">
                  <c:v>-4.2787813662551839E-9</c:v>
                </c:pt>
                <c:pt idx="56">
                  <c:v>-4.3362743396002656E-9</c:v>
                </c:pt>
                <c:pt idx="57">
                  <c:v>-4.3971296603828591E-9</c:v>
                </c:pt>
                <c:pt idx="58">
                  <c:v>-4.4606670949557765E-9</c:v>
                </c:pt>
                <c:pt idx="59">
                  <c:v>-4.5251256445647909E-9</c:v>
                </c:pt>
                <c:pt idx="60">
                  <c:v>-4.5880686287228895E-9</c:v>
                </c:pt>
                <c:pt idx="61">
                  <c:v>-4.6485749694014089E-9</c:v>
                </c:pt>
                <c:pt idx="62">
                  <c:v>-4.7040273528272296E-9</c:v>
                </c:pt>
                <c:pt idx="63">
                  <c:v>-4.7545440547599087E-9</c:v>
                </c:pt>
                <c:pt idx="64">
                  <c:v>-4.8015451244628098E-9</c:v>
                </c:pt>
                <c:pt idx="65">
                  <c:v>-4.847161116927623E-9</c:v>
                </c:pt>
                <c:pt idx="66">
                  <c:v>-4.8935473081120522E-9</c:v>
                </c:pt>
                <c:pt idx="67">
                  <c:v>-4.9423029002682028E-9</c:v>
                </c:pt>
                <c:pt idx="68">
                  <c:v>-4.9942867989353585E-9</c:v>
                </c:pt>
                <c:pt idx="69">
                  <c:v>-5.0496830420835676E-9</c:v>
                </c:pt>
                <c:pt idx="70">
                  <c:v>-5.1080123464330995E-9</c:v>
                </c:pt>
                <c:pt idx="71">
                  <c:v>-5.1692257511485691E-9</c:v>
                </c:pt>
                <c:pt idx="72">
                  <c:v>-5.2330690521647698E-9</c:v>
                </c:pt>
                <c:pt idx="73">
                  <c:v>-5.2993507360099557E-9</c:v>
                </c:pt>
                <c:pt idx="74">
                  <c:v>-5.3680126269976354E-9</c:v>
                </c:pt>
                <c:pt idx="75">
                  <c:v>-5.4391790330991325E-9</c:v>
                </c:pt>
                <c:pt idx="76">
                  <c:v>-5.5132899727065405E-9</c:v>
                </c:pt>
                <c:pt idx="77">
                  <c:v>-5.5912113827716325E-9</c:v>
                </c:pt>
                <c:pt idx="78">
                  <c:v>-5.6741635464282085E-9</c:v>
                </c:pt>
                <c:pt idx="79">
                  <c:v>-5.763532207048172E-9</c:v>
                </c:pt>
                <c:pt idx="80">
                  <c:v>-5.8605339840293409E-9</c:v>
                </c:pt>
                <c:pt idx="81">
                  <c:v>-5.965871352486829E-9</c:v>
                </c:pt>
                <c:pt idx="82">
                  <c:v>-6.0796071880512654E-9</c:v>
                </c:pt>
                <c:pt idx="83">
                  <c:v>-6.2014126426627554E-9</c:v>
                </c:pt>
                <c:pt idx="84">
                  <c:v>-6.3310282201930095E-9</c:v>
                </c:pt>
                <c:pt idx="85">
                  <c:v>-6.4689014515432559E-9</c:v>
                </c:pt>
                <c:pt idx="86">
                  <c:v>-6.6166436033891314E-9</c:v>
                </c:pt>
                <c:pt idx="87">
                  <c:v>-6.7774084862766886E-9</c:v>
                </c:pt>
                <c:pt idx="88">
                  <c:v>-6.957178092884912E-9</c:v>
                </c:pt>
                <c:pt idx="89">
                  <c:v>-7.1566495692583958E-9</c:v>
                </c:pt>
                <c:pt idx="90">
                  <c:v>-7.3778700186248143E-9</c:v>
                </c:pt>
                <c:pt idx="91">
                  <c:v>-7.620369705622446E-9</c:v>
                </c:pt>
                <c:pt idx="92">
                  <c:v>-7.8817637231646618E-9</c:v>
                </c:pt>
                <c:pt idx="93">
                  <c:v>-8.1575338336155791E-9</c:v>
                </c:pt>
                <c:pt idx="94">
                  <c:v>-8.4428654438066051E-9</c:v>
                </c:pt>
                <c:pt idx="95">
                  <c:v>-8.7350902067129255E-9</c:v>
                </c:pt>
                <c:pt idx="96">
                  <c:v>-9.0363961868789033E-9</c:v>
                </c:pt>
                <c:pt idx="97">
                  <c:v>-9.3555328669244399E-9</c:v>
                </c:pt>
                <c:pt idx="98">
                  <c:v>-9.7064204081694551E-9</c:v>
                </c:pt>
                <c:pt idx="99">
                  <c:v>-1.0100004943502938E-8</c:v>
                </c:pt>
                <c:pt idx="100">
                  <c:v>-1.0522301400565462E-8</c:v>
                </c:pt>
                <c:pt idx="101">
                  <c:v>-1.0887225602533116E-8</c:v>
                </c:pt>
                <c:pt idx="102">
                  <c:v>-1.0963600545939775E-8</c:v>
                </c:pt>
                <c:pt idx="103">
                  <c:v>-1.0358907509555593E-8</c:v>
                </c:pt>
                <c:pt idx="104">
                  <c:v>-8.7894871751241031E-9</c:v>
                </c:pt>
                <c:pt idx="105">
                  <c:v>-6.5590163115617868E-9</c:v>
                </c:pt>
                <c:pt idx="106">
                  <c:v>-4.4076717090983193E-9</c:v>
                </c:pt>
                <c:pt idx="107">
                  <c:v>-2.8010620443478609E-9</c:v>
                </c:pt>
                <c:pt idx="108">
                  <c:v>-1.7559492193619519E-9</c:v>
                </c:pt>
                <c:pt idx="109">
                  <c:v>-1.1135360966640917E-9</c:v>
                </c:pt>
                <c:pt idx="110">
                  <c:v>-7.2254817985265929E-10</c:v>
                </c:pt>
                <c:pt idx="111">
                  <c:v>-4.8190441567785847E-10</c:v>
                </c:pt>
                <c:pt idx="112">
                  <c:v>-3.2983061594438201E-10</c:v>
                </c:pt>
                <c:pt idx="113">
                  <c:v>-2.3120238767474857E-10</c:v>
                </c:pt>
                <c:pt idx="114">
                  <c:v>-1.6562046930660804E-10</c:v>
                </c:pt>
                <c:pt idx="115">
                  <c:v>-1.2104199413609518E-10</c:v>
                </c:pt>
              </c:numCache>
            </c:numRef>
          </c:yVal>
          <c:smooth val="0"/>
          <c:extLst>
            <c:ext xmlns:c16="http://schemas.microsoft.com/office/drawing/2014/chart" uri="{C3380CC4-5D6E-409C-BE32-E72D297353CC}">
              <c16:uniqueId val="{00000000-037C-4D8D-8EF5-2D8EF8FC6BC8}"/>
            </c:ext>
          </c:extLst>
        </c:ser>
        <c:ser>
          <c:idx val="1"/>
          <c:order val="1"/>
          <c:tx>
            <c:v>Grating Final (Off-Axis)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[1]MuellerMat_ManufGratingFinal!$A$7:$A$122</c:f>
              <c:numCache>
                <c:formatCode>General</c:formatCode>
                <c:ptCount val="116"/>
                <c:pt idx="0">
                  <c:v>390</c:v>
                </c:pt>
                <c:pt idx="1">
                  <c:v>391</c:v>
                </c:pt>
                <c:pt idx="2">
                  <c:v>392</c:v>
                </c:pt>
                <c:pt idx="3">
                  <c:v>393</c:v>
                </c:pt>
                <c:pt idx="4">
                  <c:v>394</c:v>
                </c:pt>
                <c:pt idx="5">
                  <c:v>395</c:v>
                </c:pt>
                <c:pt idx="6">
                  <c:v>396</c:v>
                </c:pt>
                <c:pt idx="7">
                  <c:v>397</c:v>
                </c:pt>
                <c:pt idx="8">
                  <c:v>398</c:v>
                </c:pt>
                <c:pt idx="9">
                  <c:v>399</c:v>
                </c:pt>
                <c:pt idx="10">
                  <c:v>400</c:v>
                </c:pt>
                <c:pt idx="11">
                  <c:v>401</c:v>
                </c:pt>
                <c:pt idx="12">
                  <c:v>402</c:v>
                </c:pt>
                <c:pt idx="13">
                  <c:v>403</c:v>
                </c:pt>
                <c:pt idx="14">
                  <c:v>404</c:v>
                </c:pt>
                <c:pt idx="15">
                  <c:v>405</c:v>
                </c:pt>
                <c:pt idx="16">
                  <c:v>406</c:v>
                </c:pt>
                <c:pt idx="17">
                  <c:v>407</c:v>
                </c:pt>
                <c:pt idx="18">
                  <c:v>408.00000000000006</c:v>
                </c:pt>
                <c:pt idx="19">
                  <c:v>409.00000000000006</c:v>
                </c:pt>
                <c:pt idx="20">
                  <c:v>410.00000000000006</c:v>
                </c:pt>
                <c:pt idx="21">
                  <c:v>411.00000000000006</c:v>
                </c:pt>
                <c:pt idx="22">
                  <c:v>412.00000000000006</c:v>
                </c:pt>
                <c:pt idx="23">
                  <c:v>413.00000000000006</c:v>
                </c:pt>
                <c:pt idx="24">
                  <c:v>414.00000000000006</c:v>
                </c:pt>
                <c:pt idx="25">
                  <c:v>415.00000000000006</c:v>
                </c:pt>
                <c:pt idx="26">
                  <c:v>416.00000000000006</c:v>
                </c:pt>
                <c:pt idx="27">
                  <c:v>417.00000000000006</c:v>
                </c:pt>
                <c:pt idx="28">
                  <c:v>418.00000000000006</c:v>
                </c:pt>
                <c:pt idx="29">
                  <c:v>419.00000000000006</c:v>
                </c:pt>
                <c:pt idx="30">
                  <c:v>420.00000000000006</c:v>
                </c:pt>
                <c:pt idx="31">
                  <c:v>421.00000000000006</c:v>
                </c:pt>
                <c:pt idx="32">
                  <c:v>422.00000000000006</c:v>
                </c:pt>
                <c:pt idx="33">
                  <c:v>423.00000000000006</c:v>
                </c:pt>
                <c:pt idx="34">
                  <c:v>424.00000000000006</c:v>
                </c:pt>
                <c:pt idx="35">
                  <c:v>425.00000000000006</c:v>
                </c:pt>
                <c:pt idx="36">
                  <c:v>426.00000000000006</c:v>
                </c:pt>
                <c:pt idx="37">
                  <c:v>427</c:v>
                </c:pt>
                <c:pt idx="38">
                  <c:v>428</c:v>
                </c:pt>
                <c:pt idx="39">
                  <c:v>429</c:v>
                </c:pt>
                <c:pt idx="40">
                  <c:v>430</c:v>
                </c:pt>
                <c:pt idx="41">
                  <c:v>431</c:v>
                </c:pt>
                <c:pt idx="42">
                  <c:v>432</c:v>
                </c:pt>
                <c:pt idx="43">
                  <c:v>433</c:v>
                </c:pt>
                <c:pt idx="44">
                  <c:v>434</c:v>
                </c:pt>
                <c:pt idx="45">
                  <c:v>435</c:v>
                </c:pt>
                <c:pt idx="46">
                  <c:v>436</c:v>
                </c:pt>
                <c:pt idx="47">
                  <c:v>437</c:v>
                </c:pt>
                <c:pt idx="48">
                  <c:v>438</c:v>
                </c:pt>
                <c:pt idx="49">
                  <c:v>439</c:v>
                </c:pt>
                <c:pt idx="50">
                  <c:v>440</c:v>
                </c:pt>
                <c:pt idx="51">
                  <c:v>441</c:v>
                </c:pt>
                <c:pt idx="52">
                  <c:v>442</c:v>
                </c:pt>
                <c:pt idx="53">
                  <c:v>443</c:v>
                </c:pt>
                <c:pt idx="54">
                  <c:v>444</c:v>
                </c:pt>
                <c:pt idx="55">
                  <c:v>445</c:v>
                </c:pt>
                <c:pt idx="56">
                  <c:v>446</c:v>
                </c:pt>
                <c:pt idx="57">
                  <c:v>447</c:v>
                </c:pt>
                <c:pt idx="58">
                  <c:v>448</c:v>
                </c:pt>
                <c:pt idx="59">
                  <c:v>449</c:v>
                </c:pt>
                <c:pt idx="60">
                  <c:v>450</c:v>
                </c:pt>
                <c:pt idx="61">
                  <c:v>451</c:v>
                </c:pt>
                <c:pt idx="62">
                  <c:v>452</c:v>
                </c:pt>
                <c:pt idx="63">
                  <c:v>453</c:v>
                </c:pt>
                <c:pt idx="64">
                  <c:v>454</c:v>
                </c:pt>
                <c:pt idx="65">
                  <c:v>455</c:v>
                </c:pt>
                <c:pt idx="66">
                  <c:v>456</c:v>
                </c:pt>
                <c:pt idx="67">
                  <c:v>457</c:v>
                </c:pt>
                <c:pt idx="68">
                  <c:v>458</c:v>
                </c:pt>
                <c:pt idx="69">
                  <c:v>459</c:v>
                </c:pt>
                <c:pt idx="70">
                  <c:v>460</c:v>
                </c:pt>
                <c:pt idx="71">
                  <c:v>461</c:v>
                </c:pt>
                <c:pt idx="72">
                  <c:v>462</c:v>
                </c:pt>
                <c:pt idx="73">
                  <c:v>463</c:v>
                </c:pt>
                <c:pt idx="74">
                  <c:v>464</c:v>
                </c:pt>
                <c:pt idx="75">
                  <c:v>465</c:v>
                </c:pt>
                <c:pt idx="76">
                  <c:v>466</c:v>
                </c:pt>
                <c:pt idx="77">
                  <c:v>467</c:v>
                </c:pt>
                <c:pt idx="78">
                  <c:v>468</c:v>
                </c:pt>
                <c:pt idx="79">
                  <c:v>469</c:v>
                </c:pt>
                <c:pt idx="80">
                  <c:v>470</c:v>
                </c:pt>
                <c:pt idx="81">
                  <c:v>471</c:v>
                </c:pt>
                <c:pt idx="82">
                  <c:v>472</c:v>
                </c:pt>
                <c:pt idx="83">
                  <c:v>473</c:v>
                </c:pt>
                <c:pt idx="84">
                  <c:v>474</c:v>
                </c:pt>
                <c:pt idx="85">
                  <c:v>475</c:v>
                </c:pt>
                <c:pt idx="86">
                  <c:v>476</c:v>
                </c:pt>
                <c:pt idx="87">
                  <c:v>477</c:v>
                </c:pt>
                <c:pt idx="88">
                  <c:v>478</c:v>
                </c:pt>
                <c:pt idx="89">
                  <c:v>479</c:v>
                </c:pt>
                <c:pt idx="90">
                  <c:v>480</c:v>
                </c:pt>
                <c:pt idx="91">
                  <c:v>481</c:v>
                </c:pt>
                <c:pt idx="92">
                  <c:v>482</c:v>
                </c:pt>
                <c:pt idx="93">
                  <c:v>483</c:v>
                </c:pt>
                <c:pt idx="94">
                  <c:v>484</c:v>
                </c:pt>
                <c:pt idx="95">
                  <c:v>485</c:v>
                </c:pt>
                <c:pt idx="96">
                  <c:v>486</c:v>
                </c:pt>
                <c:pt idx="97">
                  <c:v>487</c:v>
                </c:pt>
                <c:pt idx="98">
                  <c:v>488</c:v>
                </c:pt>
                <c:pt idx="99">
                  <c:v>489</c:v>
                </c:pt>
                <c:pt idx="100">
                  <c:v>490</c:v>
                </c:pt>
                <c:pt idx="101">
                  <c:v>491</c:v>
                </c:pt>
                <c:pt idx="102">
                  <c:v>492</c:v>
                </c:pt>
                <c:pt idx="103">
                  <c:v>493</c:v>
                </c:pt>
                <c:pt idx="104">
                  <c:v>494</c:v>
                </c:pt>
                <c:pt idx="105">
                  <c:v>495</c:v>
                </c:pt>
                <c:pt idx="106">
                  <c:v>496</c:v>
                </c:pt>
                <c:pt idx="107">
                  <c:v>497</c:v>
                </c:pt>
                <c:pt idx="108">
                  <c:v>498</c:v>
                </c:pt>
                <c:pt idx="109">
                  <c:v>499</c:v>
                </c:pt>
                <c:pt idx="110">
                  <c:v>500</c:v>
                </c:pt>
                <c:pt idx="111">
                  <c:v>501</c:v>
                </c:pt>
                <c:pt idx="112">
                  <c:v>502</c:v>
                </c:pt>
                <c:pt idx="113">
                  <c:v>503</c:v>
                </c:pt>
                <c:pt idx="114">
                  <c:v>504</c:v>
                </c:pt>
                <c:pt idx="115">
                  <c:v>505</c:v>
                </c:pt>
              </c:numCache>
            </c:numRef>
          </c:xVal>
          <c:yVal>
            <c:numRef>
              <c:f>[1]MuellerMat_ManufGratingFinal!$P$7:$P$122</c:f>
              <c:numCache>
                <c:formatCode>General</c:formatCode>
                <c:ptCount val="116"/>
                <c:pt idx="0">
                  <c:v>2.5030149829125253E-4</c:v>
                </c:pt>
                <c:pt idx="1">
                  <c:v>4.3043444696655328E-4</c:v>
                </c:pt>
                <c:pt idx="2">
                  <c:v>7.5899377466733149E-4</c:v>
                </c:pt>
                <c:pt idx="3">
                  <c:v>1.3797832764422188E-3</c:v>
                </c:pt>
                <c:pt idx="4">
                  <c:v>2.5852533963792307E-3</c:v>
                </c:pt>
                <c:pt idx="5">
                  <c:v>4.9198294260584851E-3</c:v>
                </c:pt>
                <c:pt idx="6">
                  <c:v>9.1307826778670078E-3</c:v>
                </c:pt>
                <c:pt idx="7">
                  <c:v>1.5308593832995951E-2</c:v>
                </c:pt>
                <c:pt idx="8">
                  <c:v>2.1342556616674817E-2</c:v>
                </c:pt>
                <c:pt idx="9">
                  <c:v>2.454378243228833E-2</c:v>
                </c:pt>
                <c:pt idx="10">
                  <c:v>2.5074172457241344E-2</c:v>
                </c:pt>
                <c:pt idx="11">
                  <c:v>2.4517207946729735E-2</c:v>
                </c:pt>
                <c:pt idx="12">
                  <c:v>2.3769317287937446E-2</c:v>
                </c:pt>
                <c:pt idx="13">
                  <c:v>2.3086025822097844E-2</c:v>
                </c:pt>
                <c:pt idx="14">
                  <c:v>2.2477446446322474E-2</c:v>
                </c:pt>
                <c:pt idx="15">
                  <c:v>2.1909441067238244E-2</c:v>
                </c:pt>
                <c:pt idx="16">
                  <c:v>2.1356984167691939E-2</c:v>
                </c:pt>
                <c:pt idx="17">
                  <c:v>2.080625261901577E-2</c:v>
                </c:pt>
                <c:pt idx="18">
                  <c:v>2.0251833288587373E-2</c:v>
                </c:pt>
                <c:pt idx="19">
                  <c:v>1.969587787038396E-2</c:v>
                </c:pt>
                <c:pt idx="20">
                  <c:v>1.9148375041933785E-2</c:v>
                </c:pt>
                <c:pt idx="21">
                  <c:v>1.862187603277965E-2</c:v>
                </c:pt>
                <c:pt idx="22">
                  <c:v>1.8122941054881252E-2</c:v>
                </c:pt>
                <c:pt idx="23">
                  <c:v>1.7648665292033499E-2</c:v>
                </c:pt>
                <c:pt idx="24">
                  <c:v>1.7187996299965553E-2</c:v>
                </c:pt>
                <c:pt idx="25">
                  <c:v>1.6728803386245161E-2</c:v>
                </c:pt>
                <c:pt idx="26">
                  <c:v>1.6264052976014298E-2</c:v>
                </c:pt>
                <c:pt idx="27">
                  <c:v>1.5793532894404699E-2</c:v>
                </c:pt>
                <c:pt idx="28">
                  <c:v>1.5320848280011568E-2</c:v>
                </c:pt>
                <c:pt idx="29">
                  <c:v>1.4848441483706787E-2</c:v>
                </c:pt>
                <c:pt idx="30">
                  <c:v>1.4376408119898191E-2</c:v>
                </c:pt>
                <c:pt idx="31">
                  <c:v>1.3903510553116191E-2</c:v>
                </c:pt>
                <c:pt idx="32">
                  <c:v>1.3429781419341849E-2</c:v>
                </c:pt>
                <c:pt idx="33">
                  <c:v>1.2957436672143441E-2</c:v>
                </c:pt>
                <c:pt idx="34">
                  <c:v>1.2489724835986538E-2</c:v>
                </c:pt>
                <c:pt idx="35">
                  <c:v>1.2028152420374916E-2</c:v>
                </c:pt>
                <c:pt idx="36">
                  <c:v>1.1571082881197644E-2</c:v>
                </c:pt>
                <c:pt idx="37">
                  <c:v>1.1113454804319356E-2</c:v>
                </c:pt>
                <c:pt idx="38">
                  <c:v>1.0650806065606236E-2</c:v>
                </c:pt>
                <c:pt idx="39">
                  <c:v>1.0180955057688235E-2</c:v>
                </c:pt>
                <c:pt idx="40">
                  <c:v>9.7058971342023712E-3</c:v>
                </c:pt>
                <c:pt idx="41">
                  <c:v>9.2300805752146085E-3</c:v>
                </c:pt>
                <c:pt idx="42">
                  <c:v>8.7578076741640452E-3</c:v>
                </c:pt>
                <c:pt idx="43">
                  <c:v>8.291679150823442E-3</c:v>
                </c:pt>
                <c:pt idx="44">
                  <c:v>7.8310364941228307E-3</c:v>
                </c:pt>
                <c:pt idx="45">
                  <c:v>7.3734127623044472E-3</c:v>
                </c:pt>
                <c:pt idx="46">
                  <c:v>6.9160181592165708E-3</c:v>
                </c:pt>
                <c:pt idx="47">
                  <c:v>6.4572580731305411E-3</c:v>
                </c:pt>
                <c:pt idx="48">
                  <c:v>5.996310311943513E-3</c:v>
                </c:pt>
                <c:pt idx="49">
                  <c:v>5.5331698003382446E-3</c:v>
                </c:pt>
                <c:pt idx="50">
                  <c:v>5.0676774155780464E-3</c:v>
                </c:pt>
                <c:pt idx="51">
                  <c:v>4.5998931313755058E-3</c:v>
                </c:pt>
                <c:pt idx="52">
                  <c:v>4.129212916864744E-3</c:v>
                </c:pt>
                <c:pt idx="53">
                  <c:v>3.6563306300945544E-3</c:v>
                </c:pt>
                <c:pt idx="54">
                  <c:v>3.1818749559648549E-3</c:v>
                </c:pt>
                <c:pt idx="55">
                  <c:v>2.7069630316787219E-3</c:v>
                </c:pt>
                <c:pt idx="56">
                  <c:v>2.2321249586392624E-3</c:v>
                </c:pt>
                <c:pt idx="57">
                  <c:v>1.7570810669135979E-3</c:v>
                </c:pt>
                <c:pt idx="58">
                  <c:v>1.2809748766610118E-3</c:v>
                </c:pt>
                <c:pt idx="59">
                  <c:v>8.0237802940526703E-4</c:v>
                </c:pt>
                <c:pt idx="60">
                  <c:v>3.2111510851906555E-4</c:v>
                </c:pt>
                <c:pt idx="61">
                  <c:v>-1.6316691963983812E-4</c:v>
                </c:pt>
                <c:pt idx="62">
                  <c:v>-6.4925309618879545E-4</c:v>
                </c:pt>
                <c:pt idx="63">
                  <c:v>-1.1362921591023811E-3</c:v>
                </c:pt>
                <c:pt idx="64">
                  <c:v>-1.6232529492209065E-3</c:v>
                </c:pt>
                <c:pt idx="65">
                  <c:v>-2.1107074178265219E-3</c:v>
                </c:pt>
                <c:pt idx="66">
                  <c:v>-2.5990798253953118E-3</c:v>
                </c:pt>
                <c:pt idx="67">
                  <c:v>-3.0900898543328261E-3</c:v>
                </c:pt>
                <c:pt idx="68">
                  <c:v>-3.5844903222999047E-3</c:v>
                </c:pt>
                <c:pt idx="69">
                  <c:v>-4.0831040236900913E-3</c:v>
                </c:pt>
                <c:pt idx="70">
                  <c:v>-4.5853906620627978E-3</c:v>
                </c:pt>
                <c:pt idx="71">
                  <c:v>-5.0908704842818802E-3</c:v>
                </c:pt>
                <c:pt idx="72">
                  <c:v>-5.5982444172931372E-3</c:v>
                </c:pt>
                <c:pt idx="73">
                  <c:v>-6.1063683046475026E-3</c:v>
                </c:pt>
                <c:pt idx="74">
                  <c:v>-6.6135954050846974E-3</c:v>
                </c:pt>
                <c:pt idx="75">
                  <c:v>-7.1191227892780278E-3</c:v>
                </c:pt>
                <c:pt idx="76">
                  <c:v>-7.6223712825279248E-3</c:v>
                </c:pt>
                <c:pt idx="77">
                  <c:v>-8.1228991695806441E-3</c:v>
                </c:pt>
                <c:pt idx="78">
                  <c:v>-8.6213823464768771E-3</c:v>
                </c:pt>
                <c:pt idx="79">
                  <c:v>-9.1185486942147644E-3</c:v>
                </c:pt>
                <c:pt idx="80">
                  <c:v>-9.6153229337761301E-3</c:v>
                </c:pt>
                <c:pt idx="81">
                  <c:v>-1.0111742901664278E-2</c:v>
                </c:pt>
                <c:pt idx="82">
                  <c:v>-1.0606697657479236E-2</c:v>
                </c:pt>
                <c:pt idx="83">
                  <c:v>-1.1098030281256147E-2</c:v>
                </c:pt>
                <c:pt idx="84">
                  <c:v>-1.1583844119343359E-2</c:v>
                </c:pt>
                <c:pt idx="85">
                  <c:v>-1.2063289348332007E-2</c:v>
                </c:pt>
                <c:pt idx="86">
                  <c:v>-1.2537657593724383E-2</c:v>
                </c:pt>
                <c:pt idx="87">
                  <c:v>-1.3011585001292477E-2</c:v>
                </c:pt>
                <c:pt idx="88">
                  <c:v>-1.349029036454874E-2</c:v>
                </c:pt>
                <c:pt idx="89">
                  <c:v>-1.3980585372017296E-2</c:v>
                </c:pt>
                <c:pt idx="90">
                  <c:v>-1.4485303521388326E-2</c:v>
                </c:pt>
                <c:pt idx="91">
                  <c:v>-1.5003266286771769E-2</c:v>
                </c:pt>
                <c:pt idx="92">
                  <c:v>-1.5527464015477888E-2</c:v>
                </c:pt>
                <c:pt idx="93">
                  <c:v>-1.6045909038262418E-2</c:v>
                </c:pt>
                <c:pt idx="94">
                  <c:v>-1.6545986433258553E-2</c:v>
                </c:pt>
                <c:pt idx="95">
                  <c:v>-1.7018921476397608E-2</c:v>
                </c:pt>
                <c:pt idx="96">
                  <c:v>-1.7466150514348373E-2</c:v>
                </c:pt>
                <c:pt idx="97">
                  <c:v>-1.7902316952718378E-2</c:v>
                </c:pt>
                <c:pt idx="98">
                  <c:v>-1.8351748207426355E-2</c:v>
                </c:pt>
                <c:pt idx="99">
                  <c:v>-1.8830779673795612E-2</c:v>
                </c:pt>
                <c:pt idx="100">
                  <c:v>-1.9304217097577608E-2</c:v>
                </c:pt>
                <c:pt idx="101">
                  <c:v>-1.9600230894394815E-2</c:v>
                </c:pt>
                <c:pt idx="102">
                  <c:v>-1.9293586401150531E-2</c:v>
                </c:pt>
                <c:pt idx="103">
                  <c:v>-1.7728645380589603E-2</c:v>
                </c:pt>
                <c:pt idx="104">
                  <c:v>-1.4560153552134988E-2</c:v>
                </c:pt>
                <c:pt idx="105">
                  <c:v>-1.0497146473207319E-2</c:v>
                </c:pt>
                <c:pt idx="106">
                  <c:v>-6.8219824215635287E-3</c:v>
                </c:pt>
                <c:pt idx="107">
                  <c:v>-4.1978905598864984E-3</c:v>
                </c:pt>
                <c:pt idx="108">
                  <c:v>-2.5490720131064091E-3</c:v>
                </c:pt>
                <c:pt idx="109">
                  <c:v>-1.5647182800068091E-3</c:v>
                </c:pt>
                <c:pt idx="110">
                  <c:v>-9.8153059540711835E-4</c:v>
                </c:pt>
                <c:pt idx="111">
                  <c:v>-6.3193199401543698E-4</c:v>
                </c:pt>
                <c:pt idx="112">
                  <c:v>-4.1680312633700253E-4</c:v>
                </c:pt>
                <c:pt idx="113">
                  <c:v>-2.8102253526847448E-4</c:v>
                </c:pt>
                <c:pt idx="114">
                  <c:v>-1.9321130607133827E-4</c:v>
                </c:pt>
                <c:pt idx="115">
                  <c:v>-1.3519099063004835E-4</c:v>
                </c:pt>
              </c:numCache>
            </c:numRef>
          </c:yVal>
          <c:smooth val="0"/>
          <c:extLst>
            <c:ext xmlns:c16="http://schemas.microsoft.com/office/drawing/2014/chart" uri="{C3380CC4-5D6E-409C-BE32-E72D297353CC}">
              <c16:uniqueId val="{00000001-037C-4D8D-8EF5-2D8EF8FC6BC8}"/>
            </c:ext>
          </c:extLst>
        </c:ser>
        <c:dLbls>
          <c:showLegendKey val="0"/>
          <c:showVal val="0"/>
          <c:showCatName val="0"/>
          <c:showSerName val="0"/>
          <c:showPercent val="0"/>
          <c:showBubbleSize val="0"/>
        </c:dLbls>
        <c:axId val="928054800"/>
        <c:axId val="928062288"/>
      </c:scatterChart>
      <c:valAx>
        <c:axId val="928054800"/>
        <c:scaling>
          <c:orientation val="minMax"/>
          <c:max val="495"/>
          <c:min val="39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Wavelength (nm)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62288"/>
        <c:crosses val="autoZero"/>
        <c:crossBetween val="midCat"/>
      </c:valAx>
      <c:valAx>
        <c:axId val="928062288"/>
        <c:scaling>
          <c:orientation val="minMax"/>
          <c:max val="5.000000000000001E-2"/>
          <c:min val="-3.0000000000000006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M02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54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8</xdr:col>
      <xdr:colOff>9524</xdr:colOff>
      <xdr:row>5</xdr:row>
      <xdr:rowOff>0</xdr:rowOff>
    </xdr:from>
    <xdr:to>
      <xdr:col>15</xdr:col>
      <xdr:colOff>142875</xdr:colOff>
      <xdr:row>10</xdr:row>
      <xdr:rowOff>133350</xdr:rowOff>
    </xdr:to>
    <xdr:sp macro="" textlink="">
      <xdr:nvSpPr>
        <xdr:cNvPr id="2" name="TextBox 1">
          <a:extLst>
            <a:ext uri="{FF2B5EF4-FFF2-40B4-BE49-F238E27FC236}">
              <a16:creationId xmlns:a16="http://schemas.microsoft.com/office/drawing/2014/main" id="{AE4424B2-01D1-4684-97E0-38E08B81EF9B}"/>
            </a:ext>
          </a:extLst>
        </xdr:cNvPr>
        <xdr:cNvSpPr txBox="1"/>
      </xdr:nvSpPr>
      <xdr:spPr>
        <a:xfrm>
          <a:off x="10125074" y="952500"/>
          <a:ext cx="4400551"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16-10-2024)</a:t>
          </a:r>
          <a:endParaRPr lang="en-US">
            <a:effectLst/>
          </a:endParaRPr>
        </a:p>
        <a:p>
          <a:endParaRPr lang="en-US" sz="1100" b="1" u="sng"/>
        </a:p>
        <a:p>
          <a:r>
            <a:rPr lang="en-US" sz="1100"/>
            <a:t>Update on relevant</a:t>
          </a:r>
          <a:r>
            <a:rPr lang="en-US" sz="1100" baseline="0"/>
            <a:t> optical parameters of </a:t>
          </a:r>
          <a:r>
            <a:rPr lang="en-US" sz="1100"/>
            <a:t>TANGO_Nitro_005_performance</a:t>
          </a:r>
          <a:r>
            <a:rPr lang="en-US" sz="1100" baseline="0"/>
            <a:t> design, calculated with differential ray-tracing in nominal design over fields and wavelengths. </a:t>
          </a:r>
          <a:br>
            <a:rPr lang="en-US" sz="1100" i="0" baseline="0">
              <a:solidFill>
                <a:schemeClr val="dk1"/>
              </a:solidFill>
              <a:effectLst/>
              <a:latin typeface="+mn-lt"/>
              <a:ea typeface="+mn-ea"/>
              <a:cs typeface="+mn-cs"/>
            </a:rPr>
          </a:br>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153518</xdr:colOff>
      <xdr:row>5</xdr:row>
      <xdr:rowOff>199465</xdr:rowOff>
    </xdr:from>
    <xdr:to>
      <xdr:col>14</xdr:col>
      <xdr:colOff>380438</xdr:colOff>
      <xdr:row>14</xdr:row>
      <xdr:rowOff>168088</xdr:rowOff>
    </xdr:to>
    <xdr:sp macro="" textlink="">
      <xdr:nvSpPr>
        <xdr:cNvPr id="2" name="TextBox 1">
          <a:extLst>
            <a:ext uri="{FF2B5EF4-FFF2-40B4-BE49-F238E27FC236}">
              <a16:creationId xmlns:a16="http://schemas.microsoft.com/office/drawing/2014/main" id="{564EC5EA-599A-476C-BD0A-5A5B6CA969CA}"/>
            </a:ext>
          </a:extLst>
        </xdr:cNvPr>
        <xdr:cNvSpPr txBox="1"/>
      </xdr:nvSpPr>
      <xdr:spPr>
        <a:xfrm>
          <a:off x="8378636" y="1151965"/>
          <a:ext cx="10446684" cy="16943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16-10-2024)</a:t>
          </a:r>
          <a:endParaRPr lang="en-US">
            <a:effectLst/>
          </a:endParaRPr>
        </a:p>
        <a:p>
          <a:endParaRPr lang="en-US" sz="1100" b="1" u="sng"/>
        </a:p>
        <a:p>
          <a:r>
            <a:rPr lang="en-US" sz="1100"/>
            <a:t>Centroids</a:t>
          </a:r>
          <a:r>
            <a:rPr lang="en-US" sz="1100" baseline="0"/>
            <a:t> on detector are calculated with a uniform grid at the STOP (close to TM2) with 20x20 rays over 10 ACT fields and 3 ALT fields and 5nm wavelength steps ranging from 405nm to 490nm. The fields are sampled in slit coordinates with ray-aiming. </a:t>
          </a:r>
          <a:br>
            <a:rPr lang="en-US" sz="1100" baseline="0"/>
          </a:br>
          <a:r>
            <a:rPr lang="en-US" sz="1100" baseline="0"/>
            <a:t>The Y centroid data at ALT=0 can be used to compute smile. </a:t>
          </a:r>
          <a:br>
            <a:rPr lang="en-US" sz="1100" baseline="0"/>
          </a:br>
          <a:r>
            <a:rPr lang="en-US" sz="1100" baseline="0"/>
            <a:t>The X centroid data at marginal ACT fields can be used to compute keystone.</a:t>
          </a:r>
          <a:br>
            <a:rPr lang="en-US" sz="1100" baseline="0"/>
          </a:br>
          <a:r>
            <a:rPr lang="en-US" sz="1100" baseline="0"/>
            <a:t>The Y centroid data at marginal ALT fields can be used to compute slit width. </a:t>
          </a:r>
        </a:p>
        <a:p>
          <a:r>
            <a:rPr lang="en-US" sz="1100" baseline="0"/>
            <a:t>The origin of coordinates is centered on 0 field at 447.5nm at detector (in practice will be subject to alignment to center image). </a:t>
          </a:r>
        </a:p>
        <a:p>
          <a:endParaRPr lang="en-US" sz="1100" baseline="0"/>
        </a:p>
        <a:p>
          <a:endParaRPr lang="en-US" sz="1100"/>
        </a:p>
      </xdr:txBody>
    </xdr:sp>
    <xdr:clientData/>
  </xdr:twoCellAnchor>
  <xdr:twoCellAnchor editAs="oneCell">
    <xdr:from>
      <xdr:col>7</xdr:col>
      <xdr:colOff>0</xdr:colOff>
      <xdr:row>20</xdr:row>
      <xdr:rowOff>0</xdr:rowOff>
    </xdr:from>
    <xdr:to>
      <xdr:col>10</xdr:col>
      <xdr:colOff>6241</xdr:colOff>
      <xdr:row>40</xdr:row>
      <xdr:rowOff>56667</xdr:rowOff>
    </xdr:to>
    <xdr:pic>
      <xdr:nvPicPr>
        <xdr:cNvPr id="3" name="Picture 2">
          <a:extLst>
            <a:ext uri="{FF2B5EF4-FFF2-40B4-BE49-F238E27FC236}">
              <a16:creationId xmlns:a16="http://schemas.microsoft.com/office/drawing/2014/main" id="{7D719E23-BEC3-4F3F-AE52-E99B69BF4599}"/>
            </a:ext>
          </a:extLst>
        </xdr:cNvPr>
        <xdr:cNvPicPr>
          <a:picLocks noChangeAspect="1"/>
        </xdr:cNvPicPr>
      </xdr:nvPicPr>
      <xdr:blipFill>
        <a:blip xmlns:r="http://schemas.openxmlformats.org/officeDocument/2006/relationships" r:embed="rId1"/>
        <a:stretch>
          <a:fillRect/>
        </a:stretch>
      </xdr:blipFill>
      <xdr:spPr>
        <a:xfrm>
          <a:off x="9582150" y="3819525"/>
          <a:ext cx="3835291" cy="38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1238250</xdr:colOff>
      <xdr:row>28</xdr:row>
      <xdr:rowOff>161925</xdr:rowOff>
    </xdr:from>
    <xdr:to>
      <xdr:col>7</xdr:col>
      <xdr:colOff>361950</xdr:colOff>
      <xdr:row>40</xdr:row>
      <xdr:rowOff>104775</xdr:rowOff>
    </xdr:to>
    <xdr:sp macro="" textlink="">
      <xdr:nvSpPr>
        <xdr:cNvPr id="2" name="TextBox 1">
          <a:extLst>
            <a:ext uri="{FF2B5EF4-FFF2-40B4-BE49-F238E27FC236}">
              <a16:creationId xmlns:a16="http://schemas.microsoft.com/office/drawing/2014/main" id="{F48B3111-BC6F-4F1A-B585-369A7E55C4A5}"/>
            </a:ext>
          </a:extLst>
        </xdr:cNvPr>
        <xdr:cNvSpPr txBox="1"/>
      </xdr:nvSpPr>
      <xdr:spPr>
        <a:xfrm>
          <a:off x="1238250" y="5495925"/>
          <a:ext cx="504825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16-10-2024)</a:t>
          </a:r>
          <a:endParaRPr lang="en-US">
            <a:effectLst/>
          </a:endParaRPr>
        </a:p>
        <a:p>
          <a:endParaRPr lang="en-US" sz="1100" b="0" u="none"/>
        </a:p>
        <a:p>
          <a:r>
            <a:rPr lang="en-US" sz="1100" b="0" u="none"/>
            <a:t>Nominal dispersion is computed from the mapping y(</a:t>
          </a:r>
          <a:r>
            <a:rPr lang="el-GR" sz="1100" b="0" u="none"/>
            <a:t>λ</a:t>
          </a:r>
          <a:r>
            <a:rPr lang="en-US" sz="1100" b="0" u="none"/>
            <a:t>)</a:t>
          </a:r>
          <a:r>
            <a:rPr lang="en-US" sz="1100" b="0" u="none" baseline="0"/>
            <a:t> of the</a:t>
          </a:r>
          <a:r>
            <a:rPr lang="en-US" sz="1100" b="0" u="none"/>
            <a:t> chief-ray intersects at the image detector in the nominal optical model. This mapping is interpolated and the derivative S</a:t>
          </a:r>
          <a:r>
            <a:rPr lang="el-GR" sz="1100" b="0">
              <a:solidFill>
                <a:schemeClr val="dk1"/>
              </a:solidFill>
              <a:effectLst/>
              <a:latin typeface="+mn-lt"/>
              <a:ea typeface="+mn-ea"/>
              <a:cs typeface="+mn-cs"/>
            </a:rPr>
            <a:t>λ</a:t>
          </a:r>
          <a:r>
            <a:rPr lang="en-US" sz="1100" b="0">
              <a:solidFill>
                <a:schemeClr val="dk1"/>
              </a:solidFill>
              <a:effectLst/>
              <a:latin typeface="+mn-lt"/>
              <a:ea typeface="+mn-ea"/>
              <a:cs typeface="+mn-cs"/>
            </a:rPr>
            <a:t>=</a:t>
          </a:r>
          <a:r>
            <a:rPr lang="el-GR" sz="1100" b="0" u="none"/>
            <a:t>δ</a:t>
          </a:r>
          <a:r>
            <a:rPr lang="en-US" sz="1100" b="0" u="none"/>
            <a:t>y/</a:t>
          </a:r>
          <a:r>
            <a:rPr lang="el-GR" sz="1100" b="0">
              <a:solidFill>
                <a:schemeClr val="dk1"/>
              </a:solidFill>
              <a:effectLst/>
              <a:latin typeface="+mn-lt"/>
              <a:ea typeface="+mn-ea"/>
              <a:cs typeface="+mn-cs"/>
            </a:rPr>
            <a:t>δλ</a:t>
          </a:r>
          <a:r>
            <a:rPr lang="en-US" sz="1100" b="0">
              <a:solidFill>
                <a:schemeClr val="dk1"/>
              </a:solidFill>
              <a:effectLst/>
              <a:latin typeface="+mn-lt"/>
              <a:ea typeface="+mn-ea"/>
              <a:cs typeface="+mn-cs"/>
            </a:rPr>
            <a:t> represents the nominal dispersion.</a:t>
          </a:r>
          <a:r>
            <a:rPr lang="en-US" sz="1100" b="0" baseline="0">
              <a:solidFill>
                <a:schemeClr val="dk1"/>
              </a:solidFill>
              <a:effectLst/>
              <a:latin typeface="+mn-lt"/>
              <a:ea typeface="+mn-ea"/>
              <a:cs typeface="+mn-cs"/>
            </a:rPr>
            <a:t> Operationally, the dispersion is computed from finite difference with a step of 0.1nm and then converted in ND units of </a:t>
          </a:r>
          <a:r>
            <a:rPr lang="el-GR" sz="1100" b="0" baseline="0">
              <a:solidFill>
                <a:schemeClr val="dk1"/>
              </a:solidFill>
              <a:effectLst/>
              <a:latin typeface="+mn-lt"/>
              <a:ea typeface="+mn-ea"/>
              <a:cs typeface="+mn-cs"/>
            </a:rPr>
            <a:t>μ</a:t>
          </a:r>
          <a:r>
            <a:rPr lang="en-US" sz="1100" b="0" baseline="0">
              <a:solidFill>
                <a:schemeClr val="dk1"/>
              </a:solidFill>
              <a:effectLst/>
              <a:latin typeface="+mn-lt"/>
              <a:ea typeface="+mn-ea"/>
              <a:cs typeface="+mn-cs"/>
            </a:rPr>
            <a:t>m/nm for convenience (spectral dispersion is non-dimensional).  The operation is repeated for all 20 ACT fields and 18 wavelengths, in steps of 5nm.  Note that the spectral dispersion could be computed also for other ALT fields. Here, ALT=0° is assumed. Further, the behavior is symmetric in ACT. </a:t>
          </a:r>
          <a:br>
            <a:rPr lang="en-US" sz="1100" b="0" baseline="0">
              <a:solidFill>
                <a:schemeClr val="dk1"/>
              </a:solidFill>
              <a:effectLst/>
              <a:latin typeface="+mn-lt"/>
              <a:ea typeface="+mn-ea"/>
              <a:cs typeface="+mn-cs"/>
            </a:rPr>
          </a:br>
          <a:r>
            <a:rPr lang="en-US" sz="1100" b="0" baseline="0">
              <a:solidFill>
                <a:schemeClr val="dk1"/>
              </a:solidFill>
              <a:effectLst/>
              <a:latin typeface="+mn-lt"/>
              <a:ea typeface="+mn-ea"/>
              <a:cs typeface="+mn-cs"/>
            </a:rPr>
            <a:t>The spectral variation has a small percentual variation over ACT and a larger one over wavelengths. </a:t>
          </a:r>
          <a:endParaRPr lang="en-US" sz="1100" b="0" u="none"/>
        </a:p>
        <a:p>
          <a:endParaRPr lang="en-US" sz="1100"/>
        </a:p>
        <a:p>
          <a:endParaRPr lang="en-US" sz="1100"/>
        </a:p>
      </xdr:txBody>
    </xdr:sp>
    <xdr:clientData/>
  </xdr:twoCellAnchor>
  <xdr:twoCellAnchor>
    <xdr:from>
      <xdr:col>1</xdr:col>
      <xdr:colOff>0</xdr:colOff>
      <xdr:row>69</xdr:row>
      <xdr:rowOff>0</xdr:rowOff>
    </xdr:from>
    <xdr:to>
      <xdr:col>7</xdr:col>
      <xdr:colOff>390525</xdr:colOff>
      <xdr:row>78</xdr:row>
      <xdr:rowOff>28575</xdr:rowOff>
    </xdr:to>
    <xdr:sp macro="" textlink="">
      <xdr:nvSpPr>
        <xdr:cNvPr id="3" name="TextBox 2">
          <a:extLst>
            <a:ext uri="{FF2B5EF4-FFF2-40B4-BE49-F238E27FC236}">
              <a16:creationId xmlns:a16="http://schemas.microsoft.com/office/drawing/2014/main" id="{850742F1-AF5D-4E27-A327-15FFBA2B5AE3}"/>
            </a:ext>
          </a:extLst>
        </xdr:cNvPr>
        <xdr:cNvSpPr txBox="1"/>
      </xdr:nvSpPr>
      <xdr:spPr>
        <a:xfrm>
          <a:off x="1314450" y="13144500"/>
          <a:ext cx="500062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16-10-2024)</a:t>
          </a:r>
          <a:endParaRPr lang="en-US">
            <a:effectLst/>
          </a:endParaRPr>
        </a:p>
        <a:p>
          <a:endParaRPr lang="en-US" sz="1100" b="0" u="none"/>
        </a:p>
        <a:p>
          <a:r>
            <a:rPr lang="en-US" sz="1100" b="0" u="none"/>
            <a:t>Nominal spectral</a:t>
          </a:r>
          <a:r>
            <a:rPr lang="en-US" sz="1100" b="0" u="none" baseline="0"/>
            <a:t> oversampling (measured in pixels) is computed in the nominal instrument design as </a:t>
          </a:r>
          <a:r>
            <a:rPr lang="el-GR" sz="1100" b="0" u="none" baseline="0"/>
            <a:t>Δ</a:t>
          </a:r>
          <a:r>
            <a:rPr lang="en-US" sz="1100" b="0" u="none" baseline="0"/>
            <a:t>yslit/p, where </a:t>
          </a:r>
          <a:r>
            <a:rPr lang="el-GR" sz="1100" b="0" baseline="0">
              <a:solidFill>
                <a:schemeClr val="dk1"/>
              </a:solidFill>
              <a:effectLst/>
              <a:latin typeface="+mn-lt"/>
              <a:ea typeface="+mn-ea"/>
              <a:cs typeface="+mn-cs"/>
            </a:rPr>
            <a:t>Δ</a:t>
          </a:r>
          <a:r>
            <a:rPr lang="en-US" sz="1100" b="0" baseline="0">
              <a:solidFill>
                <a:schemeClr val="dk1"/>
              </a:solidFill>
              <a:effectLst/>
              <a:latin typeface="+mn-lt"/>
              <a:ea typeface="+mn-ea"/>
              <a:cs typeface="+mn-cs"/>
            </a:rPr>
            <a:t>yslit is the height of the imaged slit on the Y detector coordinates (ALT) and p is the pixel pitch (3.45</a:t>
          </a:r>
          <a:r>
            <a:rPr lang="el-GR" sz="1100" b="0" baseline="0">
              <a:solidFill>
                <a:schemeClr val="dk1"/>
              </a:solidFill>
              <a:effectLst/>
              <a:latin typeface="+mn-lt"/>
              <a:ea typeface="+mn-ea"/>
              <a:cs typeface="+mn-cs"/>
            </a:rPr>
            <a:t>μ</a:t>
          </a:r>
          <a:r>
            <a:rPr lang="en-US" sz="1100" b="0" baseline="0">
              <a:solidFill>
                <a:schemeClr val="dk1"/>
              </a:solidFill>
              <a:effectLst/>
              <a:latin typeface="+mn-lt"/>
              <a:ea typeface="+mn-ea"/>
              <a:cs typeface="+mn-cs"/>
            </a:rPr>
            <a:t>m). </a:t>
          </a:r>
          <a:br>
            <a:rPr lang="en-US" sz="1100" b="0" baseline="0">
              <a:solidFill>
                <a:schemeClr val="dk1"/>
              </a:solidFill>
              <a:effectLst/>
              <a:latin typeface="+mn-lt"/>
              <a:ea typeface="+mn-ea"/>
              <a:cs typeface="+mn-cs"/>
            </a:rPr>
          </a:br>
          <a:r>
            <a:rPr lang="en-US" sz="1100" b="0" baseline="0">
              <a:solidFill>
                <a:schemeClr val="dk1"/>
              </a:solidFill>
              <a:effectLst/>
              <a:latin typeface="+mn-lt"/>
              <a:ea typeface="+mn-ea"/>
              <a:cs typeface="+mn-cs"/>
            </a:rPr>
            <a:t>The height of the image slit is computed from difference of the two marginal ALT fields chief-ray intersects and the calculation repeated for 20 ACT fields and 18 wavelengths in steps of 5nm. The spectral oversampling is function of ACT fields and wavelengths with a larger variation in the latter. </a:t>
          </a:r>
          <a:endParaRPr lang="en-US" sz="1100"/>
        </a:p>
      </xdr:txBody>
    </xdr:sp>
    <xdr:clientData/>
  </xdr:twoCellAnchor>
  <xdr:twoCellAnchor>
    <xdr:from>
      <xdr:col>1</xdr:col>
      <xdr:colOff>0</xdr:colOff>
      <xdr:row>106</xdr:row>
      <xdr:rowOff>0</xdr:rowOff>
    </xdr:from>
    <xdr:to>
      <xdr:col>7</xdr:col>
      <xdr:colOff>390525</xdr:colOff>
      <xdr:row>116</xdr:row>
      <xdr:rowOff>161925</xdr:rowOff>
    </xdr:to>
    <xdr:sp macro="" textlink="">
      <xdr:nvSpPr>
        <xdr:cNvPr id="4" name="TextBox 3">
          <a:extLst>
            <a:ext uri="{FF2B5EF4-FFF2-40B4-BE49-F238E27FC236}">
              <a16:creationId xmlns:a16="http://schemas.microsoft.com/office/drawing/2014/main" id="{44A51B51-F909-48E2-A4AB-B333324EF653}"/>
            </a:ext>
          </a:extLst>
        </xdr:cNvPr>
        <xdr:cNvSpPr txBox="1"/>
      </xdr:nvSpPr>
      <xdr:spPr>
        <a:xfrm>
          <a:off x="1314450" y="20193000"/>
          <a:ext cx="5000625" cy="206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16-10-2024)</a:t>
          </a:r>
          <a:endParaRPr lang="en-US">
            <a:effectLst/>
          </a:endParaRPr>
        </a:p>
        <a:p>
          <a:r>
            <a:rPr lang="en-US" sz="1100" b="0" u="none"/>
            <a:t>The nominal geometrical spectral resolution, expressed here in nanometers, is the driving (but not</a:t>
          </a:r>
          <a:r>
            <a:rPr lang="en-US" sz="1100" b="0" u="none" baseline="0"/>
            <a:t> only) contributor to the ISRF-FWHM computation. It is purely the geometrical slit contribution to spectral resolution, found by dividing the imaged slit height for the nominal spectral dispersion. As it can be seen the spectral resolution is roughly uniform for all ACT and wavelengths, since both </a:t>
          </a:r>
          <a:r>
            <a:rPr lang="el-GR" sz="1100" b="0" baseline="0">
              <a:solidFill>
                <a:schemeClr val="dk1"/>
              </a:solidFill>
              <a:effectLst/>
              <a:latin typeface="+mn-lt"/>
              <a:ea typeface="+mn-ea"/>
              <a:cs typeface="+mn-cs"/>
            </a:rPr>
            <a:t>Δ</a:t>
          </a:r>
          <a:r>
            <a:rPr lang="en-US" sz="1100" b="0" baseline="0">
              <a:solidFill>
                <a:schemeClr val="dk1"/>
              </a:solidFill>
              <a:effectLst/>
              <a:latin typeface="+mn-lt"/>
              <a:ea typeface="+mn-ea"/>
              <a:cs typeface="+mn-cs"/>
            </a:rPr>
            <a:t>yslit, </a:t>
          </a:r>
          <a:r>
            <a:rPr lang="en-US" sz="1100" b="0">
              <a:solidFill>
                <a:schemeClr val="dk1"/>
              </a:solidFill>
              <a:effectLst/>
              <a:latin typeface="+mn-lt"/>
              <a:ea typeface="+mn-ea"/>
              <a:cs typeface="+mn-cs"/>
            </a:rPr>
            <a:t>S</a:t>
          </a:r>
          <a:r>
            <a:rPr lang="el-GR" sz="1100" b="0">
              <a:solidFill>
                <a:schemeClr val="dk1"/>
              </a:solidFill>
              <a:effectLst/>
              <a:latin typeface="+mn-lt"/>
              <a:ea typeface="+mn-ea"/>
              <a:cs typeface="+mn-cs"/>
            </a:rPr>
            <a:t>λ</a:t>
          </a:r>
          <a:r>
            <a:rPr lang="en-US" sz="1100" b="0">
              <a:solidFill>
                <a:schemeClr val="dk1"/>
              </a:solidFill>
              <a:effectLst/>
              <a:latin typeface="+mn-lt"/>
              <a:ea typeface="+mn-ea"/>
              <a:cs typeface="+mn-cs"/>
            </a:rPr>
            <a:t> has similar variations</a:t>
          </a:r>
          <a:r>
            <a:rPr lang="en-US" sz="1100" b="0" baseline="0">
              <a:solidFill>
                <a:schemeClr val="dk1"/>
              </a:solidFill>
              <a:effectLst/>
              <a:latin typeface="+mn-lt"/>
              <a:ea typeface="+mn-ea"/>
              <a:cs typeface="+mn-cs"/>
            </a:rPr>
            <a:t> over wavelengths: </a:t>
          </a:r>
          <a:br>
            <a:rPr lang="en-US" sz="1100" b="0" baseline="0">
              <a:solidFill>
                <a:schemeClr val="dk1"/>
              </a:solidFill>
              <a:effectLst/>
              <a:latin typeface="+mn-lt"/>
              <a:ea typeface="+mn-ea"/>
              <a:cs typeface="+mn-cs"/>
            </a:rPr>
          </a:br>
          <a:r>
            <a:rPr lang="el-GR" sz="1100" b="0" u="none" baseline="0"/>
            <a:t>Δλ</a:t>
          </a:r>
          <a:r>
            <a:rPr lang="en-US" sz="1100" b="0" u="none" baseline="0"/>
            <a:t>g = </a:t>
          </a:r>
          <a:r>
            <a:rPr lang="el-GR" sz="1100" b="0" baseline="0">
              <a:solidFill>
                <a:schemeClr val="dk1"/>
              </a:solidFill>
              <a:effectLst/>
              <a:latin typeface="+mn-lt"/>
              <a:ea typeface="+mn-ea"/>
              <a:cs typeface="+mn-cs"/>
            </a:rPr>
            <a:t>Δ</a:t>
          </a:r>
          <a:r>
            <a:rPr lang="en-US" sz="1100" b="0" baseline="0">
              <a:solidFill>
                <a:schemeClr val="dk1"/>
              </a:solidFill>
              <a:effectLst/>
              <a:latin typeface="+mn-lt"/>
              <a:ea typeface="+mn-ea"/>
              <a:cs typeface="+mn-cs"/>
            </a:rPr>
            <a:t>yslit / </a:t>
          </a:r>
          <a:r>
            <a:rPr lang="en-US" sz="1100" b="0">
              <a:solidFill>
                <a:schemeClr val="dk1"/>
              </a:solidFill>
              <a:effectLst/>
              <a:latin typeface="+mn-lt"/>
              <a:ea typeface="+mn-ea"/>
              <a:cs typeface="+mn-cs"/>
            </a:rPr>
            <a:t>S</a:t>
          </a:r>
          <a:r>
            <a:rPr lang="el-GR" sz="1100" b="0">
              <a:solidFill>
                <a:schemeClr val="dk1"/>
              </a:solidFill>
              <a:effectLst/>
              <a:latin typeface="+mn-lt"/>
              <a:ea typeface="+mn-ea"/>
              <a:cs typeface="+mn-cs"/>
            </a:rPr>
            <a:t>λ</a:t>
          </a:r>
          <a:r>
            <a:rPr lang="en-US" sz="1100" b="0">
              <a:solidFill>
                <a:schemeClr val="dk1"/>
              </a:solidFill>
              <a:effectLst/>
              <a:latin typeface="+mn-lt"/>
              <a:ea typeface="+mn-ea"/>
              <a:cs typeface="+mn-cs"/>
            </a:rPr>
            <a:t>. </a:t>
          </a:r>
          <a:br>
            <a:rPr lang="en-US" sz="1100" b="0">
              <a:solidFill>
                <a:schemeClr val="dk1"/>
              </a:solidFill>
              <a:effectLst/>
              <a:latin typeface="+mn-lt"/>
              <a:ea typeface="+mn-ea"/>
              <a:cs typeface="+mn-cs"/>
            </a:rPr>
          </a:br>
          <a:r>
            <a:rPr lang="en-US" sz="1100" b="0">
              <a:solidFill>
                <a:schemeClr val="dk1"/>
              </a:solidFill>
              <a:effectLst/>
              <a:latin typeface="+mn-lt"/>
              <a:ea typeface="+mn-ea"/>
              <a:cs typeface="+mn-cs"/>
            </a:rPr>
            <a:t>This quantity is in fact is fully correlated to the collimator</a:t>
          </a:r>
          <a:r>
            <a:rPr lang="en-US" sz="1100" b="0" baseline="0">
              <a:solidFill>
                <a:schemeClr val="dk1"/>
              </a:solidFill>
              <a:effectLst/>
              <a:latin typeface="+mn-lt"/>
              <a:ea typeface="+mn-ea"/>
              <a:cs typeface="+mn-cs"/>
            </a:rPr>
            <a:t> EFL, grating parameters and illumination. </a:t>
          </a:r>
          <a:r>
            <a:rPr lang="en-US" sz="1100" b="0">
              <a:solidFill>
                <a:schemeClr val="dk1"/>
              </a:solidFill>
              <a:effectLst/>
              <a:latin typeface="+mn-lt"/>
              <a:ea typeface="+mn-ea"/>
              <a:cs typeface="+mn-cs"/>
            </a:rPr>
            <a:t>Note that this</a:t>
          </a:r>
          <a:r>
            <a:rPr lang="en-US" sz="1100" b="0" baseline="0">
              <a:solidFill>
                <a:schemeClr val="dk1"/>
              </a:solidFill>
              <a:effectLst/>
              <a:latin typeface="+mn-lt"/>
              <a:ea typeface="+mn-ea"/>
              <a:cs typeface="+mn-cs"/>
            </a:rPr>
            <a:t> computation assumes that </a:t>
          </a:r>
          <a:r>
            <a:rPr lang="en-US" sz="1100" b="0">
              <a:solidFill>
                <a:schemeClr val="dk1"/>
              </a:solidFill>
              <a:effectLst/>
              <a:latin typeface="+mn-lt"/>
              <a:ea typeface="+mn-ea"/>
              <a:cs typeface="+mn-cs"/>
            </a:rPr>
            <a:t>S</a:t>
          </a:r>
          <a:r>
            <a:rPr lang="el-GR" sz="1100" b="0">
              <a:solidFill>
                <a:schemeClr val="dk1"/>
              </a:solidFill>
              <a:effectLst/>
              <a:latin typeface="+mn-lt"/>
              <a:ea typeface="+mn-ea"/>
              <a:cs typeface="+mn-cs"/>
            </a:rPr>
            <a:t>λ</a:t>
          </a:r>
          <a:r>
            <a:rPr lang="en-US" sz="1100" b="0">
              <a:solidFill>
                <a:schemeClr val="dk1"/>
              </a:solidFill>
              <a:effectLst/>
              <a:latin typeface="+mn-lt"/>
              <a:ea typeface="+mn-ea"/>
              <a:cs typeface="+mn-cs"/>
            </a:rPr>
            <a:t> is uniform over all ALT fields for a given ACT, which is largely verified.</a:t>
          </a:r>
          <a:r>
            <a:rPr lang="en-US" sz="1100" b="0" baseline="0">
              <a:solidFill>
                <a:schemeClr val="dk1"/>
              </a:solidFill>
              <a:effectLst/>
              <a:latin typeface="+mn-lt"/>
              <a:ea typeface="+mn-ea"/>
              <a:cs typeface="+mn-cs"/>
            </a:rPr>
            <a:t> </a:t>
          </a:r>
          <a:endParaRPr lang="en-US" sz="1100" b="0">
            <a:solidFill>
              <a:schemeClr val="dk1"/>
            </a:solidFill>
            <a:effectLst/>
            <a:latin typeface="+mn-lt"/>
            <a:ea typeface="+mn-ea"/>
            <a:cs typeface="+mn-cs"/>
          </a:endParaRPr>
        </a:p>
      </xdr:txBody>
    </xdr:sp>
    <xdr:clientData/>
  </xdr:twoCellAnchor>
  <xdr:twoCellAnchor editAs="oneCell">
    <xdr:from>
      <xdr:col>20</xdr:col>
      <xdr:colOff>112059</xdr:colOff>
      <xdr:row>5</xdr:row>
      <xdr:rowOff>11206</xdr:rowOff>
    </xdr:from>
    <xdr:to>
      <xdr:col>29</xdr:col>
      <xdr:colOff>275524</xdr:colOff>
      <xdr:row>28</xdr:row>
      <xdr:rowOff>29706</xdr:rowOff>
    </xdr:to>
    <xdr:pic>
      <xdr:nvPicPr>
        <xdr:cNvPr id="7" name="Picture 6">
          <a:extLst>
            <a:ext uri="{FF2B5EF4-FFF2-40B4-BE49-F238E27FC236}">
              <a16:creationId xmlns:a16="http://schemas.microsoft.com/office/drawing/2014/main" id="{F6FB2A84-111E-A9D5-0F1C-2D12462AB03C}"/>
            </a:ext>
          </a:extLst>
        </xdr:cNvPr>
        <xdr:cNvPicPr>
          <a:picLocks noChangeAspect="1"/>
        </xdr:cNvPicPr>
      </xdr:nvPicPr>
      <xdr:blipFill>
        <a:blip xmlns:r="http://schemas.openxmlformats.org/officeDocument/2006/relationships" r:embed="rId1"/>
        <a:stretch>
          <a:fillRect/>
        </a:stretch>
      </xdr:blipFill>
      <xdr:spPr>
        <a:xfrm>
          <a:off x="13884088" y="963706"/>
          <a:ext cx="5609524" cy="44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1064559</xdr:colOff>
      <xdr:row>21</xdr:row>
      <xdr:rowOff>128307</xdr:rowOff>
    </xdr:from>
    <xdr:to>
      <xdr:col>6</xdr:col>
      <xdr:colOff>459441</xdr:colOff>
      <xdr:row>44</xdr:row>
      <xdr:rowOff>33617</xdr:rowOff>
    </xdr:to>
    <xdr:sp macro="" textlink="">
      <xdr:nvSpPr>
        <xdr:cNvPr id="2" name="TextBox 1">
          <a:extLst>
            <a:ext uri="{FF2B5EF4-FFF2-40B4-BE49-F238E27FC236}">
              <a16:creationId xmlns:a16="http://schemas.microsoft.com/office/drawing/2014/main" id="{4B2DE588-4C2D-145D-3F93-D21C0EEC5E8A}"/>
            </a:ext>
          </a:extLst>
        </xdr:cNvPr>
        <xdr:cNvSpPr txBox="1"/>
      </xdr:nvSpPr>
      <xdr:spPr>
        <a:xfrm>
          <a:off x="1064559" y="4151219"/>
          <a:ext cx="5188323" cy="4286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t>READ ME:</a:t>
          </a:r>
          <a:r>
            <a:rPr lang="en-US" sz="1100" b="0">
              <a:solidFill>
                <a:schemeClr val="dk1"/>
              </a:solidFill>
              <a:effectLst/>
              <a:latin typeface="+mn-lt"/>
              <a:ea typeface="+mn-ea"/>
              <a:cs typeface="+mn-cs"/>
            </a:rPr>
            <a:t>	(Date: 16-10-2024)</a:t>
          </a:r>
          <a:endParaRPr lang="en-US">
            <a:effectLst/>
          </a:endParaRPr>
        </a:p>
        <a:p>
          <a:r>
            <a:rPr lang="en-US" sz="1100" b="0" u="none"/>
            <a:t>The ISRF (Intrumental</a:t>
          </a:r>
          <a:r>
            <a:rPr lang="en-US" sz="1100" b="0" u="none" baseline="0"/>
            <a:t> Spectral Response Function) is calculated taking into account the geometrical slit image (</a:t>
          </a:r>
          <a:r>
            <a:rPr lang="el-GR" sz="1100" b="0" u="none" baseline="0"/>
            <a:t>Π</a:t>
          </a:r>
          <a:r>
            <a:rPr lang="en-US" sz="1100" b="0" u="none" baseline="0"/>
            <a:t>slit), the science pixel size in ALT direction (</a:t>
          </a:r>
          <a:r>
            <a:rPr lang="el-GR" sz="1100" b="0" baseline="0">
              <a:solidFill>
                <a:schemeClr val="dk1"/>
              </a:solidFill>
              <a:effectLst/>
              <a:latin typeface="+mn-lt"/>
              <a:ea typeface="+mn-ea"/>
              <a:cs typeface="+mn-cs"/>
            </a:rPr>
            <a:t>Π</a:t>
          </a:r>
          <a:r>
            <a:rPr lang="en-US" sz="1100" b="0" baseline="0">
              <a:solidFill>
                <a:schemeClr val="dk1"/>
              </a:solidFill>
              <a:effectLst/>
              <a:latin typeface="+mn-lt"/>
              <a:ea typeface="+mn-ea"/>
              <a:cs typeface="+mn-cs"/>
            </a:rPr>
            <a:t>pix-alt, </a:t>
          </a:r>
          <a:r>
            <a:rPr lang="en-US" sz="1100" b="0" u="none" baseline="0"/>
            <a:t>assuming x7 binning), the diffractive spectrometer PSF in the ALT direction and integrated over the ACT directions, calculated in Zemax for each field and wavelength and finaly the spectral dispersion (a geometrical quantity). </a:t>
          </a:r>
          <a:br>
            <a:rPr lang="en-US" sz="1100" b="0" u="none" baseline="0"/>
          </a:br>
          <a:r>
            <a:rPr lang="en-US" sz="1100" b="0" u="none" baseline="0"/>
            <a:t>Those quantities are convolved starting from detector coordinates and then translated geometrically to wavelength difference.The calculation has been repeated for 9 ACT fields and 18 wavelengths in steps of 5nm in Zemax. The ISRF-FWHM is dominated by the slit contribution (</a:t>
          </a:r>
          <a:r>
            <a:rPr lang="el-GR" sz="1100" b="0" baseline="0">
              <a:solidFill>
                <a:schemeClr val="dk1"/>
              </a:solidFill>
              <a:effectLst/>
              <a:latin typeface="+mn-lt"/>
              <a:ea typeface="+mn-ea"/>
              <a:cs typeface="+mn-cs"/>
            </a:rPr>
            <a:t>Δλ</a:t>
          </a:r>
          <a:r>
            <a:rPr lang="en-US" sz="1100" b="0" baseline="0">
              <a:solidFill>
                <a:schemeClr val="dk1"/>
              </a:solidFill>
              <a:effectLst/>
              <a:latin typeface="+mn-lt"/>
              <a:ea typeface="+mn-ea"/>
              <a:cs typeface="+mn-cs"/>
            </a:rPr>
            <a:t>g in 'SpectralGeometricalData')</a:t>
          </a:r>
          <a:r>
            <a:rPr lang="en-US" sz="1100" b="0" u="none" baseline="0"/>
            <a:t> and not by aberrations.  When this science pixel is considered, it has the envelope shape reported on the right (smeared trapezoid), with max-min widths dominated by slit and science pixel. The ISRF slightly worsens over ACT and fluctuates over wavelengths. </a:t>
          </a:r>
          <a:br>
            <a:rPr lang="en-US" sz="1100" b="0" u="none" baseline="0"/>
          </a:br>
          <a:r>
            <a:rPr lang="en-US" sz="1100" b="1" u="none" baseline="0"/>
            <a:t>Limitations:</a:t>
          </a:r>
          <a:br>
            <a:rPr lang="en-US" sz="1100" b="0" u="none" baseline="0"/>
          </a:br>
          <a:r>
            <a:rPr lang="en-US" sz="1100" b="0" u="none" baseline="0"/>
            <a:t>The reported variations in wavelength are arguably within the accuracy of the sampled calculations (Huygens PSF has finite accuracy). </a:t>
          </a:r>
          <a:r>
            <a:rPr lang="en-US" sz="1100" b="0" baseline="0">
              <a:solidFill>
                <a:schemeClr val="dk1"/>
              </a:solidFill>
              <a:effectLst/>
              <a:latin typeface="+mn-lt"/>
              <a:ea typeface="+mn-ea"/>
              <a:cs typeface="+mn-cs"/>
            </a:rPr>
            <a:t>This calculation assumes </a:t>
          </a:r>
          <a:r>
            <a:rPr lang="en-US" sz="1100" b="0" u="sng" baseline="0">
              <a:solidFill>
                <a:schemeClr val="dk1"/>
              </a:solidFill>
              <a:effectLst/>
              <a:latin typeface="+mn-lt"/>
              <a:ea typeface="+mn-ea"/>
              <a:cs typeface="+mn-cs"/>
            </a:rPr>
            <a:t>uniform homogeneous scene </a:t>
          </a:r>
          <a:r>
            <a:rPr lang="en-US" sz="1100" b="0" baseline="0">
              <a:solidFill>
                <a:schemeClr val="dk1"/>
              </a:solidFill>
              <a:effectLst/>
              <a:latin typeface="+mn-lt"/>
              <a:ea typeface="+mn-ea"/>
              <a:cs typeface="+mn-cs"/>
            </a:rPr>
            <a:t>and neglects edge ACT effects of the slit.  The distortion effects due to keystone are also not captured since the sensitivity cross-talks (</a:t>
          </a:r>
          <a:r>
            <a:rPr lang="el-GR" sz="1100" b="0">
              <a:solidFill>
                <a:schemeClr val="dk1"/>
              </a:solidFill>
              <a:effectLst/>
              <a:latin typeface="+mn-lt"/>
              <a:ea typeface="+mn-ea"/>
              <a:cs typeface="+mn-cs"/>
            </a:rPr>
            <a:t>δ</a:t>
          </a:r>
          <a:r>
            <a:rPr lang="en-US" sz="1100" b="0">
              <a:solidFill>
                <a:schemeClr val="dk1"/>
              </a:solidFill>
              <a:effectLst/>
              <a:latin typeface="+mn-lt"/>
              <a:ea typeface="+mn-ea"/>
              <a:cs typeface="+mn-cs"/>
            </a:rPr>
            <a:t>x/</a:t>
          </a:r>
          <a:r>
            <a:rPr lang="el-GR" sz="1100" b="0">
              <a:solidFill>
                <a:schemeClr val="dk1"/>
              </a:solidFill>
              <a:effectLst/>
              <a:latin typeface="+mn-lt"/>
              <a:ea typeface="+mn-ea"/>
              <a:cs typeface="+mn-cs"/>
            </a:rPr>
            <a:t>δλ</a:t>
          </a:r>
          <a:r>
            <a:rPr lang="en-US" sz="1100" b="0">
              <a:solidFill>
                <a:schemeClr val="dk1"/>
              </a:solidFill>
              <a:effectLst/>
              <a:latin typeface="+mn-lt"/>
              <a:ea typeface="+mn-ea"/>
              <a:cs typeface="+mn-cs"/>
            </a:rPr>
            <a:t>, requiring a skew coordinate)</a:t>
          </a:r>
          <a:r>
            <a:rPr lang="en-US" sz="1100" b="0" baseline="0">
              <a:solidFill>
                <a:schemeClr val="dk1"/>
              </a:solidFill>
              <a:effectLst/>
              <a:latin typeface="+mn-lt"/>
              <a:ea typeface="+mn-ea"/>
              <a:cs typeface="+mn-cs"/>
            </a:rPr>
            <a:t> is neglected in the convolution process. Further, the convolution assumes shift invariance of the PSF over all ALT fields, local ACT field and ISRF wavelength range, which is only approximately verified. Finally, the ISRF FWHM may not capture in entirety the behavior of the ISRF function (for which the complete dataset is available). The defined ISRF is continuous, while a discrete ISRF also exists and may differ in fine features. </a:t>
          </a:r>
          <a:br>
            <a:rPr lang="en-US" sz="1100" b="0" u="none" baseline="0"/>
          </a:br>
          <a:endParaRPr lang="en-US" sz="1100" b="0" u="none"/>
        </a:p>
        <a:p>
          <a:endParaRPr lang="en-US" sz="1100" b="0" u="none"/>
        </a:p>
        <a:p>
          <a:endParaRPr lang="en-US" sz="1100"/>
        </a:p>
        <a:p>
          <a:endParaRPr lang="en-US" sz="1100"/>
        </a:p>
      </xdr:txBody>
    </xdr:sp>
    <xdr:clientData/>
  </xdr:twoCellAnchor>
  <xdr:twoCellAnchor editAs="oneCell">
    <xdr:from>
      <xdr:col>7</xdr:col>
      <xdr:colOff>561</xdr:colOff>
      <xdr:row>21</xdr:row>
      <xdr:rowOff>169770</xdr:rowOff>
    </xdr:from>
    <xdr:to>
      <xdr:col>13</xdr:col>
      <xdr:colOff>552425</xdr:colOff>
      <xdr:row>41</xdr:row>
      <xdr:rowOff>169294</xdr:rowOff>
    </xdr:to>
    <xdr:pic>
      <xdr:nvPicPr>
        <xdr:cNvPr id="3" name="Picture 2">
          <a:extLst>
            <a:ext uri="{FF2B5EF4-FFF2-40B4-BE49-F238E27FC236}">
              <a16:creationId xmlns:a16="http://schemas.microsoft.com/office/drawing/2014/main" id="{6773E724-29BD-22A0-483A-E03E36CA39F2}"/>
            </a:ext>
          </a:extLst>
        </xdr:cNvPr>
        <xdr:cNvPicPr>
          <a:picLocks noChangeAspect="1"/>
        </xdr:cNvPicPr>
      </xdr:nvPicPr>
      <xdr:blipFill>
        <a:blip xmlns:r="http://schemas.openxmlformats.org/officeDocument/2006/relationships" r:embed="rId1"/>
        <a:stretch>
          <a:fillRect/>
        </a:stretch>
      </xdr:blipFill>
      <xdr:spPr>
        <a:xfrm>
          <a:off x="6499973" y="4192682"/>
          <a:ext cx="4686834" cy="38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24</xdr:col>
      <xdr:colOff>35719</xdr:colOff>
      <xdr:row>4</xdr:row>
      <xdr:rowOff>95249</xdr:rowOff>
    </xdr:from>
    <xdr:to>
      <xdr:col>33</xdr:col>
      <xdr:colOff>585788</xdr:colOff>
      <xdr:row>24</xdr:row>
      <xdr:rowOff>4762</xdr:rowOff>
    </xdr:to>
    <xdr:graphicFrame macro="">
      <xdr:nvGraphicFramePr>
        <xdr:cNvPr id="2" name="Chart 1">
          <a:extLst>
            <a:ext uri="{FF2B5EF4-FFF2-40B4-BE49-F238E27FC236}">
              <a16:creationId xmlns:a16="http://schemas.microsoft.com/office/drawing/2014/main" id="{D0739FDE-C2F8-4E7A-980C-0FDA25222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4762</xdr:colOff>
      <xdr:row>24</xdr:row>
      <xdr:rowOff>73818</xdr:rowOff>
    </xdr:from>
    <xdr:to>
      <xdr:col>33</xdr:col>
      <xdr:colOff>554831</xdr:colOff>
      <xdr:row>43</xdr:row>
      <xdr:rowOff>173831</xdr:rowOff>
    </xdr:to>
    <xdr:graphicFrame macro="">
      <xdr:nvGraphicFramePr>
        <xdr:cNvPr id="3" name="Chart 2">
          <a:extLst>
            <a:ext uri="{FF2B5EF4-FFF2-40B4-BE49-F238E27FC236}">
              <a16:creationId xmlns:a16="http://schemas.microsoft.com/office/drawing/2014/main" id="{407376A2-2F3B-4C52-9764-DF83964EC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7143</xdr:colOff>
      <xdr:row>44</xdr:row>
      <xdr:rowOff>76200</xdr:rowOff>
    </xdr:from>
    <xdr:to>
      <xdr:col>33</xdr:col>
      <xdr:colOff>557212</xdr:colOff>
      <xdr:row>63</xdr:row>
      <xdr:rowOff>176213</xdr:rowOff>
    </xdr:to>
    <xdr:graphicFrame macro="">
      <xdr:nvGraphicFramePr>
        <xdr:cNvPr id="4" name="Chart 3">
          <a:extLst>
            <a:ext uri="{FF2B5EF4-FFF2-40B4-BE49-F238E27FC236}">
              <a16:creationId xmlns:a16="http://schemas.microsoft.com/office/drawing/2014/main" id="{DAB3ECE9-7F32-4686-A38A-EAB68384F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176211</xdr:colOff>
      <xdr:row>3</xdr:row>
      <xdr:rowOff>76201</xdr:rowOff>
    </xdr:from>
    <xdr:to>
      <xdr:col>23</xdr:col>
      <xdr:colOff>592930</xdr:colOff>
      <xdr:row>22</xdr:row>
      <xdr:rowOff>154781</xdr:rowOff>
    </xdr:to>
    <xdr:sp macro="" textlink="">
      <xdr:nvSpPr>
        <xdr:cNvPr id="5" name="TextBox 4">
          <a:extLst>
            <a:ext uri="{FF2B5EF4-FFF2-40B4-BE49-F238E27FC236}">
              <a16:creationId xmlns:a16="http://schemas.microsoft.com/office/drawing/2014/main" id="{ACEC9B44-4071-4779-BB01-CDFC918CC95B}"/>
            </a:ext>
          </a:extLst>
        </xdr:cNvPr>
        <xdr:cNvSpPr txBox="1"/>
      </xdr:nvSpPr>
      <xdr:spPr>
        <a:xfrm>
          <a:off x="12796836" y="647701"/>
          <a:ext cx="4074319" cy="3698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READ ME: </a:t>
          </a:r>
          <a:r>
            <a:rPr lang="en-US" sz="1100" b="0" u="none"/>
            <a:t>	(Date: 7-3-2024)</a:t>
          </a:r>
          <a:endParaRPr lang="en-US" sz="1100" b="1" u="sng"/>
        </a:p>
        <a:p>
          <a:endParaRPr lang="en-US" sz="1100" b="1" u="sng"/>
        </a:p>
        <a:p>
          <a:r>
            <a:rPr lang="en-US" sz="1100">
              <a:solidFill>
                <a:schemeClr val="dk1"/>
              </a:solidFill>
              <a:effectLst/>
              <a:latin typeface="+mn-lt"/>
              <a:ea typeface="+mn-ea"/>
              <a:cs typeface="+mn-cs"/>
            </a:rPr>
            <a:t>Mueller Matrix</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Data for the computed field</a:t>
          </a:r>
          <a:r>
            <a:rPr lang="en-US" sz="1100" baseline="0">
              <a:solidFill>
                <a:schemeClr val="dk1"/>
              </a:solidFill>
              <a:effectLst/>
              <a:latin typeface="+mn-lt"/>
              <a:ea typeface="+mn-ea"/>
              <a:cs typeface="+mn-cs"/>
            </a:rPr>
            <a:t> points at </a:t>
          </a:r>
          <a:r>
            <a:rPr lang="en-US" sz="1100">
              <a:solidFill>
                <a:schemeClr val="dk1"/>
              </a:solidFill>
              <a:effectLst/>
              <a:latin typeface="+mn-lt"/>
              <a:ea typeface="+mn-ea"/>
              <a:cs typeface="+mn-cs"/>
            </a:rPr>
            <a:t>0, 70%, 100% of full swath, calculated from the Nominal optical model. </a:t>
          </a:r>
        </a:p>
        <a:p>
          <a:r>
            <a:rPr lang="en-US" sz="1100">
              <a:solidFill>
                <a:schemeClr val="dk1"/>
              </a:solidFill>
              <a:effectLst/>
              <a:latin typeface="+mn-lt"/>
              <a:ea typeface="+mn-ea"/>
              <a:cs typeface="+mn-cs"/>
            </a:rPr>
            <a:t>The ALT variation is negligible, so can be ignored (matlab data files with full data are available if needed).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Caveats on the data:</a:t>
          </a:r>
        </a:p>
        <a:p>
          <a:r>
            <a:rPr lang="en-US" sz="1100">
              <a:solidFill>
                <a:schemeClr val="dk1"/>
              </a:solidFill>
              <a:effectLst/>
              <a:latin typeface="+mn-lt"/>
              <a:ea typeface="+mn-ea"/>
              <a:cs typeface="+mn-cs"/>
            </a:rPr>
            <a:t>- the grating performance is modelled by a coating, which represents the performance either for Nadir or for full swath, there is no interpolation done in between by Zemax. The data for 70% swath is determined by averaging the results for that field point from the pupil-averaged calculations using the Nadir grating performance and the Full Swath grating performance (according to linearly expected ratio of 30/70).</a:t>
          </a:r>
        </a:p>
        <a:p>
          <a:r>
            <a:rPr lang="en-US" sz="1100">
              <a:solidFill>
                <a:schemeClr val="dk1"/>
              </a:solidFill>
              <a:effectLst/>
              <a:latin typeface="+mn-lt"/>
              <a:ea typeface="+mn-ea"/>
              <a:cs typeface="+mn-cs"/>
            </a:rPr>
            <a:t>- the</a:t>
          </a:r>
          <a:r>
            <a:rPr lang="en-US" sz="1100" baseline="0">
              <a:solidFill>
                <a:schemeClr val="dk1"/>
              </a:solidFill>
              <a:effectLst/>
              <a:latin typeface="+mn-lt"/>
              <a:ea typeface="+mn-ea"/>
              <a:cs typeface="+mn-cs"/>
            </a:rPr>
            <a:t> data originates from simulations by Zeiss on the manufactured grating (using measured AFM data). We now have optical measurements done by ESA, which show some differences (PS is red-shifted for example). We can follow-up with an update on this once the data is properly analyzed.</a:t>
          </a:r>
          <a:endParaRPr lang="en-US" sz="110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14969</xdr:colOff>
      <xdr:row>3</xdr:row>
      <xdr:rowOff>186417</xdr:rowOff>
    </xdr:from>
    <xdr:to>
      <xdr:col>9</xdr:col>
      <xdr:colOff>341544</xdr:colOff>
      <xdr:row>13</xdr:row>
      <xdr:rowOff>110286</xdr:rowOff>
    </xdr:to>
    <xdr:pic>
      <xdr:nvPicPr>
        <xdr:cNvPr id="2" name="Picture 1">
          <a:extLst>
            <a:ext uri="{FF2B5EF4-FFF2-40B4-BE49-F238E27FC236}">
              <a16:creationId xmlns:a16="http://schemas.microsoft.com/office/drawing/2014/main" id="{30F59F81-C78C-92CE-F664-D95413398AA7}"/>
            </a:ext>
          </a:extLst>
        </xdr:cNvPr>
        <xdr:cNvPicPr>
          <a:picLocks noChangeAspect="1"/>
        </xdr:cNvPicPr>
      </xdr:nvPicPr>
      <xdr:blipFill>
        <a:blip xmlns:r="http://schemas.openxmlformats.org/officeDocument/2006/relationships" r:embed="rId1"/>
        <a:stretch>
          <a:fillRect/>
        </a:stretch>
      </xdr:blipFill>
      <xdr:spPr>
        <a:xfrm>
          <a:off x="7396844" y="1329417"/>
          <a:ext cx="2764975" cy="1828869"/>
        </a:xfrm>
        <a:prstGeom prst="rect">
          <a:avLst/>
        </a:prstGeom>
      </xdr:spPr>
    </xdr:pic>
    <xdr:clientData/>
  </xdr:twoCellAnchor>
  <xdr:twoCellAnchor editAs="oneCell">
    <xdr:from>
      <xdr:col>5</xdr:col>
      <xdr:colOff>27215</xdr:colOff>
      <xdr:row>14</xdr:row>
      <xdr:rowOff>178254</xdr:rowOff>
    </xdr:from>
    <xdr:to>
      <xdr:col>15</xdr:col>
      <xdr:colOff>228776</xdr:colOff>
      <xdr:row>39</xdr:row>
      <xdr:rowOff>96735</xdr:rowOff>
    </xdr:to>
    <xdr:pic>
      <xdr:nvPicPr>
        <xdr:cNvPr id="3" name="Picture 2">
          <a:extLst>
            <a:ext uri="{FF2B5EF4-FFF2-40B4-BE49-F238E27FC236}">
              <a16:creationId xmlns:a16="http://schemas.microsoft.com/office/drawing/2014/main" id="{315DE7C9-C0D7-A6F6-2A6E-B17C573E85F8}"/>
            </a:ext>
            <a:ext uri="{147F2762-F138-4A5C-976F-8EAC2B608ADB}">
              <a16:predDERef xmlns:a16="http://schemas.microsoft.com/office/drawing/2014/main" pred="{30F59F81-C78C-92CE-F664-D95413398AA7}"/>
            </a:ext>
          </a:extLst>
        </xdr:cNvPr>
        <xdr:cNvPicPr>
          <a:picLocks noChangeAspect="1"/>
        </xdr:cNvPicPr>
      </xdr:nvPicPr>
      <xdr:blipFill>
        <a:blip xmlns:r="http://schemas.openxmlformats.org/officeDocument/2006/relationships" r:embed="rId2"/>
        <a:stretch>
          <a:fillRect/>
        </a:stretch>
      </xdr:blipFill>
      <xdr:spPr>
        <a:xfrm>
          <a:off x="7409090" y="3416754"/>
          <a:ext cx="6297561" cy="4871481"/>
        </a:xfrm>
        <a:prstGeom prst="rect">
          <a:avLst/>
        </a:prstGeom>
      </xdr:spPr>
    </xdr:pic>
    <xdr:clientData/>
  </xdr:twoCellAnchor>
  <xdr:twoCellAnchor editAs="oneCell">
    <xdr:from>
      <xdr:col>0</xdr:col>
      <xdr:colOff>76200</xdr:colOff>
      <xdr:row>70</xdr:row>
      <xdr:rowOff>123825</xdr:rowOff>
    </xdr:from>
    <xdr:to>
      <xdr:col>1</xdr:col>
      <xdr:colOff>1305615</xdr:colOff>
      <xdr:row>105</xdr:row>
      <xdr:rowOff>96177</xdr:rowOff>
    </xdr:to>
    <xdr:pic>
      <xdr:nvPicPr>
        <xdr:cNvPr id="4" name="Picture 3">
          <a:extLst>
            <a:ext uri="{FF2B5EF4-FFF2-40B4-BE49-F238E27FC236}">
              <a16:creationId xmlns:a16="http://schemas.microsoft.com/office/drawing/2014/main" id="{A30A044C-69D0-6787-EA3B-681C00C3632B}"/>
            </a:ext>
          </a:extLst>
        </xdr:cNvPr>
        <xdr:cNvPicPr>
          <a:picLocks noChangeAspect="1"/>
        </xdr:cNvPicPr>
      </xdr:nvPicPr>
      <xdr:blipFill>
        <a:blip xmlns:r="http://schemas.openxmlformats.org/officeDocument/2006/relationships" r:embed="rId3"/>
        <a:stretch>
          <a:fillRect/>
        </a:stretch>
      </xdr:blipFill>
      <xdr:spPr>
        <a:xfrm>
          <a:off x="76200" y="13268325"/>
          <a:ext cx="4944165" cy="6639852"/>
        </a:xfrm>
        <a:prstGeom prst="rect">
          <a:avLst/>
        </a:prstGeom>
      </xdr:spPr>
    </xdr:pic>
    <xdr:clientData/>
  </xdr:twoCellAnchor>
  <xdr:twoCellAnchor editAs="oneCell">
    <xdr:from>
      <xdr:col>0</xdr:col>
      <xdr:colOff>76200</xdr:colOff>
      <xdr:row>105</xdr:row>
      <xdr:rowOff>123825</xdr:rowOff>
    </xdr:from>
    <xdr:to>
      <xdr:col>1</xdr:col>
      <xdr:colOff>1229404</xdr:colOff>
      <xdr:row>115</xdr:row>
      <xdr:rowOff>124091</xdr:rowOff>
    </xdr:to>
    <xdr:pic>
      <xdr:nvPicPr>
        <xdr:cNvPr id="5" name="Picture 4">
          <a:extLst>
            <a:ext uri="{FF2B5EF4-FFF2-40B4-BE49-F238E27FC236}">
              <a16:creationId xmlns:a16="http://schemas.microsoft.com/office/drawing/2014/main" id="{203B555D-DD05-7268-FDF9-4F1494A0B542}"/>
            </a:ext>
          </a:extLst>
        </xdr:cNvPr>
        <xdr:cNvPicPr>
          <a:picLocks noChangeAspect="1"/>
        </xdr:cNvPicPr>
      </xdr:nvPicPr>
      <xdr:blipFill>
        <a:blip xmlns:r="http://schemas.openxmlformats.org/officeDocument/2006/relationships" r:embed="rId4"/>
        <a:stretch>
          <a:fillRect/>
        </a:stretch>
      </xdr:blipFill>
      <xdr:spPr>
        <a:xfrm>
          <a:off x="76200" y="19935825"/>
          <a:ext cx="4867954" cy="1905266"/>
        </a:xfrm>
        <a:prstGeom prst="rect">
          <a:avLst/>
        </a:prstGeom>
      </xdr:spPr>
    </xdr:pic>
    <xdr:clientData/>
  </xdr:twoCellAnchor>
  <xdr:twoCellAnchor editAs="oneCell">
    <xdr:from>
      <xdr:col>0</xdr:col>
      <xdr:colOff>38100</xdr:colOff>
      <xdr:row>48</xdr:row>
      <xdr:rowOff>133350</xdr:rowOff>
    </xdr:from>
    <xdr:to>
      <xdr:col>1</xdr:col>
      <xdr:colOff>1324673</xdr:colOff>
      <xdr:row>70</xdr:row>
      <xdr:rowOff>86303</xdr:rowOff>
    </xdr:to>
    <xdr:pic>
      <xdr:nvPicPr>
        <xdr:cNvPr id="6" name="Picture 5">
          <a:extLst>
            <a:ext uri="{FF2B5EF4-FFF2-40B4-BE49-F238E27FC236}">
              <a16:creationId xmlns:a16="http://schemas.microsoft.com/office/drawing/2014/main" id="{A5FAE582-B408-0AC8-E86A-40395806DBFA}"/>
            </a:ext>
          </a:extLst>
        </xdr:cNvPr>
        <xdr:cNvPicPr>
          <a:picLocks noChangeAspect="1"/>
        </xdr:cNvPicPr>
      </xdr:nvPicPr>
      <xdr:blipFill>
        <a:blip xmlns:r="http://schemas.openxmlformats.org/officeDocument/2006/relationships" r:embed="rId5"/>
        <a:stretch>
          <a:fillRect/>
        </a:stretch>
      </xdr:blipFill>
      <xdr:spPr>
        <a:xfrm>
          <a:off x="38100" y="9086850"/>
          <a:ext cx="5001323" cy="41439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365tno.sharepoint.com/teams/P060.55733/TeamDocuments/External%20Audience/06-Configuration_and_Interface_files/Instruments%20to%20Science/Nitro%20Instrument%20performance%20info/Nitro%20Instrument%20Model%20Inputs/TANGO_Nitro_011_InstrumentModelInputs_master.xlsx" TargetMode="External"/><Relationship Id="rId2" Type="http://schemas.microsoft.com/office/2019/04/relationships/externalLinkLongPath" Target="TANGO_Nitro_011_InstrumentModelInputs_master.xlsx?DC7AE54D" TargetMode="External"/><Relationship Id="rId1" Type="http://schemas.openxmlformats.org/officeDocument/2006/relationships/externalLinkPath" Target="file:///\\DC7AE54D\TANGO_Nitro_011_InstrumentModelInputs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ystemParameters"/>
      <sheetName val="SpectralResolution"/>
      <sheetName val="MuellerMat_ManufGratingFinal"/>
      <sheetName val="SpectralSmile"/>
      <sheetName val="Dispersion"/>
      <sheetName val="Camera"/>
    </sheetNames>
    <sheetDataSet>
      <sheetData sheetId="0"/>
      <sheetData sheetId="1"/>
      <sheetData sheetId="2">
        <row r="7">
          <cell r="A7">
            <v>390</v>
          </cell>
          <cell r="B7">
            <v>3.3505847271714413E-3</v>
          </cell>
          <cell r="C7">
            <v>7.9320948466795954E-4</v>
          </cell>
          <cell r="D7">
            <v>-4.4355309934222355E-11</v>
          </cell>
          <cell r="N7">
            <v>3.5291632001299509E-3</v>
          </cell>
          <cell r="O7">
            <v>7.4184468531541886E-4</v>
          </cell>
          <cell r="P7">
            <v>2.5030149829125253E-4</v>
          </cell>
        </row>
        <row r="8">
          <cell r="A8">
            <v>391</v>
          </cell>
          <cell r="B8">
            <v>5.990036750376221E-3</v>
          </cell>
          <cell r="C8">
            <v>1.3546198682048722E-3</v>
          </cell>
          <cell r="D8">
            <v>-7.2144006046936937E-11</v>
          </cell>
          <cell r="N8">
            <v>6.3158548634155388E-3</v>
          </cell>
          <cell r="O8">
            <v>1.274371120468211E-3</v>
          </cell>
          <cell r="P8">
            <v>4.3043444696655328E-4</v>
          </cell>
        </row>
        <row r="9">
          <cell r="A9">
            <v>392</v>
          </cell>
          <cell r="B9">
            <v>1.0974665244621798E-2</v>
          </cell>
          <cell r="C9">
            <v>2.3737242122027617E-3</v>
          </cell>
          <cell r="D9">
            <v>-1.2109248673231043E-10</v>
          </cell>
          <cell r="N9">
            <v>1.1584936808738682E-2</v>
          </cell>
          <cell r="O9">
            <v>2.2473195570056966E-3</v>
          </cell>
          <cell r="P9">
            <v>7.5899377466733149E-4</v>
          </cell>
        </row>
        <row r="10">
          <cell r="A10">
            <v>393</v>
          </cell>
          <cell r="B10">
            <v>2.0720520173521623E-2</v>
          </cell>
          <cell r="C10">
            <v>4.2913041454559972E-3</v>
          </cell>
          <cell r="D10">
            <v>-2.1089438644502265E-10</v>
          </cell>
          <cell r="N10">
            <v>2.1896550483925126E-2</v>
          </cell>
          <cell r="O10">
            <v>4.0892132600304958E-3</v>
          </cell>
          <cell r="P10">
            <v>1.3797832764422188E-3</v>
          </cell>
        </row>
        <row r="11">
          <cell r="A11">
            <v>394</v>
          </cell>
          <cell r="B11">
            <v>4.0316024738719612E-2</v>
          </cell>
          <cell r="C11">
            <v>8.0037573818140077E-3</v>
          </cell>
          <cell r="D11">
            <v>-3.8075967610332978E-10</v>
          </cell>
          <cell r="N11">
            <v>4.263136754956387E-2</v>
          </cell>
          <cell r="O11">
            <v>7.6707878775930079E-3</v>
          </cell>
          <cell r="P11">
            <v>2.5852533963792307E-3</v>
          </cell>
        </row>
        <row r="12">
          <cell r="A12">
            <v>395</v>
          </cell>
          <cell r="B12">
            <v>7.9732459553757934E-2</v>
          </cell>
          <cell r="C12">
            <v>1.5189794939102365E-2</v>
          </cell>
          <cell r="D12">
            <v>-7.022645150585779E-10</v>
          </cell>
          <cell r="N12">
            <v>8.4249637140393782E-2</v>
          </cell>
          <cell r="O12">
            <v>1.4597861266078311E-2</v>
          </cell>
          <cell r="P12">
            <v>4.9198294260584851E-3</v>
          </cell>
        </row>
        <row r="13">
          <cell r="A13">
            <v>396</v>
          </cell>
          <cell r="B13">
            <v>0.15417067692556294</v>
          </cell>
          <cell r="C13">
            <v>2.8215811313618042E-2</v>
          </cell>
          <cell r="D13">
            <v>-1.2723971413534467E-9</v>
          </cell>
          <cell r="N13">
            <v>0.16226270290748673</v>
          </cell>
          <cell r="O13">
            <v>2.6979733368570669E-2</v>
          </cell>
          <cell r="P13">
            <v>9.1307826778670078E-3</v>
          </cell>
        </row>
        <row r="14">
          <cell r="A14">
            <v>397</v>
          </cell>
          <cell r="B14">
            <v>0.27050599906241857</v>
          </cell>
          <cell r="C14">
            <v>4.7608813757518624E-2</v>
          </cell>
          <cell r="D14">
            <v>-2.1023005373580852E-9</v>
          </cell>
          <cell r="N14">
            <v>0.28211281972893743</v>
          </cell>
          <cell r="O14">
            <v>4.4690059693152151E-2</v>
          </cell>
          <cell r="P14">
            <v>1.5308593832995951E-2</v>
          </cell>
        </row>
        <row r="15">
          <cell r="A15">
            <v>398</v>
          </cell>
          <cell r="B15">
            <v>0.39577267880968831</v>
          </cell>
          <cell r="C15">
            <v>6.7047090720030941E-2</v>
          </cell>
          <cell r="D15">
            <v>-2.9111200117171165E-9</v>
          </cell>
          <cell r="N15">
            <v>0.40756814272968306</v>
          </cell>
          <cell r="O15">
            <v>6.1156109107914615E-2</v>
          </cell>
          <cell r="P15">
            <v>2.1342556616674817E-2</v>
          </cell>
        </row>
        <row r="16">
          <cell r="A16">
            <v>399</v>
          </cell>
          <cell r="B16">
            <v>0.47621055787469002</v>
          </cell>
          <cell r="C16">
            <v>7.7720366290064832E-2</v>
          </cell>
          <cell r="D16">
            <v>-3.3312249625438994E-9</v>
          </cell>
          <cell r="N16">
            <v>0.48541661011773424</v>
          </cell>
          <cell r="O16">
            <v>6.9201634197116377E-2</v>
          </cell>
          <cell r="P16">
            <v>2.454378243228833E-2</v>
          </cell>
        </row>
        <row r="17">
          <cell r="A17">
            <v>400</v>
          </cell>
          <cell r="B17">
            <v>0.50621726918961307</v>
          </cell>
          <cell r="C17">
            <v>7.9658399132218088E-2</v>
          </cell>
          <cell r="D17">
            <v>-3.3822776801528676E-9</v>
          </cell>
          <cell r="N17">
            <v>0.51336828636629195</v>
          </cell>
          <cell r="O17">
            <v>7.0096447572066345E-2</v>
          </cell>
          <cell r="P17">
            <v>2.5074172457241344E-2</v>
          </cell>
        </row>
        <row r="18">
          <cell r="A18">
            <v>401</v>
          </cell>
          <cell r="B18">
            <v>0.51255687437641706</v>
          </cell>
          <cell r="C18">
            <v>7.7909313881563816E-2</v>
          </cell>
          <cell r="D18">
            <v>-3.2850773212800277E-9</v>
          </cell>
          <cell r="N18">
            <v>0.51888882933066549</v>
          </cell>
          <cell r="O18">
            <v>6.8338847339347988E-2</v>
          </cell>
          <cell r="P18">
            <v>2.4517207946729735E-2</v>
          </cell>
        </row>
        <row r="19">
          <cell r="A19">
            <v>402</v>
          </cell>
          <cell r="B19">
            <v>0.51369633246734281</v>
          </cell>
          <cell r="C19">
            <v>7.548411368121978E-2</v>
          </cell>
          <cell r="D19">
            <v>-3.1702089842156056E-9</v>
          </cell>
          <cell r="N19">
            <v>0.51981209355078695</v>
          </cell>
          <cell r="O19">
            <v>6.6228260852590676E-2</v>
          </cell>
          <cell r="P19">
            <v>2.3769317287937446E-2</v>
          </cell>
        </row>
        <row r="20">
          <cell r="A20">
            <v>403</v>
          </cell>
          <cell r="B20">
            <v>0.5154379124539834</v>
          </cell>
          <cell r="C20">
            <v>7.3275487826174004E-2</v>
          </cell>
          <cell r="D20">
            <v>-3.0751778901105808E-9</v>
          </cell>
          <cell r="N20">
            <v>0.52148185715623196</v>
          </cell>
          <cell r="O20">
            <v>6.4352502204161818E-2</v>
          </cell>
          <cell r="P20">
            <v>2.3086025822097844E-2</v>
          </cell>
        </row>
        <row r="21">
          <cell r="A21">
            <v>404</v>
          </cell>
          <cell r="B21">
            <v>0.51833640730511454</v>
          </cell>
          <cell r="C21">
            <v>7.1337914010853473E-2</v>
          </cell>
          <cell r="D21">
            <v>-3.0022903422614413E-9</v>
          </cell>
          <cell r="N21">
            <v>0.52427217609553478</v>
          </cell>
          <cell r="O21">
            <v>6.2691905188849303E-2</v>
          </cell>
          <cell r="P21">
            <v>2.2477446446322474E-2</v>
          </cell>
        </row>
        <row r="22">
          <cell r="A22">
            <v>405</v>
          </cell>
          <cell r="B22">
            <v>0.52176455933501531</v>
          </cell>
          <cell r="C22">
            <v>6.9559022291012573E-2</v>
          </cell>
          <cell r="D22">
            <v>-2.9465215822810364E-9</v>
          </cell>
          <cell r="N22">
            <v>0.52751937420307282</v>
          </cell>
          <cell r="O22">
            <v>6.1138875483450449E-2</v>
          </cell>
          <cell r="P22">
            <v>2.1909441067238244E-2</v>
          </cell>
        </row>
        <row r="23">
          <cell r="A23">
            <v>406</v>
          </cell>
          <cell r="B23">
            <v>0.52516268970830682</v>
          </cell>
          <cell r="C23">
            <v>6.7850029505620094E-2</v>
          </cell>
          <cell r="D23">
            <v>-2.903191316979322E-9</v>
          </cell>
          <cell r="N23">
            <v>0.53068907658267517</v>
          </cell>
          <cell r="O23">
            <v>5.9625368207338082E-2</v>
          </cell>
          <cell r="P23">
            <v>2.1356984167691939E-2</v>
          </cell>
        </row>
        <row r="24">
          <cell r="A24">
            <v>407</v>
          </cell>
          <cell r="B24">
            <v>0.52818456444798156</v>
          </cell>
          <cell r="C24">
            <v>6.6160611633522118E-2</v>
          </cell>
          <cell r="D24">
            <v>-2.8689771299402387E-9</v>
          </cell>
          <cell r="N24">
            <v>0.53347396990692986</v>
          </cell>
          <cell r="O24">
            <v>5.8118990268132047E-2</v>
          </cell>
          <cell r="P24">
            <v>2.080625261901577E-2</v>
          </cell>
        </row>
        <row r="25">
          <cell r="A25">
            <v>408.00000000000006</v>
          </cell>
          <cell r="B25">
            <v>0.53065999207203729</v>
          </cell>
          <cell r="C25">
            <v>6.4469987648311203E-2</v>
          </cell>
          <cell r="D25">
            <v>-2.8419433473203526E-9</v>
          </cell>
          <cell r="N25">
            <v>0.53573315197521854</v>
          </cell>
          <cell r="O25">
            <v>5.6609981727247842E-2</v>
          </cell>
          <cell r="P25">
            <v>2.0251833288587373E-2</v>
          </cell>
        </row>
        <row r="26">
          <cell r="A26">
            <v>409.00000000000006</v>
          </cell>
          <cell r="B26">
            <v>0.53263398157478825</v>
          </cell>
          <cell r="C26">
            <v>6.2784124242849515E-2</v>
          </cell>
          <cell r="D26">
            <v>-2.8217609360225993E-9</v>
          </cell>
          <cell r="N26">
            <v>0.53752706539563089</v>
          </cell>
          <cell r="O26">
            <v>5.5106732638284327E-2</v>
          </cell>
          <cell r="P26">
            <v>1.969587787038396E-2</v>
          </cell>
        </row>
        <row r="27">
          <cell r="A27">
            <v>410.00000000000006</v>
          </cell>
          <cell r="B27">
            <v>0.53438519630650327</v>
          </cell>
          <cell r="C27">
            <v>6.1134715126170719E-2</v>
          </cell>
          <cell r="D27">
            <v>-2.8095575865805245E-9</v>
          </cell>
          <cell r="N27">
            <v>0.53913773490281869</v>
          </cell>
          <cell r="O27">
            <v>5.3636539586382148E-2</v>
          </cell>
          <cell r="P27">
            <v>1.9148375041933785E-2</v>
          </cell>
        </row>
        <row r="28">
          <cell r="A28">
            <v>411.00000000000006</v>
          </cell>
          <cell r="B28">
            <v>0.53630590298794512</v>
          </cell>
          <cell r="C28">
            <v>5.956202516283083E-2</v>
          </cell>
          <cell r="D28">
            <v>-2.8069976713377778E-9</v>
          </cell>
          <cell r="N28">
            <v>0.54095080288815411</v>
          </cell>
          <cell r="O28">
            <v>5.2232511004932453E-2</v>
          </cell>
          <cell r="P28">
            <v>1.862187603277965E-2</v>
          </cell>
        </row>
        <row r="29">
          <cell r="A29">
            <v>412.00000000000006</v>
          </cell>
          <cell r="B29">
            <v>0.53867668765255428</v>
          </cell>
          <cell r="C29">
            <v>5.8088867000465151E-2</v>
          </cell>
          <cell r="D29">
            <v>-2.8150000848844079E-9</v>
          </cell>
          <cell r="N29">
            <v>0.54323418548245295</v>
          </cell>
          <cell r="O29">
            <v>5.091148187259336E-2</v>
          </cell>
          <cell r="P29">
            <v>1.8122941054881252E-2</v>
          </cell>
        </row>
        <row r="30">
          <cell r="A30">
            <v>413.00000000000006</v>
          </cell>
          <cell r="B30">
            <v>0.54149889802526685</v>
          </cell>
          <cell r="C30">
            <v>5.6707000902427605E-2</v>
          </cell>
          <cell r="D30">
            <v>-2.8329874002253064E-9</v>
          </cell>
          <cell r="N30">
            <v>0.545978543610944</v>
          </cell>
          <cell r="O30">
            <v>4.9664768600700154E-2</v>
          </cell>
          <cell r="P30">
            <v>1.7648665292033499E-2</v>
          </cell>
        </row>
        <row r="31">
          <cell r="A31">
            <v>414.00000000000006</v>
          </cell>
          <cell r="B31">
            <v>0.54451728466998972</v>
          </cell>
          <cell r="C31">
            <v>5.5381350325749167E-2</v>
          </cell>
          <cell r="D31">
            <v>-2.8583476696653065E-9</v>
          </cell>
          <cell r="N31">
            <v>0.54891551117414783</v>
          </cell>
          <cell r="O31">
            <v>4.8460753032235404E-2</v>
          </cell>
          <cell r="P31">
            <v>1.7187996299965553E-2</v>
          </cell>
        </row>
        <row r="32">
          <cell r="A32">
            <v>415.00000000000006</v>
          </cell>
          <cell r="B32">
            <v>0.5473907269879551</v>
          </cell>
          <cell r="C32">
            <v>5.4073059045759035E-2</v>
          </cell>
          <cell r="D32">
            <v>-2.8894272160092291E-9</v>
          </cell>
          <cell r="N32">
            <v>0.55169789040594852</v>
          </cell>
          <cell r="O32">
            <v>4.7264975614674187E-2</v>
          </cell>
          <cell r="P32">
            <v>1.6728803386245161E-2</v>
          </cell>
        </row>
        <row r="33">
          <cell r="A33">
            <v>416.00000000000006</v>
          </cell>
          <cell r="B33">
            <v>0.54990022840282482</v>
          </cell>
          <cell r="C33">
            <v>5.2755573396724272E-2</v>
          </cell>
          <cell r="D33">
            <v>-2.925132469577818E-9</v>
          </cell>
          <cell r="N33">
            <v>0.55410555857198063</v>
          </cell>
          <cell r="O33">
            <v>4.6056153484030617E-2</v>
          </cell>
          <cell r="P33">
            <v>1.6264052976014298E-2</v>
          </cell>
        </row>
        <row r="34">
          <cell r="A34">
            <v>417.00000000000006</v>
          </cell>
          <cell r="B34">
            <v>0.55202799593238405</v>
          </cell>
          <cell r="C34">
            <v>5.1425323180160132E-2</v>
          </cell>
          <cell r="D34">
            <v>-2.9649468435977155E-9</v>
          </cell>
          <cell r="N34">
            <v>0.5561260282170899</v>
          </cell>
          <cell r="O34">
            <v>4.4831523501106439E-2</v>
          </cell>
          <cell r="P34">
            <v>1.5793532894404699E-2</v>
          </cell>
        </row>
        <row r="35">
          <cell r="A35">
            <v>418.00000000000006</v>
          </cell>
          <cell r="B35">
            <v>0.55388186782369997</v>
          </cell>
          <cell r="C35">
            <v>5.0090413489335038E-2</v>
          </cell>
          <cell r="D35">
            <v>-3.0087914752267389E-9</v>
          </cell>
          <cell r="N35">
            <v>0.55787383510162336</v>
          </cell>
          <cell r="O35">
            <v>4.3599714119040345E-2</v>
          </cell>
          <cell r="P35">
            <v>1.5320848280011568E-2</v>
          </cell>
        </row>
        <row r="36">
          <cell r="A36">
            <v>419.00000000000006</v>
          </cell>
          <cell r="B36">
            <v>0.55555653117705772</v>
          </cell>
          <cell r="C36">
            <v>4.8758109034018747E-2</v>
          </cell>
          <cell r="D36">
            <v>-3.0563272283382994E-9</v>
          </cell>
          <cell r="N36">
            <v>0.5594487687512989</v>
          </cell>
          <cell r="O36">
            <v>4.2367427043139227E-2</v>
          </cell>
          <cell r="P36">
            <v>1.4848441483706787E-2</v>
          </cell>
        </row>
        <row r="37">
          <cell r="A37">
            <v>420.00000000000006</v>
          </cell>
          <cell r="B37">
            <v>0.55705580519009879</v>
          </cell>
          <cell r="C37">
            <v>4.7429143418560062E-2</v>
          </cell>
          <cell r="D37">
            <v>-3.1067000823744215E-9</v>
          </cell>
          <cell r="N37">
            <v>0.5608615401139907</v>
          </cell>
          <cell r="O37">
            <v>4.1135623716291723E-2</v>
          </cell>
          <cell r="P37">
            <v>1.4376408119898191E-2</v>
          </cell>
        </row>
        <row r="38">
          <cell r="A38">
            <v>421.00000000000006</v>
          </cell>
          <cell r="B38">
            <v>0.55833601983171088</v>
          </cell>
          <cell r="C38">
            <v>4.6099301721858145E-2</v>
          </cell>
          <cell r="D38">
            <v>-3.1588670198109034E-9</v>
          </cell>
          <cell r="N38">
            <v>0.56206681473693332</v>
          </cell>
          <cell r="O38">
            <v>3.9901348132342696E-2</v>
          </cell>
          <cell r="P38">
            <v>1.3903510553116191E-2</v>
          </cell>
        </row>
        <row r="39">
          <cell r="A39">
            <v>422.00000000000006</v>
          </cell>
          <cell r="B39">
            <v>0.55939916183595162</v>
          </cell>
          <cell r="C39">
            <v>4.4767878794687389E-2</v>
          </cell>
          <cell r="D39">
            <v>-3.212173823226768E-9</v>
          </cell>
          <cell r="N39">
            <v>0.56306502825184057</v>
          </cell>
          <cell r="O39">
            <v>3.866434100345123E-2</v>
          </cell>
          <cell r="P39">
            <v>1.3429781419341849E-2</v>
          </cell>
        </row>
        <row r="40">
          <cell r="A40">
            <v>423.00000000000006</v>
          </cell>
          <cell r="B40">
            <v>0.56034784403825377</v>
          </cell>
          <cell r="C40">
            <v>4.3442175710341292E-2</v>
          </cell>
          <cell r="D40">
            <v>-3.266578230132211E-9</v>
          </cell>
          <cell r="N40">
            <v>0.56395591670888123</v>
          </cell>
          <cell r="O40">
            <v>3.742954782766289E-2</v>
          </cell>
          <cell r="P40">
            <v>1.2957436672143441E-2</v>
          </cell>
        </row>
        <row r="41">
          <cell r="A41">
            <v>424.00000000000006</v>
          </cell>
          <cell r="B41">
            <v>0.56134300262471803</v>
          </cell>
          <cell r="C41">
            <v>4.2130818777401789E-2</v>
          </cell>
          <cell r="D41">
            <v>-3.3223108338494476E-9</v>
          </cell>
          <cell r="N41">
            <v>0.56489712119431446</v>
          </cell>
          <cell r="O41">
            <v>3.6204662298261803E-2</v>
          </cell>
          <cell r="P41">
            <v>1.2489724835986538E-2</v>
          </cell>
        </row>
        <row r="42">
          <cell r="A42">
            <v>425.00000000000006</v>
          </cell>
          <cell r="B42">
            <v>0.56248690015635894</v>
          </cell>
          <cell r="C42">
            <v>4.0838871628353611E-2</v>
          </cell>
          <cell r="D42">
            <v>-3.3791293467070696E-9</v>
          </cell>
          <cell r="N42">
            <v>0.56598732722853995</v>
          </cell>
          <cell r="O42">
            <v>3.4993229142745198E-2</v>
          </cell>
          <cell r="P42">
            <v>1.2028152420374916E-2</v>
          </cell>
        </row>
        <row r="43">
          <cell r="A43">
            <v>426.00000000000006</v>
          </cell>
          <cell r="B43">
            <v>0.56373073319503897</v>
          </cell>
          <cell r="C43">
            <v>3.955933619870141E-2</v>
          </cell>
          <cell r="D43">
            <v>-3.4358476064255683E-9</v>
          </cell>
          <cell r="N43">
            <v>0.56717444926863758</v>
          </cell>
          <cell r="O43">
            <v>3.3791013677562598E-2</v>
          </cell>
          <cell r="P43">
            <v>1.1571082881197644E-2</v>
          </cell>
        </row>
        <row r="44">
          <cell r="A44">
            <v>427</v>
          </cell>
          <cell r="B44">
            <v>0.5648715484115181</v>
          </cell>
          <cell r="C44">
            <v>3.8277480501518933E-2</v>
          </cell>
          <cell r="D44">
            <v>-3.4903975265621057E-9</v>
          </cell>
          <cell r="N44">
            <v>0.56825513266747762</v>
          </cell>
          <cell r="O44">
            <v>3.2584865168654241E-2</v>
          </cell>
          <cell r="P44">
            <v>1.1113454804319356E-2</v>
          </cell>
        </row>
        <row r="45">
          <cell r="A45">
            <v>428</v>
          </cell>
          <cell r="B45">
            <v>0.56565677484624699</v>
          </cell>
          <cell r="C45">
            <v>3.6978978644943872E-2</v>
          </cell>
          <cell r="D45">
            <v>-3.5419819669850008E-9</v>
          </cell>
          <cell r="N45">
            <v>0.56897601634966832</v>
          </cell>
          <cell r="O45">
            <v>3.1363730232383258E-2</v>
          </cell>
          <cell r="P45">
            <v>1.0650806065606236E-2</v>
          </cell>
        </row>
        <row r="46">
          <cell r="A46">
            <v>429</v>
          </cell>
          <cell r="B46">
            <v>0.56594551679448202</v>
          </cell>
          <cell r="C46">
            <v>3.5655862131076112E-2</v>
          </cell>
          <cell r="D46">
            <v>-3.5893786461590102E-9</v>
          </cell>
          <cell r="N46">
            <v>0.56919988509555475</v>
          </cell>
          <cell r="O46">
            <v>3.0121174719282124E-2</v>
          </cell>
          <cell r="P46">
            <v>1.0180955057688235E-2</v>
          </cell>
        </row>
        <row r="47">
          <cell r="A47">
            <v>430</v>
          </cell>
          <cell r="B47">
            <v>0.56580084412441956</v>
          </cell>
          <cell r="C47">
            <v>3.4311320004380162E-2</v>
          </cell>
          <cell r="D47">
            <v>-3.6314750836060248E-9</v>
          </cell>
          <cell r="N47">
            <v>0.56899319485344524</v>
          </cell>
          <cell r="O47">
            <v>2.8860591036936261E-2</v>
          </cell>
          <cell r="P47">
            <v>9.7058971342023712E-3</v>
          </cell>
        </row>
        <row r="48">
          <cell r="A48">
            <v>431</v>
          </cell>
          <cell r="B48">
            <v>0.56545218718051893</v>
          </cell>
          <cell r="C48">
            <v>3.2959114435573943E-2</v>
          </cell>
          <cell r="D48">
            <v>-3.6697558695545731E-9</v>
          </cell>
          <cell r="N48">
            <v>0.56858945556934137</v>
          </cell>
          <cell r="O48">
            <v>2.759287539821868E-2</v>
          </cell>
          <cell r="P48">
            <v>9.2300805752146085E-3</v>
          </cell>
        </row>
        <row r="49">
          <cell r="A49">
            <v>432</v>
          </cell>
          <cell r="B49">
            <v>0.56518278264995814</v>
          </cell>
          <cell r="C49">
            <v>3.1612982715703154E-2</v>
          </cell>
          <cell r="D49">
            <v>-3.7061992734048013E-9</v>
          </cell>
          <cell r="N49">
            <v>0.56827539103899838</v>
          </cell>
          <cell r="O49">
            <v>2.6329352360040914E-2</v>
          </cell>
          <cell r="P49">
            <v>8.7578076741640452E-3</v>
          </cell>
        </row>
        <row r="50">
          <cell r="A50">
            <v>433</v>
          </cell>
          <cell r="B50">
            <v>0.56519648331387629</v>
          </cell>
          <cell r="C50">
            <v>3.0283215087311594E-2</v>
          </cell>
          <cell r="D50">
            <v>-3.742402573022237E-9</v>
          </cell>
          <cell r="N50">
            <v>0.56825568339191512</v>
          </cell>
          <cell r="O50">
            <v>2.5077990713430736E-2</v>
          </cell>
          <cell r="P50">
            <v>8.291679150823442E-3</v>
          </cell>
        </row>
        <row r="51">
          <cell r="A51">
            <v>434</v>
          </cell>
          <cell r="B51">
            <v>0.56554672601545231</v>
          </cell>
          <cell r="C51">
            <v>2.8970064633798958E-2</v>
          </cell>
          <cell r="D51">
            <v>-3.7791889987796407E-9</v>
          </cell>
          <cell r="N51">
            <v>0.56858075302180744</v>
          </cell>
          <cell r="O51">
            <v>2.3839102797316769E-2</v>
          </cell>
          <cell r="P51">
            <v>7.8310364941228307E-3</v>
          </cell>
        </row>
        <row r="52">
          <cell r="A52">
            <v>435</v>
          </cell>
          <cell r="B52">
            <v>0.56615137076121969</v>
          </cell>
          <cell r="C52">
            <v>2.7668327371516865E-2</v>
          </cell>
          <cell r="D52">
            <v>-3.8167114283875021E-9</v>
          </cell>
          <cell r="N52">
            <v>0.56916537752803686</v>
          </cell>
          <cell r="O52">
            <v>2.2608613832870533E-2</v>
          </cell>
          <cell r="P52">
            <v>7.3734127623044472E-3</v>
          </cell>
        </row>
        <row r="53">
          <cell r="A53">
            <v>436</v>
          </cell>
          <cell r="B53">
            <v>0.56687713146604823</v>
          </cell>
          <cell r="C53">
            <v>2.6372777651461326E-2</v>
          </cell>
          <cell r="D53">
            <v>-3.8549638296340545E-9</v>
          </cell>
          <cell r="N53">
            <v>0.56987282886370716</v>
          </cell>
          <cell r="O53">
            <v>2.1381243763213025E-2</v>
          </cell>
          <cell r="P53">
            <v>6.9160181592165708E-3</v>
          </cell>
        </row>
        <row r="54">
          <cell r="A54">
            <v>437</v>
          </cell>
          <cell r="B54">
            <v>0.56762606860819254</v>
          </cell>
          <cell r="C54">
            <v>2.5077113204167983E-2</v>
          </cell>
          <cell r="D54">
            <v>-3.8942200575320385E-9</v>
          </cell>
          <cell r="N54">
            <v>0.57060095868026994</v>
          </cell>
          <cell r="O54">
            <v>2.015393445394718E-2</v>
          </cell>
          <cell r="P54">
            <v>6.4572580731305411E-3</v>
          </cell>
        </row>
        <row r="55">
          <cell r="A55">
            <v>438</v>
          </cell>
          <cell r="B55">
            <v>0.568367852059387</v>
          </cell>
          <cell r="C55">
            <v>2.3780150618959679E-2</v>
          </cell>
          <cell r="D55">
            <v>-3.9350685672919399E-9</v>
          </cell>
          <cell r="N55">
            <v>0.57131933332754603</v>
          </cell>
          <cell r="O55">
            <v>1.8924560354657838E-2</v>
          </cell>
          <cell r="P55">
            <v>5.996310311943513E-3</v>
          </cell>
        </row>
        <row r="56">
          <cell r="A56">
            <v>439</v>
          </cell>
          <cell r="B56">
            <v>0.56911756941987834</v>
          </cell>
          <cell r="C56">
            <v>2.2480208374994277E-2</v>
          </cell>
          <cell r="D56">
            <v>-3.9781411128222049E-9</v>
          </cell>
          <cell r="N56">
            <v>0.57204278489856342</v>
          </cell>
          <cell r="O56">
            <v>1.769236031154638E-2</v>
          </cell>
          <cell r="P56">
            <v>5.5331698003382446E-3</v>
          </cell>
        </row>
        <row r="57">
          <cell r="A57">
            <v>440</v>
          </cell>
          <cell r="B57">
            <v>0.5698865479215045</v>
          </cell>
          <cell r="C57">
            <v>2.1176818403715918E-2</v>
          </cell>
          <cell r="D57">
            <v>-4.0237142136708331E-9</v>
          </cell>
          <cell r="N57">
            <v>0.57278455685078522</v>
          </cell>
          <cell r="O57">
            <v>1.6455986177489595E-2</v>
          </cell>
          <cell r="P57">
            <v>5.0676774155780464E-3</v>
          </cell>
        </row>
        <row r="58">
          <cell r="A58">
            <v>441</v>
          </cell>
          <cell r="B58">
            <v>0.57065063904451874</v>
          </cell>
          <cell r="C58">
            <v>1.9868267819933894E-2</v>
          </cell>
          <cell r="D58">
            <v>-4.0715614583556698E-9</v>
          </cell>
          <cell r="N58">
            <v>0.57352271018142953</v>
          </cell>
          <cell r="O58">
            <v>1.5215069414834729E-2</v>
          </cell>
          <cell r="P58">
            <v>4.5998931313755058E-3</v>
          </cell>
        </row>
        <row r="59">
          <cell r="A59">
            <v>442</v>
          </cell>
          <cell r="B59">
            <v>0.57136693150285411</v>
          </cell>
          <cell r="C59">
            <v>1.8553576220148599E-2</v>
          </cell>
          <cell r="D59">
            <v>-4.1211005349002976E-9</v>
          </cell>
          <cell r="N59">
            <v>0.57421677208921729</v>
          </cell>
          <cell r="O59">
            <v>1.3968017211068329E-2</v>
          </cell>
          <cell r="P59">
            <v>4.129212916864744E-3</v>
          </cell>
        </row>
        <row r="60">
          <cell r="A60">
            <v>443</v>
          </cell>
          <cell r="B60">
            <v>0.5720282837254963</v>
          </cell>
          <cell r="C60">
            <v>1.7235072318846984E-2</v>
          </cell>
          <cell r="D60">
            <v>-4.1719557808406194E-9</v>
          </cell>
          <cell r="N60">
            <v>0.57486184179433908</v>
          </cell>
          <cell r="O60">
            <v>1.2717179818350225E-2</v>
          </cell>
          <cell r="P60">
            <v>3.6563306300945544E-3</v>
          </cell>
        </row>
        <row r="61">
          <cell r="A61">
            <v>444</v>
          </cell>
          <cell r="B61">
            <v>0.57270829422327862</v>
          </cell>
          <cell r="C61">
            <v>1.5915348221906305E-2</v>
          </cell>
          <cell r="D61">
            <v>-4.2242935816005911E-9</v>
          </cell>
          <cell r="N61">
            <v>0.57553206015408886</v>
          </cell>
          <cell r="O61">
            <v>1.1464726339940464E-2</v>
          </cell>
          <cell r="P61">
            <v>3.1818749559648549E-3</v>
          </cell>
        </row>
        <row r="62">
          <cell r="A62">
            <v>445</v>
          </cell>
          <cell r="B62">
            <v>0.57356568416041986</v>
          </cell>
          <cell r="C62">
            <v>1.4598423989488241E-2</v>
          </cell>
          <cell r="D62">
            <v>-4.2787813662551839E-9</v>
          </cell>
          <cell r="N62">
            <v>0.57638553424396644</v>
          </cell>
          <cell r="O62">
            <v>1.021360679724089E-2</v>
          </cell>
          <cell r="P62">
            <v>2.7069630316787219E-3</v>
          </cell>
        </row>
        <row r="63">
          <cell r="A63">
            <v>446</v>
          </cell>
          <cell r="B63">
            <v>0.57478813867789136</v>
          </cell>
          <cell r="C63">
            <v>1.328766096177858E-2</v>
          </cell>
          <cell r="D63">
            <v>-4.3362743396002656E-9</v>
          </cell>
          <cell r="N63">
            <v>0.57760966809391923</v>
          </cell>
          <cell r="O63">
            <v>8.964491221692036E-3</v>
          </cell>
          <cell r="P63">
            <v>2.2321249586392624E-3</v>
          </cell>
        </row>
        <row r="64">
          <cell r="A64">
            <v>447</v>
          </cell>
          <cell r="B64">
            <v>0.57650338939448909</v>
          </cell>
          <cell r="C64">
            <v>1.1980831951292662E-2</v>
          </cell>
          <cell r="D64">
            <v>-4.3971296603828591E-9</v>
          </cell>
          <cell r="N64">
            <v>0.57932693618643061</v>
          </cell>
          <cell r="O64">
            <v>7.7152080314207101E-3</v>
          </cell>
          <cell r="P64">
            <v>1.7570810669135979E-3</v>
          </cell>
        </row>
        <row r="65">
          <cell r="A65">
            <v>448</v>
          </cell>
          <cell r="B65">
            <v>0.57870050847134669</v>
          </cell>
          <cell r="C65">
            <v>1.0673258485850637E-2</v>
          </cell>
          <cell r="D65">
            <v>-4.4606670949557765E-9</v>
          </cell>
          <cell r="N65">
            <v>0.58152579242686697</v>
          </cell>
          <cell r="O65">
            <v>6.4617577110653119E-3</v>
          </cell>
          <cell r="P65">
            <v>1.2809748766610118E-3</v>
          </cell>
        </row>
        <row r="66">
          <cell r="A66">
            <v>449</v>
          </cell>
          <cell r="B66">
            <v>0.58121392373587033</v>
          </cell>
          <cell r="C66">
            <v>9.3578020915049218E-3</v>
          </cell>
          <cell r="D66">
            <v>-4.5251256445647909E-9</v>
          </cell>
          <cell r="N66">
            <v>0.58403530350092581</v>
          </cell>
          <cell r="O66">
            <v>5.1987851034924386E-3</v>
          </cell>
          <cell r="P66">
            <v>8.0237802940526703E-4</v>
          </cell>
        </row>
        <row r="67">
          <cell r="A67">
            <v>450</v>
          </cell>
          <cell r="B67">
            <v>0.58376832760912156</v>
          </cell>
          <cell r="C67">
            <v>8.0299951025213558E-3</v>
          </cell>
          <cell r="D67">
            <v>-4.5880686287228895E-9</v>
          </cell>
          <cell r="N67">
            <v>0.58657801960649081</v>
          </cell>
          <cell r="O67">
            <v>3.9248673456836287E-3</v>
          </cell>
          <cell r="P67">
            <v>3.2111510851906555E-4</v>
          </cell>
        </row>
        <row r="68">
          <cell r="A68">
            <v>451</v>
          </cell>
          <cell r="B68">
            <v>0.58607305182696634</v>
          </cell>
          <cell r="C68">
            <v>6.6873278763024584E-3</v>
          </cell>
          <cell r="D68">
            <v>-4.6485749694014089E-9</v>
          </cell>
          <cell r="N68">
            <v>0.58886264169267066</v>
          </cell>
          <cell r="O68">
            <v>2.639618152642631E-3</v>
          </cell>
          <cell r="P68">
            <v>-1.6316691963983812E-4</v>
          </cell>
        </row>
        <row r="69">
          <cell r="A69">
            <v>452</v>
          </cell>
          <cell r="B69">
            <v>0.58795546323086567</v>
          </cell>
          <cell r="C69">
            <v>5.3304094423192727E-3</v>
          </cell>
          <cell r="D69">
            <v>-4.7040273528272296E-9</v>
          </cell>
          <cell r="N69">
            <v>0.59071692129195486</v>
          </cell>
          <cell r="O69">
            <v>1.3460397068153866E-3</v>
          </cell>
          <cell r="P69">
            <v>-6.4925309618879545E-4</v>
          </cell>
        </row>
        <row r="70">
          <cell r="A70">
            <v>453</v>
          </cell>
          <cell r="B70">
            <v>0.58939677045998307</v>
          </cell>
          <cell r="C70">
            <v>3.9639559816842347E-3</v>
          </cell>
          <cell r="D70">
            <v>-4.7545440547599087E-9</v>
          </cell>
          <cell r="N70">
            <v>0.59212515662523568</v>
          </cell>
          <cell r="O70">
            <v>4.7240658951526925E-5</v>
          </cell>
          <cell r="P70">
            <v>-1.1362921591023811E-3</v>
          </cell>
        </row>
        <row r="71">
          <cell r="A71">
            <v>454</v>
          </cell>
          <cell r="B71">
            <v>0.59053698678885036</v>
          </cell>
          <cell r="C71">
            <v>2.590115962121442E-3</v>
          </cell>
          <cell r="D71">
            <v>-4.8015451244628098E-9</v>
          </cell>
          <cell r="N71">
            <v>0.59323250009023509</v>
          </cell>
          <cell r="O71">
            <v>-1.2531930599078238E-3</v>
          </cell>
          <cell r="P71">
            <v>-1.6232529492209065E-3</v>
          </cell>
        </row>
        <row r="72">
          <cell r="A72">
            <v>455</v>
          </cell>
          <cell r="B72">
            <v>0.59160545566506595</v>
          </cell>
          <cell r="C72">
            <v>1.2123732027733796E-3</v>
          </cell>
          <cell r="D72">
            <v>-4.847161116927623E-9</v>
          </cell>
          <cell r="N72">
            <v>0.59427163601256383</v>
          </cell>
          <cell r="O72">
            <v>-2.5562197211573268E-3</v>
          </cell>
          <cell r="P72">
            <v>-2.1107074178265219E-3</v>
          </cell>
        </row>
        <row r="73">
          <cell r="A73">
            <v>456</v>
          </cell>
          <cell r="B73">
            <v>0.59283257662554834</v>
          </cell>
          <cell r="C73">
            <v>-1.6985858857961519E-4</v>
          </cell>
          <cell r="D73">
            <v>-4.8935473081120522E-9</v>
          </cell>
          <cell r="N73">
            <v>0.59547585123806501</v>
          </cell>
          <cell r="O73">
            <v>-3.8626820562847794E-3</v>
          </cell>
          <cell r="P73">
            <v>-2.5990798253953118E-3</v>
          </cell>
        </row>
        <row r="74">
          <cell r="A74">
            <v>457</v>
          </cell>
          <cell r="B74">
            <v>0.59437043839014392</v>
          </cell>
          <cell r="C74">
            <v>-1.5589111268004368E-3</v>
          </cell>
          <cell r="D74">
            <v>-4.9423029002682028E-9</v>
          </cell>
          <cell r="N74">
            <v>0.59699889858092281</v>
          </cell>
          <cell r="O74">
            <v>-5.177073463667063E-3</v>
          </cell>
          <cell r="P74">
            <v>-3.0900898543328261E-3</v>
          </cell>
        </row>
        <row r="75">
          <cell r="A75">
            <v>458</v>
          </cell>
          <cell r="B75">
            <v>0.59626235189443921</v>
          </cell>
          <cell r="C75">
            <v>-2.9569727110867103E-3</v>
          </cell>
          <cell r="D75">
            <v>-4.9942867989353585E-9</v>
          </cell>
          <cell r="N75">
            <v>0.59888196271042438</v>
          </cell>
          <cell r="O75">
            <v>-6.5013197439591037E-3</v>
          </cell>
          <cell r="P75">
            <v>-3.5844903222999047E-3</v>
          </cell>
        </row>
        <row r="76">
          <cell r="A76">
            <v>459</v>
          </cell>
          <cell r="B76">
            <v>0.59845092559782376</v>
          </cell>
          <cell r="C76">
            <v>-4.3657608332530922E-3</v>
          </cell>
          <cell r="D76">
            <v>-5.0496830420835676E-9</v>
          </cell>
          <cell r="N76">
            <v>0.60106408440202541</v>
          </cell>
          <cell r="O76">
            <v>-7.8374202621287834E-3</v>
          </cell>
          <cell r="P76">
            <v>-4.0831040236900913E-3</v>
          </cell>
        </row>
        <row r="77">
          <cell r="A77">
            <v>460</v>
          </cell>
          <cell r="B77">
            <v>0.60081664334180773</v>
          </cell>
          <cell r="C77">
            <v>-5.7847649456397492E-3</v>
          </cell>
          <cell r="D77">
            <v>-5.1080123464330995E-9</v>
          </cell>
          <cell r="N77">
            <v>0.60342316159986398</v>
          </cell>
          <cell r="O77">
            <v>-9.1837304272848752E-3</v>
          </cell>
          <cell r="P77">
            <v>-4.5853906620627978E-3</v>
          </cell>
        </row>
        <row r="78">
          <cell r="A78">
            <v>461</v>
          </cell>
          <cell r="B78">
            <v>0.60321308409337571</v>
          </cell>
          <cell r="C78">
            <v>-7.2125696729061399E-3</v>
          </cell>
          <cell r="D78">
            <v>-5.1692257511485691E-9</v>
          </cell>
          <cell r="N78">
            <v>0.60580769628177122</v>
          </cell>
          <cell r="O78">
            <v>-1.0538392370183522E-2</v>
          </cell>
          <cell r="P78">
            <v>-5.0908704842818802E-3</v>
          </cell>
        </row>
        <row r="79">
          <cell r="A79">
            <v>462</v>
          </cell>
          <cell r="B79">
            <v>0.6055168845228508</v>
          </cell>
          <cell r="C79">
            <v>-8.6461829005312074E-3</v>
          </cell>
          <cell r="D79">
            <v>-5.2330690521647698E-9</v>
          </cell>
          <cell r="N79">
            <v>0.60809167455856505</v>
          </cell>
          <cell r="O79">
            <v>-1.1897538727339304E-2</v>
          </cell>
          <cell r="P79">
            <v>-5.5982444172931372E-3</v>
          </cell>
        </row>
        <row r="80">
          <cell r="A80">
            <v>463</v>
          </cell>
          <cell r="B80">
            <v>0.60762364528997992</v>
          </cell>
          <cell r="C80">
            <v>-1.0082468958703164E-2</v>
          </cell>
          <cell r="D80">
            <v>-5.2993507360099557E-9</v>
          </cell>
          <cell r="N80">
            <v>0.61017114036182452</v>
          </cell>
          <cell r="O80">
            <v>-1.3257803845011537E-2</v>
          </cell>
          <cell r="P80">
            <v>-6.1063683046475026E-3</v>
          </cell>
        </row>
        <row r="81">
          <cell r="A81">
            <v>464</v>
          </cell>
          <cell r="B81">
            <v>0.60946216928075803</v>
          </cell>
          <cell r="C81">
            <v>-1.1519472799769967E-2</v>
          </cell>
          <cell r="D81">
            <v>-5.3680126269976354E-9</v>
          </cell>
          <cell r="N81">
            <v>0.61197460910454826</v>
          </cell>
          <cell r="O81">
            <v>-1.461455063181862E-2</v>
          </cell>
          <cell r="P81">
            <v>-6.6135954050846974E-3</v>
          </cell>
        </row>
        <row r="82">
          <cell r="A82">
            <v>465</v>
          </cell>
          <cell r="B82">
            <v>0.6109954076721773</v>
          </cell>
          <cell r="C82">
            <v>-1.2952298519556926E-2</v>
          </cell>
          <cell r="D82">
            <v>-5.4391790330991325E-9</v>
          </cell>
          <cell r="N82">
            <v>0.61346842641523891</v>
          </cell>
          <cell r="O82">
            <v>-1.5965375280810674E-2</v>
          </cell>
          <cell r="P82">
            <v>-7.1191227892780278E-3</v>
          </cell>
        </row>
        <row r="83">
          <cell r="A83">
            <v>466</v>
          </cell>
          <cell r="B83">
            <v>0.6122275934034519</v>
          </cell>
          <cell r="C83">
            <v>-1.4380201846908044E-2</v>
          </cell>
          <cell r="D83">
            <v>-5.5132899727065405E-9</v>
          </cell>
          <cell r="N83">
            <v>0.61465979133246762</v>
          </cell>
          <cell r="O83">
            <v>-1.7308358474693159E-2</v>
          </cell>
          <cell r="P83">
            <v>-7.6223712825279248E-3</v>
          </cell>
        </row>
        <row r="84">
          <cell r="A84">
            <v>467</v>
          </cell>
          <cell r="B84">
            <v>0.61320865903739519</v>
          </cell>
          <cell r="C84">
            <v>-1.5800584872666279E-2</v>
          </cell>
          <cell r="D84">
            <v>-5.5912113827716325E-9</v>
          </cell>
          <cell r="N84">
            <v>0.61560166679266137</v>
          </cell>
          <cell r="O84">
            <v>-1.8641776114392883E-2</v>
          </cell>
          <cell r="P84">
            <v>-8.1228991695806441E-3</v>
          </cell>
        </row>
        <row r="85">
          <cell r="A85">
            <v>468</v>
          </cell>
          <cell r="B85">
            <v>0.61402160706784648</v>
          </cell>
          <cell r="C85">
            <v>-1.7214329477441614E-2</v>
          </cell>
          <cell r="D85">
            <v>-5.6741635464282085E-9</v>
          </cell>
          <cell r="N85">
            <v>0.6163809149734375</v>
          </cell>
          <cell r="O85">
            <v>-1.9966781892718499E-2</v>
          </cell>
          <cell r="P85">
            <v>-8.6213823464768771E-3</v>
          </cell>
        </row>
        <row r="86">
          <cell r="A86">
            <v>469</v>
          </cell>
          <cell r="B86">
            <v>0.61476148695933219</v>
          </cell>
          <cell r="C86">
            <v>-1.8621773201521641E-2</v>
          </cell>
          <cell r="D86">
            <v>-5.763532207048172E-9</v>
          </cell>
          <cell r="N86">
            <v>0.61709198318454594</v>
          </cell>
          <cell r="O86">
            <v>-2.1284695462318315E-2</v>
          </cell>
          <cell r="P86">
            <v>-9.1185486942147644E-3</v>
          </cell>
        </row>
        <row r="87">
          <cell r="A87">
            <v>470</v>
          </cell>
          <cell r="B87">
            <v>0.61549729739617209</v>
          </cell>
          <cell r="C87">
            <v>-2.0025455341147042E-2</v>
          </cell>
          <cell r="D87">
            <v>-5.8605339840293409E-9</v>
          </cell>
          <cell r="N87">
            <v>0.6178027062673761</v>
          </cell>
          <cell r="O87">
            <v>-2.2597538637080972E-2</v>
          </cell>
          <cell r="P87">
            <v>-9.6153229337761301E-3</v>
          </cell>
        </row>
        <row r="88">
          <cell r="A88">
            <v>471</v>
          </cell>
          <cell r="B88">
            <v>0.61624143787437535</v>
          </cell>
          <cell r="C88">
            <v>-2.1424046652899764E-2</v>
          </cell>
          <cell r="D88">
            <v>-5.965871352486829E-9</v>
          </cell>
          <cell r="N88">
            <v>0.61852323551797261</v>
          </cell>
          <cell r="O88">
            <v>-2.3905247475562757E-2</v>
          </cell>
          <cell r="P88">
            <v>-1.0111742901664278E-2</v>
          </cell>
        </row>
        <row r="89">
          <cell r="A89">
            <v>472</v>
          </cell>
          <cell r="B89">
            <v>0.61693941477164982</v>
          </cell>
          <cell r="C89">
            <v>-2.2815921167523196E-2</v>
          </cell>
          <cell r="D89">
            <v>-6.0796071880512654E-9</v>
          </cell>
          <cell r="N89">
            <v>0.61919648201167166</v>
          </cell>
          <cell r="O89">
            <v>-2.5204982390829984E-2</v>
          </cell>
          <cell r="P89">
            <v>-1.0606697657479236E-2</v>
          </cell>
        </row>
        <row r="90">
          <cell r="A90">
            <v>473</v>
          </cell>
          <cell r="B90">
            <v>0.61749806265111185</v>
          </cell>
          <cell r="C90">
            <v>-2.4196503860829648E-2</v>
          </cell>
          <cell r="D90">
            <v>-6.2014126426627554E-9</v>
          </cell>
          <cell r="N90">
            <v>0.61972497292130058</v>
          </cell>
          <cell r="O90">
            <v>-2.6491282058074401E-2</v>
          </cell>
          <cell r="P90">
            <v>-1.1098030281256147E-2</v>
          </cell>
        </row>
        <row r="91">
          <cell r="A91">
            <v>474</v>
          </cell>
          <cell r="B91">
            <v>0.61783391252763542</v>
          </cell>
          <cell r="C91">
            <v>-2.5560836147847821E-2</v>
          </cell>
          <cell r="D91">
            <v>-6.3310282201930095E-9</v>
          </cell>
          <cell r="N91">
            <v>0.62002342455925763</v>
          </cell>
          <cell r="O91">
            <v>-2.7759368365163645E-2</v>
          </cell>
          <cell r="P91">
            <v>-1.1583844119343359E-2</v>
          </cell>
        </row>
        <row r="92">
          <cell r="A92">
            <v>475</v>
          </cell>
          <cell r="B92">
            <v>0.61793570846681334</v>
          </cell>
          <cell r="C92">
            <v>-2.6906016055359434E-2</v>
          </cell>
          <cell r="D92">
            <v>-6.4689014515432559E-9</v>
          </cell>
          <cell r="N92">
            <v>0.62008408767636969</v>
          </cell>
          <cell r="O92">
            <v>-2.9007035326422608E-2</v>
          </cell>
          <cell r="P92">
            <v>-1.2063289348332007E-2</v>
          </cell>
        </row>
        <row r="93">
          <cell r="A93">
            <v>476</v>
          </cell>
          <cell r="B93">
            <v>0.61790722185953995</v>
          </cell>
          <cell r="C93">
            <v>-2.8235295162225671E-2</v>
          </cell>
          <cell r="D93">
            <v>-6.6166436033891314E-9</v>
          </cell>
          <cell r="N93">
            <v>0.62001247054626718</v>
          </cell>
          <cell r="O93">
            <v>-3.023747112755143E-2</v>
          </cell>
          <cell r="P93">
            <v>-1.2537657593724383E-2</v>
          </cell>
        </row>
        <row r="94">
          <cell r="A94">
            <v>477</v>
          </cell>
          <cell r="B94">
            <v>0.61796327816543062</v>
          </cell>
          <cell r="C94">
            <v>-2.955775730499216E-2</v>
          </cell>
          <cell r="D94">
            <v>-6.7774084862766886E-9</v>
          </cell>
          <cell r="N94">
            <v>0.62002791781642208</v>
          </cell>
          <cell r="O94">
            <v>-3.1462287746209294E-2</v>
          </cell>
          <cell r="P94">
            <v>-1.3011585001292477E-2</v>
          </cell>
        </row>
        <row r="95">
          <cell r="A95">
            <v>478</v>
          </cell>
          <cell r="B95">
            <v>0.61836372903120596</v>
          </cell>
          <cell r="C95">
            <v>-3.0886244193164065E-2</v>
          </cell>
          <cell r="D95">
            <v>-6.957178092884912E-9</v>
          </cell>
          <cell r="N95">
            <v>0.62039713025552035</v>
          </cell>
          <cell r="O95">
            <v>-3.2693465052365811E-2</v>
          </cell>
          <cell r="P95">
            <v>-1.349029036454874E-2</v>
          </cell>
        </row>
        <row r="96">
          <cell r="A96">
            <v>479</v>
          </cell>
          <cell r="B96">
            <v>0.61935354866002312</v>
          </cell>
          <cell r="C96">
            <v>-3.2235665225986108E-2</v>
          </cell>
          <cell r="D96">
            <v>-7.1566495692583958E-9</v>
          </cell>
          <cell r="N96">
            <v>0.62136472401937548</v>
          </cell>
          <cell r="O96">
            <v>-3.3949547708709761E-2</v>
          </cell>
          <cell r="P96">
            <v>-1.3980585372017296E-2</v>
          </cell>
        </row>
        <row r="97">
          <cell r="A97">
            <v>480</v>
          </cell>
          <cell r="B97">
            <v>0.6210301056033285</v>
          </cell>
          <cell r="C97">
            <v>-3.3616210450046181E-2</v>
          </cell>
          <cell r="D97">
            <v>-7.3778700186248143E-9</v>
          </cell>
          <cell r="N97">
            <v>0.62302738677314695</v>
          </cell>
          <cell r="O97">
            <v>-3.5237490455078346E-2</v>
          </cell>
          <cell r="P97">
            <v>-1.4485303521388326E-2</v>
          </cell>
        </row>
        <row r="98">
          <cell r="A98">
            <v>481</v>
          </cell>
          <cell r="B98">
            <v>0.62328066912231372</v>
          </cell>
          <cell r="C98">
            <v>-3.5024466138378584E-2</v>
          </cell>
          <cell r="D98">
            <v>-7.620369705622446E-9</v>
          </cell>
          <cell r="N98">
            <v>0.62526477743608888</v>
          </cell>
          <cell r="O98">
            <v>-3.6554210648287379E-2</v>
          </cell>
          <cell r="P98">
            <v>-1.5003266286771769E-2</v>
          </cell>
        </row>
        <row r="99">
          <cell r="A99">
            <v>482</v>
          </cell>
          <cell r="B99">
            <v>0.62578617841898543</v>
          </cell>
          <cell r="C99">
            <v>-3.6445407913944405E-2</v>
          </cell>
          <cell r="D99">
            <v>-7.8817637231646618E-9</v>
          </cell>
          <cell r="N99">
            <v>0.62774908481516489</v>
          </cell>
          <cell r="O99">
            <v>-3.7881567717440411E-2</v>
          </cell>
          <cell r="P99">
            <v>-1.5527464015477888E-2</v>
          </cell>
        </row>
        <row r="100">
          <cell r="A100">
            <v>483</v>
          </cell>
          <cell r="B100">
            <v>0.62808070152609974</v>
          </cell>
          <cell r="C100">
            <v>-3.7850383699436406E-2</v>
          </cell>
          <cell r="D100">
            <v>-8.1575338336155791E-9</v>
          </cell>
          <cell r="N100">
            <v>0.63000465687828466</v>
          </cell>
          <cell r="O100">
            <v>-3.9189100617273563E-2</v>
          </cell>
          <cell r="P100">
            <v>-1.6045909038262418E-2</v>
          </cell>
        </row>
        <row r="101">
          <cell r="A101">
            <v>484</v>
          </cell>
          <cell r="B101">
            <v>0.6297013156039738</v>
          </cell>
          <cell r="C101">
            <v>-3.9208352887969845E-2</v>
          </cell>
          <cell r="D101">
            <v>-8.4428654438066051E-9</v>
          </cell>
          <cell r="N101">
            <v>0.63156628422563854</v>
          </cell>
          <cell r="O101">
            <v>-4.044540964221751E-2</v>
          </cell>
          <cell r="P101">
            <v>-1.6545986433258553E-2</v>
          </cell>
        </row>
        <row r="102">
          <cell r="A102">
            <v>485</v>
          </cell>
          <cell r="B102">
            <v>0.63037916943949257</v>
          </cell>
          <cell r="C102">
            <v>-4.0495969802378462E-2</v>
          </cell>
          <cell r="D102">
            <v>-8.7350902067129255E-9</v>
          </cell>
          <cell r="N102">
            <v>0.63217428776732898</v>
          </cell>
          <cell r="O102">
            <v>-4.1629640768454879E-2</v>
          </cell>
          <cell r="P102">
            <v>-1.7018921476397608E-2</v>
          </cell>
        </row>
        <row r="103">
          <cell r="A103">
            <v>486</v>
          </cell>
          <cell r="B103">
            <v>0.630225506171466</v>
          </cell>
          <cell r="C103">
            <v>-4.1715546694801674E-2</v>
          </cell>
          <cell r="D103">
            <v>-9.0363961868789033E-9</v>
          </cell>
          <cell r="N103">
            <v>0.63196093506884587</v>
          </cell>
          <cell r="O103">
            <v>-4.2747374506302928E-2</v>
          </cell>
          <cell r="P103">
            <v>-1.7466150514348373E-2</v>
          </cell>
        </row>
        <row r="104">
          <cell r="A104">
            <v>487</v>
          </cell>
          <cell r="B104">
            <v>0.62980063643632156</v>
          </cell>
          <cell r="C104">
            <v>-4.2899295381487179E-2</v>
          </cell>
          <cell r="D104">
            <v>-9.3555328669244399E-9</v>
          </cell>
          <cell r="N104">
            <v>0.63151284492403026</v>
          </cell>
          <cell r="O104">
            <v>-4.3836758882053871E-2</v>
          </cell>
          <cell r="P104">
            <v>-1.7902316952718378E-2</v>
          </cell>
        </row>
        <row r="105">
          <cell r="A105">
            <v>488</v>
          </cell>
          <cell r="B105">
            <v>0.62995273971368582</v>
          </cell>
          <cell r="C105">
            <v>-4.4105093128916473E-2</v>
          </cell>
          <cell r="D105">
            <v>-9.7064204081694551E-9</v>
          </cell>
          <cell r="N105">
            <v>0.63168842693724636</v>
          </cell>
          <cell r="O105">
            <v>-4.4956391843687139E-2</v>
          </cell>
          <cell r="P105">
            <v>-1.8351748207426355E-2</v>
          </cell>
        </row>
        <row r="106">
          <cell r="A106">
            <v>489</v>
          </cell>
          <cell r="B106">
            <v>0.63123952358819169</v>
          </cell>
          <cell r="C106">
            <v>-4.5375835831225619E-2</v>
          </cell>
          <cell r="D106">
            <v>-1.0100004943502938E-8</v>
          </cell>
          <cell r="N106">
            <v>0.63299698530640525</v>
          </cell>
          <cell r="O106">
            <v>-4.6134633808479375E-2</v>
          </cell>
          <cell r="P106">
            <v>-1.8830779673795612E-2</v>
          </cell>
        </row>
        <row r="107">
          <cell r="A107">
            <v>490</v>
          </cell>
          <cell r="B107">
            <v>0.63262851441882273</v>
          </cell>
          <cell r="C107">
            <v>-4.6642416252175654E-2</v>
          </cell>
          <cell r="D107">
            <v>-1.0522301400565462E-8</v>
          </cell>
          <cell r="N107">
            <v>0.6342173419535525</v>
          </cell>
          <cell r="O107">
            <v>-4.7249531285257051E-2</v>
          </cell>
          <cell r="P107">
            <v>-1.9304217097577608E-2</v>
          </cell>
        </row>
        <row r="108">
          <cell r="A108">
            <v>491</v>
          </cell>
          <cell r="B108">
            <v>0.62904573557567101</v>
          </cell>
          <cell r="C108">
            <v>-4.7520546091225559E-2</v>
          </cell>
          <cell r="D108">
            <v>-1.0887225602533116E-8</v>
          </cell>
          <cell r="N108">
            <v>0.62984549368732434</v>
          </cell>
          <cell r="O108">
            <v>-4.7802875852501002E-2</v>
          </cell>
          <cell r="P108">
            <v>-1.9600230894394815E-2</v>
          </cell>
        </row>
        <row r="109">
          <cell r="A109">
            <v>492</v>
          </cell>
          <cell r="B109">
            <v>0.60813668214677286</v>
          </cell>
          <cell r="C109">
            <v>-4.7026925869681303E-2</v>
          </cell>
          <cell r="D109">
            <v>-1.0963600545939775E-8</v>
          </cell>
          <cell r="N109">
            <v>0.60687999819069671</v>
          </cell>
          <cell r="O109">
            <v>-4.6644129072870598E-2</v>
          </cell>
          <cell r="P109">
            <v>-1.9293586401150531E-2</v>
          </cell>
        </row>
        <row r="110">
          <cell r="A110">
            <v>493</v>
          </cell>
          <cell r="B110">
            <v>0.5510173672156421</v>
          </cell>
          <cell r="C110">
            <v>-4.3576011894601197E-2</v>
          </cell>
          <cell r="D110">
            <v>-1.0358907509555593E-8</v>
          </cell>
          <cell r="N110">
            <v>0.54628011339248805</v>
          </cell>
          <cell r="O110">
            <v>-4.2162611278077931E-2</v>
          </cell>
          <cell r="P110">
            <v>-1.7728645380589603E-2</v>
          </cell>
        </row>
        <row r="111">
          <cell r="A111">
            <v>494</v>
          </cell>
          <cell r="B111">
            <v>0.447796609576048</v>
          </cell>
          <cell r="C111">
            <v>-3.6182336433157179E-2</v>
          </cell>
          <cell r="D111">
            <v>-8.7894871751241031E-9</v>
          </cell>
          <cell r="N111">
            <v>0.43981943359682124</v>
          </cell>
          <cell r="O111">
            <v>-3.3844721739533762E-2</v>
          </cell>
          <cell r="P111">
            <v>-1.4560153552134988E-2</v>
          </cell>
        </row>
        <row r="112">
          <cell r="A112">
            <v>495</v>
          </cell>
          <cell r="B112">
            <v>0.31961144069841629</v>
          </cell>
          <cell r="C112">
            <v>-2.6361554066189414E-2</v>
          </cell>
          <cell r="D112">
            <v>-6.5590163115617868E-9</v>
          </cell>
          <cell r="N112">
            <v>0.311049429952927</v>
          </cell>
          <cell r="O112">
            <v>-2.3860656275015824E-2</v>
          </cell>
          <cell r="P112">
            <v>-1.0497146473207319E-2</v>
          </cell>
        </row>
        <row r="113">
          <cell r="A113">
            <v>496</v>
          </cell>
          <cell r="B113">
            <v>0.20511700152712761</v>
          </cell>
          <cell r="C113">
            <v>-1.7254646736226526E-2</v>
          </cell>
          <cell r="D113">
            <v>-4.4076717090983193E-9</v>
          </cell>
          <cell r="N113">
            <v>0.19841080648782164</v>
          </cell>
          <cell r="O113">
            <v>-1.5274809152851685E-2</v>
          </cell>
          <cell r="P113">
            <v>-6.8219824215635287E-3</v>
          </cell>
        </row>
        <row r="114">
          <cell r="A114">
            <v>497</v>
          </cell>
          <cell r="B114">
            <v>0.12426833058941257</v>
          </cell>
          <cell r="C114">
            <v>-1.0652250273181238E-2</v>
          </cell>
          <cell r="D114">
            <v>-2.8010620443478609E-9</v>
          </cell>
          <cell r="N114">
            <v>0.11989895975075997</v>
          </cell>
          <cell r="O114">
            <v>-9.3343057504987007E-3</v>
          </cell>
          <cell r="P114">
            <v>-4.1978905598864984E-3</v>
          </cell>
        </row>
        <row r="115">
          <cell r="A115">
            <v>498</v>
          </cell>
          <cell r="B115">
            <v>7.4157872801236091E-2</v>
          </cell>
          <cell r="C115">
            <v>-6.4721691446070345E-3</v>
          </cell>
          <cell r="D115">
            <v>-1.7559492193619519E-9</v>
          </cell>
          <cell r="N115">
            <v>7.1538960674295146E-2</v>
          </cell>
          <cell r="O115">
            <v>-5.6587741728842513E-3</v>
          </cell>
          <cell r="P115">
            <v>-2.5490720131064091E-3</v>
          </cell>
        </row>
        <row r="116">
          <cell r="A116">
            <v>499</v>
          </cell>
          <cell r="B116">
            <v>4.4706313968835232E-2</v>
          </cell>
          <cell r="C116">
            <v>-3.9694029862748295E-3</v>
          </cell>
          <cell r="D116">
            <v>-1.1135360966640917E-9</v>
          </cell>
          <cell r="N116">
            <v>4.3173555594546165E-2</v>
          </cell>
          <cell r="O116">
            <v>-3.4765656341826539E-3</v>
          </cell>
          <cell r="P116">
            <v>-1.5647182800068091E-3</v>
          </cell>
        </row>
        <row r="117">
          <cell r="A117">
            <v>500</v>
          </cell>
          <cell r="B117">
            <v>2.7543525573945838E-2</v>
          </cell>
          <cell r="C117">
            <v>-2.4859375013699843E-3</v>
          </cell>
          <cell r="D117">
            <v>-7.2254817985265929E-10</v>
          </cell>
          <cell r="N117">
            <v>2.6641155651399944E-2</v>
          </cell>
          <cell r="O117">
            <v>-2.184447212429086E-3</v>
          </cell>
          <cell r="P117">
            <v>-9.8153059540711835E-4</v>
          </cell>
        </row>
        <row r="118">
          <cell r="A118">
            <v>501</v>
          </cell>
          <cell r="B118">
            <v>1.7424241992759819E-2</v>
          </cell>
          <cell r="C118">
            <v>-1.5973398657589566E-3</v>
          </cell>
          <cell r="D118">
            <v>-4.8190441567785847E-10</v>
          </cell>
          <cell r="N118">
            <v>1.6882329531079932E-2</v>
          </cell>
          <cell r="O118">
            <v>-1.4086918881847548E-3</v>
          </cell>
          <cell r="P118">
            <v>-6.3193199401543698E-4</v>
          </cell>
        </row>
        <row r="119">
          <cell r="A119">
            <v>502</v>
          </cell>
          <cell r="B119">
            <v>1.1299008234780963E-2</v>
          </cell>
          <cell r="C119">
            <v>-1.0512394536109039E-3</v>
          </cell>
          <cell r="D119">
            <v>-3.2983061594438201E-10</v>
          </cell>
          <cell r="N119">
            <v>1.0966136305046963E-2</v>
          </cell>
          <cell r="O119">
            <v>-9.3025084759269306E-4</v>
          </cell>
          <cell r="P119">
            <v>-4.1680312633700253E-4</v>
          </cell>
        </row>
        <row r="120">
          <cell r="A120">
            <v>503</v>
          </cell>
          <cell r="B120">
            <v>7.4948463144424542E-3</v>
          </cell>
          <cell r="C120">
            <v>-7.0710413883890875E-4</v>
          </cell>
          <cell r="D120">
            <v>-2.3120238767474857E-10</v>
          </cell>
          <cell r="N120">
            <v>7.2856648491156526E-3</v>
          </cell>
          <cell r="O120">
            <v>-6.2758964094437408E-4</v>
          </cell>
          <cell r="P120">
            <v>-2.8102253526847448E-4</v>
          </cell>
        </row>
        <row r="121">
          <cell r="A121">
            <v>504</v>
          </cell>
          <cell r="B121">
            <v>5.0730197315799926E-3</v>
          </cell>
          <cell r="C121">
            <v>-4.8491662163442016E-4</v>
          </cell>
          <cell r="D121">
            <v>-1.6562046930660804E-10</v>
          </cell>
          <cell r="N121">
            <v>4.9387326104974394E-3</v>
          </cell>
          <cell r="O121">
            <v>-4.3146125583885261E-4</v>
          </cell>
          <cell r="P121">
            <v>-1.9321130607133827E-4</v>
          </cell>
        </row>
        <row r="122">
          <cell r="A122">
            <v>505</v>
          </cell>
          <cell r="B122">
            <v>3.4970058410531053E-3</v>
          </cell>
          <cell r="C122">
            <v>-3.3836859312736788E-4</v>
          </cell>
          <cell r="D122">
            <v>-1.2104199413609518E-10</v>
          </cell>
          <cell r="N122">
            <v>3.4090680945337362E-3</v>
          </cell>
          <cell r="O122">
            <v>-3.0166695584206839E-4</v>
          </cell>
          <cell r="P122">
            <v>-1.3519099063004835E-4</v>
          </cell>
        </row>
      </sheetData>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737BC9-85F3-4795-99CC-1E92AD39F388}" name="Table1" displayName="Table1" ref="C6:G20" totalsRowShown="0">
  <autoFilter ref="C6:G20" xr:uid="{AB737BC9-85F3-4795-99CC-1E92AD39F388}"/>
  <tableColumns count="5">
    <tableColumn id="1" xr3:uid="{2F4A39E3-C53C-42EE-8440-3E1E9E5211F0}" name="Parameter"/>
    <tableColumn id="2" xr3:uid="{A64FE152-C683-438D-97F2-51FD73B7957B}" name="Unit"/>
    <tableColumn id="3" xr3:uid="{A0B5A425-5CDD-48DF-B04D-23D2B10C6068}" name="ACT"/>
    <tableColumn id="4" xr3:uid="{7000EE93-0460-4D8D-B978-FC393F448BE6}" name="ALT/spectral"/>
    <tableColumn id="5" xr3:uid="{128BD50D-5699-483C-85AA-712BD9F6EFD7}" name="Comment"/>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2B5B63-A8AC-4814-AB17-A78D1BA9701B}" name="Table2" displayName="Table2" ref="C23:F32" totalsRowShown="0">
  <autoFilter ref="C23:F32" xr:uid="{2A2B5B63-A8AC-4814-AB17-A78D1BA9701B}"/>
  <tableColumns count="4">
    <tableColumn id="1" xr3:uid="{15B5846F-D7EA-4F53-BB37-2227D0AF5C74}" name="Parameter"/>
    <tableColumn id="2" xr3:uid="{38AE22A7-ABE7-45B3-86A3-9342370FFD5D}" name="Unit"/>
    <tableColumn id="3" xr3:uid="{610F6EDC-6001-4613-9728-88F5A59E7265}" name="Value"/>
    <tableColumn id="4" xr3:uid="{B64A972D-3903-420E-8B4D-CBD691C2F308}" name="Comment"/>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Optical%20Design%20Nitro/TANGO_MRP_Nitro_005_Performance.zos"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Optical%20Design%20Nitro/TANGO_MRP_Nitro_005_Performance.zo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Optical%20Design%20Nitro/TANGO_MRP_Nitro_005_Performance.zo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Optical%20Design%20Nitro/TANGO_MRP_Nitro_005_Performance.zo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562F-E99C-4861-87DC-8DD0DF75B07C}">
  <dimension ref="A1:K32"/>
  <sheetViews>
    <sheetView tabSelected="1" zoomScaleNormal="100" workbookViewId="0">
      <selection activeCell="H24" sqref="H24"/>
    </sheetView>
  </sheetViews>
  <sheetFormatPr defaultRowHeight="15" x14ac:dyDescent="0.25"/>
  <cols>
    <col min="1" max="1" width="19.7109375" bestFit="1" customWidth="1"/>
    <col min="2" max="2" width="12" customWidth="1"/>
    <col min="3" max="3" width="22.7109375" bestFit="1" customWidth="1"/>
    <col min="4" max="4" width="10.140625" bestFit="1" customWidth="1"/>
    <col min="5" max="5" width="13.5703125" customWidth="1"/>
    <col min="6" max="6" width="24.5703125" customWidth="1"/>
    <col min="7" max="7" width="50.7109375" customWidth="1"/>
  </cols>
  <sheetData>
    <row r="1" spans="1:7" s="18" customFormat="1" x14ac:dyDescent="0.25">
      <c r="A1" s="20" t="s">
        <v>0</v>
      </c>
      <c r="B1" s="19" t="s">
        <v>1</v>
      </c>
      <c r="D1" s="18" t="s">
        <v>143</v>
      </c>
    </row>
    <row r="2" spans="1:7" s="18" customFormat="1" x14ac:dyDescent="0.25">
      <c r="A2" s="20" t="s">
        <v>2</v>
      </c>
      <c r="B2" s="19" t="s">
        <v>1</v>
      </c>
    </row>
    <row r="3" spans="1:7" s="18" customFormat="1" x14ac:dyDescent="0.25">
      <c r="A3" s="20" t="s">
        <v>3</v>
      </c>
      <c r="B3" s="34" t="s">
        <v>4</v>
      </c>
    </row>
    <row r="5" spans="1:7" x14ac:dyDescent="0.25">
      <c r="C5" s="3" t="s">
        <v>5</v>
      </c>
    </row>
    <row r="6" spans="1:7" x14ac:dyDescent="0.25">
      <c r="C6" t="s">
        <v>6</v>
      </c>
      <c r="D6" t="s">
        <v>7</v>
      </c>
      <c r="E6" t="s">
        <v>8</v>
      </c>
      <c r="F6" t="s">
        <v>9</v>
      </c>
      <c r="G6" t="s">
        <v>10</v>
      </c>
    </row>
    <row r="7" spans="1:7" x14ac:dyDescent="0.25">
      <c r="C7" t="s">
        <v>11</v>
      </c>
      <c r="D7" t="s">
        <v>12</v>
      </c>
      <c r="E7">
        <v>3.44</v>
      </c>
      <c r="F7">
        <v>1.7000000000000001E-2</v>
      </c>
      <c r="G7" t="s">
        <v>13</v>
      </c>
    </row>
    <row r="8" spans="1:7" x14ac:dyDescent="0.25">
      <c r="C8" t="s">
        <v>128</v>
      </c>
      <c r="D8" t="s">
        <v>14</v>
      </c>
      <c r="E8">
        <v>45.96</v>
      </c>
      <c r="F8">
        <v>44.49</v>
      </c>
      <c r="G8" t="s">
        <v>129</v>
      </c>
    </row>
    <row r="9" spans="1:7" x14ac:dyDescent="0.25">
      <c r="C9" t="s">
        <v>15</v>
      </c>
      <c r="D9" t="s">
        <v>14</v>
      </c>
      <c r="E9" s="35" t="s">
        <v>16</v>
      </c>
      <c r="F9" s="35" t="s">
        <v>17</v>
      </c>
      <c r="G9" t="s">
        <v>130</v>
      </c>
    </row>
    <row r="10" spans="1:7" x14ac:dyDescent="0.25">
      <c r="C10" t="s">
        <v>18</v>
      </c>
      <c r="D10" t="s">
        <v>19</v>
      </c>
      <c r="E10" s="17">
        <v>5.68</v>
      </c>
      <c r="F10" s="17">
        <v>6.02</v>
      </c>
      <c r="G10" t="s">
        <v>20</v>
      </c>
    </row>
    <row r="11" spans="1:7" x14ac:dyDescent="0.25">
      <c r="C11" t="s">
        <v>21</v>
      </c>
      <c r="D11" t="s">
        <v>14</v>
      </c>
      <c r="E11" s="35" t="s">
        <v>22</v>
      </c>
      <c r="F11" s="35" t="s">
        <v>23</v>
      </c>
    </row>
    <row r="12" spans="1:7" x14ac:dyDescent="0.25">
      <c r="C12" t="s">
        <v>24</v>
      </c>
      <c r="D12" t="s">
        <v>14</v>
      </c>
      <c r="E12" s="35" t="s">
        <v>25</v>
      </c>
      <c r="F12" s="35" t="s">
        <v>26</v>
      </c>
      <c r="G12" t="s">
        <v>27</v>
      </c>
    </row>
    <row r="13" spans="1:7" x14ac:dyDescent="0.25">
      <c r="C13" t="s">
        <v>28</v>
      </c>
      <c r="D13" t="s">
        <v>19</v>
      </c>
      <c r="E13">
        <v>4.5</v>
      </c>
      <c r="F13">
        <v>4.5</v>
      </c>
    </row>
    <row r="14" spans="1:7" x14ac:dyDescent="0.25">
      <c r="C14" t="s">
        <v>29</v>
      </c>
      <c r="D14" t="s">
        <v>14</v>
      </c>
      <c r="E14">
        <v>15.4</v>
      </c>
      <c r="F14">
        <v>7.6999999999999999E-2</v>
      </c>
    </row>
    <row r="15" spans="1:7" x14ac:dyDescent="0.25">
      <c r="C15" t="s">
        <v>30</v>
      </c>
      <c r="D15" t="s">
        <v>14</v>
      </c>
      <c r="E15">
        <v>12.45</v>
      </c>
      <c r="F15">
        <v>9.48</v>
      </c>
    </row>
    <row r="16" spans="1:7" ht="17.25" x14ac:dyDescent="0.25">
      <c r="C16" t="s">
        <v>31</v>
      </c>
      <c r="D16" t="s">
        <v>32</v>
      </c>
      <c r="E16" t="s">
        <v>19</v>
      </c>
      <c r="F16">
        <v>1500</v>
      </c>
    </row>
    <row r="17" spans="3:11" x14ac:dyDescent="0.25">
      <c r="C17" t="s">
        <v>33</v>
      </c>
      <c r="D17" t="s">
        <v>19</v>
      </c>
      <c r="E17" s="13" t="s">
        <v>19</v>
      </c>
      <c r="F17" s="14">
        <v>1</v>
      </c>
    </row>
    <row r="18" spans="3:11" x14ac:dyDescent="0.25">
      <c r="C18" t="s">
        <v>34</v>
      </c>
      <c r="D18" s="13" t="s">
        <v>12</v>
      </c>
      <c r="E18" s="13" t="s">
        <v>19</v>
      </c>
      <c r="F18" s="14">
        <v>34.76</v>
      </c>
      <c r="G18" t="s">
        <v>35</v>
      </c>
    </row>
    <row r="19" spans="3:11" x14ac:dyDescent="0.25">
      <c r="C19" t="s">
        <v>124</v>
      </c>
      <c r="D19" s="13" t="s">
        <v>14</v>
      </c>
      <c r="E19" s="14" t="s">
        <v>125</v>
      </c>
      <c r="F19" s="14" t="s">
        <v>126</v>
      </c>
      <c r="G19" t="s">
        <v>127</v>
      </c>
    </row>
    <row r="20" spans="3:11" ht="17.25" x14ac:dyDescent="0.25">
      <c r="C20" t="s">
        <v>36</v>
      </c>
      <c r="D20" s="13" t="s">
        <v>37</v>
      </c>
      <c r="E20" s="16">
        <f>(E14*F14)/(E10*F10)</f>
        <v>3.4679004258106785E-2</v>
      </c>
      <c r="F20" t="s">
        <v>19</v>
      </c>
      <c r="G20" t="s">
        <v>38</v>
      </c>
    </row>
    <row r="22" spans="3:11" x14ac:dyDescent="0.25">
      <c r="C22" s="3" t="s">
        <v>39</v>
      </c>
    </row>
    <row r="23" spans="3:11" x14ac:dyDescent="0.25">
      <c r="C23" t="s">
        <v>6</v>
      </c>
      <c r="D23" t="s">
        <v>7</v>
      </c>
      <c r="E23" t="s">
        <v>40</v>
      </c>
      <c r="F23" t="s">
        <v>10</v>
      </c>
    </row>
    <row r="24" spans="3:11" x14ac:dyDescent="0.25">
      <c r="C24" t="s">
        <v>41</v>
      </c>
      <c r="D24" t="s">
        <v>42</v>
      </c>
      <c r="E24">
        <v>500</v>
      </c>
    </row>
    <row r="25" spans="3:11" x14ac:dyDescent="0.25">
      <c r="C25" t="s">
        <v>43</v>
      </c>
      <c r="D25" t="s">
        <v>42</v>
      </c>
      <c r="E25">
        <v>30</v>
      </c>
    </row>
    <row r="26" spans="3:11" x14ac:dyDescent="0.25">
      <c r="C26" t="s">
        <v>44</v>
      </c>
      <c r="D26" t="s">
        <v>42</v>
      </c>
      <c r="E26">
        <v>0.3</v>
      </c>
    </row>
    <row r="27" spans="3:11" x14ac:dyDescent="0.25">
      <c r="C27" t="s">
        <v>45</v>
      </c>
      <c r="D27" t="s">
        <v>42</v>
      </c>
      <c r="E27">
        <v>0.3</v>
      </c>
    </row>
    <row r="28" spans="3:11" x14ac:dyDescent="0.25">
      <c r="C28" t="s">
        <v>46</v>
      </c>
      <c r="D28" t="s">
        <v>47</v>
      </c>
      <c r="E28">
        <v>405</v>
      </c>
      <c r="I28" s="13"/>
      <c r="J28" s="13"/>
      <c r="K28" s="14"/>
    </row>
    <row r="29" spans="3:11" x14ac:dyDescent="0.25">
      <c r="C29" t="s">
        <v>48</v>
      </c>
      <c r="D29" t="s">
        <v>47</v>
      </c>
      <c r="E29">
        <v>490</v>
      </c>
      <c r="I29" s="13"/>
      <c r="J29" s="13"/>
      <c r="K29" s="14"/>
    </row>
    <row r="30" spans="3:11" x14ac:dyDescent="0.25">
      <c r="C30" t="s">
        <v>49</v>
      </c>
      <c r="D30" t="s">
        <v>47</v>
      </c>
      <c r="E30">
        <v>0.6</v>
      </c>
      <c r="I30" s="13"/>
      <c r="K30" s="14"/>
    </row>
    <row r="31" spans="3:11" x14ac:dyDescent="0.25">
      <c r="C31" t="s">
        <v>50</v>
      </c>
      <c r="D31" t="s">
        <v>19</v>
      </c>
      <c r="E31">
        <v>2.2999999999999998</v>
      </c>
      <c r="F31" t="s">
        <v>51</v>
      </c>
      <c r="I31" s="13"/>
      <c r="K31" s="14"/>
    </row>
    <row r="32" spans="3:11" x14ac:dyDescent="0.25">
      <c r="C32" t="s">
        <v>52</v>
      </c>
      <c r="D32" t="s">
        <v>53</v>
      </c>
      <c r="E32">
        <v>8</v>
      </c>
      <c r="I32" s="13"/>
      <c r="K32" s="15"/>
    </row>
  </sheetData>
  <hyperlinks>
    <hyperlink ref="B3" r:id="rId1" xr:uid="{732814C0-9192-4519-BAA5-93919364C6C4}"/>
  </hyperlinks>
  <pageMargins left="0.7" right="0.7" top="0.75" bottom="0.75" header="0.3" footer="0.3"/>
  <pageSetup paperSize="9" orientation="portrait" verticalDpi="0" r:id="rId2"/>
  <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D4AEC-3411-40C7-91E5-9BD92FDF622B}">
  <dimension ref="A1:Q547"/>
  <sheetViews>
    <sheetView zoomScaleNormal="100" workbookViewId="0">
      <selection activeCell="G17" sqref="G17"/>
    </sheetView>
  </sheetViews>
  <sheetFormatPr defaultColWidth="19.140625" defaultRowHeight="15" x14ac:dyDescent="0.25"/>
  <cols>
    <col min="5" max="5" width="24.28515625" customWidth="1"/>
    <col min="6" max="6" width="25.28515625" customWidth="1"/>
  </cols>
  <sheetData>
    <row r="1" spans="1:12" s="18" customFormat="1" x14ac:dyDescent="0.25">
      <c r="A1" s="20" t="s">
        <v>0</v>
      </c>
      <c r="B1" s="19" t="s">
        <v>1</v>
      </c>
      <c r="D1" s="18" t="s">
        <v>143</v>
      </c>
    </row>
    <row r="2" spans="1:12" s="18" customFormat="1" x14ac:dyDescent="0.25">
      <c r="A2" s="20" t="s">
        <v>2</v>
      </c>
      <c r="B2" s="19" t="s">
        <v>1</v>
      </c>
    </row>
    <row r="3" spans="1:12" s="18" customFormat="1" x14ac:dyDescent="0.25">
      <c r="A3" s="20" t="s">
        <v>3</v>
      </c>
      <c r="B3" s="34" t="s">
        <v>4</v>
      </c>
    </row>
    <row r="5" spans="1:12" x14ac:dyDescent="0.25">
      <c r="B5" s="3" t="s">
        <v>54</v>
      </c>
    </row>
    <row r="6" spans="1:12" ht="15.75" thickBot="1" x14ac:dyDescent="0.3">
      <c r="A6" s="4"/>
      <c r="B6" s="4"/>
      <c r="C6" s="4"/>
      <c r="D6" s="4"/>
      <c r="E6" s="4"/>
      <c r="F6" s="4"/>
      <c r="H6" s="4"/>
      <c r="I6" s="4"/>
      <c r="J6" s="4"/>
      <c r="K6" s="4"/>
      <c r="L6" s="4"/>
    </row>
    <row r="7" spans="1:12" x14ac:dyDescent="0.25">
      <c r="B7" s="37" t="s">
        <v>55</v>
      </c>
      <c r="C7" s="38" t="s">
        <v>56</v>
      </c>
      <c r="D7" s="38" t="s">
        <v>57</v>
      </c>
      <c r="E7" s="39" t="s">
        <v>58</v>
      </c>
      <c r="F7" s="40" t="s">
        <v>59</v>
      </c>
      <c r="G7" s="36"/>
      <c r="H7" s="36"/>
      <c r="I7" s="36"/>
      <c r="J7" s="36"/>
      <c r="K7" s="36"/>
      <c r="L7" s="36"/>
    </row>
    <row r="8" spans="1:12" x14ac:dyDescent="0.25">
      <c r="B8" s="8">
        <v>0.40500000000000003</v>
      </c>
      <c r="C8">
        <v>-7.7</v>
      </c>
      <c r="D8">
        <v>-3.85E-2</v>
      </c>
      <c r="E8">
        <v>-6.2312845857346133</v>
      </c>
      <c r="F8" s="9">
        <v>-4.6795270067216004</v>
      </c>
      <c r="G8" s="36"/>
      <c r="H8" s="36"/>
      <c r="I8" s="36"/>
      <c r="J8" s="36"/>
      <c r="K8" s="36"/>
      <c r="L8" s="36"/>
    </row>
    <row r="9" spans="1:12" x14ac:dyDescent="0.25">
      <c r="B9" s="8">
        <v>0.41</v>
      </c>
      <c r="C9">
        <v>-7.7</v>
      </c>
      <c r="D9">
        <v>-3.85E-2</v>
      </c>
      <c r="E9">
        <v>-6.2273858922894147</v>
      </c>
      <c r="F9" s="9">
        <v>-4.1618448920673003</v>
      </c>
      <c r="G9" s="36"/>
      <c r="H9" s="36"/>
      <c r="I9" s="36"/>
      <c r="J9" s="36"/>
      <c r="K9" s="36"/>
      <c r="L9" s="36"/>
    </row>
    <row r="10" spans="1:12" x14ac:dyDescent="0.25">
      <c r="B10" s="8">
        <v>0.41499999999999998</v>
      </c>
      <c r="C10">
        <v>-7.7</v>
      </c>
      <c r="D10">
        <v>-3.85E-2</v>
      </c>
      <c r="E10">
        <v>-6.2239168856769096</v>
      </c>
      <c r="F10" s="9">
        <v>-3.639143385642837</v>
      </c>
      <c r="G10" s="36"/>
      <c r="H10" s="36"/>
      <c r="I10" s="36"/>
      <c r="J10" s="36"/>
      <c r="K10" s="36"/>
      <c r="L10" s="36"/>
    </row>
    <row r="11" spans="1:12" x14ac:dyDescent="0.25">
      <c r="B11" s="8">
        <v>0.42</v>
      </c>
      <c r="C11">
        <v>-7.7</v>
      </c>
      <c r="D11">
        <v>-3.85E-2</v>
      </c>
      <c r="E11">
        <v>-6.2208723290017778</v>
      </c>
      <c r="F11" s="9">
        <v>-3.1115069477419328</v>
      </c>
      <c r="G11" s="36"/>
      <c r="H11" s="36"/>
      <c r="I11" s="36"/>
      <c r="J11" s="36"/>
      <c r="K11" s="36"/>
      <c r="L11" s="36"/>
    </row>
    <row r="12" spans="1:12" x14ac:dyDescent="0.25">
      <c r="B12" s="8">
        <v>0.42499999999999999</v>
      </c>
      <c r="C12">
        <v>-7.7</v>
      </c>
      <c r="D12">
        <v>-3.85E-2</v>
      </c>
      <c r="E12">
        <v>-6.2182476211975519</v>
      </c>
      <c r="F12" s="9">
        <v>-2.579021842159757</v>
      </c>
      <c r="G12" s="36"/>
      <c r="H12" s="36"/>
      <c r="I12" s="36"/>
      <c r="J12" s="36"/>
      <c r="K12" s="36"/>
      <c r="L12" s="36"/>
    </row>
    <row r="13" spans="1:12" x14ac:dyDescent="0.25">
      <c r="B13" s="8">
        <v>0.43</v>
      </c>
      <c r="C13">
        <v>-7.7</v>
      </c>
      <c r="D13">
        <v>-3.85E-2</v>
      </c>
      <c r="E13">
        <v>-6.2160387614752812</v>
      </c>
      <c r="F13" s="9">
        <v>-2.041776120735463</v>
      </c>
      <c r="G13" s="36"/>
      <c r="H13" s="36"/>
      <c r="I13" s="36"/>
      <c r="J13" s="36"/>
      <c r="K13" s="36"/>
      <c r="L13" s="36"/>
    </row>
    <row r="14" spans="1:12" x14ac:dyDescent="0.25">
      <c r="B14" s="8">
        <v>0.435</v>
      </c>
      <c r="C14">
        <v>-7.7</v>
      </c>
      <c r="D14">
        <v>-3.85E-2</v>
      </c>
      <c r="E14">
        <v>-6.214242313073421</v>
      </c>
      <c r="F14" s="9">
        <v>-1.4998596662675561</v>
      </c>
      <c r="G14" s="36"/>
      <c r="H14" s="36"/>
      <c r="I14" s="36"/>
      <c r="J14" s="36"/>
      <c r="K14" s="36"/>
      <c r="L14" s="36"/>
    </row>
    <row r="15" spans="1:12" x14ac:dyDescent="0.25">
      <c r="B15" s="8">
        <v>0.44</v>
      </c>
      <c r="C15">
        <v>-7.7</v>
      </c>
      <c r="D15">
        <v>-3.85E-2</v>
      </c>
      <c r="E15">
        <v>-6.2128553662418016</v>
      </c>
      <c r="F15" s="9">
        <v>-0.95336428636215365</v>
      </c>
      <c r="G15" s="36"/>
      <c r="H15" s="36"/>
      <c r="I15" s="36"/>
      <c r="J15" s="36"/>
      <c r="K15" s="36"/>
      <c r="L15" s="36"/>
    </row>
    <row r="16" spans="1:12" x14ac:dyDescent="0.25">
      <c r="B16" s="8">
        <v>0.44500000000000001</v>
      </c>
      <c r="C16">
        <v>-7.7</v>
      </c>
      <c r="D16">
        <v>-3.85E-2</v>
      </c>
      <c r="E16">
        <v>-6.2118755004066699</v>
      </c>
      <c r="F16" s="9">
        <v>-0.40238385179183939</v>
      </c>
      <c r="G16" s="36"/>
      <c r="H16" s="36"/>
      <c r="I16" s="36"/>
      <c r="J16" s="36"/>
      <c r="K16" s="36"/>
      <c r="L16" s="36"/>
    </row>
    <row r="17" spans="2:12" x14ac:dyDescent="0.25">
      <c r="B17" s="8">
        <v>0.45</v>
      </c>
      <c r="C17">
        <v>-7.7</v>
      </c>
      <c r="D17">
        <v>-3.85E-2</v>
      </c>
      <c r="E17">
        <v>-6.2113007454782574</v>
      </c>
      <c r="F17" s="9">
        <v>0.1529855261830316</v>
      </c>
      <c r="G17" s="36"/>
      <c r="H17" s="36"/>
      <c r="I17" s="36"/>
      <c r="J17" s="36"/>
      <c r="K17" s="36"/>
      <c r="L17" s="36"/>
    </row>
    <row r="18" spans="2:12" x14ac:dyDescent="0.25">
      <c r="B18" s="8">
        <v>0.45500000000000002</v>
      </c>
      <c r="C18">
        <v>-7.7</v>
      </c>
      <c r="D18">
        <v>-3.85E-2</v>
      </c>
      <c r="E18">
        <v>-6.2111295422754962</v>
      </c>
      <c r="F18" s="9">
        <v>0.71264528433947061</v>
      </c>
      <c r="G18" s="36"/>
      <c r="H18" s="36"/>
      <c r="I18" s="36"/>
      <c r="J18" s="36"/>
      <c r="K18" s="36"/>
      <c r="L18" s="36"/>
    </row>
    <row r="19" spans="2:12" x14ac:dyDescent="0.25">
      <c r="B19" s="8">
        <v>0.46</v>
      </c>
      <c r="C19">
        <v>-7.7</v>
      </c>
      <c r="D19">
        <v>-3.85E-2</v>
      </c>
      <c r="E19">
        <v>-6.2113607020511781</v>
      </c>
      <c r="F19" s="9">
        <v>1.276494166044984</v>
      </c>
      <c r="G19" s="36"/>
      <c r="H19" s="41"/>
      <c r="I19" s="36"/>
      <c r="J19" s="36"/>
      <c r="L19" s="36"/>
    </row>
    <row r="20" spans="2:12" x14ac:dyDescent="0.25">
      <c r="B20" s="8">
        <v>0.46500000000000002</v>
      </c>
      <c r="C20">
        <v>-7.7</v>
      </c>
      <c r="D20">
        <v>-3.85E-2</v>
      </c>
      <c r="E20">
        <v>-6.211993365112793</v>
      </c>
      <c r="F20" s="9">
        <v>1.8444279535145041</v>
      </c>
      <c r="G20" s="36"/>
      <c r="H20" s="36"/>
      <c r="I20" s="36"/>
      <c r="J20" s="36"/>
      <c r="K20" s="36"/>
      <c r="L20" s="36"/>
    </row>
    <row r="21" spans="2:12" x14ac:dyDescent="0.25">
      <c r="B21" s="8">
        <v>0.47</v>
      </c>
      <c r="C21">
        <v>-7.7</v>
      </c>
      <c r="D21">
        <v>-3.85E-2</v>
      </c>
      <c r="E21">
        <v>-6.2130269585389053</v>
      </c>
      <c r="F21" s="9">
        <v>2.4163391770343741</v>
      </c>
      <c r="G21" s="36"/>
      <c r="H21" s="36"/>
      <c r="I21" s="36"/>
      <c r="J21" s="36"/>
      <c r="K21" s="36"/>
      <c r="L21" s="36"/>
    </row>
    <row r="22" spans="2:12" x14ac:dyDescent="0.25">
      <c r="B22" s="8">
        <v>0.47499999999999998</v>
      </c>
      <c r="C22">
        <v>-7.7</v>
      </c>
      <c r="D22">
        <v>-3.85E-2</v>
      </c>
      <c r="E22">
        <v>-6.2144611530051126</v>
      </c>
      <c r="F22" s="9">
        <v>2.9921168041054269</v>
      </c>
      <c r="G22" s="36"/>
      <c r="H22" s="36"/>
      <c r="I22" s="36"/>
      <c r="J22" s="36"/>
      <c r="K22" s="36"/>
      <c r="L22" s="36"/>
    </row>
    <row r="23" spans="2:12" x14ac:dyDescent="0.25">
      <c r="B23" s="8">
        <v>0.48</v>
      </c>
      <c r="C23">
        <v>-7.7</v>
      </c>
      <c r="D23">
        <v>-3.85E-2</v>
      </c>
      <c r="E23">
        <v>-6.2162958187408144</v>
      </c>
      <c r="F23" s="9">
        <v>3.571645911225148</v>
      </c>
      <c r="G23" s="36"/>
      <c r="H23" s="36"/>
      <c r="I23" s="36"/>
      <c r="J23" s="36"/>
      <c r="K23" s="36"/>
      <c r="L23" s="36"/>
    </row>
    <row r="24" spans="2:12" x14ac:dyDescent="0.25">
      <c r="B24" s="8">
        <v>0.48499999999999999</v>
      </c>
      <c r="C24">
        <v>-7.7</v>
      </c>
      <c r="D24">
        <v>-3.85E-2</v>
      </c>
      <c r="E24">
        <v>-6.2185309806495583</v>
      </c>
      <c r="F24" s="9">
        <v>4.1548073408813604</v>
      </c>
      <c r="G24" s="36"/>
      <c r="H24" s="36"/>
      <c r="I24" s="36"/>
      <c r="J24" s="36"/>
      <c r="K24" s="36"/>
      <c r="L24" s="36"/>
    </row>
    <row r="25" spans="2:12" x14ac:dyDescent="0.25">
      <c r="B25" s="8">
        <v>0.49</v>
      </c>
      <c r="C25">
        <v>-7.7</v>
      </c>
      <c r="D25">
        <v>-3.85E-2</v>
      </c>
      <c r="E25">
        <v>-6.2211667726421149</v>
      </c>
      <c r="F25" s="9">
        <v>4.7414773462439364</v>
      </c>
      <c r="G25" s="36"/>
      <c r="H25" s="36"/>
      <c r="I25" s="36"/>
      <c r="J25" s="36"/>
      <c r="K25" s="36"/>
      <c r="L25" s="36"/>
    </row>
    <row r="26" spans="2:12" x14ac:dyDescent="0.25">
      <c r="B26" s="8">
        <v>0.40500000000000003</v>
      </c>
      <c r="C26">
        <v>-7.7</v>
      </c>
      <c r="D26">
        <v>0</v>
      </c>
      <c r="E26">
        <v>-6.2276606731412496</v>
      </c>
      <c r="F26" s="9">
        <v>-4.6493921806313878</v>
      </c>
      <c r="G26" s="36"/>
      <c r="H26" s="36"/>
      <c r="I26" s="36"/>
      <c r="J26" s="36"/>
      <c r="K26" s="36"/>
      <c r="L26" s="36"/>
    </row>
    <row r="27" spans="2:12" x14ac:dyDescent="0.25">
      <c r="B27" s="8">
        <v>0.41</v>
      </c>
      <c r="C27">
        <v>-7.7</v>
      </c>
      <c r="D27">
        <v>0</v>
      </c>
      <c r="E27">
        <v>-6.2237905018220498</v>
      </c>
      <c r="F27" s="9">
        <v>-4.1313998574877253</v>
      </c>
      <c r="G27" s="36"/>
      <c r="H27" s="36"/>
      <c r="I27" s="36"/>
      <c r="J27" s="36"/>
      <c r="K27" s="36"/>
      <c r="L27" s="36"/>
    </row>
    <row r="28" spans="2:12" x14ac:dyDescent="0.25">
      <c r="B28" s="8">
        <v>0.41499999999999998</v>
      </c>
      <c r="C28">
        <v>-7.7</v>
      </c>
      <c r="D28">
        <v>0</v>
      </c>
      <c r="E28">
        <v>-6.2203495087231069</v>
      </c>
      <c r="F28" s="9">
        <v>-3.6083933435271849</v>
      </c>
      <c r="G28" s="36"/>
      <c r="H28" s="36"/>
      <c r="I28" s="36"/>
      <c r="J28" s="36"/>
      <c r="K28" s="36"/>
      <c r="L28" s="36"/>
    </row>
    <row r="29" spans="2:12" x14ac:dyDescent="0.25">
      <c r="B29" s="8">
        <v>0.42</v>
      </c>
      <c r="C29">
        <v>-7.7</v>
      </c>
      <c r="D29">
        <v>0</v>
      </c>
      <c r="E29">
        <v>-6.2173324869849989</v>
      </c>
      <c r="F29" s="9">
        <v>-3.080457196309506</v>
      </c>
    </row>
    <row r="30" spans="2:12" x14ac:dyDescent="0.25">
      <c r="B30" s="8">
        <v>0.42499999999999999</v>
      </c>
      <c r="C30">
        <v>-7.7</v>
      </c>
      <c r="D30">
        <v>0</v>
      </c>
      <c r="E30">
        <v>-6.2147348633203983</v>
      </c>
      <c r="F30" s="9">
        <v>-2.5476777649469069</v>
      </c>
    </row>
    <row r="31" spans="2:12" x14ac:dyDescent="0.25">
      <c r="B31" s="8">
        <v>0.43</v>
      </c>
      <c r="C31">
        <v>-7.7</v>
      </c>
      <c r="D31">
        <v>0</v>
      </c>
      <c r="E31">
        <v>-6.2125526624495953</v>
      </c>
      <c r="F31" s="9">
        <v>-2.0101431794817062</v>
      </c>
    </row>
    <row r="32" spans="2:12" x14ac:dyDescent="0.25">
      <c r="B32" s="8">
        <v>0.435</v>
      </c>
      <c r="C32">
        <v>-7.7</v>
      </c>
      <c r="D32">
        <v>0</v>
      </c>
      <c r="E32">
        <v>-6.2107824708277564</v>
      </c>
      <c r="F32" s="9">
        <v>-1.4679433980827461</v>
      </c>
    </row>
    <row r="33" spans="2:6" x14ac:dyDescent="0.25">
      <c r="B33" s="8">
        <v>0.44</v>
      </c>
      <c r="C33">
        <v>-7.7</v>
      </c>
      <c r="D33">
        <v>0</v>
      </c>
      <c r="E33">
        <v>-6.2094213995985141</v>
      </c>
      <c r="F33" s="9">
        <v>-0.92117030469470296</v>
      </c>
    </row>
    <row r="34" spans="2:6" x14ac:dyDescent="0.25">
      <c r="B34" s="8">
        <v>0.44500000000000001</v>
      </c>
      <c r="C34">
        <v>-7.7</v>
      </c>
      <c r="D34">
        <v>0</v>
      </c>
      <c r="E34">
        <v>-6.2084670467223972</v>
      </c>
      <c r="F34" s="9">
        <v>-0.36991785078246242</v>
      </c>
    </row>
    <row r="35" spans="2:6" x14ac:dyDescent="0.25">
      <c r="B35" s="8">
        <v>0.45</v>
      </c>
      <c r="C35">
        <v>-7.7</v>
      </c>
      <c r="D35">
        <v>0</v>
      </c>
      <c r="E35">
        <v>-6.2079174582428394</v>
      </c>
      <c r="F35" s="9">
        <v>0.18571776432302001</v>
      </c>
    </row>
    <row r="36" spans="2:6" x14ac:dyDescent="0.25">
      <c r="B36" s="8">
        <v>0.45500000000000002</v>
      </c>
      <c r="C36">
        <v>-7.7</v>
      </c>
      <c r="D36">
        <v>0</v>
      </c>
      <c r="E36">
        <v>-6.2077710886655613</v>
      </c>
      <c r="F36" s="9">
        <v>0.74563787924020009</v>
      </c>
    </row>
    <row r="37" spans="2:6" x14ac:dyDescent="0.25">
      <c r="B37" s="8">
        <v>0.46</v>
      </c>
      <c r="C37">
        <v>-7.7</v>
      </c>
      <c r="D37">
        <v>0</v>
      </c>
      <c r="E37">
        <v>-6.2080267604355894</v>
      </c>
      <c r="F37" s="9">
        <v>1.3097411266566621</v>
      </c>
    </row>
    <row r="38" spans="2:6" x14ac:dyDescent="0.25">
      <c r="B38" s="8">
        <v>0.46500000000000002</v>
      </c>
      <c r="C38">
        <v>-7.7</v>
      </c>
      <c r="D38">
        <v>0</v>
      </c>
      <c r="E38">
        <v>-6.2086836225080173</v>
      </c>
      <c r="F38" s="9">
        <v>1.8779231633980209</v>
      </c>
    </row>
    <row r="39" spans="2:6" x14ac:dyDescent="0.25">
      <c r="B39" s="8">
        <v>0.47</v>
      </c>
      <c r="C39">
        <v>-7.7</v>
      </c>
      <c r="D39">
        <v>0</v>
      </c>
      <c r="E39">
        <v>-6.2097411080132554</v>
      </c>
      <c r="F39" s="9">
        <v>2.4500763776838119</v>
      </c>
    </row>
    <row r="40" spans="2:6" x14ac:dyDescent="0.25">
      <c r="B40" s="8">
        <v>0.47499999999999998</v>
      </c>
      <c r="C40">
        <v>-7.7</v>
      </c>
      <c r="D40">
        <v>0</v>
      </c>
      <c r="E40">
        <v>-6.2111988910315654</v>
      </c>
      <c r="F40" s="9">
        <v>3.02608957650465</v>
      </c>
    </row>
    <row r="41" spans="2:6" x14ac:dyDescent="0.25">
      <c r="B41" s="8">
        <v>0.48</v>
      </c>
      <c r="C41">
        <v>-7.7</v>
      </c>
      <c r="D41">
        <v>0</v>
      </c>
      <c r="E41">
        <v>-6.2130568424990136</v>
      </c>
      <c r="F41" s="9">
        <v>3.605847655826139</v>
      </c>
    </row>
    <row r="42" spans="2:6" x14ac:dyDescent="0.25">
      <c r="B42" s="8">
        <v>0.48499999999999999</v>
      </c>
      <c r="C42">
        <v>-7.7</v>
      </c>
      <c r="D42">
        <v>0</v>
      </c>
      <c r="E42">
        <v>-6.2153149852784022</v>
      </c>
      <c r="F42" s="9">
        <v>4.1892312561842893</v>
      </c>
    </row>
    <row r="43" spans="2:6" x14ac:dyDescent="0.25">
      <c r="B43" s="8">
        <v>0.49</v>
      </c>
      <c r="C43">
        <v>-7.7</v>
      </c>
      <c r="D43">
        <v>0</v>
      </c>
      <c r="E43">
        <v>-6.2179734484453233</v>
      </c>
      <c r="F43" s="9">
        <v>4.7761164061544878</v>
      </c>
    </row>
    <row r="44" spans="2:6" x14ac:dyDescent="0.25">
      <c r="B44" s="8">
        <v>0.40500000000000003</v>
      </c>
      <c r="C44">
        <v>-7.7</v>
      </c>
      <c r="D44">
        <v>3.85E-2</v>
      </c>
      <c r="E44">
        <v>-6.2240428189453612</v>
      </c>
      <c r="F44" s="9">
        <v>-4.6192353434309839</v>
      </c>
    </row>
    <row r="45" spans="2:6" x14ac:dyDescent="0.25">
      <c r="B45" s="8">
        <v>0.41</v>
      </c>
      <c r="C45">
        <v>-7.7</v>
      </c>
      <c r="D45">
        <v>3.85E-2</v>
      </c>
      <c r="E45">
        <v>-6.2202011287748267</v>
      </c>
      <c r="F45" s="9">
        <v>-4.1009331143335093</v>
      </c>
    </row>
    <row r="46" spans="2:6" x14ac:dyDescent="0.25">
      <c r="B46" s="8">
        <v>0.41499999999999998</v>
      </c>
      <c r="C46">
        <v>-7.7</v>
      </c>
      <c r="D46">
        <v>3.85E-2</v>
      </c>
      <c r="E46">
        <v>-6.216788109365214</v>
      </c>
      <c r="F46" s="9">
        <v>-3.5776219002176699</v>
      </c>
    </row>
    <row r="47" spans="2:6" x14ac:dyDescent="0.25">
      <c r="B47" s="8">
        <v>0.42</v>
      </c>
      <c r="C47">
        <v>-7.7</v>
      </c>
      <c r="D47">
        <v>3.85E-2</v>
      </c>
      <c r="E47">
        <v>-6.2137985837685372</v>
      </c>
      <c r="F47" s="9">
        <v>-3.049386355048981</v>
      </c>
    </row>
    <row r="48" spans="2:6" x14ac:dyDescent="0.25">
      <c r="B48" s="8">
        <v>0.42499999999999999</v>
      </c>
      <c r="C48">
        <v>-7.7</v>
      </c>
      <c r="D48">
        <v>3.85E-2</v>
      </c>
      <c r="E48">
        <v>-6.2112280063540304</v>
      </c>
      <c r="F48" s="9">
        <v>-2.5163129127416588</v>
      </c>
    </row>
    <row r="49" spans="2:6" x14ac:dyDescent="0.25">
      <c r="B49" s="8">
        <v>0.43</v>
      </c>
      <c r="C49">
        <v>-7.7</v>
      </c>
      <c r="D49">
        <v>3.85E-2</v>
      </c>
      <c r="E49">
        <v>-6.2090724272296631</v>
      </c>
      <c r="F49" s="9">
        <v>-1.978489781330625</v>
      </c>
    </row>
    <row r="50" spans="2:6" x14ac:dyDescent="0.25">
      <c r="B50" s="8">
        <v>0.435</v>
      </c>
      <c r="C50">
        <v>-7.7</v>
      </c>
      <c r="D50">
        <v>3.85E-2</v>
      </c>
      <c r="E50">
        <v>-6.2073284559458841</v>
      </c>
      <c r="F50" s="9">
        <v>-1.4360069944133751</v>
      </c>
    </row>
    <row r="51" spans="2:6" x14ac:dyDescent="0.25">
      <c r="B51" s="8">
        <v>0.44</v>
      </c>
      <c r="C51">
        <v>-7.7</v>
      </c>
      <c r="D51">
        <v>3.85E-2</v>
      </c>
      <c r="E51">
        <v>-6.2059932244181759</v>
      </c>
      <c r="F51" s="9">
        <v>-0.88895651256996044</v>
      </c>
    </row>
    <row r="52" spans="2:6" x14ac:dyDescent="0.25">
      <c r="B52" s="8">
        <v>0.44500000000000001</v>
      </c>
      <c r="C52">
        <v>-7.7</v>
      </c>
      <c r="D52">
        <v>3.85E-2</v>
      </c>
      <c r="E52">
        <v>-6.2050643490182562</v>
      </c>
      <c r="F52" s="9">
        <v>-0.33743236846619501</v>
      </c>
    </row>
    <row r="53" spans="2:6" x14ac:dyDescent="0.25">
      <c r="B53" s="8">
        <v>0.45</v>
      </c>
      <c r="C53">
        <v>-7.7</v>
      </c>
      <c r="D53">
        <v>3.85E-2</v>
      </c>
      <c r="E53">
        <v>-6.2045398917980661</v>
      </c>
      <c r="F53" s="9">
        <v>0.21846914979929419</v>
      </c>
    </row>
    <row r="54" spans="2:6" x14ac:dyDescent="0.25">
      <c r="B54" s="8">
        <v>0.45500000000000002</v>
      </c>
      <c r="C54">
        <v>-7.7</v>
      </c>
      <c r="D54">
        <v>3.85E-2</v>
      </c>
      <c r="E54">
        <v>-6.2044183208234083</v>
      </c>
      <c r="F54" s="9">
        <v>0.77864928182108428</v>
      </c>
    </row>
    <row r="55" spans="2:6" x14ac:dyDescent="0.25">
      <c r="B55" s="8">
        <v>0.46</v>
      </c>
      <c r="C55">
        <v>-7.7</v>
      </c>
      <c r="D55">
        <v>3.85E-2</v>
      </c>
      <c r="E55">
        <v>-6.2046984696024792</v>
      </c>
      <c r="F55" s="9">
        <v>1.343006548591547</v>
      </c>
    </row>
    <row r="56" spans="2:6" x14ac:dyDescent="0.25">
      <c r="B56" s="8">
        <v>0.46500000000000002</v>
      </c>
      <c r="C56">
        <v>-7.7</v>
      </c>
      <c r="D56">
        <v>3.85E-2</v>
      </c>
      <c r="E56">
        <v>-6.205379495606314</v>
      </c>
      <c r="F56" s="9">
        <v>1.9114364803974879</v>
      </c>
    </row>
    <row r="57" spans="2:6" x14ac:dyDescent="0.25">
      <c r="B57" s="8">
        <v>0.47</v>
      </c>
      <c r="C57">
        <v>-7.7</v>
      </c>
      <c r="D57">
        <v>3.85E-2</v>
      </c>
      <c r="E57">
        <v>-6.2064608378827169</v>
      </c>
      <c r="F57" s="9">
        <v>2.4838313221231219</v>
      </c>
    </row>
    <row r="58" spans="2:6" x14ac:dyDescent="0.25">
      <c r="B58" s="8">
        <v>0.47499999999999998</v>
      </c>
      <c r="C58">
        <v>-7.7</v>
      </c>
      <c r="D58">
        <v>3.85E-2</v>
      </c>
      <c r="E58">
        <v>-6.2079421737792586</v>
      </c>
      <c r="F58" s="9">
        <v>3.060079718874249</v>
      </c>
    </row>
    <row r="59" spans="2:6" x14ac:dyDescent="0.25">
      <c r="B59" s="8">
        <v>0.48</v>
      </c>
      <c r="C59">
        <v>-7.7</v>
      </c>
      <c r="D59">
        <v>3.85E-2</v>
      </c>
      <c r="E59">
        <v>-6.209823374798324</v>
      </c>
      <c r="F59" s="9">
        <v>3.6400663846171342</v>
      </c>
    </row>
    <row r="60" spans="2:6" x14ac:dyDescent="0.25">
      <c r="B60" s="8">
        <v>0.48499999999999999</v>
      </c>
      <c r="C60">
        <v>-7.7</v>
      </c>
      <c r="D60">
        <v>3.85E-2</v>
      </c>
      <c r="E60">
        <v>-6.2121044616186509</v>
      </c>
      <c r="F60" s="9">
        <v>4.2236717563874997</v>
      </c>
    </row>
    <row r="61" spans="2:6" x14ac:dyDescent="0.25">
      <c r="B61" s="8">
        <v>0.49</v>
      </c>
      <c r="C61">
        <v>-7.7</v>
      </c>
      <c r="D61">
        <v>3.85E-2</v>
      </c>
      <c r="E61">
        <v>-6.2147855583344436</v>
      </c>
      <c r="F61" s="9">
        <v>4.8107716365490196</v>
      </c>
    </row>
    <row r="62" spans="2:6" x14ac:dyDescent="0.25">
      <c r="B62" s="8">
        <v>0.40500000000000003</v>
      </c>
      <c r="C62">
        <v>-5.9888888888888889</v>
      </c>
      <c r="D62">
        <v>-3.85E-2</v>
      </c>
      <c r="E62">
        <v>-4.8438834900112928</v>
      </c>
      <c r="F62" s="9">
        <v>-4.6845675059390741</v>
      </c>
    </row>
    <row r="63" spans="2:6" x14ac:dyDescent="0.25">
      <c r="B63" s="8">
        <v>0.41</v>
      </c>
      <c r="C63">
        <v>-5.9888888888888889</v>
      </c>
      <c r="D63">
        <v>-3.85E-2</v>
      </c>
      <c r="E63">
        <v>-4.8411221958315256</v>
      </c>
      <c r="F63" s="9">
        <v>-4.1617008400288942</v>
      </c>
    </row>
    <row r="64" spans="2:6" x14ac:dyDescent="0.25">
      <c r="B64" s="8">
        <v>0.41499999999999998</v>
      </c>
      <c r="C64">
        <v>-5.9888888888888889</v>
      </c>
      <c r="D64">
        <v>-3.85E-2</v>
      </c>
      <c r="E64">
        <v>-4.838690109394296</v>
      </c>
      <c r="F64" s="9">
        <v>-3.6338415180730901</v>
      </c>
    </row>
    <row r="65" spans="2:6" x14ac:dyDescent="0.25">
      <c r="B65" s="8">
        <v>0.42</v>
      </c>
      <c r="C65">
        <v>-5.9888888888888889</v>
      </c>
      <c r="D65">
        <v>-3.85E-2</v>
      </c>
      <c r="E65">
        <v>-4.8365836874747314</v>
      </c>
      <c r="F65" s="9">
        <v>-3.1010732249842481</v>
      </c>
    </row>
    <row r="66" spans="2:6" x14ac:dyDescent="0.25">
      <c r="B66" s="8">
        <v>0.42499999999999999</v>
      </c>
      <c r="C66">
        <v>-5.9888888888888889</v>
      </c>
      <c r="D66">
        <v>-3.85E-2</v>
      </c>
      <c r="E66">
        <v>-4.8347998631260669</v>
      </c>
      <c r="F66" s="9">
        <v>-2.5634809025414449</v>
      </c>
    </row>
    <row r="67" spans="2:6" x14ac:dyDescent="0.25">
      <c r="B67" s="8">
        <v>0.43</v>
      </c>
      <c r="C67">
        <v>-5.9888888888888889</v>
      </c>
      <c r="D67">
        <v>-3.85E-2</v>
      </c>
      <c r="E67">
        <v>-4.8333360182976568</v>
      </c>
      <c r="F67" s="9">
        <v>-2.0211508174575998</v>
      </c>
    </row>
    <row r="68" spans="2:6" x14ac:dyDescent="0.25">
      <c r="B68" s="8">
        <v>0.435</v>
      </c>
      <c r="C68">
        <v>-5.9888888888888889</v>
      </c>
      <c r="D68">
        <v>-3.85E-2</v>
      </c>
      <c r="E68">
        <v>-4.8321899558315176</v>
      </c>
      <c r="F68" s="9">
        <v>-1.4741706802362839</v>
      </c>
    </row>
    <row r="69" spans="2:6" x14ac:dyDescent="0.25">
      <c r="B69" s="8">
        <v>0.44</v>
      </c>
      <c r="C69">
        <v>-5.9888888888888889</v>
      </c>
      <c r="D69">
        <v>-3.85E-2</v>
      </c>
      <c r="E69">
        <v>-4.8313598707959207</v>
      </c>
      <c r="F69" s="9">
        <v>-0.92262980841682829</v>
      </c>
    </row>
    <row r="70" spans="2:6" x14ac:dyDescent="0.25">
      <c r="B70" s="8">
        <v>0.44500000000000001</v>
      </c>
      <c r="C70">
        <v>-5.9888888888888889</v>
      </c>
      <c r="D70">
        <v>-3.85E-2</v>
      </c>
      <c r="E70">
        <v>-4.8308443211202574</v>
      </c>
      <c r="F70" s="9">
        <v>-0.36661932870535319</v>
      </c>
    </row>
    <row r="71" spans="2:6" x14ac:dyDescent="0.25">
      <c r="B71" s="8">
        <v>0.45</v>
      </c>
      <c r="C71">
        <v>-5.9888888888888889</v>
      </c>
      <c r="D71">
        <v>-3.85E-2</v>
      </c>
      <c r="E71">
        <v>-4.8306421975061369</v>
      </c>
      <c r="F71" s="9">
        <v>0.19376758674410469</v>
      </c>
    </row>
    <row r="72" spans="2:6" x14ac:dyDescent="0.25">
      <c r="B72" s="8">
        <v>0.45500000000000002</v>
      </c>
      <c r="C72">
        <v>-5.9888888888888889</v>
      </c>
      <c r="D72">
        <v>-3.85E-2</v>
      </c>
      <c r="E72">
        <v>-4.8307526925959667</v>
      </c>
      <c r="F72" s="9">
        <v>0.75843545398509638</v>
      </c>
    </row>
    <row r="73" spans="2:6" x14ac:dyDescent="0.25">
      <c r="B73" s="8">
        <v>0.46</v>
      </c>
      <c r="C73">
        <v>-5.9888888888888889</v>
      </c>
      <c r="D73">
        <v>-3.85E-2</v>
      </c>
      <c r="E73">
        <v>-4.8311752693860832</v>
      </c>
      <c r="F73" s="9">
        <v>1.327286184428075</v>
      </c>
    </row>
    <row r="74" spans="2:6" x14ac:dyDescent="0.25">
      <c r="B74" s="8">
        <v>0.46500000000000002</v>
      </c>
      <c r="C74">
        <v>-5.9888888888888889</v>
      </c>
      <c r="D74">
        <v>-3.85E-2</v>
      </c>
      <c r="E74">
        <v>-4.8319096288785417</v>
      </c>
      <c r="F74" s="9">
        <v>1.900218768611968</v>
      </c>
    </row>
    <row r="75" spans="2:6" x14ac:dyDescent="0.25">
      <c r="B75" s="8">
        <v>0.47</v>
      </c>
      <c r="C75">
        <v>-5.9888888888888889</v>
      </c>
      <c r="D75">
        <v>-3.85E-2</v>
      </c>
      <c r="E75">
        <v>-4.8329556769686963</v>
      </c>
      <c r="F75" s="9">
        <v>2.4771289393956768</v>
      </c>
    </row>
    <row r="76" spans="2:6" x14ac:dyDescent="0.25">
      <c r="B76" s="8">
        <v>0.47499999999999998</v>
      </c>
      <c r="C76">
        <v>-5.9888888888888889</v>
      </c>
      <c r="D76">
        <v>-3.85E-2</v>
      </c>
      <c r="E76">
        <v>-4.8343134905752922</v>
      </c>
      <c r="F76" s="9">
        <v>3.057908817125095</v>
      </c>
    </row>
    <row r="77" spans="2:6" x14ac:dyDescent="0.25">
      <c r="B77" s="8">
        <v>0.48</v>
      </c>
      <c r="C77">
        <v>-5.9888888888888889</v>
      </c>
      <c r="D77">
        <v>-3.85E-2</v>
      </c>
      <c r="E77">
        <v>-4.835983283025417</v>
      </c>
      <c r="F77" s="9">
        <v>3.64244653917005</v>
      </c>
    </row>
    <row r="78" spans="2:6" x14ac:dyDescent="0.25">
      <c r="B78" s="8">
        <v>0.48499999999999999</v>
      </c>
      <c r="C78">
        <v>-5.9888888888888889</v>
      </c>
      <c r="D78">
        <v>-3.85E-2</v>
      </c>
      <c r="E78">
        <v>-4.8379653687145243</v>
      </c>
      <c r="F78" s="9">
        <v>4.2306258761381557</v>
      </c>
    </row>
    <row r="79" spans="2:6" x14ac:dyDescent="0.25">
      <c r="B79" s="8">
        <v>0.49</v>
      </c>
      <c r="C79">
        <v>-5.9888888888888889</v>
      </c>
      <c r="D79">
        <v>-3.85E-2</v>
      </c>
      <c r="E79">
        <v>-4.8402601270759256</v>
      </c>
      <c r="F79" s="9">
        <v>4.8223258370480027</v>
      </c>
    </row>
    <row r="80" spans="2:6" x14ac:dyDescent="0.25">
      <c r="B80" s="8">
        <v>0.40500000000000003</v>
      </c>
      <c r="C80">
        <v>-5.9888888888888889</v>
      </c>
      <c r="D80">
        <v>0</v>
      </c>
      <c r="E80">
        <v>-4.8411003429500132</v>
      </c>
      <c r="F80" s="9">
        <v>-4.654194920754815</v>
      </c>
    </row>
    <row r="81" spans="2:6" x14ac:dyDescent="0.25">
      <c r="B81" s="8">
        <v>0.41</v>
      </c>
      <c r="C81">
        <v>-5.9888888888888889</v>
      </c>
      <c r="D81">
        <v>0</v>
      </c>
      <c r="E81">
        <v>-4.8383605889835382</v>
      </c>
      <c r="F81" s="9">
        <v>-4.1310257660502057</v>
      </c>
    </row>
    <row r="82" spans="2:6" x14ac:dyDescent="0.25">
      <c r="B82" s="8">
        <v>0.41499999999999998</v>
      </c>
      <c r="C82">
        <v>-5.9888888888888889</v>
      </c>
      <c r="D82">
        <v>0</v>
      </c>
      <c r="E82">
        <v>-4.8359496887605058</v>
      </c>
      <c r="F82" s="9">
        <v>-3.6028691379657891</v>
      </c>
    </row>
    <row r="83" spans="2:6" x14ac:dyDescent="0.25">
      <c r="B83" s="8">
        <v>0.42</v>
      </c>
      <c r="C83">
        <v>-5.9888888888888889</v>
      </c>
      <c r="D83">
        <v>0</v>
      </c>
      <c r="E83">
        <v>-4.8338641205309827</v>
      </c>
      <c r="F83" s="9">
        <v>-3.069808767888627</v>
      </c>
    </row>
    <row r="84" spans="2:6" x14ac:dyDescent="0.25">
      <c r="B84" s="8">
        <v>0.42499999999999999</v>
      </c>
      <c r="C84">
        <v>-5.9888888888888889</v>
      </c>
      <c r="D84">
        <v>0</v>
      </c>
      <c r="E84">
        <v>-4.8321008371266068</v>
      </c>
      <c r="F84" s="9">
        <v>-2.5319296394942619</v>
      </c>
    </row>
    <row r="85" spans="2:6" x14ac:dyDescent="0.25">
      <c r="B85" s="8">
        <v>0.43</v>
      </c>
      <c r="C85">
        <v>-5.9888888888888889</v>
      </c>
      <c r="D85">
        <v>0</v>
      </c>
      <c r="E85">
        <v>-4.8306572385579418</v>
      </c>
      <c r="F85" s="9">
        <v>-1.9893180609553871</v>
      </c>
    </row>
    <row r="86" spans="2:6" x14ac:dyDescent="0.25">
      <c r="B86" s="8">
        <v>0.435</v>
      </c>
      <c r="C86">
        <v>-5.9888888888888889</v>
      </c>
      <c r="D86">
        <v>0</v>
      </c>
      <c r="E86">
        <v>-4.8295311439844779</v>
      </c>
      <c r="F86" s="9">
        <v>-1.4420617874738391</v>
      </c>
    </row>
    <row r="87" spans="2:6" x14ac:dyDescent="0.25">
      <c r="B87" s="8">
        <v>0.44</v>
      </c>
      <c r="C87">
        <v>-5.9888888888888889</v>
      </c>
      <c r="D87">
        <v>0</v>
      </c>
      <c r="E87">
        <v>-4.8287207630169187</v>
      </c>
      <c r="F87" s="9">
        <v>-0.8902501877980652</v>
      </c>
    </row>
    <row r="88" spans="2:6" x14ac:dyDescent="0.25">
      <c r="B88" s="8">
        <v>0.44500000000000001</v>
      </c>
      <c r="C88">
        <v>-5.9888888888888889</v>
      </c>
      <c r="D88">
        <v>0</v>
      </c>
      <c r="E88">
        <v>-4.8282246663169577</v>
      </c>
      <c r="F88" s="9">
        <v>-0.3339744492789532</v>
      </c>
    </row>
    <row r="89" spans="2:6" x14ac:dyDescent="0.25">
      <c r="B89" s="8">
        <v>0.45</v>
      </c>
      <c r="C89">
        <v>-5.9888888888888889</v>
      </c>
      <c r="D89">
        <v>0</v>
      </c>
      <c r="E89">
        <v>-4.8280417554702453</v>
      </c>
      <c r="F89" s="9">
        <v>0.2266721832256938</v>
      </c>
    </row>
    <row r="90" spans="2:6" x14ac:dyDescent="0.25">
      <c r="B90" s="8">
        <v>0.45500000000000002</v>
      </c>
      <c r="C90">
        <v>-5.9888888888888889</v>
      </c>
      <c r="D90">
        <v>0</v>
      </c>
      <c r="E90">
        <v>-4.8281712321145562</v>
      </c>
      <c r="F90" s="9">
        <v>0.79159413864611028</v>
      </c>
    </row>
    <row r="91" spans="2:6" x14ac:dyDescent="0.25">
      <c r="B91" s="8">
        <v>0.46</v>
      </c>
      <c r="C91">
        <v>-5.9888888888888889</v>
      </c>
      <c r="D91">
        <v>0</v>
      </c>
      <c r="E91">
        <v>-4.8286125663107899</v>
      </c>
      <c r="F91" s="9">
        <v>1.3606932247204679</v>
      </c>
    </row>
    <row r="92" spans="2:6" x14ac:dyDescent="0.25">
      <c r="B92" s="8">
        <v>0.46500000000000002</v>
      </c>
      <c r="C92">
        <v>-5.9888888888888889</v>
      </c>
      <c r="D92">
        <v>0</v>
      </c>
      <c r="E92">
        <v>-4.8293654641515147</v>
      </c>
      <c r="F92" s="9">
        <v>1.9338683098432949</v>
      </c>
    </row>
    <row r="93" spans="2:6" x14ac:dyDescent="0.25">
      <c r="B93" s="8">
        <v>0.47</v>
      </c>
      <c r="C93">
        <v>-5.9888888888888889</v>
      </c>
      <c r="D93">
        <v>0</v>
      </c>
      <c r="E93">
        <v>-4.8304298346046792</v>
      </c>
      <c r="F93" s="9">
        <v>2.511014984521136</v>
      </c>
    </row>
    <row r="94" spans="2:6" x14ac:dyDescent="0.25">
      <c r="B94" s="8">
        <v>0.47499999999999998</v>
      </c>
      <c r="C94">
        <v>-5.9888888888888889</v>
      </c>
      <c r="D94">
        <v>0</v>
      </c>
      <c r="E94">
        <v>-4.8318057555998211</v>
      </c>
      <c r="F94" s="9">
        <v>3.0920252049776979</v>
      </c>
    </row>
    <row r="95" spans="2:6" x14ac:dyDescent="0.25">
      <c r="B95" s="8">
        <v>0.48</v>
      </c>
      <c r="C95">
        <v>-5.9888888888888889</v>
      </c>
      <c r="D95">
        <v>0</v>
      </c>
      <c r="E95">
        <v>-4.8334934393696267</v>
      </c>
      <c r="F95" s="9">
        <v>3.6767869212938589</v>
      </c>
    </row>
    <row r="96" spans="2:6" x14ac:dyDescent="0.25">
      <c r="B96" s="8">
        <v>0.48499999999999999</v>
      </c>
      <c r="C96">
        <v>-5.9888888888888889</v>
      </c>
      <c r="D96">
        <v>0</v>
      </c>
      <c r="E96">
        <v>-4.8354931970677573</v>
      </c>
      <c r="F96" s="9">
        <v>4.2651836923862518</v>
      </c>
    </row>
    <row r="97" spans="2:6" x14ac:dyDescent="0.25">
      <c r="B97" s="8">
        <v>0.49</v>
      </c>
      <c r="C97">
        <v>-5.9888888888888889</v>
      </c>
      <c r="D97">
        <v>0</v>
      </c>
      <c r="E97">
        <v>-4.8378054026980637</v>
      </c>
      <c r="F97" s="9">
        <v>4.8570942901058132</v>
      </c>
    </row>
    <row r="98" spans="2:6" x14ac:dyDescent="0.25">
      <c r="B98" s="8">
        <v>0.40500000000000003</v>
      </c>
      <c r="C98">
        <v>-5.9888888888888889</v>
      </c>
      <c r="D98">
        <v>3.85E-2</v>
      </c>
      <c r="E98">
        <v>-4.8383217946670412</v>
      </c>
      <c r="F98" s="9">
        <v>-4.6238017864545506</v>
      </c>
    </row>
    <row r="99" spans="2:6" x14ac:dyDescent="0.25">
      <c r="B99" s="8">
        <v>0.41</v>
      </c>
      <c r="C99">
        <v>-5.9888888888888889</v>
      </c>
      <c r="D99">
        <v>3.85E-2</v>
      </c>
      <c r="E99">
        <v>-4.8356035521764023</v>
      </c>
      <c r="F99" s="9">
        <v>-4.1003304442197468</v>
      </c>
    </row>
    <row r="100" spans="2:6" x14ac:dyDescent="0.25">
      <c r="B100" s="8">
        <v>0.41499999999999998</v>
      </c>
      <c r="C100">
        <v>-5.9888888888888889</v>
      </c>
      <c r="D100">
        <v>3.85E-2</v>
      </c>
      <c r="E100">
        <v>-4.8332138101363373</v>
      </c>
      <c r="F100" s="9">
        <v>-3.571876811926515</v>
      </c>
    </row>
    <row r="101" spans="2:6" x14ac:dyDescent="0.25">
      <c r="B101" s="8">
        <v>0.42</v>
      </c>
      <c r="C101">
        <v>-5.9888888888888889</v>
      </c>
      <c r="D101">
        <v>3.85E-2</v>
      </c>
      <c r="E101">
        <v>-4.8311490681836498</v>
      </c>
      <c r="F101" s="9">
        <v>-3.0385246672172759</v>
      </c>
    </row>
    <row r="102" spans="2:6" x14ac:dyDescent="0.25">
      <c r="B102" s="8">
        <v>0.42499999999999999</v>
      </c>
      <c r="C102">
        <v>-5.9888888888888889</v>
      </c>
      <c r="D102">
        <v>3.85E-2</v>
      </c>
      <c r="E102">
        <v>-4.8294062988405404</v>
      </c>
      <c r="F102" s="9">
        <v>-2.5003590357285592</v>
      </c>
    </row>
    <row r="103" spans="2:6" x14ac:dyDescent="0.25">
      <c r="B103" s="8">
        <v>0.43</v>
      </c>
      <c r="C103">
        <v>-5.9888888888888889</v>
      </c>
      <c r="D103">
        <v>3.85E-2</v>
      </c>
      <c r="E103">
        <v>-4.8279829200907303</v>
      </c>
      <c r="F103" s="9">
        <v>-1.957466267407673</v>
      </c>
    </row>
    <row r="104" spans="2:6" x14ac:dyDescent="0.25">
      <c r="B104" s="8">
        <v>0.435</v>
      </c>
      <c r="C104">
        <v>-5.9888888888888889</v>
      </c>
      <c r="D104">
        <v>3.85E-2</v>
      </c>
      <c r="E104">
        <v>-4.826876767322414</v>
      </c>
      <c r="F104" s="9">
        <v>-1.4099341626904041</v>
      </c>
    </row>
    <row r="105" spans="2:6" x14ac:dyDescent="0.25">
      <c r="B105" s="8">
        <v>0.44</v>
      </c>
      <c r="C105">
        <v>-5.9888888888888889</v>
      </c>
      <c r="D105">
        <v>3.85E-2</v>
      </c>
      <c r="E105">
        <v>-4.826086064598841</v>
      </c>
      <c r="F105" s="9">
        <v>-0.85785214226613382</v>
      </c>
    </row>
    <row r="106" spans="2:6" x14ac:dyDescent="0.25">
      <c r="B106" s="8">
        <v>0.44500000000000001</v>
      </c>
      <c r="C106">
        <v>-5.9888888888888889</v>
      </c>
      <c r="D106">
        <v>3.85E-2</v>
      </c>
      <c r="E106">
        <v>-4.8256093952226173</v>
      </c>
      <c r="F106" s="9">
        <v>-0.30131145503634932</v>
      </c>
    </row>
    <row r="107" spans="2:6" x14ac:dyDescent="0.25">
      <c r="B107" s="8">
        <v>0.45</v>
      </c>
      <c r="C107">
        <v>-5.9888888888888889</v>
      </c>
      <c r="D107">
        <v>3.85E-2</v>
      </c>
      <c r="E107">
        <v>-4.8254456715702769</v>
      </c>
      <c r="F107" s="9">
        <v>0.25959458037653149</v>
      </c>
    </row>
    <row r="108" spans="2:6" x14ac:dyDescent="0.25">
      <c r="B108" s="8">
        <v>0.45500000000000002</v>
      </c>
      <c r="C108">
        <v>-5.9888888888888889</v>
      </c>
      <c r="D108">
        <v>3.85E-2</v>
      </c>
      <c r="E108">
        <v>-4.8255941041797801</v>
      </c>
      <c r="F108" s="9">
        <v>0.82477030458028078</v>
      </c>
    </row>
    <row r="109" spans="2:6" x14ac:dyDescent="0.25">
      <c r="B109" s="8">
        <v>0.46</v>
      </c>
      <c r="C109">
        <v>-5.9888888888888889</v>
      </c>
      <c r="D109">
        <v>3.85E-2</v>
      </c>
      <c r="E109">
        <v>-4.8260541700792148</v>
      </c>
      <c r="F109" s="9">
        <v>1.3941174203182509</v>
      </c>
    </row>
    <row r="110" spans="2:6" x14ac:dyDescent="0.25">
      <c r="B110" s="8">
        <v>0.46500000000000002</v>
      </c>
      <c r="C110">
        <v>-5.9888888888888889</v>
      </c>
      <c r="D110">
        <v>3.85E-2</v>
      </c>
      <c r="E110">
        <v>-4.8268255803519189</v>
      </c>
      <c r="F110" s="9">
        <v>1.967534672408348</v>
      </c>
    </row>
    <row r="111" spans="2:6" x14ac:dyDescent="0.25">
      <c r="B111" s="8">
        <v>0.47</v>
      </c>
      <c r="C111">
        <v>-5.9888888888888889</v>
      </c>
      <c r="D111">
        <v>3.85E-2</v>
      </c>
      <c r="E111">
        <v>-4.8279082469362438</v>
      </c>
      <c r="F111" s="9">
        <v>2.5449175074751458</v>
      </c>
    </row>
    <row r="112" spans="2:6" x14ac:dyDescent="0.25">
      <c r="B112" s="8">
        <v>0.47499999999999998</v>
      </c>
      <c r="C112">
        <v>-5.9888888888888889</v>
      </c>
      <c r="D112">
        <v>3.85E-2</v>
      </c>
      <c r="E112">
        <v>-4.8293022486678039</v>
      </c>
      <c r="F112" s="9">
        <v>3.1261577160048111</v>
      </c>
    </row>
    <row r="113" spans="2:17" x14ac:dyDescent="0.25">
      <c r="B113" s="8">
        <v>0.48</v>
      </c>
      <c r="C113">
        <v>-5.9888888888888889</v>
      </c>
      <c r="D113">
        <v>3.85E-2</v>
      </c>
      <c r="E113">
        <v>-4.8310077965776408</v>
      </c>
      <c r="F113" s="9">
        <v>3.7111430590994008</v>
      </c>
    </row>
    <row r="114" spans="2:17" x14ac:dyDescent="0.25">
      <c r="B114" s="8">
        <v>0.48499999999999999</v>
      </c>
      <c r="C114">
        <v>-5.9888888888888889</v>
      </c>
      <c r="D114">
        <v>3.85E-2</v>
      </c>
      <c r="E114">
        <v>-4.8330251984678831</v>
      </c>
      <c r="F114" s="9">
        <v>4.2997568822311072</v>
      </c>
    </row>
    <row r="115" spans="2:17" x14ac:dyDescent="0.25">
      <c r="B115" s="8">
        <v>0.49</v>
      </c>
      <c r="C115">
        <v>-5.9888888888888889</v>
      </c>
      <c r="D115">
        <v>3.85E-2</v>
      </c>
      <c r="E115">
        <v>-4.8353548228007419</v>
      </c>
      <c r="F115" s="9">
        <v>4.8918777182774127</v>
      </c>
    </row>
    <row r="116" spans="2:17" x14ac:dyDescent="0.25">
      <c r="B116" s="8">
        <v>0.40500000000000003</v>
      </c>
      <c r="C116">
        <v>-4.2777777777777777</v>
      </c>
      <c r="D116">
        <v>-3.85E-2</v>
      </c>
      <c r="E116">
        <v>-3.4590683106885121</v>
      </c>
      <c r="F116" s="9">
        <v>-4.6898831881924767</v>
      </c>
      <c r="Q116" s="4"/>
    </row>
    <row r="117" spans="2:17" x14ac:dyDescent="0.25">
      <c r="B117" s="8">
        <v>0.41</v>
      </c>
      <c r="C117">
        <v>-4.2777777777777777</v>
      </c>
      <c r="D117">
        <v>-3.85E-2</v>
      </c>
      <c r="E117">
        <v>-3.4572362788820898</v>
      </c>
      <c r="F117" s="9">
        <v>-4.163157977582487</v>
      </c>
      <c r="Q117" s="4"/>
    </row>
    <row r="118" spans="2:17" x14ac:dyDescent="0.25">
      <c r="B118" s="8">
        <v>0.41499999999999998</v>
      </c>
      <c r="C118">
        <v>-4.2777777777777777</v>
      </c>
      <c r="D118">
        <v>-3.85E-2</v>
      </c>
      <c r="E118">
        <v>-3.4556370432914849</v>
      </c>
      <c r="F118" s="9">
        <v>-3.6314624886912199</v>
      </c>
      <c r="Q118" s="4"/>
    </row>
    <row r="119" spans="2:17" x14ac:dyDescent="0.25">
      <c r="B119" s="8">
        <v>0.42</v>
      </c>
      <c r="C119">
        <v>-4.2777777777777777</v>
      </c>
      <c r="D119">
        <v>-3.85E-2</v>
      </c>
      <c r="E119">
        <v>-3.454268344542915</v>
      </c>
      <c r="F119" s="9">
        <v>-3.0948791945036018</v>
      </c>
      <c r="Q119" s="4"/>
    </row>
    <row r="120" spans="2:17" x14ac:dyDescent="0.25">
      <c r="B120" s="8">
        <v>0.42499999999999999</v>
      </c>
      <c r="C120">
        <v>-4.2777777777777777</v>
      </c>
      <c r="D120">
        <v>-3.85E-2</v>
      </c>
      <c r="E120">
        <v>-3.4531282542594832</v>
      </c>
      <c r="F120" s="9">
        <v>-2.553491466365498</v>
      </c>
      <c r="Q120" s="4"/>
    </row>
    <row r="121" spans="2:17" x14ac:dyDescent="0.25">
      <c r="B121" s="8">
        <v>0.43</v>
      </c>
      <c r="C121">
        <v>-4.2777777777777777</v>
      </c>
      <c r="D121">
        <v>-3.85E-2</v>
      </c>
      <c r="E121">
        <v>-3.4522151556017082</v>
      </c>
      <c r="F121" s="9">
        <v>-2.007383699675295</v>
      </c>
      <c r="Q121" s="4"/>
    </row>
    <row r="122" spans="2:17" x14ac:dyDescent="0.25">
      <c r="B122" s="8">
        <v>0.435</v>
      </c>
      <c r="C122">
        <v>-4.2777777777777777</v>
      </c>
      <c r="D122">
        <v>-3.85E-2</v>
      </c>
      <c r="E122">
        <v>-3.451527723328172</v>
      </c>
      <c r="F122" s="9">
        <v>-1.456641485316494</v>
      </c>
      <c r="Q122" s="4"/>
    </row>
    <row r="123" spans="2:17" x14ac:dyDescent="0.25">
      <c r="B123" s="8">
        <v>0.44</v>
      </c>
      <c r="C123">
        <v>-4.2777777777777777</v>
      </c>
      <c r="D123">
        <v>-3.85E-2</v>
      </c>
      <c r="E123">
        <v>-3.4510649033513841</v>
      </c>
      <c r="F123" s="9">
        <v>-0.901351821144178</v>
      </c>
      <c r="Q123" s="4"/>
    </row>
    <row r="124" spans="2:17" x14ac:dyDescent="0.25">
      <c r="B124" s="8">
        <v>0.44500000000000001</v>
      </c>
      <c r="C124">
        <v>-4.2777777777777777</v>
      </c>
      <c r="D124">
        <v>-3.85E-2</v>
      </c>
      <c r="E124">
        <v>-3.450825891764989</v>
      </c>
      <c r="F124" s="9">
        <v>-0.34160335865447339</v>
      </c>
      <c r="Q124" s="4"/>
    </row>
    <row r="125" spans="2:17" x14ac:dyDescent="0.25">
      <c r="B125" s="8">
        <v>0.45</v>
      </c>
      <c r="C125">
        <v>-4.2777777777777777</v>
      </c>
      <c r="D125">
        <v>-3.85E-2</v>
      </c>
      <c r="E125">
        <v>-3.4508101133260278</v>
      </c>
      <c r="F125" s="9">
        <v>0.22251331933857191</v>
      </c>
      <c r="Q125" s="4"/>
    </row>
    <row r="126" spans="2:17" x14ac:dyDescent="0.25">
      <c r="B126" s="8">
        <v>0.45500000000000002</v>
      </c>
      <c r="C126">
        <v>-4.2777777777777777</v>
      </c>
      <c r="D126">
        <v>-3.85E-2</v>
      </c>
      <c r="E126">
        <v>-3.4510171993784389</v>
      </c>
      <c r="F126" s="9">
        <v>0.79090539360938972</v>
      </c>
      <c r="Q126" s="4"/>
    </row>
    <row r="127" spans="2:17" x14ac:dyDescent="0.25">
      <c r="B127" s="8">
        <v>0.46</v>
      </c>
      <c r="C127">
        <v>-4.2777777777777777</v>
      </c>
      <c r="D127">
        <v>-3.85E-2</v>
      </c>
      <c r="E127">
        <v>-3.4514469652077309</v>
      </c>
      <c r="F127" s="9">
        <v>1.3634774791394659</v>
      </c>
      <c r="Q127" s="4"/>
    </row>
    <row r="128" spans="2:17" x14ac:dyDescent="0.25">
      <c r="B128" s="8">
        <v>0.46500000000000002</v>
      </c>
      <c r="C128">
        <v>-4.2777777777777777</v>
      </c>
      <c r="D128">
        <v>-3.85E-2</v>
      </c>
      <c r="E128">
        <v>-3.4520993868205938</v>
      </c>
      <c r="F128" s="9">
        <v>1.940131274202169</v>
      </c>
      <c r="Q128" s="4"/>
    </row>
    <row r="129" spans="2:17" x14ac:dyDescent="0.25">
      <c r="B129" s="8">
        <v>0.47</v>
      </c>
      <c r="C129">
        <v>-4.2777777777777777</v>
      </c>
      <c r="D129">
        <v>-3.85E-2</v>
      </c>
      <c r="E129">
        <v>-3.4529745771452669</v>
      </c>
      <c r="F129" s="9">
        <v>2.5207651903962249</v>
      </c>
      <c r="Q129" s="4"/>
    </row>
    <row r="130" spans="2:17" x14ac:dyDescent="0.25">
      <c r="B130" s="8">
        <v>0.47499999999999998</v>
      </c>
      <c r="C130">
        <v>-4.2777777777777777</v>
      </c>
      <c r="D130">
        <v>-3.85E-2</v>
      </c>
      <c r="E130">
        <v>-3.4540727616546869</v>
      </c>
      <c r="F130" s="9">
        <v>3.1052739659160089</v>
      </c>
      <c r="Q130" s="4"/>
    </row>
    <row r="131" spans="2:17" x14ac:dyDescent="0.25">
      <c r="B131" s="8">
        <v>0.48</v>
      </c>
      <c r="C131">
        <v>-4.2777777777777777</v>
      </c>
      <c r="D131">
        <v>-3.85E-2</v>
      </c>
      <c r="E131">
        <v>-3.4553942534181932</v>
      </c>
      <c r="F131" s="9">
        <v>3.6935482642373838</v>
      </c>
      <c r="Q131" s="4"/>
    </row>
    <row r="132" spans="2:17" x14ac:dyDescent="0.25">
      <c r="B132" s="8">
        <v>0.48499999999999999</v>
      </c>
      <c r="C132">
        <v>-4.2777777777777777</v>
      </c>
      <c r="D132">
        <v>-3.85E-2</v>
      </c>
      <c r="E132">
        <v>-3.456939427593174</v>
      </c>
      <c r="F132" s="9">
        <v>4.2854742603533937</v>
      </c>
      <c r="Q132" s="4"/>
    </row>
    <row r="133" spans="2:17" x14ac:dyDescent="0.25">
      <c r="B133" s="8">
        <v>0.49</v>
      </c>
      <c r="C133">
        <v>-4.2777777777777777</v>
      </c>
      <c r="D133">
        <v>-3.85E-2</v>
      </c>
      <c r="E133">
        <v>-3.4587086953787258</v>
      </c>
      <c r="F133" s="9">
        <v>4.8809332167119326</v>
      </c>
      <c r="Q133" s="4"/>
    </row>
    <row r="134" spans="2:17" x14ac:dyDescent="0.25">
      <c r="B134" s="8">
        <v>0.40500000000000003</v>
      </c>
      <c r="C134">
        <v>-4.2777777777777777</v>
      </c>
      <c r="D134">
        <v>0</v>
      </c>
      <c r="E134">
        <v>-3.4570967695960002</v>
      </c>
      <c r="F134" s="9">
        <v>-4.6593282602852018</v>
      </c>
      <c r="Q134" s="4"/>
    </row>
    <row r="135" spans="2:17" x14ac:dyDescent="0.25">
      <c r="B135" s="8">
        <v>0.41</v>
      </c>
      <c r="C135">
        <v>-4.2777777777777777</v>
      </c>
      <c r="D135">
        <v>0</v>
      </c>
      <c r="E135">
        <v>-3.4552798166791958</v>
      </c>
      <c r="F135" s="9">
        <v>-4.1323064991854874</v>
      </c>
      <c r="Q135" s="4"/>
    </row>
    <row r="136" spans="2:17" x14ac:dyDescent="0.25">
      <c r="B136" s="8">
        <v>0.41499999999999998</v>
      </c>
      <c r="C136">
        <v>-4.2777777777777777</v>
      </c>
      <c r="D136">
        <v>0</v>
      </c>
      <c r="E136">
        <v>-3.4536954277402239</v>
      </c>
      <c r="F136" s="9">
        <v>-3.6003195702342272</v>
      </c>
      <c r="Q136" s="4"/>
    </row>
    <row r="137" spans="2:17" x14ac:dyDescent="0.25">
      <c r="B137" s="8">
        <v>0.42</v>
      </c>
      <c r="C137">
        <v>-4.2777777777777777</v>
      </c>
      <c r="D137">
        <v>0</v>
      </c>
      <c r="E137">
        <v>-3.4523413578259028</v>
      </c>
      <c r="F137" s="9">
        <v>-3.0634499607170942</v>
      </c>
      <c r="Q137" s="4"/>
    </row>
    <row r="138" spans="2:17" x14ac:dyDescent="0.25">
      <c r="B138" s="8">
        <v>0.42499999999999999</v>
      </c>
      <c r="C138">
        <v>-4.2777777777777777</v>
      </c>
      <c r="D138">
        <v>0</v>
      </c>
      <c r="E138">
        <v>-3.451215691791834</v>
      </c>
      <c r="F138" s="9">
        <v>-2.5217810566776619</v>
      </c>
      <c r="Q138" s="4"/>
    </row>
    <row r="139" spans="2:17" x14ac:dyDescent="0.25">
      <c r="B139" s="8">
        <v>0.43</v>
      </c>
      <c r="C139">
        <v>-4.2777777777777777</v>
      </c>
      <c r="D139">
        <v>0</v>
      </c>
      <c r="E139">
        <v>-3.4503168248234459</v>
      </c>
      <c r="F139" s="9">
        <v>-1.9753972722954589</v>
      </c>
      <c r="Q139" s="4"/>
    </row>
    <row r="140" spans="2:17" x14ac:dyDescent="0.25">
      <c r="B140" s="8">
        <v>0.435</v>
      </c>
      <c r="C140">
        <v>-4.2777777777777777</v>
      </c>
      <c r="D140">
        <v>0</v>
      </c>
      <c r="E140">
        <v>-3.449643442473699</v>
      </c>
      <c r="F140" s="9">
        <v>-1.4243842245967511</v>
      </c>
      <c r="Q140" s="4"/>
    </row>
    <row r="141" spans="2:17" x14ac:dyDescent="0.25">
      <c r="B141" s="8">
        <v>0.44</v>
      </c>
      <c r="C141">
        <v>-4.2777777777777777</v>
      </c>
      <c r="D141">
        <v>0</v>
      </c>
      <c r="E141">
        <v>-3.4491945001931379</v>
      </c>
      <c r="F141" s="9">
        <v>-0.86882894786812781</v>
      </c>
      <c r="Q141" s="4"/>
    </row>
    <row r="142" spans="2:17" x14ac:dyDescent="0.25">
      <c r="B142" s="8">
        <v>0.44500000000000001</v>
      </c>
      <c r="C142">
        <v>-4.2777777777777777</v>
      </c>
      <c r="D142">
        <v>0</v>
      </c>
      <c r="E142">
        <v>-3.4489692023290659</v>
      </c>
      <c r="F142" s="9">
        <v>-0.30882014295053689</v>
      </c>
      <c r="Q142" s="4"/>
    </row>
    <row r="143" spans="2:17" x14ac:dyDescent="0.25">
      <c r="B143" s="8">
        <v>0.45</v>
      </c>
      <c r="C143">
        <v>-4.2777777777777777</v>
      </c>
      <c r="D143">
        <v>0</v>
      </c>
      <c r="E143">
        <v>-3.4489669805779481</v>
      </c>
      <c r="F143" s="9">
        <v>0.25555154272070979</v>
      </c>
      <c r="Q143" s="4"/>
    </row>
    <row r="144" spans="2:17" x14ac:dyDescent="0.25">
      <c r="B144" s="8">
        <v>0.45500000000000002</v>
      </c>
      <c r="C144">
        <v>-4.2777777777777777</v>
      </c>
      <c r="D144">
        <v>0</v>
      </c>
      <c r="E144">
        <v>-3.44918747187769</v>
      </c>
      <c r="F144" s="9">
        <v>0.82419320788746531</v>
      </c>
      <c r="Q144" s="4"/>
    </row>
    <row r="145" spans="2:17" x14ac:dyDescent="0.25">
      <c r="B145" s="8">
        <v>0.46</v>
      </c>
      <c r="C145">
        <v>-4.2777777777777777</v>
      </c>
      <c r="D145">
        <v>0</v>
      </c>
      <c r="E145">
        <v>-3.449630495730037</v>
      </c>
      <c r="F145" s="9">
        <v>1.397009366153634</v>
      </c>
      <c r="Q145" s="4"/>
    </row>
    <row r="146" spans="2:17" x14ac:dyDescent="0.25">
      <c r="B146" s="8">
        <v>0.46500000000000002</v>
      </c>
      <c r="C146">
        <v>-4.2777777777777777</v>
      </c>
      <c r="D146">
        <v>0</v>
      </c>
      <c r="E146">
        <v>-3.4502960309472299</v>
      </c>
      <c r="F146" s="9">
        <v>1.9739015933170649</v>
      </c>
      <c r="Q146" s="4"/>
    </row>
    <row r="147" spans="2:17" x14ac:dyDescent="0.25">
      <c r="B147" s="8">
        <v>0.47</v>
      </c>
      <c r="C147">
        <v>-4.2777777777777777</v>
      </c>
      <c r="D147">
        <v>0</v>
      </c>
      <c r="E147">
        <v>-3.4511841918190629</v>
      </c>
      <c r="F147" s="9">
        <v>2.5547681558156219</v>
      </c>
      <c r="Q147" s="4"/>
    </row>
    <row r="148" spans="2:17" x14ac:dyDescent="0.25">
      <c r="B148" s="8">
        <v>0.47499999999999998</v>
      </c>
      <c r="C148">
        <v>-4.2777777777777777</v>
      </c>
      <c r="D148">
        <v>0</v>
      </c>
      <c r="E148">
        <v>-3.4522952037026888</v>
      </c>
      <c r="F148" s="9">
        <v>3.139503622566223</v>
      </c>
      <c r="Q148" s="4"/>
    </row>
    <row r="149" spans="2:17" x14ac:dyDescent="0.25">
      <c r="B149" s="8">
        <v>0.48</v>
      </c>
      <c r="C149">
        <v>-4.2777777777777777</v>
      </c>
      <c r="D149">
        <v>0</v>
      </c>
      <c r="E149">
        <v>-3.453629378041418</v>
      </c>
      <c r="F149" s="9">
        <v>3.727998462369905</v>
      </c>
      <c r="Q149" s="4"/>
    </row>
    <row r="150" spans="2:17" x14ac:dyDescent="0.25">
      <c r="B150" s="8">
        <v>0.48499999999999999</v>
      </c>
      <c r="C150">
        <v>-4.2777777777777777</v>
      </c>
      <c r="D150">
        <v>0</v>
      </c>
      <c r="E150">
        <v>-3.4551870868242429</v>
      </c>
      <c r="F150" s="9">
        <v>4.3201386290164168</v>
      </c>
      <c r="Q150" s="4"/>
    </row>
    <row r="151" spans="2:17" x14ac:dyDescent="0.25">
      <c r="B151" s="8">
        <v>0.49</v>
      </c>
      <c r="C151">
        <v>-4.2777777777777777</v>
      </c>
      <c r="D151">
        <v>0</v>
      </c>
      <c r="E151">
        <v>-3.4569687365087178</v>
      </c>
      <c r="F151" s="9">
        <v>4.915805136243713</v>
      </c>
      <c r="Q151" s="4"/>
    </row>
    <row r="152" spans="2:17" x14ac:dyDescent="0.25">
      <c r="B152" s="8">
        <v>0.40500000000000003</v>
      </c>
      <c r="C152">
        <v>-4.2777777777777777</v>
      </c>
      <c r="D152">
        <v>3.85E-2</v>
      </c>
      <c r="E152">
        <v>-3.4551284648567582</v>
      </c>
      <c r="F152" s="9">
        <v>-4.6287539085756144</v>
      </c>
      <c r="Q152" s="4"/>
    </row>
    <row r="153" spans="2:17" x14ac:dyDescent="0.25">
      <c r="B153" s="8">
        <v>0.41</v>
      </c>
      <c r="C153">
        <v>-4.2777777777777777</v>
      </c>
      <c r="D153">
        <v>3.85E-2</v>
      </c>
      <c r="E153">
        <v>-3.4533265717561941</v>
      </c>
      <c r="F153" s="9">
        <v>-4.1014358921846563</v>
      </c>
      <c r="Q153" s="4"/>
    </row>
    <row r="154" spans="2:17" x14ac:dyDescent="0.25">
      <c r="B154" s="8">
        <v>0.41499999999999998</v>
      </c>
      <c r="C154">
        <v>-4.2777777777777777</v>
      </c>
      <c r="D154">
        <v>3.85E-2</v>
      </c>
      <c r="E154">
        <v>-3.451757010810347</v>
      </c>
      <c r="F154" s="9">
        <v>-3.5691578165127682</v>
      </c>
      <c r="Q154" s="4"/>
    </row>
    <row r="155" spans="2:17" x14ac:dyDescent="0.25">
      <c r="B155" s="8">
        <v>0.42</v>
      </c>
      <c r="C155">
        <v>-4.2777777777777777</v>
      </c>
      <c r="D155">
        <v>3.85E-2</v>
      </c>
      <c r="E155">
        <v>-3.450417551427146</v>
      </c>
      <c r="F155" s="9">
        <v>-3.032002183350416</v>
      </c>
      <c r="Q155" s="4"/>
    </row>
    <row r="156" spans="2:17" x14ac:dyDescent="0.25">
      <c r="B156" s="8">
        <v>0.42499999999999999</v>
      </c>
      <c r="C156">
        <v>-4.2777777777777777</v>
      </c>
      <c r="D156">
        <v>3.85E-2</v>
      </c>
      <c r="E156">
        <v>-3.4493062916349531</v>
      </c>
      <c r="F156" s="9">
        <v>-2.490052393887018</v>
      </c>
      <c r="Q156" s="4"/>
    </row>
    <row r="157" spans="2:17" x14ac:dyDescent="0.25">
      <c r="B157" s="8">
        <v>0.43</v>
      </c>
      <c r="C157">
        <v>-4.2777777777777777</v>
      </c>
      <c r="D157">
        <v>3.85E-2</v>
      </c>
      <c r="E157">
        <v>-3.44842163858381</v>
      </c>
      <c r="F157" s="9">
        <v>-1.943392881746294</v>
      </c>
      <c r="Q157" s="4"/>
    </row>
    <row r="158" spans="2:17" x14ac:dyDescent="0.25">
      <c r="B158" s="8">
        <v>0.435</v>
      </c>
      <c r="C158">
        <v>-4.2777777777777777</v>
      </c>
      <c r="D158">
        <v>3.85E-2</v>
      </c>
      <c r="E158">
        <v>-3.4477622885598769</v>
      </c>
      <c r="F158" s="9">
        <v>-1.392109290950331</v>
      </c>
    </row>
    <row r="159" spans="2:17" x14ac:dyDescent="0.25">
      <c r="B159" s="8">
        <v>0.44</v>
      </c>
      <c r="C159">
        <v>-4.2777777777777777</v>
      </c>
      <c r="D159">
        <v>3.85E-2</v>
      </c>
      <c r="E159">
        <v>-3.4473272064894531</v>
      </c>
      <c r="F159" s="9">
        <v>-0.83628869323870569</v>
      </c>
    </row>
    <row r="160" spans="2:17" x14ac:dyDescent="0.25">
      <c r="B160" s="8">
        <v>0.44500000000000001</v>
      </c>
      <c r="C160">
        <v>-4.2777777777777777</v>
      </c>
      <c r="D160">
        <v>3.85E-2</v>
      </c>
      <c r="E160">
        <v>-3.4471156049098952</v>
      </c>
      <c r="F160" s="9">
        <v>-0.27601983996843138</v>
      </c>
    </row>
    <row r="161" spans="2:6" x14ac:dyDescent="0.25">
      <c r="B161" s="8">
        <v>0.45</v>
      </c>
      <c r="C161">
        <v>-4.2777777777777777</v>
      </c>
      <c r="D161">
        <v>3.85E-2</v>
      </c>
      <c r="E161">
        <v>-3.4471269223920058</v>
      </c>
      <c r="F161" s="9">
        <v>0.28860655549945569</v>
      </c>
    </row>
    <row r="162" spans="2:6" x14ac:dyDescent="0.25">
      <c r="B162" s="8">
        <v>0.45500000000000002</v>
      </c>
      <c r="C162">
        <v>-4.2777777777777777</v>
      </c>
      <c r="D162">
        <v>3.85E-2</v>
      </c>
      <c r="E162">
        <v>-3.4473608014009449</v>
      </c>
      <c r="F162" s="9">
        <v>0.85749750845086392</v>
      </c>
    </row>
    <row r="163" spans="2:6" x14ac:dyDescent="0.25">
      <c r="B163" s="8">
        <v>0.46</v>
      </c>
      <c r="C163">
        <v>-4.2777777777777777</v>
      </c>
      <c r="D163">
        <v>3.85E-2</v>
      </c>
      <c r="E163">
        <v>-3.4478170655862459</v>
      </c>
      <c r="F163" s="9">
        <v>1.430557429582888</v>
      </c>
    </row>
    <row r="164" spans="2:6" x14ac:dyDescent="0.25">
      <c r="B164" s="8">
        <v>0.46500000000000002</v>
      </c>
      <c r="C164">
        <v>-4.2777777777777777</v>
      </c>
      <c r="D164">
        <v>3.85E-2</v>
      </c>
      <c r="E164">
        <v>-3.448495696495443</v>
      </c>
      <c r="F164" s="9">
        <v>2.0076877705946252</v>
      </c>
    </row>
    <row r="165" spans="2:6" x14ac:dyDescent="0.25">
      <c r="B165" s="8">
        <v>0.47</v>
      </c>
      <c r="C165">
        <v>-4.2777777777777777</v>
      </c>
      <c r="D165">
        <v>3.85E-2</v>
      </c>
      <c r="E165">
        <v>-3.4493968097077379</v>
      </c>
      <c r="F165" s="9">
        <v>2.5887866510569211</v>
      </c>
    </row>
    <row r="166" spans="2:6" x14ac:dyDescent="0.25">
      <c r="B166" s="8">
        <v>0.47499999999999998</v>
      </c>
      <c r="C166">
        <v>-4.2777777777777777</v>
      </c>
      <c r="D166">
        <v>3.85E-2</v>
      </c>
      <c r="E166">
        <v>-3.4505206303904821</v>
      </c>
      <c r="F166" s="9">
        <v>3.173748468830524</v>
      </c>
    </row>
    <row r="167" spans="2:6" x14ac:dyDescent="0.25">
      <c r="B167" s="8">
        <v>0.48</v>
      </c>
      <c r="C167">
        <v>-4.2777777777777777</v>
      </c>
      <c r="D167">
        <v>3.85E-2</v>
      </c>
      <c r="E167">
        <v>-3.4518674682850139</v>
      </c>
      <c r="F167" s="9">
        <v>3.762463496200708</v>
      </c>
    </row>
    <row r="168" spans="2:6" x14ac:dyDescent="0.25">
      <c r="B168" s="8">
        <v>0.48499999999999999</v>
      </c>
      <c r="C168">
        <v>-4.2777777777777777</v>
      </c>
      <c r="D168">
        <v>3.85E-2</v>
      </c>
      <c r="E168">
        <v>-3.4534376921341292</v>
      </c>
      <c r="F168" s="9">
        <v>4.3548174638612673</v>
      </c>
    </row>
    <row r="169" spans="2:6" x14ac:dyDescent="0.25">
      <c r="B169" s="8">
        <v>0.49</v>
      </c>
      <c r="C169">
        <v>-4.2777777777777777</v>
      </c>
      <c r="D169">
        <v>3.85E-2</v>
      </c>
      <c r="E169">
        <v>-3.4552317035742379</v>
      </c>
      <c r="F169" s="9">
        <v>4.9506911349061804</v>
      </c>
    </row>
    <row r="170" spans="2:6" x14ac:dyDescent="0.25">
      <c r="B170" s="8">
        <v>0.40500000000000003</v>
      </c>
      <c r="C170">
        <v>-2.566666666666666</v>
      </c>
      <c r="D170">
        <v>-3.85E-2</v>
      </c>
      <c r="E170">
        <v>-2.0752652634700639</v>
      </c>
      <c r="F170" s="9">
        <v>-4.6943037905796681</v>
      </c>
    </row>
    <row r="171" spans="2:6" x14ac:dyDescent="0.25">
      <c r="B171" s="8">
        <v>0.41</v>
      </c>
      <c r="C171">
        <v>-2.566666666666666</v>
      </c>
      <c r="D171">
        <v>-3.85E-2</v>
      </c>
      <c r="E171">
        <v>-2.0742208979194259</v>
      </c>
      <c r="F171" s="9">
        <v>-4.1650211362388152</v>
      </c>
    </row>
    <row r="172" spans="2:6" x14ac:dyDescent="0.25">
      <c r="B172" s="8">
        <v>0.41499999999999998</v>
      </c>
      <c r="C172">
        <v>-2.566666666666666</v>
      </c>
      <c r="D172">
        <v>-3.85E-2</v>
      </c>
      <c r="E172">
        <v>-2.0733153593074509</v>
      </c>
      <c r="F172" s="9">
        <v>-3.630784017422751</v>
      </c>
    </row>
    <row r="173" spans="2:6" x14ac:dyDescent="0.25">
      <c r="B173" s="8">
        <v>0.42</v>
      </c>
      <c r="C173">
        <v>-2.566666666666666</v>
      </c>
      <c r="D173">
        <v>-3.85E-2</v>
      </c>
      <c r="E173">
        <v>-2.0725473972322042</v>
      </c>
      <c r="F173" s="9">
        <v>-3.0916738147076299</v>
      </c>
    </row>
    <row r="174" spans="2:6" x14ac:dyDescent="0.25">
      <c r="B174" s="8">
        <v>0.42499999999999999</v>
      </c>
      <c r="C174">
        <v>-2.566666666666666</v>
      </c>
      <c r="D174">
        <v>-3.85E-2</v>
      </c>
      <c r="E174">
        <v>-2.071915956363652</v>
      </c>
      <c r="F174" s="9">
        <v>-2.5477725905920932</v>
      </c>
    </row>
    <row r="175" spans="2:6" x14ac:dyDescent="0.25">
      <c r="B175" s="8">
        <v>0.43</v>
      </c>
      <c r="C175">
        <v>-2.566666666666666</v>
      </c>
      <c r="D175">
        <v>-3.85E-2</v>
      </c>
      <c r="E175">
        <v>-2.0714201647958741</v>
      </c>
      <c r="F175" s="9">
        <v>-1.9991632514409701</v>
      </c>
    </row>
    <row r="176" spans="2:6" x14ac:dyDescent="0.25">
      <c r="B176" s="8">
        <v>0.435</v>
      </c>
      <c r="C176">
        <v>-2.566666666666666</v>
      </c>
      <c r="D176">
        <v>-3.85E-2</v>
      </c>
      <c r="E176">
        <v>-2.0710593220985061</v>
      </c>
      <c r="F176" s="9">
        <v>-1.4459297520823571</v>
      </c>
    </row>
    <row r="177" spans="2:6" x14ac:dyDescent="0.25">
      <c r="B177" s="8">
        <v>0.44</v>
      </c>
      <c r="C177">
        <v>-2.566666666666666</v>
      </c>
      <c r="D177">
        <v>-3.85E-2</v>
      </c>
      <c r="E177">
        <v>-2.0708328870541108</v>
      </c>
      <c r="F177" s="9">
        <v>-0.88815733781862238</v>
      </c>
    </row>
    <row r="178" spans="2:6" x14ac:dyDescent="0.25">
      <c r="B178" s="8">
        <v>0.44500000000000001</v>
      </c>
      <c r="C178">
        <v>-2.566666666666666</v>
      </c>
      <c r="D178">
        <v>-3.85E-2</v>
      </c>
      <c r="E178">
        <v>-2.0707404650674008</v>
      </c>
      <c r="F178" s="9">
        <v>-0.32593281937874852</v>
      </c>
    </row>
    <row r="179" spans="2:6" x14ac:dyDescent="0.25">
      <c r="B179" s="8">
        <v>0.45</v>
      </c>
      <c r="C179">
        <v>-2.566666666666666</v>
      </c>
      <c r="D179">
        <v>-3.85E-2</v>
      </c>
      <c r="E179">
        <v>-2.0707817952369352</v>
      </c>
      <c r="F179" s="9">
        <v>0.2406551230117791</v>
      </c>
    </row>
    <row r="180" spans="2:6" x14ac:dyDescent="0.25">
      <c r="B180" s="8">
        <v>0.45500000000000002</v>
      </c>
      <c r="C180">
        <v>-2.566666666666666</v>
      </c>
      <c r="D180">
        <v>-3.85E-2</v>
      </c>
      <c r="E180">
        <v>-2.070956737080476</v>
      </c>
      <c r="F180" s="9">
        <v>0.81151560972230863</v>
      </c>
    </row>
    <row r="181" spans="2:6" x14ac:dyDescent="0.25">
      <c r="B181" s="8">
        <v>0.46</v>
      </c>
      <c r="C181">
        <v>-2.566666666666666</v>
      </c>
      <c r="D181">
        <v>-3.85E-2</v>
      </c>
      <c r="E181">
        <v>-2.071265256907493</v>
      </c>
      <c r="F181" s="9">
        <v>1.3865552088298561</v>
      </c>
    </row>
    <row r="182" spans="2:6" x14ac:dyDescent="0.25">
      <c r="B182" s="8">
        <v>0.46500000000000002</v>
      </c>
      <c r="C182">
        <v>-2.566666666666666</v>
      </c>
      <c r="D182">
        <v>-3.85E-2</v>
      </c>
      <c r="E182">
        <v>-2.071707413833928</v>
      </c>
      <c r="F182" s="9">
        <v>1.9656775627743821</v>
      </c>
    </row>
    <row r="183" spans="2:6" x14ac:dyDescent="0.25">
      <c r="B183" s="8">
        <v>0.47</v>
      </c>
      <c r="C183">
        <v>-2.566666666666666</v>
      </c>
      <c r="D183">
        <v>-3.85E-2</v>
      </c>
      <c r="E183">
        <v>-2.0722833454357872</v>
      </c>
      <c r="F183" s="9">
        <v>2.5487829968420339</v>
      </c>
    </row>
    <row r="184" spans="2:6" x14ac:dyDescent="0.25">
      <c r="B184" s="8">
        <v>0.47499999999999998</v>
      </c>
      <c r="C184">
        <v>-2.566666666666666</v>
      </c>
      <c r="D184">
        <v>-3.85E-2</v>
      </c>
      <c r="E184">
        <v>-2.0729932530413619</v>
      </c>
      <c r="F184" s="9">
        <v>3.1357681116010778</v>
      </c>
    </row>
    <row r="185" spans="2:6" x14ac:dyDescent="0.25">
      <c r="B185" s="8">
        <v>0.48</v>
      </c>
      <c r="C185">
        <v>-2.566666666666666</v>
      </c>
      <c r="D185">
        <v>-3.85E-2</v>
      </c>
      <c r="E185">
        <v>-2.073837386664318</v>
      </c>
      <c r="F185" s="9">
        <v>3.7265253613364901</v>
      </c>
    </row>
    <row r="186" spans="2:6" x14ac:dyDescent="0.25">
      <c r="B186" s="8">
        <v>0.48499999999999999</v>
      </c>
      <c r="C186">
        <v>-2.566666666666666</v>
      </c>
      <c r="D186">
        <v>-3.85E-2</v>
      </c>
      <c r="E186">
        <v>-2.0748160295829399</v>
      </c>
      <c r="F186" s="9">
        <v>4.3209426205144181</v>
      </c>
    </row>
    <row r="187" spans="2:6" x14ac:dyDescent="0.25">
      <c r="B187" s="8">
        <v>0.49</v>
      </c>
      <c r="C187">
        <v>-2.566666666666666</v>
      </c>
      <c r="D187">
        <v>-3.85E-2</v>
      </c>
      <c r="E187">
        <v>-2.0759294825779331</v>
      </c>
      <c r="F187" s="9">
        <v>4.9189027403530439</v>
      </c>
    </row>
    <row r="188" spans="2:6" x14ac:dyDescent="0.25">
      <c r="B188" s="8">
        <v>0.40500000000000003</v>
      </c>
      <c r="C188">
        <v>-2.566666666666666</v>
      </c>
      <c r="D188">
        <v>0</v>
      </c>
      <c r="E188">
        <v>-2.074088190230885</v>
      </c>
      <c r="F188" s="9">
        <v>-4.663625081123115</v>
      </c>
    </row>
    <row r="189" spans="2:6" x14ac:dyDescent="0.25">
      <c r="B189" s="8">
        <v>0.41</v>
      </c>
      <c r="C189">
        <v>-2.566666666666666</v>
      </c>
      <c r="D189">
        <v>0</v>
      </c>
      <c r="E189">
        <v>-2.0730527593449382</v>
      </c>
      <c r="F189" s="9">
        <v>-4.1340498842524926</v>
      </c>
    </row>
    <row r="190" spans="2:6" x14ac:dyDescent="0.25">
      <c r="B190" s="8">
        <v>0.41499999999999998</v>
      </c>
      <c r="C190">
        <v>-2.566666666666666</v>
      </c>
      <c r="D190">
        <v>0</v>
      </c>
      <c r="E190">
        <v>-2.0721560238582182</v>
      </c>
      <c r="F190" s="9">
        <v>-3.5995252597753669</v>
      </c>
    </row>
    <row r="191" spans="2:6" x14ac:dyDescent="0.25">
      <c r="B191" s="8">
        <v>0.42</v>
      </c>
      <c r="C191">
        <v>-2.566666666666666</v>
      </c>
      <c r="D191">
        <v>0</v>
      </c>
      <c r="E191">
        <v>-2.0713967416779102</v>
      </c>
      <c r="F191" s="9">
        <v>-3.0601325836888851</v>
      </c>
    </row>
    <row r="192" spans="2:6" x14ac:dyDescent="0.25">
      <c r="B192" s="8">
        <v>0.42499999999999999</v>
      </c>
      <c r="C192">
        <v>-2.566666666666666</v>
      </c>
      <c r="D192">
        <v>0</v>
      </c>
      <c r="E192">
        <v>-2.0707738650776641</v>
      </c>
      <c r="F192" s="9">
        <v>-2.515953917391121</v>
      </c>
    </row>
    <row r="193" spans="2:6" x14ac:dyDescent="0.25">
      <c r="B193" s="8">
        <v>0.43</v>
      </c>
      <c r="C193">
        <v>-2.566666666666666</v>
      </c>
      <c r="D193">
        <v>0</v>
      </c>
      <c r="E193">
        <v>-2.0702865290364678</v>
      </c>
      <c r="F193" s="9">
        <v>-1.967072173035731</v>
      </c>
    </row>
    <row r="194" spans="2:6" x14ac:dyDescent="0.25">
      <c r="B194" s="8">
        <v>0.435</v>
      </c>
      <c r="C194">
        <v>-2.566666666666666</v>
      </c>
      <c r="D194">
        <v>0</v>
      </c>
      <c r="E194">
        <v>-2.0699340392749388</v>
      </c>
      <c r="F194" s="9">
        <v>-1.413571321166893</v>
      </c>
    </row>
    <row r="195" spans="2:6" x14ac:dyDescent="0.25">
      <c r="B195" s="8">
        <v>0.44</v>
      </c>
      <c r="C195">
        <v>-2.566666666666666</v>
      </c>
      <c r="D195">
        <v>0</v>
      </c>
      <c r="E195">
        <v>-2.069715859976013</v>
      </c>
      <c r="F195" s="9">
        <v>-0.85553663544911929</v>
      </c>
    </row>
    <row r="196" spans="2:6" x14ac:dyDescent="0.25">
      <c r="B196" s="8">
        <v>0.44500000000000001</v>
      </c>
      <c r="C196">
        <v>-2.566666666666666</v>
      </c>
      <c r="D196">
        <v>0</v>
      </c>
      <c r="E196">
        <v>-2.0696316011763161</v>
      </c>
      <c r="F196" s="9">
        <v>-0.29305497006354392</v>
      </c>
    </row>
    <row r="197" spans="2:6" x14ac:dyDescent="0.25">
      <c r="B197" s="8">
        <v>0.45</v>
      </c>
      <c r="C197">
        <v>-2.566666666666666</v>
      </c>
      <c r="D197">
        <v>0</v>
      </c>
      <c r="E197">
        <v>-2.069681005819016</v>
      </c>
      <c r="F197" s="9">
        <v>0.27378493401507048</v>
      </c>
    </row>
    <row r="198" spans="2:6" x14ac:dyDescent="0.25">
      <c r="B198" s="8">
        <v>0.45500000000000002</v>
      </c>
      <c r="C198">
        <v>-2.566666666666666</v>
      </c>
      <c r="D198">
        <v>0</v>
      </c>
      <c r="E198">
        <v>-2.0698639364596199</v>
      </c>
      <c r="F198" s="9">
        <v>0.84489211710973633</v>
      </c>
    </row>
    <row r="199" spans="2:6" x14ac:dyDescent="0.25">
      <c r="B199" s="8">
        <v>0.46</v>
      </c>
      <c r="C199">
        <v>-2.566666666666666</v>
      </c>
      <c r="D199">
        <v>0</v>
      </c>
      <c r="E199">
        <v>-2.0701803616183132</v>
      </c>
      <c r="F199" s="9">
        <v>1.4201730461369459</v>
      </c>
    </row>
    <row r="200" spans="2:6" x14ac:dyDescent="0.25">
      <c r="B200" s="8">
        <v>0.46500000000000002</v>
      </c>
      <c r="C200">
        <v>-2.566666666666666</v>
      </c>
      <c r="D200">
        <v>0</v>
      </c>
      <c r="E200">
        <v>-2.070630341774188</v>
      </c>
      <c r="F200" s="9">
        <v>1.9995312396099429</v>
      </c>
    </row>
    <row r="201" spans="2:6" x14ac:dyDescent="0.25">
      <c r="B201" s="8">
        <v>0.47</v>
      </c>
      <c r="C201">
        <v>-2.566666666666666</v>
      </c>
      <c r="D201">
        <v>0</v>
      </c>
      <c r="E201">
        <v>-2.0712140149980889</v>
      </c>
      <c r="F201" s="9">
        <v>2.5828668746227499</v>
      </c>
    </row>
    <row r="202" spans="2:6" x14ac:dyDescent="0.25">
      <c r="B202" s="8">
        <v>0.47499999999999998</v>
      </c>
      <c r="C202">
        <v>-2.566666666666666</v>
      </c>
      <c r="D202">
        <v>0</v>
      </c>
      <c r="E202">
        <v>-2.0719315822241091</v>
      </c>
      <c r="F202" s="9">
        <v>3.1700763779318279</v>
      </c>
    </row>
    <row r="203" spans="2:6" x14ac:dyDescent="0.25">
      <c r="B203" s="8">
        <v>0.48</v>
      </c>
      <c r="C203">
        <v>-2.566666666666666</v>
      </c>
      <c r="D203">
        <v>0</v>
      </c>
      <c r="E203">
        <v>-2.072783292162121</v>
      </c>
      <c r="F203" s="9">
        <v>3.7610520031787549</v>
      </c>
    </row>
    <row r="204" spans="2:6" x14ac:dyDescent="0.25">
      <c r="B204" s="8">
        <v>0.48499999999999999</v>
      </c>
      <c r="C204">
        <v>-2.566666666666666</v>
      </c>
      <c r="D204">
        <v>0</v>
      </c>
      <c r="E204">
        <v>-2.0737694258570061</v>
      </c>
      <c r="F204" s="9">
        <v>4.3556813962857346</v>
      </c>
    </row>
    <row r="205" spans="2:6" x14ac:dyDescent="0.25">
      <c r="B205" s="8">
        <v>0.49</v>
      </c>
      <c r="C205">
        <v>-2.566666666666666</v>
      </c>
      <c r="D205">
        <v>0</v>
      </c>
      <c r="E205">
        <v>-2.0748902809071792</v>
      </c>
      <c r="F205" s="9">
        <v>4.9538471511054656</v>
      </c>
    </row>
    <row r="206" spans="2:6" x14ac:dyDescent="0.25">
      <c r="B206" s="8">
        <v>0.40500000000000003</v>
      </c>
      <c r="C206">
        <v>-2.566666666666666</v>
      </c>
      <c r="D206">
        <v>3.85E-2</v>
      </c>
      <c r="E206">
        <v>-2.0729130427666682</v>
      </c>
      <c r="F206" s="9">
        <v>-4.6329277102192634</v>
      </c>
    </row>
    <row r="207" spans="2:6" x14ac:dyDescent="0.25">
      <c r="B207" s="8">
        <v>0.41</v>
      </c>
      <c r="C207">
        <v>-2.566666666666666</v>
      </c>
      <c r="D207">
        <v>3.85E-2</v>
      </c>
      <c r="E207">
        <v>-2.0718865356243361</v>
      </c>
      <c r="F207" s="9">
        <v>-4.1030602598375143</v>
      </c>
    </row>
    <row r="208" spans="2:6" x14ac:dyDescent="0.25">
      <c r="B208" s="8">
        <v>0.41499999999999998</v>
      </c>
      <c r="C208">
        <v>-2.566666666666666</v>
      </c>
      <c r="D208">
        <v>3.85E-2</v>
      </c>
      <c r="E208">
        <v>-2.070998592558122</v>
      </c>
      <c r="F208" s="9">
        <v>-3.5682484154501841</v>
      </c>
    </row>
    <row r="209" spans="2:6" x14ac:dyDescent="0.25">
      <c r="B209" s="8">
        <v>0.42</v>
      </c>
      <c r="C209">
        <v>-2.566666666666666</v>
      </c>
      <c r="D209">
        <v>3.85E-2</v>
      </c>
      <c r="E209">
        <v>-2.070247979749742</v>
      </c>
      <c r="F209" s="9">
        <v>-3.028573548937382</v>
      </c>
    </row>
    <row r="210" spans="2:6" x14ac:dyDescent="0.25">
      <c r="B210" s="8">
        <v>0.42499999999999999</v>
      </c>
      <c r="C210">
        <v>-2.566666666666666</v>
      </c>
      <c r="D210">
        <v>3.85E-2</v>
      </c>
      <c r="E210">
        <v>-2.0696336570416309</v>
      </c>
      <c r="F210" s="9">
        <v>-2.484117721279071</v>
      </c>
    </row>
    <row r="211" spans="2:6" x14ac:dyDescent="0.25">
      <c r="B211" s="8">
        <v>0.43</v>
      </c>
      <c r="C211">
        <v>-2.566666666666666</v>
      </c>
      <c r="D211">
        <v>3.85E-2</v>
      </c>
      <c r="E211">
        <v>-2.069154766262308</v>
      </c>
      <c r="F211" s="9">
        <v>-1.934963851293692</v>
      </c>
    </row>
    <row r="212" spans="2:6" x14ac:dyDescent="0.25">
      <c r="B212" s="8">
        <v>0.435</v>
      </c>
      <c r="C212">
        <v>-2.566666666666666</v>
      </c>
      <c r="D212">
        <v>3.85E-2</v>
      </c>
      <c r="E212">
        <v>-2.068810619247337</v>
      </c>
      <c r="F212" s="9">
        <v>-1.381195926288995</v>
      </c>
    </row>
    <row r="213" spans="2:6" x14ac:dyDescent="0.25">
      <c r="B213" s="8">
        <v>0.44</v>
      </c>
      <c r="C213">
        <v>-2.566666666666666</v>
      </c>
      <c r="D213">
        <v>3.85E-2</v>
      </c>
      <c r="E213">
        <v>-2.0686006855432422</v>
      </c>
      <c r="F213" s="9">
        <v>-0.82289924949086835</v>
      </c>
    </row>
    <row r="214" spans="2:6" x14ac:dyDescent="0.25">
      <c r="B214" s="8">
        <v>0.44500000000000001</v>
      </c>
      <c r="C214">
        <v>-2.566666666666666</v>
      </c>
      <c r="D214">
        <v>3.85E-2</v>
      </c>
      <c r="E214">
        <v>-2.068524579780894</v>
      </c>
      <c r="F214" s="9">
        <v>-0.26016071986708161</v>
      </c>
    </row>
    <row r="215" spans="2:6" x14ac:dyDescent="0.25">
      <c r="B215" s="8">
        <v>0.45</v>
      </c>
      <c r="C215">
        <v>-2.566666666666666</v>
      </c>
      <c r="D215">
        <v>3.85E-2</v>
      </c>
      <c r="E215">
        <v>-2.0685820487094522</v>
      </c>
      <c r="F215" s="9">
        <v>0.30693085940375958</v>
      </c>
    </row>
    <row r="216" spans="2:6" x14ac:dyDescent="0.25">
      <c r="B216" s="8">
        <v>0.45500000000000002</v>
      </c>
      <c r="C216">
        <v>-2.566666666666666</v>
      </c>
      <c r="D216">
        <v>3.85E-2</v>
      </c>
      <c r="E216">
        <v>-2.0687729578825018</v>
      </c>
      <c r="F216" s="9">
        <v>0.87828444703653408</v>
      </c>
    </row>
    <row r="217" spans="2:6" x14ac:dyDescent="0.25">
      <c r="B217" s="8">
        <v>0.46</v>
      </c>
      <c r="C217">
        <v>-2.566666666666666</v>
      </c>
      <c r="D217">
        <v>3.85E-2</v>
      </c>
      <c r="E217">
        <v>-2.0690972779901942</v>
      </c>
      <c r="F217" s="9">
        <v>1.4538064071301069</v>
      </c>
    </row>
    <row r="218" spans="2:6" x14ac:dyDescent="0.25">
      <c r="B218" s="8">
        <v>0.46500000000000002</v>
      </c>
      <c r="C218">
        <v>-2.566666666666666</v>
      </c>
      <c r="D218">
        <v>3.85E-2</v>
      </c>
      <c r="E218">
        <v>-2.06955507083289</v>
      </c>
      <c r="F218" s="9">
        <v>2.033400132529402</v>
      </c>
    </row>
    <row r="219" spans="2:6" x14ac:dyDescent="0.25">
      <c r="B219" s="8">
        <v>0.47</v>
      </c>
      <c r="C219">
        <v>-2.566666666666666</v>
      </c>
      <c r="D219">
        <v>3.85E-2</v>
      </c>
      <c r="E219">
        <v>-2.0701464749332348</v>
      </c>
      <c r="F219" s="9">
        <v>2.6169656503204708</v>
      </c>
    </row>
    <row r="220" spans="2:6" x14ac:dyDescent="0.25">
      <c r="B220" s="8">
        <v>0.47499999999999998</v>
      </c>
      <c r="C220">
        <v>-2.566666666666666</v>
      </c>
      <c r="D220">
        <v>3.85E-2</v>
      </c>
      <c r="E220">
        <v>-2.070871690786896</v>
      </c>
      <c r="F220" s="9">
        <v>3.2043992115677198</v>
      </c>
    </row>
    <row r="221" spans="2:6" x14ac:dyDescent="0.25">
      <c r="B221" s="8">
        <v>0.48</v>
      </c>
      <c r="C221">
        <v>-2.566666666666666</v>
      </c>
      <c r="D221">
        <v>3.85E-2</v>
      </c>
      <c r="E221">
        <v>-2.0717309657545822</v>
      </c>
      <c r="F221" s="9">
        <v>3.795592867334431</v>
      </c>
    </row>
    <row r="222" spans="2:6" x14ac:dyDescent="0.25">
      <c r="B222" s="8">
        <v>0.48499999999999999</v>
      </c>
      <c r="C222">
        <v>-2.566666666666666</v>
      </c>
      <c r="D222">
        <v>3.85E-2</v>
      </c>
      <c r="E222">
        <v>-2.0727245786012309</v>
      </c>
      <c r="F222" s="9">
        <v>4.3904340330193419</v>
      </c>
    </row>
    <row r="223" spans="2:6" x14ac:dyDescent="0.25">
      <c r="B223" s="8">
        <v>0.49</v>
      </c>
      <c r="C223">
        <v>-2.566666666666666</v>
      </c>
      <c r="D223">
        <v>3.85E-2</v>
      </c>
      <c r="E223">
        <v>-2.0738528236953391</v>
      </c>
      <c r="F223" s="9">
        <v>4.9888050430957218</v>
      </c>
    </row>
    <row r="224" spans="2:6" x14ac:dyDescent="0.25">
      <c r="B224" s="8">
        <v>0.40500000000000003</v>
      </c>
      <c r="C224">
        <v>-0.85555555555555518</v>
      </c>
      <c r="D224">
        <v>-3.85E-2</v>
      </c>
      <c r="E224">
        <v>-0.69174197159589113</v>
      </c>
      <c r="F224" s="9">
        <v>-4.6968076391611113</v>
      </c>
    </row>
    <row r="225" spans="2:6" x14ac:dyDescent="0.25">
      <c r="B225" s="8">
        <v>0.41</v>
      </c>
      <c r="C225">
        <v>-0.85555555555555518</v>
      </c>
      <c r="D225">
        <v>-3.85E-2</v>
      </c>
      <c r="E225">
        <v>-0.69140287227022346</v>
      </c>
      <c r="F225" s="9">
        <v>-4.1662508574259141</v>
      </c>
    </row>
    <row r="226" spans="2:6" x14ac:dyDescent="0.25">
      <c r="B226" s="8">
        <v>0.41499999999999998</v>
      </c>
      <c r="C226">
        <v>-0.85555555555555518</v>
      </c>
      <c r="D226">
        <v>-3.85E-2</v>
      </c>
      <c r="E226">
        <v>-0.69110991567428814</v>
      </c>
      <c r="F226" s="9">
        <v>-3.6307477470393179</v>
      </c>
    </row>
    <row r="227" spans="2:6" x14ac:dyDescent="0.25">
      <c r="B227" s="8">
        <v>0.42</v>
      </c>
      <c r="C227">
        <v>-0.85555555555555518</v>
      </c>
      <c r="D227">
        <v>-3.85E-2</v>
      </c>
      <c r="E227">
        <v>-0.69086270221665136</v>
      </c>
      <c r="F227" s="9">
        <v>-3.0903790598568119</v>
      </c>
    </row>
    <row r="228" spans="2:6" x14ac:dyDescent="0.25">
      <c r="B228" s="8">
        <v>0.42499999999999999</v>
      </c>
      <c r="C228">
        <v>-0.85555555555555518</v>
      </c>
      <c r="D228">
        <v>-3.85E-2</v>
      </c>
      <c r="E228">
        <v>-0.69066089675688747</v>
      </c>
      <c r="F228" s="9">
        <v>-2.5452261278502499</v>
      </c>
    </row>
    <row r="229" spans="2:6" x14ac:dyDescent="0.25">
      <c r="B229" s="8">
        <v>0.43</v>
      </c>
      <c r="C229">
        <v>-0.85555555555555518</v>
      </c>
      <c r="D229">
        <v>-3.85E-2</v>
      </c>
      <c r="E229">
        <v>-0.69050422472659223</v>
      </c>
      <c r="F229" s="9">
        <v>-1.995371042569746</v>
      </c>
    </row>
    <row r="230" spans="2:6" x14ac:dyDescent="0.25">
      <c r="B230" s="8">
        <v>0.435</v>
      </c>
      <c r="C230">
        <v>-0.85555555555555518</v>
      </c>
      <c r="D230">
        <v>-3.85E-2</v>
      </c>
      <c r="E230">
        <v>-0.69039246814799815</v>
      </c>
      <c r="F230" s="9">
        <v>-1.4408968757930909</v>
      </c>
    </row>
    <row r="231" spans="2:6" x14ac:dyDescent="0.25">
      <c r="B231" s="8">
        <v>0.44</v>
      </c>
      <c r="C231">
        <v>-0.85555555555555518</v>
      </c>
      <c r="D231">
        <v>-3.85E-2</v>
      </c>
      <c r="E231">
        <v>-0.69032546154635044</v>
      </c>
      <c r="F231" s="9">
        <v>-0.88188793634040019</v>
      </c>
    </row>
    <row r="232" spans="2:6" x14ac:dyDescent="0.25">
      <c r="B232" s="8">
        <v>0.44500000000000001</v>
      </c>
      <c r="C232">
        <v>-0.85555555555555518</v>
      </c>
      <c r="D232">
        <v>-3.85E-2</v>
      </c>
      <c r="E232">
        <v>-0.69030308775099658</v>
      </c>
      <c r="F232" s="9">
        <v>-0.31843005877367142</v>
      </c>
    </row>
    <row r="233" spans="2:6" x14ac:dyDescent="0.25">
      <c r="B233" s="8">
        <v>0.45</v>
      </c>
      <c r="C233">
        <v>-0.85555555555555518</v>
      </c>
      <c r="D233">
        <v>-3.85E-2</v>
      </c>
      <c r="E233">
        <v>-0.6903252735823554</v>
      </c>
      <c r="F233" s="9">
        <v>0.2493890796723095</v>
      </c>
    </row>
    <row r="234" spans="2:6" x14ac:dyDescent="0.25">
      <c r="B234" s="8">
        <v>0.45500000000000002</v>
      </c>
      <c r="C234">
        <v>-0.85555555555555518</v>
      </c>
      <c r="D234">
        <v>-3.85E-2</v>
      </c>
      <c r="E234">
        <v>-0.6903919854215258</v>
      </c>
      <c r="F234" s="9">
        <v>0.82147961705560879</v>
      </c>
    </row>
    <row r="235" spans="2:6" x14ac:dyDescent="0.25">
      <c r="B235" s="8">
        <v>0.46</v>
      </c>
      <c r="C235">
        <v>-0.85555555555555518</v>
      </c>
      <c r="D235">
        <v>-3.85E-2</v>
      </c>
      <c r="E235">
        <v>-0.69050322466047676</v>
      </c>
      <c r="F235" s="9">
        <v>1.39774914232051</v>
      </c>
    </row>
    <row r="236" spans="2:6" x14ac:dyDescent="0.25">
      <c r="B236" s="8">
        <v>0.46500000000000002</v>
      </c>
      <c r="C236">
        <v>-0.85555555555555518</v>
      </c>
      <c r="D236">
        <v>-3.85E-2</v>
      </c>
      <c r="E236">
        <v>-0.69065902303069293</v>
      </c>
      <c r="F236" s="9">
        <v>1.9781023109269931</v>
      </c>
    </row>
    <row r="237" spans="2:6" x14ac:dyDescent="0.25">
      <c r="B237" s="8">
        <v>0.47</v>
      </c>
      <c r="C237">
        <v>-0.85555555555555518</v>
      </c>
      <c r="D237">
        <v>-3.85E-2</v>
      </c>
      <c r="E237">
        <v>-0.69085943780924619</v>
      </c>
      <c r="F237" s="9">
        <v>2.5624404427081222</v>
      </c>
    </row>
    <row r="238" spans="2:6" x14ac:dyDescent="0.25">
      <c r="B238" s="8">
        <v>0.47499999999999998</v>
      </c>
      <c r="C238">
        <v>-0.85555555555555518</v>
      </c>
      <c r="D238">
        <v>-3.85E-2</v>
      </c>
      <c r="E238">
        <v>-0.69110454690184187</v>
      </c>
      <c r="F238" s="9">
        <v>3.150661104001105</v>
      </c>
    </row>
    <row r="239" spans="2:6" x14ac:dyDescent="0.25">
      <c r="B239" s="8">
        <v>0.48</v>
      </c>
      <c r="C239">
        <v>-0.85555555555555518</v>
      </c>
      <c r="D239">
        <v>-3.85E-2</v>
      </c>
      <c r="E239">
        <v>-0.69139444380327875</v>
      </c>
      <c r="F239" s="9">
        <v>3.7426576760363481</v>
      </c>
    </row>
    <row r="240" spans="2:6" x14ac:dyDescent="0.25">
      <c r="B240" s="8">
        <v>0.48499999999999999</v>
      </c>
      <c r="C240">
        <v>-0.85555555555555518</v>
      </c>
      <c r="D240">
        <v>-3.85E-2</v>
      </c>
      <c r="E240">
        <v>-0.69172923243690188</v>
      </c>
      <c r="F240" s="9">
        <v>4.3383189115664278</v>
      </c>
    </row>
    <row r="241" spans="2:6" x14ac:dyDescent="0.25">
      <c r="B241" s="8">
        <v>0.49</v>
      </c>
      <c r="C241">
        <v>-0.85555555555555518</v>
      </c>
      <c r="D241">
        <v>-3.85E-2</v>
      </c>
      <c r="E241">
        <v>-0.69210902187727474</v>
      </c>
      <c r="F241" s="9">
        <v>4.9375284817775116</v>
      </c>
    </row>
    <row r="242" spans="2:6" x14ac:dyDescent="0.25">
      <c r="B242" s="8">
        <v>0.40500000000000003</v>
      </c>
      <c r="C242">
        <v>-0.85555555555555518</v>
      </c>
      <c r="D242">
        <v>0</v>
      </c>
      <c r="E242">
        <v>-0.69135051853747376</v>
      </c>
      <c r="F242" s="9">
        <v>-4.6660663042262946</v>
      </c>
    </row>
    <row r="243" spans="2:6" x14ac:dyDescent="0.25">
      <c r="B243" s="8">
        <v>0.41</v>
      </c>
      <c r="C243">
        <v>-0.85555555555555518</v>
      </c>
      <c r="D243">
        <v>0</v>
      </c>
      <c r="E243">
        <v>-0.69101437962347734</v>
      </c>
      <c r="F243" s="9">
        <v>-4.135218994764271</v>
      </c>
    </row>
    <row r="244" spans="2:6" x14ac:dyDescent="0.25">
      <c r="B244" s="8">
        <v>0.41499999999999998</v>
      </c>
      <c r="C244">
        <v>-0.85555555555555518</v>
      </c>
      <c r="D244">
        <v>0</v>
      </c>
      <c r="E244">
        <v>-0.69072434085080547</v>
      </c>
      <c r="F244" s="9">
        <v>-3.5994303495637432</v>
      </c>
    </row>
    <row r="245" spans="2:6" x14ac:dyDescent="0.25">
      <c r="B245" s="8">
        <v>0.42</v>
      </c>
      <c r="C245">
        <v>-0.85555555555555518</v>
      </c>
      <c r="D245">
        <v>0</v>
      </c>
      <c r="E245">
        <v>-0.69048000534280929</v>
      </c>
      <c r="F245" s="9">
        <v>-3.058781107186864</v>
      </c>
    </row>
    <row r="246" spans="2:6" x14ac:dyDescent="0.25">
      <c r="B246" s="8">
        <v>0.42499999999999999</v>
      </c>
      <c r="C246">
        <v>-0.85555555555555518</v>
      </c>
      <c r="D246">
        <v>0</v>
      </c>
      <c r="E246">
        <v>-0.69028104043974792</v>
      </c>
      <c r="F246" s="9">
        <v>-2.513352591266282</v>
      </c>
    </row>
    <row r="247" spans="2:6" x14ac:dyDescent="0.25">
      <c r="B247" s="8">
        <v>0.43</v>
      </c>
      <c r="C247">
        <v>-0.85555555555555518</v>
      </c>
      <c r="D247">
        <v>0</v>
      </c>
      <c r="E247">
        <v>-0.69012717381510358</v>
      </c>
      <c r="F247" s="9">
        <v>-1.963226893247169</v>
      </c>
    </row>
    <row r="248" spans="2:6" x14ac:dyDescent="0.25">
      <c r="B248" s="8">
        <v>0.435</v>
      </c>
      <c r="C248">
        <v>-0.85555555555555518</v>
      </c>
      <c r="D248">
        <v>0</v>
      </c>
      <c r="E248">
        <v>-0.69001818948893079</v>
      </c>
      <c r="F248" s="9">
        <v>-1.4084870959615079</v>
      </c>
    </row>
    <row r="249" spans="2:6" x14ac:dyDescent="0.25">
      <c r="B249" s="8">
        <v>0.44</v>
      </c>
      <c r="C249">
        <v>-0.85555555555555518</v>
      </c>
      <c r="D249">
        <v>0</v>
      </c>
      <c r="E249">
        <v>-0.6899539237344966</v>
      </c>
      <c r="F249" s="9">
        <v>-0.84921753306341363</v>
      </c>
    </row>
    <row r="250" spans="2:6" x14ac:dyDescent="0.25">
      <c r="B250" s="8">
        <v>0.44500000000000001</v>
      </c>
      <c r="C250">
        <v>-0.85555555555555518</v>
      </c>
      <c r="D250">
        <v>0</v>
      </c>
      <c r="E250">
        <v>-0.68993426087325593</v>
      </c>
      <c r="F250" s="9">
        <v>-0.285504080087845</v>
      </c>
    </row>
    <row r="251" spans="2:6" x14ac:dyDescent="0.25">
      <c r="B251" s="8">
        <v>0.45</v>
      </c>
      <c r="C251">
        <v>-0.85555555555555518</v>
      </c>
      <c r="D251">
        <v>0</v>
      </c>
      <c r="E251">
        <v>-0.68995912895540767</v>
      </c>
      <c r="F251" s="9">
        <v>0.28256552648454308</v>
      </c>
    </row>
    <row r="252" spans="2:6" x14ac:dyDescent="0.25">
      <c r="B252" s="8">
        <v>0.45500000000000002</v>
      </c>
      <c r="C252">
        <v>-0.85555555555555518</v>
      </c>
      <c r="D252">
        <v>0</v>
      </c>
      <c r="E252">
        <v>-0.69002849532283905</v>
      </c>
      <c r="F252" s="9">
        <v>0.85490134525602912</v>
      </c>
    </row>
    <row r="253" spans="2:6" x14ac:dyDescent="0.25">
      <c r="B253" s="8">
        <v>0.46</v>
      </c>
      <c r="C253">
        <v>-0.85555555555555518</v>
      </c>
      <c r="D253">
        <v>0</v>
      </c>
      <c r="E253">
        <v>-0.69014236205247637</v>
      </c>
      <c r="F253" s="9">
        <v>1.431410863742768</v>
      </c>
    </row>
    <row r="254" spans="2:6" x14ac:dyDescent="0.25">
      <c r="B254" s="8">
        <v>0.46500000000000002</v>
      </c>
      <c r="C254">
        <v>-0.85555555555555518</v>
      </c>
      <c r="D254">
        <v>0</v>
      </c>
      <c r="E254">
        <v>-0.69030076127796636</v>
      </c>
      <c r="F254" s="9">
        <v>2.0119986123989002</v>
      </c>
    </row>
    <row r="255" spans="2:6" x14ac:dyDescent="0.25">
      <c r="B255" s="8">
        <v>0.47</v>
      </c>
      <c r="C255">
        <v>-0.85555555555555518</v>
      </c>
      <c r="D255">
        <v>0</v>
      </c>
      <c r="E255">
        <v>-0.69050375038870759</v>
      </c>
      <c r="F255" s="9">
        <v>2.596565761015718</v>
      </c>
    </row>
    <row r="256" spans="2:6" x14ac:dyDescent="0.25">
      <c r="B256" s="8">
        <v>0.47499999999999998</v>
      </c>
      <c r="C256">
        <v>-0.85555555555555518</v>
      </c>
      <c r="D256">
        <v>0</v>
      </c>
      <c r="E256">
        <v>-0.69075140710585847</v>
      </c>
      <c r="F256" s="9">
        <v>3.185009699534433</v>
      </c>
    </row>
    <row r="257" spans="2:6" x14ac:dyDescent="0.25">
      <c r="B257" s="8">
        <v>0.48</v>
      </c>
      <c r="C257">
        <v>-0.85555555555555518</v>
      </c>
      <c r="D257">
        <v>0</v>
      </c>
      <c r="E257">
        <v>-0.69104382443583079</v>
      </c>
      <c r="F257" s="9">
        <v>3.7772236052549668</v>
      </c>
    </row>
    <row r="258" spans="2:6" x14ac:dyDescent="0.25">
      <c r="B258" s="8">
        <v>0.48499999999999999</v>
      </c>
      <c r="C258">
        <v>-0.85555555555555518</v>
      </c>
      <c r="D258">
        <v>0</v>
      </c>
      <c r="E258">
        <v>-0.69138110550293164</v>
      </c>
      <c r="F258" s="9">
        <v>4.373095998425125</v>
      </c>
    </row>
    <row r="259" spans="2:6" x14ac:dyDescent="0.25">
      <c r="B259" s="8">
        <v>0.49</v>
      </c>
      <c r="C259">
        <v>-0.85555555555555518</v>
      </c>
      <c r="D259">
        <v>0</v>
      </c>
      <c r="E259">
        <v>-0.6917633582654813</v>
      </c>
      <c r="F259" s="9">
        <v>4.9725102882577099</v>
      </c>
    </row>
    <row r="260" spans="2:6" x14ac:dyDescent="0.25">
      <c r="B260" s="8">
        <v>0.40500000000000003</v>
      </c>
      <c r="C260">
        <v>-0.85555555555555518</v>
      </c>
      <c r="D260">
        <v>3.85E-2</v>
      </c>
      <c r="E260">
        <v>-0.69095970505868709</v>
      </c>
      <c r="F260" s="9">
        <v>-4.6353066924261439</v>
      </c>
    </row>
    <row r="261" spans="2:6" x14ac:dyDescent="0.25">
      <c r="B261" s="8">
        <v>0.41</v>
      </c>
      <c r="C261">
        <v>-0.85555555555555518</v>
      </c>
      <c r="D261">
        <v>3.85E-2</v>
      </c>
      <c r="E261">
        <v>-0.69062652299770388</v>
      </c>
      <c r="F261" s="9">
        <v>-4.1041691405785112</v>
      </c>
    </row>
    <row r="262" spans="2:6" x14ac:dyDescent="0.25">
      <c r="B262" s="8">
        <v>0.41499999999999998</v>
      </c>
      <c r="C262">
        <v>-0.85555555555555518</v>
      </c>
      <c r="D262">
        <v>3.85E-2</v>
      </c>
      <c r="E262">
        <v>-0.69033939855661186</v>
      </c>
      <c r="F262" s="9">
        <v>-3.5680952420077792</v>
      </c>
    </row>
    <row r="263" spans="2:6" x14ac:dyDescent="0.25">
      <c r="B263" s="8">
        <v>0.42</v>
      </c>
      <c r="C263">
        <v>-0.85555555555555518</v>
      </c>
      <c r="D263">
        <v>3.85E-2</v>
      </c>
      <c r="E263">
        <v>-0.69009793756217908</v>
      </c>
      <c r="F263" s="9">
        <v>-3.027165722567422</v>
      </c>
    </row>
    <row r="264" spans="2:6" x14ac:dyDescent="0.25">
      <c r="B264" s="8">
        <v>0.42499999999999999</v>
      </c>
      <c r="C264">
        <v>-0.85555555555555518</v>
      </c>
      <c r="D264">
        <v>3.85E-2</v>
      </c>
      <c r="E264">
        <v>-0.6899018098238443</v>
      </c>
      <c r="F264" s="9">
        <v>-2.4814618983441852</v>
      </c>
    </row>
    <row r="265" spans="2:6" x14ac:dyDescent="0.25">
      <c r="B265" s="8">
        <v>0.43</v>
      </c>
      <c r="C265">
        <v>-0.85555555555555518</v>
      </c>
      <c r="D265">
        <v>3.85E-2</v>
      </c>
      <c r="E265">
        <v>-0.68975074524529434</v>
      </c>
      <c r="F265" s="9">
        <v>-1.9310658616555441</v>
      </c>
    </row>
    <row r="266" spans="2:6" x14ac:dyDescent="0.25">
      <c r="B266" s="8">
        <v>0.435</v>
      </c>
      <c r="C266">
        <v>-0.85555555555555518</v>
      </c>
      <c r="D266">
        <v>3.85E-2</v>
      </c>
      <c r="E266">
        <v>-0.68964452983249058</v>
      </c>
      <c r="F266" s="9">
        <v>-1.3760607075276381</v>
      </c>
    </row>
    <row r="267" spans="2:6" x14ac:dyDescent="0.25">
      <c r="B267" s="8">
        <v>0.44</v>
      </c>
      <c r="C267">
        <v>-0.85555555555555518</v>
      </c>
      <c r="D267">
        <v>3.85E-2</v>
      </c>
      <c r="E267">
        <v>-0.68958300159453789</v>
      </c>
      <c r="F267" s="9">
        <v>-0.81653079573249787</v>
      </c>
    </row>
    <row r="268" spans="2:6" x14ac:dyDescent="0.25">
      <c r="B268" s="8">
        <v>0.44500000000000001</v>
      </c>
      <c r="C268">
        <v>-0.85555555555555518</v>
      </c>
      <c r="D268">
        <v>3.85E-2</v>
      </c>
      <c r="E268">
        <v>-0.68956604633251084</v>
      </c>
      <c r="F268" s="9">
        <v>-0.2525620441903213</v>
      </c>
    </row>
    <row r="269" spans="2:6" x14ac:dyDescent="0.25">
      <c r="B269" s="8">
        <v>0.45</v>
      </c>
      <c r="C269">
        <v>-0.85555555555555518</v>
      </c>
      <c r="D269">
        <v>3.85E-2</v>
      </c>
      <c r="E269">
        <v>-0.6895935933135684</v>
      </c>
      <c r="F269" s="9">
        <v>0.31575774984612159</v>
      </c>
    </row>
    <row r="270" spans="2:6" x14ac:dyDescent="0.25">
      <c r="B270" s="8">
        <v>0.45500000000000002</v>
      </c>
      <c r="C270">
        <v>-0.85555555555555518</v>
      </c>
      <c r="D270">
        <v>3.85E-2</v>
      </c>
      <c r="E270">
        <v>-0.68966561082721511</v>
      </c>
      <c r="F270" s="9">
        <v>0.88833856389553401</v>
      </c>
    </row>
    <row r="271" spans="2:6" x14ac:dyDescent="0.25">
      <c r="B271" s="8">
        <v>0.46</v>
      </c>
      <c r="C271">
        <v>-0.85555555555555518</v>
      </c>
      <c r="D271">
        <v>3.85E-2</v>
      </c>
      <c r="E271">
        <v>-0.68978210162179499</v>
      </c>
      <c r="F271" s="9">
        <v>1.4650877823274471</v>
      </c>
    </row>
    <row r="272" spans="2:6" x14ac:dyDescent="0.25">
      <c r="B272" s="8">
        <v>0.46500000000000002</v>
      </c>
      <c r="C272">
        <v>-0.85555555555555518</v>
      </c>
      <c r="D272">
        <v>3.85E-2</v>
      </c>
      <c r="E272">
        <v>-0.68994309821918665</v>
      </c>
      <c r="F272" s="9">
        <v>2.045909808791885</v>
      </c>
    </row>
    <row r="273" spans="2:6" x14ac:dyDescent="0.25">
      <c r="B273" s="8">
        <v>0.47</v>
      </c>
      <c r="C273">
        <v>-0.85555555555555518</v>
      </c>
      <c r="D273">
        <v>3.85E-2</v>
      </c>
      <c r="E273">
        <v>-0.69014865810679826</v>
      </c>
      <c r="F273" s="9">
        <v>2.6307056611699782</v>
      </c>
    </row>
    <row r="274" spans="2:6" x14ac:dyDescent="0.25">
      <c r="B274" s="8">
        <v>0.47499999999999998</v>
      </c>
      <c r="C274">
        <v>-0.85555555555555518</v>
      </c>
      <c r="D274">
        <v>3.85E-2</v>
      </c>
      <c r="E274">
        <v>-0.69039885880652929</v>
      </c>
      <c r="F274" s="9">
        <v>3.219372551077861</v>
      </c>
    </row>
    <row r="275" spans="2:6" x14ac:dyDescent="0.25">
      <c r="B275" s="8">
        <v>0.48</v>
      </c>
      <c r="C275">
        <v>-0.85555555555555518</v>
      </c>
      <c r="D275">
        <v>3.85E-2</v>
      </c>
      <c r="E275">
        <v>-0.69069379282129717</v>
      </c>
      <c r="F275" s="9">
        <v>3.811803449904994</v>
      </c>
    </row>
    <row r="276" spans="2:6" x14ac:dyDescent="0.25">
      <c r="B276" s="8">
        <v>0.48499999999999999</v>
      </c>
      <c r="C276">
        <v>-0.85555555555555518</v>
      </c>
      <c r="D276">
        <v>3.85E-2</v>
      </c>
      <c r="E276">
        <v>-0.69103356246087633</v>
      </c>
      <c r="F276" s="9">
        <v>4.407886643373172</v>
      </c>
    </row>
    <row r="277" spans="2:6" x14ac:dyDescent="0.25">
      <c r="B277" s="8">
        <v>0.49</v>
      </c>
      <c r="C277">
        <v>-0.85555555555555518</v>
      </c>
      <c r="D277">
        <v>3.85E-2</v>
      </c>
      <c r="E277">
        <v>-0.69141827455148042</v>
      </c>
      <c r="F277" s="9">
        <v>5.0075052766693489</v>
      </c>
    </row>
    <row r="278" spans="2:6" x14ac:dyDescent="0.25">
      <c r="B278" s="8">
        <v>0.40500000000000003</v>
      </c>
      <c r="C278">
        <v>0.85555555555555696</v>
      </c>
      <c r="D278">
        <v>-3.85E-2</v>
      </c>
      <c r="E278">
        <v>0.69174197159590733</v>
      </c>
      <c r="F278" s="9">
        <v>-4.696807639161114</v>
      </c>
    </row>
    <row r="279" spans="2:6" x14ac:dyDescent="0.25">
      <c r="B279" s="8">
        <v>0.41</v>
      </c>
      <c r="C279">
        <v>0.85555555555555696</v>
      </c>
      <c r="D279">
        <v>-3.85E-2</v>
      </c>
      <c r="E279">
        <v>0.69140287227022068</v>
      </c>
      <c r="F279" s="9">
        <v>-4.1662508574259149</v>
      </c>
    </row>
    <row r="280" spans="2:6" x14ac:dyDescent="0.25">
      <c r="B280" s="8">
        <v>0.41499999999999998</v>
      </c>
      <c r="C280">
        <v>0.85555555555555696</v>
      </c>
      <c r="D280">
        <v>-3.85E-2</v>
      </c>
      <c r="E280">
        <v>0.69110991567428159</v>
      </c>
      <c r="F280" s="9">
        <v>-3.6307477470393201</v>
      </c>
    </row>
    <row r="281" spans="2:6" x14ac:dyDescent="0.25">
      <c r="B281" s="8">
        <v>0.42</v>
      </c>
      <c r="C281">
        <v>0.85555555555555696</v>
      </c>
      <c r="D281">
        <v>-3.85E-2</v>
      </c>
      <c r="E281">
        <v>0.69086270221664448</v>
      </c>
      <c r="F281" s="9">
        <v>-3.0903790598568071</v>
      </c>
    </row>
    <row r="282" spans="2:6" x14ac:dyDescent="0.25">
      <c r="B282" s="8">
        <v>0.42499999999999999</v>
      </c>
      <c r="C282">
        <v>0.85555555555555696</v>
      </c>
      <c r="D282">
        <v>-3.85E-2</v>
      </c>
      <c r="E282">
        <v>0.69066089675691766</v>
      </c>
      <c r="F282" s="9">
        <v>-2.5452261278502561</v>
      </c>
    </row>
    <row r="283" spans="2:6" x14ac:dyDescent="0.25">
      <c r="B283" s="8">
        <v>0.43</v>
      </c>
      <c r="C283">
        <v>0.85555555555555696</v>
      </c>
      <c r="D283">
        <v>-3.85E-2</v>
      </c>
      <c r="E283">
        <v>0.69050422472659267</v>
      </c>
      <c r="F283" s="9">
        <v>-1.995371042569746</v>
      </c>
    </row>
    <row r="284" spans="2:6" x14ac:dyDescent="0.25">
      <c r="B284" s="8">
        <v>0.435</v>
      </c>
      <c r="C284">
        <v>0.85555555555555696</v>
      </c>
      <c r="D284">
        <v>-3.85E-2</v>
      </c>
      <c r="E284">
        <v>0.6903924681479956</v>
      </c>
      <c r="F284" s="9">
        <v>-1.4408968757930809</v>
      </c>
    </row>
    <row r="285" spans="2:6" x14ac:dyDescent="0.25">
      <c r="B285" s="8">
        <v>0.44</v>
      </c>
      <c r="C285">
        <v>0.85555555555555696</v>
      </c>
      <c r="D285">
        <v>-3.85E-2</v>
      </c>
      <c r="E285">
        <v>0.690325461546341</v>
      </c>
      <c r="F285" s="9">
        <v>-0.88188793634040208</v>
      </c>
    </row>
    <row r="286" spans="2:6" x14ac:dyDescent="0.25">
      <c r="B286" s="8">
        <v>0.44500000000000001</v>
      </c>
      <c r="C286">
        <v>0.85555555555555696</v>
      </c>
      <c r="D286">
        <v>-3.85E-2</v>
      </c>
      <c r="E286">
        <v>0.69030308775100313</v>
      </c>
      <c r="F286" s="9">
        <v>-0.3184300587736773</v>
      </c>
    </row>
    <row r="287" spans="2:6" x14ac:dyDescent="0.25">
      <c r="B287" s="8">
        <v>0.45</v>
      </c>
      <c r="C287">
        <v>0.85555555555555696</v>
      </c>
      <c r="D287">
        <v>-3.85E-2</v>
      </c>
      <c r="E287">
        <v>0.69032527358234819</v>
      </c>
      <c r="F287" s="9">
        <v>0.24938907967231111</v>
      </c>
    </row>
    <row r="288" spans="2:6" x14ac:dyDescent="0.25">
      <c r="B288" s="8">
        <v>0.45500000000000002</v>
      </c>
      <c r="C288">
        <v>0.85555555555555696</v>
      </c>
      <c r="D288">
        <v>-3.85E-2</v>
      </c>
      <c r="E288">
        <v>0.69039198542154134</v>
      </c>
      <c r="F288" s="9">
        <v>0.82147961705560535</v>
      </c>
    </row>
    <row r="289" spans="2:6" x14ac:dyDescent="0.25">
      <c r="B289" s="8">
        <v>0.46</v>
      </c>
      <c r="C289">
        <v>0.85555555555555696</v>
      </c>
      <c r="D289">
        <v>-3.85E-2</v>
      </c>
      <c r="E289">
        <v>0.69050322466046876</v>
      </c>
      <c r="F289" s="9">
        <v>1.3977491423205211</v>
      </c>
    </row>
    <row r="290" spans="2:6" x14ac:dyDescent="0.25">
      <c r="B290" s="8">
        <v>0.46500000000000002</v>
      </c>
      <c r="C290">
        <v>0.85555555555555696</v>
      </c>
      <c r="D290">
        <v>-3.85E-2</v>
      </c>
      <c r="E290">
        <v>0.69065902303067128</v>
      </c>
      <c r="F290" s="9">
        <v>1.978102310926988</v>
      </c>
    </row>
    <row r="291" spans="2:6" x14ac:dyDescent="0.25">
      <c r="B291" s="8">
        <v>0.47</v>
      </c>
      <c r="C291">
        <v>0.85555555555555696</v>
      </c>
      <c r="D291">
        <v>-3.85E-2</v>
      </c>
      <c r="E291">
        <v>0.69085943780925729</v>
      </c>
      <c r="F291" s="9">
        <v>2.5624404427081262</v>
      </c>
    </row>
    <row r="292" spans="2:6" x14ac:dyDescent="0.25">
      <c r="B292" s="8">
        <v>0.47499999999999998</v>
      </c>
      <c r="C292">
        <v>0.85555555555555696</v>
      </c>
      <c r="D292">
        <v>-3.85E-2</v>
      </c>
      <c r="E292">
        <v>0.69110454690186418</v>
      </c>
      <c r="F292" s="9">
        <v>3.1506611040011041</v>
      </c>
    </row>
    <row r="293" spans="2:6" x14ac:dyDescent="0.25">
      <c r="B293" s="8">
        <v>0.48</v>
      </c>
      <c r="C293">
        <v>0.85555555555555696</v>
      </c>
      <c r="D293">
        <v>-3.85E-2</v>
      </c>
      <c r="E293">
        <v>0.6913944438032279</v>
      </c>
      <c r="F293" s="9">
        <v>3.742657676036353</v>
      </c>
    </row>
    <row r="294" spans="2:6" x14ac:dyDescent="0.25">
      <c r="B294" s="8">
        <v>0.48499999999999999</v>
      </c>
      <c r="C294">
        <v>0.85555555555555696</v>
      </c>
      <c r="D294">
        <v>-3.85E-2</v>
      </c>
      <c r="E294">
        <v>0.69172923243689954</v>
      </c>
      <c r="F294" s="9">
        <v>4.3383189115664278</v>
      </c>
    </row>
    <row r="295" spans="2:6" x14ac:dyDescent="0.25">
      <c r="B295" s="8">
        <v>0.49</v>
      </c>
      <c r="C295">
        <v>0.85555555555555696</v>
      </c>
      <c r="D295">
        <v>-3.85E-2</v>
      </c>
      <c r="E295">
        <v>0.69210902187728052</v>
      </c>
      <c r="F295" s="9">
        <v>4.9375284817775116</v>
      </c>
    </row>
    <row r="296" spans="2:6" x14ac:dyDescent="0.25">
      <c r="B296" s="8">
        <v>0.40500000000000003</v>
      </c>
      <c r="C296">
        <v>0.85555555555555696</v>
      </c>
      <c r="D296">
        <v>0</v>
      </c>
      <c r="E296">
        <v>0.69135051853749052</v>
      </c>
      <c r="F296" s="9">
        <v>-4.6660663042262911</v>
      </c>
    </row>
    <row r="297" spans="2:6" x14ac:dyDescent="0.25">
      <c r="B297" s="8">
        <v>0.41</v>
      </c>
      <c r="C297">
        <v>0.85555555555555696</v>
      </c>
      <c r="D297">
        <v>0</v>
      </c>
      <c r="E297">
        <v>0.69101437962347545</v>
      </c>
      <c r="F297" s="9">
        <v>-4.135218994764271</v>
      </c>
    </row>
    <row r="298" spans="2:6" x14ac:dyDescent="0.25">
      <c r="B298" s="8">
        <v>0.41499999999999998</v>
      </c>
      <c r="C298">
        <v>0.85555555555555696</v>
      </c>
      <c r="D298">
        <v>0</v>
      </c>
      <c r="E298">
        <v>0.69072434085079837</v>
      </c>
      <c r="F298" s="9">
        <v>-3.5994303495637392</v>
      </c>
    </row>
    <row r="299" spans="2:6" x14ac:dyDescent="0.25">
      <c r="B299" s="8">
        <v>0.42</v>
      </c>
      <c r="C299">
        <v>0.85555555555555696</v>
      </c>
      <c r="D299">
        <v>0</v>
      </c>
      <c r="E299">
        <v>0.69048000534280196</v>
      </c>
      <c r="F299" s="9">
        <v>-3.05878110718686</v>
      </c>
    </row>
    <row r="300" spans="2:6" x14ac:dyDescent="0.25">
      <c r="B300" s="8">
        <v>0.42499999999999999</v>
      </c>
      <c r="C300">
        <v>0.85555555555555696</v>
      </c>
      <c r="D300">
        <v>0</v>
      </c>
      <c r="E300">
        <v>0.69028104043977889</v>
      </c>
      <c r="F300" s="9">
        <v>-2.513352591266286</v>
      </c>
    </row>
    <row r="301" spans="2:6" x14ac:dyDescent="0.25">
      <c r="B301" s="8">
        <v>0.43</v>
      </c>
      <c r="C301">
        <v>0.85555555555555696</v>
      </c>
      <c r="D301">
        <v>0</v>
      </c>
      <c r="E301">
        <v>0.69012717381510469</v>
      </c>
      <c r="F301" s="9">
        <v>-1.963226893247165</v>
      </c>
    </row>
    <row r="302" spans="2:6" x14ac:dyDescent="0.25">
      <c r="B302" s="8">
        <v>0.435</v>
      </c>
      <c r="C302">
        <v>0.85555555555555696</v>
      </c>
      <c r="D302">
        <v>0</v>
      </c>
      <c r="E302">
        <v>0.69001818948892835</v>
      </c>
      <c r="F302" s="9">
        <v>-1.4084870959615019</v>
      </c>
    </row>
    <row r="303" spans="2:6" x14ac:dyDescent="0.25">
      <c r="B303" s="8">
        <v>0.44</v>
      </c>
      <c r="C303">
        <v>0.85555555555555696</v>
      </c>
      <c r="D303">
        <v>0</v>
      </c>
      <c r="E303">
        <v>0.68995392373448672</v>
      </c>
      <c r="F303" s="9">
        <v>-0.84921753306341397</v>
      </c>
    </row>
    <row r="304" spans="2:6" x14ac:dyDescent="0.25">
      <c r="B304" s="8">
        <v>0.44500000000000001</v>
      </c>
      <c r="C304">
        <v>0.85555555555555696</v>
      </c>
      <c r="D304">
        <v>0</v>
      </c>
      <c r="E304">
        <v>0.68993426087326182</v>
      </c>
      <c r="F304" s="9">
        <v>-0.28550408008784589</v>
      </c>
    </row>
    <row r="305" spans="2:6" x14ac:dyDescent="0.25">
      <c r="B305" s="8">
        <v>0.45</v>
      </c>
      <c r="C305">
        <v>0.85555555555555696</v>
      </c>
      <c r="D305">
        <v>0</v>
      </c>
      <c r="E305">
        <v>0.68995912895540012</v>
      </c>
      <c r="F305" s="9">
        <v>0.28256552648454419</v>
      </c>
    </row>
    <row r="306" spans="2:6" x14ac:dyDescent="0.25">
      <c r="B306" s="8">
        <v>0.45500000000000002</v>
      </c>
      <c r="C306">
        <v>0.85555555555555696</v>
      </c>
      <c r="D306">
        <v>0</v>
      </c>
      <c r="E306">
        <v>0.69002849532285437</v>
      </c>
      <c r="F306" s="9">
        <v>0.85490134525602746</v>
      </c>
    </row>
    <row r="307" spans="2:6" x14ac:dyDescent="0.25">
      <c r="B307" s="8">
        <v>0.46</v>
      </c>
      <c r="C307">
        <v>0.85555555555555696</v>
      </c>
      <c r="D307">
        <v>0</v>
      </c>
      <c r="E307">
        <v>0.69014236205246904</v>
      </c>
      <c r="F307" s="9">
        <v>1.431410863742776</v>
      </c>
    </row>
    <row r="308" spans="2:6" x14ac:dyDescent="0.25">
      <c r="B308" s="8">
        <v>0.46500000000000002</v>
      </c>
      <c r="C308">
        <v>0.85555555555555696</v>
      </c>
      <c r="D308">
        <v>0</v>
      </c>
      <c r="E308">
        <v>0.6903007612779456</v>
      </c>
      <c r="F308" s="9">
        <v>2.0119986123988949</v>
      </c>
    </row>
    <row r="309" spans="2:6" x14ac:dyDescent="0.25">
      <c r="B309" s="8">
        <v>0.47</v>
      </c>
      <c r="C309">
        <v>0.85555555555555696</v>
      </c>
      <c r="D309">
        <v>0</v>
      </c>
      <c r="E309">
        <v>0.69050375038871925</v>
      </c>
      <c r="F309" s="9">
        <v>2.5965657610157251</v>
      </c>
    </row>
    <row r="310" spans="2:6" x14ac:dyDescent="0.25">
      <c r="B310" s="8">
        <v>0.47499999999999998</v>
      </c>
      <c r="C310">
        <v>0.85555555555555696</v>
      </c>
      <c r="D310">
        <v>0</v>
      </c>
      <c r="E310">
        <v>0.69075140710588012</v>
      </c>
      <c r="F310" s="9">
        <v>3.185009699534433</v>
      </c>
    </row>
    <row r="311" spans="2:6" x14ac:dyDescent="0.25">
      <c r="B311" s="8">
        <v>0.48</v>
      </c>
      <c r="C311">
        <v>0.85555555555555696</v>
      </c>
      <c r="D311">
        <v>0</v>
      </c>
      <c r="E311">
        <v>0.69104382443578094</v>
      </c>
      <c r="F311" s="9">
        <v>3.7772236052549748</v>
      </c>
    </row>
    <row r="312" spans="2:6" x14ac:dyDescent="0.25">
      <c r="B312" s="8">
        <v>0.48499999999999999</v>
      </c>
      <c r="C312">
        <v>0.85555555555555696</v>
      </c>
      <c r="D312">
        <v>0</v>
      </c>
      <c r="E312">
        <v>0.69138110550292919</v>
      </c>
      <c r="F312" s="9">
        <v>4.3730959984251232</v>
      </c>
    </row>
    <row r="313" spans="2:6" x14ac:dyDescent="0.25">
      <c r="B313" s="8">
        <v>0.49</v>
      </c>
      <c r="C313">
        <v>0.85555555555555696</v>
      </c>
      <c r="D313">
        <v>0</v>
      </c>
      <c r="E313">
        <v>0.69176335826548718</v>
      </c>
      <c r="F313" s="9">
        <v>4.9725102882577126</v>
      </c>
    </row>
    <row r="314" spans="2:6" x14ac:dyDescent="0.25">
      <c r="B314" s="8">
        <v>0.40500000000000003</v>
      </c>
      <c r="C314">
        <v>0.85555555555555696</v>
      </c>
      <c r="D314">
        <v>3.85E-2</v>
      </c>
      <c r="E314">
        <v>0.69095970505870408</v>
      </c>
      <c r="F314" s="9">
        <v>-4.6353066924261386</v>
      </c>
    </row>
    <row r="315" spans="2:6" x14ac:dyDescent="0.25">
      <c r="B315" s="8">
        <v>0.41</v>
      </c>
      <c r="C315">
        <v>0.85555555555555696</v>
      </c>
      <c r="D315">
        <v>3.85E-2</v>
      </c>
      <c r="E315">
        <v>0.69062652299770133</v>
      </c>
      <c r="F315" s="9">
        <v>-4.1041691405785059</v>
      </c>
    </row>
    <row r="316" spans="2:6" x14ac:dyDescent="0.25">
      <c r="B316" s="8">
        <v>0.41499999999999998</v>
      </c>
      <c r="C316">
        <v>0.85555555555555696</v>
      </c>
      <c r="D316">
        <v>3.85E-2</v>
      </c>
      <c r="E316">
        <v>0.6903393985566052</v>
      </c>
      <c r="F316" s="9">
        <v>-3.5680952420077801</v>
      </c>
    </row>
    <row r="317" spans="2:6" x14ac:dyDescent="0.25">
      <c r="B317" s="8">
        <v>0.42</v>
      </c>
      <c r="C317">
        <v>0.85555555555555696</v>
      </c>
      <c r="D317">
        <v>3.85E-2</v>
      </c>
      <c r="E317">
        <v>0.69009793756217119</v>
      </c>
      <c r="F317" s="9">
        <v>-3.0271657225674149</v>
      </c>
    </row>
    <row r="318" spans="2:6" x14ac:dyDescent="0.25">
      <c r="B318" s="8">
        <v>0.42499999999999999</v>
      </c>
      <c r="C318">
        <v>0.85555555555555696</v>
      </c>
      <c r="D318">
        <v>3.85E-2</v>
      </c>
      <c r="E318">
        <v>0.68990180982387528</v>
      </c>
      <c r="F318" s="9">
        <v>-2.4814618983441892</v>
      </c>
    </row>
    <row r="319" spans="2:6" x14ac:dyDescent="0.25">
      <c r="B319" s="8">
        <v>0.43</v>
      </c>
      <c r="C319">
        <v>0.85555555555555696</v>
      </c>
      <c r="D319">
        <v>3.85E-2</v>
      </c>
      <c r="E319">
        <v>0.68975074524529545</v>
      </c>
      <c r="F319" s="9">
        <v>-1.9310658616555449</v>
      </c>
    </row>
    <row r="320" spans="2:6" x14ac:dyDescent="0.25">
      <c r="B320" s="8">
        <v>0.435</v>
      </c>
      <c r="C320">
        <v>0.85555555555555696</v>
      </c>
      <c r="D320">
        <v>3.85E-2</v>
      </c>
      <c r="E320">
        <v>0.68964452983248881</v>
      </c>
      <c r="F320" s="9">
        <v>-1.376060707527639</v>
      </c>
    </row>
    <row r="321" spans="2:6" x14ac:dyDescent="0.25">
      <c r="B321" s="8">
        <v>0.44</v>
      </c>
      <c r="C321">
        <v>0.85555555555555696</v>
      </c>
      <c r="D321">
        <v>3.85E-2</v>
      </c>
      <c r="E321">
        <v>0.6895830015945279</v>
      </c>
      <c r="F321" s="9">
        <v>-0.81653079573249765</v>
      </c>
    </row>
    <row r="322" spans="2:6" x14ac:dyDescent="0.25">
      <c r="B322" s="8">
        <v>0.44500000000000001</v>
      </c>
      <c r="C322">
        <v>0.85555555555555696</v>
      </c>
      <c r="D322">
        <v>3.85E-2</v>
      </c>
      <c r="E322">
        <v>0.68956604633251728</v>
      </c>
      <c r="F322" s="9">
        <v>-0.25256204419032291</v>
      </c>
    </row>
    <row r="323" spans="2:6" x14ac:dyDescent="0.25">
      <c r="B323" s="8">
        <v>0.45</v>
      </c>
      <c r="C323">
        <v>0.85555555555555696</v>
      </c>
      <c r="D323">
        <v>3.85E-2</v>
      </c>
      <c r="E323">
        <v>0.68959359331356129</v>
      </c>
      <c r="F323" s="9">
        <v>0.3157577498461222</v>
      </c>
    </row>
    <row r="324" spans="2:6" x14ac:dyDescent="0.25">
      <c r="B324" s="8">
        <v>0.45500000000000002</v>
      </c>
      <c r="C324">
        <v>0.85555555555555696</v>
      </c>
      <c r="D324">
        <v>3.85E-2</v>
      </c>
      <c r="E324">
        <v>0.68966561082723077</v>
      </c>
      <c r="F324" s="9">
        <v>0.88833856389553423</v>
      </c>
    </row>
    <row r="325" spans="2:6" x14ac:dyDescent="0.25">
      <c r="B325" s="8">
        <v>0.46</v>
      </c>
      <c r="C325">
        <v>0.85555555555555696</v>
      </c>
      <c r="D325">
        <v>3.85E-2</v>
      </c>
      <c r="E325">
        <v>0.6897821016217871</v>
      </c>
      <c r="F325" s="9">
        <v>1.4650877823274531</v>
      </c>
    </row>
    <row r="326" spans="2:6" x14ac:dyDescent="0.25">
      <c r="B326" s="8">
        <v>0.46500000000000002</v>
      </c>
      <c r="C326">
        <v>0.85555555555555696</v>
      </c>
      <c r="D326">
        <v>3.85E-2</v>
      </c>
      <c r="E326">
        <v>0.68994309821916555</v>
      </c>
      <c r="F326" s="9">
        <v>2.0459098087918761</v>
      </c>
    </row>
    <row r="327" spans="2:6" x14ac:dyDescent="0.25">
      <c r="B327" s="8">
        <v>0.47</v>
      </c>
      <c r="C327">
        <v>0.85555555555555696</v>
      </c>
      <c r="D327">
        <v>3.85E-2</v>
      </c>
      <c r="E327">
        <v>0.69014865810681048</v>
      </c>
      <c r="F327" s="9">
        <v>2.6307056611699848</v>
      </c>
    </row>
    <row r="328" spans="2:6" x14ac:dyDescent="0.25">
      <c r="B328" s="8">
        <v>0.47499999999999998</v>
      </c>
      <c r="C328">
        <v>0.85555555555555696</v>
      </c>
      <c r="D328">
        <v>3.85E-2</v>
      </c>
      <c r="E328">
        <v>0.69039885880655161</v>
      </c>
      <c r="F328" s="9">
        <v>3.2193725510778601</v>
      </c>
    </row>
    <row r="329" spans="2:6" x14ac:dyDescent="0.25">
      <c r="B329" s="8">
        <v>0.48</v>
      </c>
      <c r="C329">
        <v>0.85555555555555696</v>
      </c>
      <c r="D329">
        <v>3.85E-2</v>
      </c>
      <c r="E329">
        <v>0.69069379282124677</v>
      </c>
      <c r="F329" s="9">
        <v>3.8118034499050029</v>
      </c>
    </row>
    <row r="330" spans="2:6" x14ac:dyDescent="0.25">
      <c r="B330" s="8">
        <v>0.48499999999999999</v>
      </c>
      <c r="C330">
        <v>0.85555555555555696</v>
      </c>
      <c r="D330">
        <v>3.85E-2</v>
      </c>
      <c r="E330">
        <v>0.69103356246087411</v>
      </c>
      <c r="F330" s="9">
        <v>4.4078866433731783</v>
      </c>
    </row>
    <row r="331" spans="2:6" x14ac:dyDescent="0.25">
      <c r="B331" s="8">
        <v>0.49</v>
      </c>
      <c r="C331">
        <v>0.85555555555555696</v>
      </c>
      <c r="D331">
        <v>3.85E-2</v>
      </c>
      <c r="E331">
        <v>0.69141827455148619</v>
      </c>
      <c r="F331" s="9">
        <v>5.0075052766693453</v>
      </c>
    </row>
    <row r="332" spans="2:6" x14ac:dyDescent="0.25">
      <c r="B332" s="8">
        <v>0.40500000000000003</v>
      </c>
      <c r="C332">
        <v>2.5666666666666669</v>
      </c>
      <c r="D332">
        <v>-3.85E-2</v>
      </c>
      <c r="E332">
        <v>2.0752652634700781</v>
      </c>
      <c r="F332" s="9">
        <v>-4.6943037905796698</v>
      </c>
    </row>
    <row r="333" spans="2:6" x14ac:dyDescent="0.25">
      <c r="B333" s="8">
        <v>0.41</v>
      </c>
      <c r="C333">
        <v>2.5666666666666669</v>
      </c>
      <c r="D333">
        <v>-3.85E-2</v>
      </c>
      <c r="E333">
        <v>2.0742208979194241</v>
      </c>
      <c r="F333" s="9">
        <v>-4.1650211362388063</v>
      </c>
    </row>
    <row r="334" spans="2:6" x14ac:dyDescent="0.25">
      <c r="B334" s="8">
        <v>0.41499999999999998</v>
      </c>
      <c r="C334">
        <v>2.5666666666666669</v>
      </c>
      <c r="D334">
        <v>-3.85E-2</v>
      </c>
      <c r="E334">
        <v>2.0733153593074438</v>
      </c>
      <c r="F334" s="9">
        <v>-3.630784017422747</v>
      </c>
    </row>
    <row r="335" spans="2:6" x14ac:dyDescent="0.25">
      <c r="B335" s="8">
        <v>0.42</v>
      </c>
      <c r="C335">
        <v>2.5666666666666669</v>
      </c>
      <c r="D335">
        <v>-3.85E-2</v>
      </c>
      <c r="E335">
        <v>2.0725473972321948</v>
      </c>
      <c r="F335" s="9">
        <v>-3.091673814707621</v>
      </c>
    </row>
    <row r="336" spans="2:6" x14ac:dyDescent="0.25">
      <c r="B336" s="8">
        <v>0.42499999999999999</v>
      </c>
      <c r="C336">
        <v>2.5666666666666669</v>
      </c>
      <c r="D336">
        <v>-3.85E-2</v>
      </c>
      <c r="E336">
        <v>2.07191595636368</v>
      </c>
      <c r="F336" s="9">
        <v>-2.547772590592098</v>
      </c>
    </row>
    <row r="337" spans="2:6" x14ac:dyDescent="0.25">
      <c r="B337" s="8">
        <v>0.43</v>
      </c>
      <c r="C337">
        <v>2.5666666666666669</v>
      </c>
      <c r="D337">
        <v>-3.85E-2</v>
      </c>
      <c r="E337">
        <v>2.0714201647958759</v>
      </c>
      <c r="F337" s="9">
        <v>-1.999163251440975</v>
      </c>
    </row>
    <row r="338" spans="2:6" x14ac:dyDescent="0.25">
      <c r="B338" s="8">
        <v>0.435</v>
      </c>
      <c r="C338">
        <v>2.5666666666666669</v>
      </c>
      <c r="D338">
        <v>-3.85E-2</v>
      </c>
      <c r="E338">
        <v>2.071059322098503</v>
      </c>
      <c r="F338" s="9">
        <v>-1.4459297520823531</v>
      </c>
    </row>
    <row r="339" spans="2:6" x14ac:dyDescent="0.25">
      <c r="B339" s="8">
        <v>0.44</v>
      </c>
      <c r="C339">
        <v>2.5666666666666669</v>
      </c>
      <c r="D339">
        <v>-3.85E-2</v>
      </c>
      <c r="E339">
        <v>2.0708328870540988</v>
      </c>
      <c r="F339" s="9">
        <v>-0.88815733781862705</v>
      </c>
    </row>
    <row r="340" spans="2:6" x14ac:dyDescent="0.25">
      <c r="B340" s="8">
        <v>0.44500000000000001</v>
      </c>
      <c r="C340">
        <v>2.5666666666666669</v>
      </c>
      <c r="D340">
        <v>-3.85E-2</v>
      </c>
      <c r="E340">
        <v>2.0707404650674071</v>
      </c>
      <c r="F340" s="9">
        <v>-0.32593281937875879</v>
      </c>
    </row>
    <row r="341" spans="2:6" x14ac:dyDescent="0.25">
      <c r="B341" s="8">
        <v>0.45</v>
      </c>
      <c r="C341">
        <v>2.5666666666666669</v>
      </c>
      <c r="D341">
        <v>-3.85E-2</v>
      </c>
      <c r="E341">
        <v>2.0707817952369258</v>
      </c>
      <c r="F341" s="9">
        <v>0.24065512301177161</v>
      </c>
    </row>
    <row r="342" spans="2:6" x14ac:dyDescent="0.25">
      <c r="B342" s="8">
        <v>0.45500000000000002</v>
      </c>
      <c r="C342">
        <v>2.5666666666666669</v>
      </c>
      <c r="D342">
        <v>-3.85E-2</v>
      </c>
      <c r="E342">
        <v>2.0709567370804889</v>
      </c>
      <c r="F342" s="9">
        <v>0.81151560972230907</v>
      </c>
    </row>
    <row r="343" spans="2:6" x14ac:dyDescent="0.25">
      <c r="B343" s="8">
        <v>0.46</v>
      </c>
      <c r="C343">
        <v>2.5666666666666669</v>
      </c>
      <c r="D343">
        <v>-3.85E-2</v>
      </c>
      <c r="E343">
        <v>2.071265256907485</v>
      </c>
      <c r="F343" s="9">
        <v>1.386555208829884</v>
      </c>
    </row>
    <row r="344" spans="2:6" x14ac:dyDescent="0.25">
      <c r="B344" s="8">
        <v>0.46500000000000002</v>
      </c>
      <c r="C344">
        <v>2.5666666666666669</v>
      </c>
      <c r="D344">
        <v>-3.85E-2</v>
      </c>
      <c r="E344">
        <v>2.0717074138339062</v>
      </c>
      <c r="F344" s="9">
        <v>1.965677562774375</v>
      </c>
    </row>
    <row r="345" spans="2:6" x14ac:dyDescent="0.25">
      <c r="B345" s="8">
        <v>0.47</v>
      </c>
      <c r="C345">
        <v>2.5666666666666669</v>
      </c>
      <c r="D345">
        <v>-3.85E-2</v>
      </c>
      <c r="E345">
        <v>2.0722833454357952</v>
      </c>
      <c r="F345" s="9">
        <v>2.548782996842037</v>
      </c>
    </row>
    <row r="346" spans="2:6" x14ac:dyDescent="0.25">
      <c r="B346" s="8">
        <v>0.47499999999999998</v>
      </c>
      <c r="C346">
        <v>2.5666666666666669</v>
      </c>
      <c r="D346">
        <v>-3.85E-2</v>
      </c>
      <c r="E346">
        <v>2.072993253041385</v>
      </c>
      <c r="F346" s="9">
        <v>3.1357681116010729</v>
      </c>
    </row>
    <row r="347" spans="2:6" x14ac:dyDescent="0.25">
      <c r="B347" s="8">
        <v>0.48</v>
      </c>
      <c r="C347">
        <v>2.5666666666666669</v>
      </c>
      <c r="D347">
        <v>-3.85E-2</v>
      </c>
      <c r="E347">
        <v>2.073837386664271</v>
      </c>
      <c r="F347" s="9">
        <v>3.726525361336503</v>
      </c>
    </row>
    <row r="348" spans="2:6" x14ac:dyDescent="0.25">
      <c r="B348" s="8">
        <v>0.48499999999999999</v>
      </c>
      <c r="C348">
        <v>2.5666666666666669</v>
      </c>
      <c r="D348">
        <v>-3.85E-2</v>
      </c>
      <c r="E348">
        <v>2.0748160295829372</v>
      </c>
      <c r="F348" s="9">
        <v>4.3209426205144243</v>
      </c>
    </row>
    <row r="349" spans="2:6" x14ac:dyDescent="0.25">
      <c r="B349" s="8">
        <v>0.49</v>
      </c>
      <c r="C349">
        <v>2.5666666666666669</v>
      </c>
      <c r="D349">
        <v>-3.85E-2</v>
      </c>
      <c r="E349">
        <v>2.075929482577938</v>
      </c>
      <c r="F349" s="9">
        <v>4.9189027403530483</v>
      </c>
    </row>
    <row r="350" spans="2:6" x14ac:dyDescent="0.25">
      <c r="B350" s="8">
        <v>0.40500000000000003</v>
      </c>
      <c r="C350">
        <v>2.5666666666666669</v>
      </c>
      <c r="D350">
        <v>0</v>
      </c>
      <c r="E350">
        <v>2.0740881902309001</v>
      </c>
      <c r="F350" s="9">
        <v>-4.6636250811231159</v>
      </c>
    </row>
    <row r="351" spans="2:6" x14ac:dyDescent="0.25">
      <c r="B351" s="8">
        <v>0.41</v>
      </c>
      <c r="C351">
        <v>2.5666666666666669</v>
      </c>
      <c r="D351">
        <v>0</v>
      </c>
      <c r="E351">
        <v>2.0730527593449359</v>
      </c>
      <c r="F351" s="9">
        <v>-4.1340498842524864</v>
      </c>
    </row>
    <row r="352" spans="2:6" x14ac:dyDescent="0.25">
      <c r="B352" s="8">
        <v>0.41499999999999998</v>
      </c>
      <c r="C352">
        <v>2.5666666666666669</v>
      </c>
      <c r="D352">
        <v>0</v>
      </c>
      <c r="E352">
        <v>2.0721560238582102</v>
      </c>
      <c r="F352" s="9">
        <v>-3.5995252597753611</v>
      </c>
    </row>
    <row r="353" spans="2:6" x14ac:dyDescent="0.25">
      <c r="B353" s="8">
        <v>0.42</v>
      </c>
      <c r="C353">
        <v>2.5666666666666669</v>
      </c>
      <c r="D353">
        <v>0</v>
      </c>
      <c r="E353">
        <v>2.0713967416779009</v>
      </c>
      <c r="F353" s="9">
        <v>-3.060132583688874</v>
      </c>
    </row>
    <row r="354" spans="2:6" x14ac:dyDescent="0.25">
      <c r="B354" s="8">
        <v>0.42499999999999999</v>
      </c>
      <c r="C354">
        <v>2.5666666666666669</v>
      </c>
      <c r="D354">
        <v>0</v>
      </c>
      <c r="E354">
        <v>2.0707738650776921</v>
      </c>
      <c r="F354" s="9">
        <v>-2.5159539173911249</v>
      </c>
    </row>
    <row r="355" spans="2:6" x14ac:dyDescent="0.25">
      <c r="B355" s="8">
        <v>0.43</v>
      </c>
      <c r="C355">
        <v>2.5666666666666669</v>
      </c>
      <c r="D355">
        <v>0</v>
      </c>
      <c r="E355">
        <v>2.0702865290364709</v>
      </c>
      <c r="F355" s="9">
        <v>-1.967072173035733</v>
      </c>
    </row>
    <row r="356" spans="2:6" x14ac:dyDescent="0.25">
      <c r="B356" s="8">
        <v>0.435</v>
      </c>
      <c r="C356">
        <v>2.5666666666666669</v>
      </c>
      <c r="D356">
        <v>0</v>
      </c>
      <c r="E356">
        <v>2.0699340392749379</v>
      </c>
      <c r="F356" s="9">
        <v>-1.4135713211668901</v>
      </c>
    </row>
    <row r="357" spans="2:6" x14ac:dyDescent="0.25">
      <c r="B357" s="8">
        <v>0.44</v>
      </c>
      <c r="C357">
        <v>2.5666666666666669</v>
      </c>
      <c r="D357">
        <v>0</v>
      </c>
      <c r="E357">
        <v>2.0697158599760028</v>
      </c>
      <c r="F357" s="9">
        <v>-0.85553663544912439</v>
      </c>
    </row>
    <row r="358" spans="2:6" x14ac:dyDescent="0.25">
      <c r="B358" s="8">
        <v>0.44500000000000001</v>
      </c>
      <c r="C358">
        <v>2.5666666666666669</v>
      </c>
      <c r="D358">
        <v>0</v>
      </c>
      <c r="E358">
        <v>2.0696316011763209</v>
      </c>
      <c r="F358" s="9">
        <v>-0.29305497006355119</v>
      </c>
    </row>
    <row r="359" spans="2:6" x14ac:dyDescent="0.25">
      <c r="B359" s="8">
        <v>0.45</v>
      </c>
      <c r="C359">
        <v>2.5666666666666669</v>
      </c>
      <c r="D359">
        <v>0</v>
      </c>
      <c r="E359">
        <v>2.0696810058190072</v>
      </c>
      <c r="F359" s="9">
        <v>0.27378493401506587</v>
      </c>
    </row>
    <row r="360" spans="2:6" x14ac:dyDescent="0.25">
      <c r="B360" s="8">
        <v>0.45500000000000002</v>
      </c>
      <c r="C360">
        <v>2.5666666666666669</v>
      </c>
      <c r="D360">
        <v>0</v>
      </c>
      <c r="E360">
        <v>2.069863936459635</v>
      </c>
      <c r="F360" s="9">
        <v>0.84489211710973477</v>
      </c>
    </row>
    <row r="361" spans="2:6" x14ac:dyDescent="0.25">
      <c r="B361" s="8">
        <v>0.46</v>
      </c>
      <c r="C361">
        <v>2.5666666666666669</v>
      </c>
      <c r="D361">
        <v>0</v>
      </c>
      <c r="E361">
        <v>2.0701803616183052</v>
      </c>
      <c r="F361" s="9">
        <v>1.4201730461369699</v>
      </c>
    </row>
    <row r="362" spans="2:6" x14ac:dyDescent="0.25">
      <c r="B362" s="8">
        <v>0.46500000000000002</v>
      </c>
      <c r="C362">
        <v>2.5666666666666669</v>
      </c>
      <c r="D362">
        <v>0</v>
      </c>
      <c r="E362">
        <v>2.0706303417741658</v>
      </c>
      <c r="F362" s="9">
        <v>1.999531239609931</v>
      </c>
    </row>
    <row r="363" spans="2:6" x14ac:dyDescent="0.25">
      <c r="B363" s="8">
        <v>0.47</v>
      </c>
      <c r="C363">
        <v>2.5666666666666669</v>
      </c>
      <c r="D363">
        <v>0</v>
      </c>
      <c r="E363">
        <v>2.0712140149980991</v>
      </c>
      <c r="F363" s="9">
        <v>2.5828668746227539</v>
      </c>
    </row>
    <row r="364" spans="2:6" x14ac:dyDescent="0.25">
      <c r="B364" s="8">
        <v>0.47499999999999998</v>
      </c>
      <c r="C364">
        <v>2.5666666666666669</v>
      </c>
      <c r="D364">
        <v>0</v>
      </c>
      <c r="E364">
        <v>2.07193158222413</v>
      </c>
      <c r="F364" s="9">
        <v>3.170076377931824</v>
      </c>
    </row>
    <row r="365" spans="2:6" x14ac:dyDescent="0.25">
      <c r="B365" s="8">
        <v>0.48</v>
      </c>
      <c r="C365">
        <v>2.5666666666666669</v>
      </c>
      <c r="D365">
        <v>0</v>
      </c>
      <c r="E365">
        <v>2.072783292162073</v>
      </c>
      <c r="F365" s="9">
        <v>3.7610520031787869</v>
      </c>
    </row>
    <row r="366" spans="2:6" x14ac:dyDescent="0.25">
      <c r="B366" s="8">
        <v>0.48499999999999999</v>
      </c>
      <c r="C366">
        <v>2.5666666666666669</v>
      </c>
      <c r="D366">
        <v>0</v>
      </c>
      <c r="E366">
        <v>2.073769425857003</v>
      </c>
      <c r="F366" s="9">
        <v>4.3556813962857426</v>
      </c>
    </row>
    <row r="367" spans="2:6" x14ac:dyDescent="0.25">
      <c r="B367" s="8">
        <v>0.49</v>
      </c>
      <c r="C367">
        <v>2.5666666666666669</v>
      </c>
      <c r="D367">
        <v>0</v>
      </c>
      <c r="E367">
        <v>2.0748902809071841</v>
      </c>
      <c r="F367" s="9">
        <v>4.9538471511054709</v>
      </c>
    </row>
    <row r="368" spans="2:6" x14ac:dyDescent="0.25">
      <c r="B368" s="8">
        <v>0.40500000000000003</v>
      </c>
      <c r="C368">
        <v>2.5666666666666669</v>
      </c>
      <c r="D368">
        <v>3.85E-2</v>
      </c>
      <c r="E368">
        <v>2.072913042766682</v>
      </c>
      <c r="F368" s="9">
        <v>-4.6329277102192634</v>
      </c>
    </row>
    <row r="369" spans="2:6" x14ac:dyDescent="0.25">
      <c r="B369" s="8">
        <v>0.41</v>
      </c>
      <c r="C369">
        <v>2.5666666666666669</v>
      </c>
      <c r="D369">
        <v>3.85E-2</v>
      </c>
      <c r="E369">
        <v>2.071886535624333</v>
      </c>
      <c r="F369" s="9">
        <v>-4.1030602598375028</v>
      </c>
    </row>
    <row r="370" spans="2:6" x14ac:dyDescent="0.25">
      <c r="B370" s="8">
        <v>0.41499999999999998</v>
      </c>
      <c r="C370">
        <v>2.5666666666666669</v>
      </c>
      <c r="D370">
        <v>3.85E-2</v>
      </c>
      <c r="E370">
        <v>2.070998592558114</v>
      </c>
      <c r="F370" s="9">
        <v>-3.568248415450181</v>
      </c>
    </row>
    <row r="371" spans="2:6" x14ac:dyDescent="0.25">
      <c r="B371" s="8">
        <v>0.42</v>
      </c>
      <c r="C371">
        <v>2.5666666666666669</v>
      </c>
      <c r="D371">
        <v>3.85E-2</v>
      </c>
      <c r="E371">
        <v>2.0702479797497331</v>
      </c>
      <c r="F371" s="9">
        <v>-3.028573548937374</v>
      </c>
    </row>
    <row r="372" spans="2:6" x14ac:dyDescent="0.25">
      <c r="B372" s="8">
        <v>0.42499999999999999</v>
      </c>
      <c r="C372">
        <v>2.5666666666666669</v>
      </c>
      <c r="D372">
        <v>3.85E-2</v>
      </c>
      <c r="E372">
        <v>2.0696336570416598</v>
      </c>
      <c r="F372" s="9">
        <v>-2.4841177212790799</v>
      </c>
    </row>
    <row r="373" spans="2:6" x14ac:dyDescent="0.25">
      <c r="B373" s="8">
        <v>0.43</v>
      </c>
      <c r="C373">
        <v>2.5666666666666669</v>
      </c>
      <c r="D373">
        <v>3.85E-2</v>
      </c>
      <c r="E373">
        <v>2.0691547662623102</v>
      </c>
      <c r="F373" s="9">
        <v>-1.9349638512936911</v>
      </c>
    </row>
    <row r="374" spans="2:6" x14ac:dyDescent="0.25">
      <c r="B374" s="8">
        <v>0.435</v>
      </c>
      <c r="C374">
        <v>2.5666666666666669</v>
      </c>
      <c r="D374">
        <v>3.85E-2</v>
      </c>
      <c r="E374">
        <v>2.0688106192473361</v>
      </c>
      <c r="F374" s="9">
        <v>-1.381195926288989</v>
      </c>
    </row>
    <row r="375" spans="2:6" x14ac:dyDescent="0.25">
      <c r="B375" s="8">
        <v>0.44</v>
      </c>
      <c r="C375">
        <v>2.5666666666666669</v>
      </c>
      <c r="D375">
        <v>3.85E-2</v>
      </c>
      <c r="E375">
        <v>2.068600685543232</v>
      </c>
      <c r="F375" s="9">
        <v>-0.82289924949087601</v>
      </c>
    </row>
    <row r="376" spans="2:6" x14ac:dyDescent="0.25">
      <c r="B376" s="8">
        <v>0.44500000000000001</v>
      </c>
      <c r="C376">
        <v>2.5666666666666669</v>
      </c>
      <c r="D376">
        <v>3.85E-2</v>
      </c>
      <c r="E376">
        <v>2.0685245797808989</v>
      </c>
      <c r="F376" s="9">
        <v>-0.26016071986708877</v>
      </c>
    </row>
    <row r="377" spans="2:6" x14ac:dyDescent="0.25">
      <c r="B377" s="8">
        <v>0.45</v>
      </c>
      <c r="C377">
        <v>2.5666666666666669</v>
      </c>
      <c r="D377">
        <v>3.85E-2</v>
      </c>
      <c r="E377">
        <v>2.0685820487094428</v>
      </c>
      <c r="F377" s="9">
        <v>0.3069308594037557</v>
      </c>
    </row>
    <row r="378" spans="2:6" x14ac:dyDescent="0.25">
      <c r="B378" s="8">
        <v>0.45500000000000002</v>
      </c>
      <c r="C378">
        <v>2.5666666666666669</v>
      </c>
      <c r="D378">
        <v>3.85E-2</v>
      </c>
      <c r="E378">
        <v>2.0687729578825178</v>
      </c>
      <c r="F378" s="9">
        <v>0.87828444703653419</v>
      </c>
    </row>
    <row r="379" spans="2:6" x14ac:dyDescent="0.25">
      <c r="B379" s="8">
        <v>0.46</v>
      </c>
      <c r="C379">
        <v>2.5666666666666669</v>
      </c>
      <c r="D379">
        <v>3.85E-2</v>
      </c>
      <c r="E379">
        <v>2.0690972779901871</v>
      </c>
      <c r="F379" s="9">
        <v>1.4538064071301331</v>
      </c>
    </row>
    <row r="380" spans="2:6" x14ac:dyDescent="0.25">
      <c r="B380" s="8">
        <v>0.46500000000000002</v>
      </c>
      <c r="C380">
        <v>2.5666666666666669</v>
      </c>
      <c r="D380">
        <v>3.85E-2</v>
      </c>
      <c r="E380">
        <v>2.0695550708328678</v>
      </c>
      <c r="F380" s="9">
        <v>2.0334001325293878</v>
      </c>
    </row>
    <row r="381" spans="2:6" x14ac:dyDescent="0.25">
      <c r="B381" s="8">
        <v>0.47</v>
      </c>
      <c r="C381">
        <v>2.5666666666666669</v>
      </c>
      <c r="D381">
        <v>3.85E-2</v>
      </c>
      <c r="E381">
        <v>2.0701464749332441</v>
      </c>
      <c r="F381" s="9">
        <v>2.6169656503204819</v>
      </c>
    </row>
    <row r="382" spans="2:6" x14ac:dyDescent="0.25">
      <c r="B382" s="8">
        <v>0.47499999999999998</v>
      </c>
      <c r="C382">
        <v>2.5666666666666669</v>
      </c>
      <c r="D382">
        <v>3.85E-2</v>
      </c>
      <c r="E382">
        <v>2.0708716907869178</v>
      </c>
      <c r="F382" s="9">
        <v>3.2043992115677131</v>
      </c>
    </row>
    <row r="383" spans="2:6" x14ac:dyDescent="0.25">
      <c r="B383" s="8">
        <v>0.48</v>
      </c>
      <c r="C383">
        <v>2.5666666666666669</v>
      </c>
      <c r="D383">
        <v>3.85E-2</v>
      </c>
      <c r="E383">
        <v>2.0717309657545329</v>
      </c>
      <c r="F383" s="9">
        <v>3.795592867334467</v>
      </c>
    </row>
    <row r="384" spans="2:6" x14ac:dyDescent="0.25">
      <c r="B384" s="8">
        <v>0.48499999999999999</v>
      </c>
      <c r="C384">
        <v>2.5666666666666669</v>
      </c>
      <c r="D384">
        <v>3.85E-2</v>
      </c>
      <c r="E384">
        <v>2.0727245786012278</v>
      </c>
      <c r="F384" s="9">
        <v>4.3904340330193499</v>
      </c>
    </row>
    <row r="385" spans="2:6" x14ac:dyDescent="0.25">
      <c r="B385" s="8">
        <v>0.49</v>
      </c>
      <c r="C385">
        <v>2.5666666666666669</v>
      </c>
      <c r="D385">
        <v>3.85E-2</v>
      </c>
      <c r="E385">
        <v>2.073852823695344</v>
      </c>
      <c r="F385" s="9">
        <v>4.9888050430957289</v>
      </c>
    </row>
    <row r="386" spans="2:6" x14ac:dyDescent="0.25">
      <c r="B386" s="8">
        <v>0.40500000000000003</v>
      </c>
      <c r="C386">
        <v>4.2777777777777777</v>
      </c>
      <c r="D386">
        <v>-3.85E-2</v>
      </c>
      <c r="E386">
        <v>3.4590683106885218</v>
      </c>
      <c r="F386" s="9">
        <v>-4.6898831881924821</v>
      </c>
    </row>
    <row r="387" spans="2:6" x14ac:dyDescent="0.25">
      <c r="B387" s="8">
        <v>0.41</v>
      </c>
      <c r="C387">
        <v>4.2777777777777777</v>
      </c>
      <c r="D387">
        <v>-3.85E-2</v>
      </c>
      <c r="E387">
        <v>3.4572362788820898</v>
      </c>
      <c r="F387" s="9">
        <v>-4.163157977582479</v>
      </c>
    </row>
    <row r="388" spans="2:6" x14ac:dyDescent="0.25">
      <c r="B388" s="8">
        <v>0.41499999999999998</v>
      </c>
      <c r="C388">
        <v>4.2777777777777777</v>
      </c>
      <c r="D388">
        <v>-3.85E-2</v>
      </c>
      <c r="E388">
        <v>3.4556370432914778</v>
      </c>
      <c r="F388" s="9">
        <v>-3.631462488691219</v>
      </c>
    </row>
    <row r="389" spans="2:6" x14ac:dyDescent="0.25">
      <c r="B389" s="8">
        <v>0.42</v>
      </c>
      <c r="C389">
        <v>4.2777777777777777</v>
      </c>
      <c r="D389">
        <v>-3.85E-2</v>
      </c>
      <c r="E389">
        <v>3.4542683445429039</v>
      </c>
      <c r="F389" s="9">
        <v>-3.0948791945035872</v>
      </c>
    </row>
    <row r="390" spans="2:6" x14ac:dyDescent="0.25">
      <c r="B390" s="8">
        <v>0.42499999999999999</v>
      </c>
      <c r="C390">
        <v>4.2777777777777777</v>
      </c>
      <c r="D390">
        <v>-3.85E-2</v>
      </c>
      <c r="E390">
        <v>3.4531282542595081</v>
      </c>
      <c r="F390" s="9">
        <v>-2.5534914663655108</v>
      </c>
    </row>
    <row r="391" spans="2:6" x14ac:dyDescent="0.25">
      <c r="B391" s="8">
        <v>0.43</v>
      </c>
      <c r="C391">
        <v>4.2777777777777777</v>
      </c>
      <c r="D391">
        <v>-3.85E-2</v>
      </c>
      <c r="E391">
        <v>3.4522151556017131</v>
      </c>
      <c r="F391" s="9">
        <v>-2.0073836996753038</v>
      </c>
    </row>
    <row r="392" spans="2:6" x14ac:dyDescent="0.25">
      <c r="B392" s="8">
        <v>0.435</v>
      </c>
      <c r="C392">
        <v>4.2777777777777777</v>
      </c>
      <c r="D392">
        <v>-3.85E-2</v>
      </c>
      <c r="E392">
        <v>3.4515277233281751</v>
      </c>
      <c r="F392" s="9">
        <v>-1.456641485316484</v>
      </c>
    </row>
    <row r="393" spans="2:6" x14ac:dyDescent="0.25">
      <c r="B393" s="8">
        <v>0.44</v>
      </c>
      <c r="C393">
        <v>4.2777777777777777</v>
      </c>
      <c r="D393">
        <v>-3.85E-2</v>
      </c>
      <c r="E393">
        <v>3.4510649033513698</v>
      </c>
      <c r="F393" s="9">
        <v>-0.901351821144183</v>
      </c>
    </row>
    <row r="394" spans="2:6" x14ac:dyDescent="0.25">
      <c r="B394" s="8">
        <v>0.44500000000000001</v>
      </c>
      <c r="C394">
        <v>4.2777777777777777</v>
      </c>
      <c r="D394">
        <v>-3.85E-2</v>
      </c>
      <c r="E394">
        <v>3.4508258917649952</v>
      </c>
      <c r="F394" s="9">
        <v>-0.3416033586544826</v>
      </c>
    </row>
    <row r="395" spans="2:6" x14ac:dyDescent="0.25">
      <c r="B395" s="8">
        <v>0.45</v>
      </c>
      <c r="C395">
        <v>4.2777777777777777</v>
      </c>
      <c r="D395">
        <v>-3.85E-2</v>
      </c>
      <c r="E395">
        <v>3.4508101133260158</v>
      </c>
      <c r="F395" s="9">
        <v>0.22251331933856089</v>
      </c>
    </row>
    <row r="396" spans="2:6" x14ac:dyDescent="0.25">
      <c r="B396" s="8">
        <v>0.45500000000000002</v>
      </c>
      <c r="C396">
        <v>4.2777777777777777</v>
      </c>
      <c r="D396">
        <v>-3.85E-2</v>
      </c>
      <c r="E396">
        <v>3.4510171993784531</v>
      </c>
      <c r="F396" s="9">
        <v>0.79090539360939804</v>
      </c>
    </row>
    <row r="397" spans="2:6" x14ac:dyDescent="0.25">
      <c r="B397" s="8">
        <v>0.46</v>
      </c>
      <c r="C397">
        <v>4.2777777777777777</v>
      </c>
      <c r="D397">
        <v>-3.85E-2</v>
      </c>
      <c r="E397">
        <v>3.451446965207722</v>
      </c>
      <c r="F397" s="9">
        <v>1.3634774791395019</v>
      </c>
    </row>
    <row r="398" spans="2:6" x14ac:dyDescent="0.25">
      <c r="B398" s="8">
        <v>0.46500000000000002</v>
      </c>
      <c r="C398">
        <v>4.2777777777777777</v>
      </c>
      <c r="D398">
        <v>-3.85E-2</v>
      </c>
      <c r="E398">
        <v>3.4520993868205698</v>
      </c>
      <c r="F398" s="9">
        <v>1.940131274202159</v>
      </c>
    </row>
    <row r="399" spans="2:6" x14ac:dyDescent="0.25">
      <c r="B399" s="8">
        <v>0.47</v>
      </c>
      <c r="C399">
        <v>4.2777777777777777</v>
      </c>
      <c r="D399">
        <v>-3.85E-2</v>
      </c>
      <c r="E399">
        <v>3.452974577145274</v>
      </c>
      <c r="F399" s="9">
        <v>2.5207651903962311</v>
      </c>
    </row>
    <row r="400" spans="2:6" x14ac:dyDescent="0.25">
      <c r="B400" s="8">
        <v>0.47499999999999998</v>
      </c>
      <c r="C400">
        <v>4.2777777777777777</v>
      </c>
      <c r="D400">
        <v>-3.85E-2</v>
      </c>
      <c r="E400">
        <v>3.4540727616547122</v>
      </c>
      <c r="F400" s="9">
        <v>3.105273965915972</v>
      </c>
    </row>
    <row r="401" spans="2:6" x14ac:dyDescent="0.25">
      <c r="B401" s="8">
        <v>0.48</v>
      </c>
      <c r="C401">
        <v>4.2777777777777777</v>
      </c>
      <c r="D401">
        <v>-3.85E-2</v>
      </c>
      <c r="E401">
        <v>3.455394253418151</v>
      </c>
      <c r="F401" s="9">
        <v>3.6935482642374389</v>
      </c>
    </row>
    <row r="402" spans="2:6" x14ac:dyDescent="0.25">
      <c r="B402" s="8">
        <v>0.48499999999999999</v>
      </c>
      <c r="C402">
        <v>4.2777777777777777</v>
      </c>
      <c r="D402">
        <v>-3.85E-2</v>
      </c>
      <c r="E402">
        <v>3.4569394275931722</v>
      </c>
      <c r="F402" s="9">
        <v>4.2854742603534071</v>
      </c>
    </row>
    <row r="403" spans="2:6" x14ac:dyDescent="0.25">
      <c r="B403" s="8">
        <v>0.49</v>
      </c>
      <c r="C403">
        <v>4.2777777777777777</v>
      </c>
      <c r="D403">
        <v>-3.85E-2</v>
      </c>
      <c r="E403">
        <v>3.4587086953787298</v>
      </c>
      <c r="F403" s="9">
        <v>4.8809332167119432</v>
      </c>
    </row>
    <row r="404" spans="2:6" x14ac:dyDescent="0.25">
      <c r="B404" s="8">
        <v>0.40500000000000003</v>
      </c>
      <c r="C404">
        <v>4.2777777777777777</v>
      </c>
      <c r="D404">
        <v>0</v>
      </c>
      <c r="E404">
        <v>3.4570967695960091</v>
      </c>
      <c r="F404" s="9">
        <v>-4.6593282602852018</v>
      </c>
    </row>
    <row r="405" spans="2:6" x14ac:dyDescent="0.25">
      <c r="B405" s="8">
        <v>0.41</v>
      </c>
      <c r="C405">
        <v>4.2777777777777777</v>
      </c>
      <c r="D405">
        <v>0</v>
      </c>
      <c r="E405">
        <v>3.4552798166791958</v>
      </c>
      <c r="F405" s="9">
        <v>-4.1323064991854768</v>
      </c>
    </row>
    <row r="406" spans="2:6" x14ac:dyDescent="0.25">
      <c r="B406" s="8">
        <v>0.41499999999999998</v>
      </c>
      <c r="C406">
        <v>4.2777777777777777</v>
      </c>
      <c r="D406">
        <v>0</v>
      </c>
      <c r="E406">
        <v>3.453695427740215</v>
      </c>
      <c r="F406" s="9">
        <v>-3.6003195702342179</v>
      </c>
    </row>
    <row r="407" spans="2:6" x14ac:dyDescent="0.25">
      <c r="B407" s="8">
        <v>0.42</v>
      </c>
      <c r="C407">
        <v>4.2777777777777777</v>
      </c>
      <c r="D407">
        <v>0</v>
      </c>
      <c r="E407">
        <v>3.452341357825893</v>
      </c>
      <c r="F407" s="9">
        <v>-3.0634499607170729</v>
      </c>
    </row>
    <row r="408" spans="2:6" x14ac:dyDescent="0.25">
      <c r="B408" s="8">
        <v>0.42499999999999999</v>
      </c>
      <c r="C408">
        <v>4.2777777777777777</v>
      </c>
      <c r="D408">
        <v>0</v>
      </c>
      <c r="E408">
        <v>3.4512156917918579</v>
      </c>
      <c r="F408" s="9">
        <v>-2.5217810566776691</v>
      </c>
    </row>
    <row r="409" spans="2:6" x14ac:dyDescent="0.25">
      <c r="B409" s="8">
        <v>0.43</v>
      </c>
      <c r="C409">
        <v>4.2777777777777777</v>
      </c>
      <c r="D409">
        <v>0</v>
      </c>
      <c r="E409">
        <v>3.4503168248234499</v>
      </c>
      <c r="F409" s="9">
        <v>-1.97539727229546</v>
      </c>
    </row>
    <row r="410" spans="2:6" x14ac:dyDescent="0.25">
      <c r="B410" s="8">
        <v>0.435</v>
      </c>
      <c r="C410">
        <v>4.2777777777777777</v>
      </c>
      <c r="D410">
        <v>0</v>
      </c>
      <c r="E410">
        <v>3.4496434424737021</v>
      </c>
      <c r="F410" s="9">
        <v>-1.424384224596736</v>
      </c>
    </row>
    <row r="411" spans="2:6" x14ac:dyDescent="0.25">
      <c r="B411" s="8">
        <v>0.44</v>
      </c>
      <c r="C411">
        <v>4.2777777777777777</v>
      </c>
      <c r="D411">
        <v>0</v>
      </c>
      <c r="E411">
        <v>3.449194500193125</v>
      </c>
      <c r="F411" s="9">
        <v>-0.86882894786813092</v>
      </c>
    </row>
    <row r="412" spans="2:6" x14ac:dyDescent="0.25">
      <c r="B412" s="8">
        <v>0.44500000000000001</v>
      </c>
      <c r="C412">
        <v>4.2777777777777777</v>
      </c>
      <c r="D412">
        <v>0</v>
      </c>
      <c r="E412">
        <v>3.4489692023290721</v>
      </c>
      <c r="F412" s="9">
        <v>-0.30882014295055338</v>
      </c>
    </row>
    <row r="413" spans="2:6" x14ac:dyDescent="0.25">
      <c r="B413" s="8">
        <v>0.45</v>
      </c>
      <c r="C413">
        <v>4.2777777777777777</v>
      </c>
      <c r="D413">
        <v>0</v>
      </c>
      <c r="E413">
        <v>3.4489669805779339</v>
      </c>
      <c r="F413" s="9">
        <v>0.25555154272070402</v>
      </c>
    </row>
    <row r="414" spans="2:6" x14ac:dyDescent="0.25">
      <c r="B414" s="8">
        <v>0.45500000000000002</v>
      </c>
      <c r="C414">
        <v>4.2777777777777777</v>
      </c>
      <c r="D414">
        <v>0</v>
      </c>
      <c r="E414">
        <v>3.4491874718777038</v>
      </c>
      <c r="F414" s="9">
        <v>0.82419320788746997</v>
      </c>
    </row>
    <row r="415" spans="2:6" x14ac:dyDescent="0.25">
      <c r="B415" s="8">
        <v>0.46</v>
      </c>
      <c r="C415">
        <v>4.2777777777777777</v>
      </c>
      <c r="D415">
        <v>0</v>
      </c>
      <c r="E415">
        <v>3.4496304957300312</v>
      </c>
      <c r="F415" s="9">
        <v>1.3970093661536651</v>
      </c>
    </row>
    <row r="416" spans="2:6" x14ac:dyDescent="0.25">
      <c r="B416" s="8">
        <v>0.46500000000000002</v>
      </c>
      <c r="C416">
        <v>4.2777777777777777</v>
      </c>
      <c r="D416">
        <v>0</v>
      </c>
      <c r="E416">
        <v>3.4502960309472082</v>
      </c>
      <c r="F416" s="9">
        <v>1.9739015933170549</v>
      </c>
    </row>
    <row r="417" spans="2:6" x14ac:dyDescent="0.25">
      <c r="B417" s="8">
        <v>0.47</v>
      </c>
      <c r="C417">
        <v>4.2777777777777777</v>
      </c>
      <c r="D417">
        <v>0</v>
      </c>
      <c r="E417">
        <v>3.45118419181907</v>
      </c>
      <c r="F417" s="9">
        <v>2.554768155815633</v>
      </c>
    </row>
    <row r="418" spans="2:6" x14ac:dyDescent="0.25">
      <c r="B418" s="8">
        <v>0.47499999999999998</v>
      </c>
      <c r="C418">
        <v>4.2777777777777777</v>
      </c>
      <c r="D418">
        <v>0</v>
      </c>
      <c r="E418">
        <v>3.4522952037027119</v>
      </c>
      <c r="F418" s="9">
        <v>3.1395036225661999</v>
      </c>
    </row>
    <row r="419" spans="2:6" x14ac:dyDescent="0.25">
      <c r="B419" s="8">
        <v>0.48</v>
      </c>
      <c r="C419">
        <v>4.2777777777777777</v>
      </c>
      <c r="D419">
        <v>0</v>
      </c>
      <c r="E419">
        <v>3.4536293780413758</v>
      </c>
      <c r="F419" s="9">
        <v>3.7279984623699551</v>
      </c>
    </row>
    <row r="420" spans="2:6" x14ac:dyDescent="0.25">
      <c r="B420" s="8">
        <v>0.48499999999999999</v>
      </c>
      <c r="C420">
        <v>4.2777777777777777</v>
      </c>
      <c r="D420">
        <v>0</v>
      </c>
      <c r="E420">
        <v>3.4551870868242389</v>
      </c>
      <c r="F420" s="9">
        <v>4.3201386290164212</v>
      </c>
    </row>
    <row r="421" spans="2:6" x14ac:dyDescent="0.25">
      <c r="B421" s="8">
        <v>0.49</v>
      </c>
      <c r="C421">
        <v>4.2777777777777777</v>
      </c>
      <c r="D421">
        <v>0</v>
      </c>
      <c r="E421">
        <v>3.4569687365087209</v>
      </c>
      <c r="F421" s="9">
        <v>4.9158051362437201</v>
      </c>
    </row>
    <row r="422" spans="2:6" x14ac:dyDescent="0.25">
      <c r="B422" s="8">
        <v>0.40500000000000003</v>
      </c>
      <c r="C422">
        <v>4.2777777777777777</v>
      </c>
      <c r="D422">
        <v>3.85E-2</v>
      </c>
      <c r="E422">
        <v>3.4551284648567679</v>
      </c>
      <c r="F422" s="9">
        <v>-4.6287539085756091</v>
      </c>
    </row>
    <row r="423" spans="2:6" x14ac:dyDescent="0.25">
      <c r="B423" s="8">
        <v>0.41</v>
      </c>
      <c r="C423">
        <v>4.2777777777777777</v>
      </c>
      <c r="D423">
        <v>3.85E-2</v>
      </c>
      <c r="E423">
        <v>3.453326571756191</v>
      </c>
      <c r="F423" s="9">
        <v>-4.1014358921846474</v>
      </c>
    </row>
    <row r="424" spans="2:6" x14ac:dyDescent="0.25">
      <c r="B424" s="8">
        <v>0.41499999999999998</v>
      </c>
      <c r="C424">
        <v>4.2777777777777777</v>
      </c>
      <c r="D424">
        <v>3.85E-2</v>
      </c>
      <c r="E424">
        <v>3.4517570108103368</v>
      </c>
      <c r="F424" s="9">
        <v>-3.5691578165127589</v>
      </c>
    </row>
    <row r="425" spans="2:6" x14ac:dyDescent="0.25">
      <c r="B425" s="8">
        <v>0.42</v>
      </c>
      <c r="C425">
        <v>4.2777777777777777</v>
      </c>
      <c r="D425">
        <v>3.85E-2</v>
      </c>
      <c r="E425">
        <v>3.4504175514271349</v>
      </c>
      <c r="F425" s="9">
        <v>-3.0320021833504001</v>
      </c>
    </row>
    <row r="426" spans="2:6" x14ac:dyDescent="0.25">
      <c r="B426" s="8">
        <v>0.42499999999999999</v>
      </c>
      <c r="C426">
        <v>4.2777777777777777</v>
      </c>
      <c r="D426">
        <v>3.85E-2</v>
      </c>
      <c r="E426">
        <v>3.4493062916349748</v>
      </c>
      <c r="F426" s="9">
        <v>-2.4900523938870291</v>
      </c>
    </row>
    <row r="427" spans="2:6" x14ac:dyDescent="0.25">
      <c r="B427" s="8">
        <v>0.43</v>
      </c>
      <c r="C427">
        <v>4.2777777777777777</v>
      </c>
      <c r="D427">
        <v>3.85E-2</v>
      </c>
      <c r="E427">
        <v>3.4484216385838109</v>
      </c>
      <c r="F427" s="9">
        <v>-1.9433928817462951</v>
      </c>
    </row>
    <row r="428" spans="2:6" x14ac:dyDescent="0.25">
      <c r="B428" s="8">
        <v>0.435</v>
      </c>
      <c r="C428">
        <v>4.2777777777777777</v>
      </c>
      <c r="D428">
        <v>3.85E-2</v>
      </c>
      <c r="E428">
        <v>3.4477622885598782</v>
      </c>
      <c r="F428" s="9">
        <v>-1.392109290950323</v>
      </c>
    </row>
    <row r="429" spans="2:6" x14ac:dyDescent="0.25">
      <c r="B429" s="8">
        <v>0.44</v>
      </c>
      <c r="C429">
        <v>4.2777777777777777</v>
      </c>
      <c r="D429">
        <v>3.85E-2</v>
      </c>
      <c r="E429">
        <v>3.447327206489442</v>
      </c>
      <c r="F429" s="9">
        <v>-0.83628869323871247</v>
      </c>
    </row>
    <row r="430" spans="2:6" x14ac:dyDescent="0.25">
      <c r="B430" s="8">
        <v>0.44500000000000001</v>
      </c>
      <c r="C430">
        <v>4.2777777777777777</v>
      </c>
      <c r="D430">
        <v>3.85E-2</v>
      </c>
      <c r="E430">
        <v>3.447115604909901</v>
      </c>
      <c r="F430" s="9">
        <v>-0.27601983996844348</v>
      </c>
    </row>
    <row r="431" spans="2:6" x14ac:dyDescent="0.25">
      <c r="B431" s="8">
        <v>0.45</v>
      </c>
      <c r="C431">
        <v>4.2777777777777777</v>
      </c>
      <c r="D431">
        <v>3.85E-2</v>
      </c>
      <c r="E431">
        <v>3.4471269223919938</v>
      </c>
      <c r="F431" s="9">
        <v>0.28860655549944142</v>
      </c>
    </row>
    <row r="432" spans="2:6" x14ac:dyDescent="0.25">
      <c r="B432" s="8">
        <v>0.45500000000000002</v>
      </c>
      <c r="C432">
        <v>4.2777777777777777</v>
      </c>
      <c r="D432">
        <v>3.85E-2</v>
      </c>
      <c r="E432">
        <v>3.44736080140096</v>
      </c>
      <c r="F432" s="9">
        <v>0.85749750845086059</v>
      </c>
    </row>
    <row r="433" spans="2:6" x14ac:dyDescent="0.25">
      <c r="B433" s="8">
        <v>0.46</v>
      </c>
      <c r="C433">
        <v>4.2777777777777777</v>
      </c>
      <c r="D433">
        <v>3.85E-2</v>
      </c>
      <c r="E433">
        <v>3.4478170655862419</v>
      </c>
      <c r="F433" s="9">
        <v>1.4305574295829231</v>
      </c>
    </row>
    <row r="434" spans="2:6" x14ac:dyDescent="0.25">
      <c r="B434" s="8">
        <v>0.46500000000000002</v>
      </c>
      <c r="C434">
        <v>4.2777777777777777</v>
      </c>
      <c r="D434">
        <v>3.85E-2</v>
      </c>
      <c r="E434">
        <v>3.4484956964954221</v>
      </c>
      <c r="F434" s="9">
        <v>2.0076877705946039</v>
      </c>
    </row>
    <row r="435" spans="2:6" x14ac:dyDescent="0.25">
      <c r="B435" s="8">
        <v>0.47</v>
      </c>
      <c r="C435">
        <v>4.2777777777777777</v>
      </c>
      <c r="D435">
        <v>3.85E-2</v>
      </c>
      <c r="E435">
        <v>3.449396809707745</v>
      </c>
      <c r="F435" s="9">
        <v>2.5887866510569331</v>
      </c>
    </row>
    <row r="436" spans="2:6" x14ac:dyDescent="0.25">
      <c r="B436" s="8">
        <v>0.47499999999999998</v>
      </c>
      <c r="C436">
        <v>4.2777777777777777</v>
      </c>
      <c r="D436">
        <v>3.85E-2</v>
      </c>
      <c r="E436">
        <v>3.4505206303905029</v>
      </c>
      <c r="F436" s="9">
        <v>3.1737484688305049</v>
      </c>
    </row>
    <row r="437" spans="2:6" x14ac:dyDescent="0.25">
      <c r="B437" s="8">
        <v>0.48</v>
      </c>
      <c r="C437">
        <v>4.2777777777777777</v>
      </c>
      <c r="D437">
        <v>3.85E-2</v>
      </c>
      <c r="E437">
        <v>3.4518674682849699</v>
      </c>
      <c r="F437" s="9">
        <v>3.7624634962007528</v>
      </c>
    </row>
    <row r="438" spans="2:6" x14ac:dyDescent="0.25">
      <c r="B438" s="8">
        <v>0.48499999999999999</v>
      </c>
      <c r="C438">
        <v>4.2777777777777777</v>
      </c>
      <c r="D438">
        <v>3.85E-2</v>
      </c>
      <c r="E438">
        <v>3.4534376921341239</v>
      </c>
      <c r="F438" s="9">
        <v>4.3548174638612878</v>
      </c>
    </row>
    <row r="439" spans="2:6" x14ac:dyDescent="0.25">
      <c r="B439" s="8">
        <v>0.49</v>
      </c>
      <c r="C439">
        <v>4.2777777777777777</v>
      </c>
      <c r="D439">
        <v>3.85E-2</v>
      </c>
      <c r="E439">
        <v>3.4552317035742428</v>
      </c>
      <c r="F439" s="9">
        <v>4.9506911349061911</v>
      </c>
    </row>
    <row r="440" spans="2:6" x14ac:dyDescent="0.25">
      <c r="B440" s="8">
        <v>0.40500000000000003</v>
      </c>
      <c r="C440">
        <v>5.9888888888888898</v>
      </c>
      <c r="D440">
        <v>-3.85E-2</v>
      </c>
      <c r="E440">
        <v>4.8438834900112973</v>
      </c>
      <c r="F440" s="9">
        <v>-4.6845675059390821</v>
      </c>
    </row>
    <row r="441" spans="2:6" x14ac:dyDescent="0.25">
      <c r="B441" s="8">
        <v>0.41</v>
      </c>
      <c r="C441">
        <v>5.9888888888888898</v>
      </c>
      <c r="D441">
        <v>-3.85E-2</v>
      </c>
      <c r="E441">
        <v>4.8411221958315291</v>
      </c>
      <c r="F441" s="9">
        <v>-4.16170084002888</v>
      </c>
    </row>
    <row r="442" spans="2:6" x14ac:dyDescent="0.25">
      <c r="B442" s="8">
        <v>0.41499999999999998</v>
      </c>
      <c r="C442">
        <v>5.9888888888888898</v>
      </c>
      <c r="D442">
        <v>-3.85E-2</v>
      </c>
      <c r="E442">
        <v>4.838690109394288</v>
      </c>
      <c r="F442" s="9">
        <v>-3.6338415180730781</v>
      </c>
    </row>
    <row r="443" spans="2:6" x14ac:dyDescent="0.25">
      <c r="B443" s="8">
        <v>0.42</v>
      </c>
      <c r="C443">
        <v>5.9888888888888898</v>
      </c>
      <c r="D443">
        <v>-3.85E-2</v>
      </c>
      <c r="E443">
        <v>4.8365836874747208</v>
      </c>
      <c r="F443" s="9">
        <v>-3.1010732249842201</v>
      </c>
    </row>
    <row r="444" spans="2:6" x14ac:dyDescent="0.25">
      <c r="B444" s="8">
        <v>0.42499999999999999</v>
      </c>
      <c r="C444">
        <v>5.9888888888888898</v>
      </c>
      <c r="D444">
        <v>-3.85E-2</v>
      </c>
      <c r="E444">
        <v>4.8347998631260847</v>
      </c>
      <c r="F444" s="9">
        <v>-2.5634809025414298</v>
      </c>
    </row>
    <row r="445" spans="2:6" x14ac:dyDescent="0.25">
      <c r="B445" s="8">
        <v>0.43</v>
      </c>
      <c r="C445">
        <v>5.9888888888888898</v>
      </c>
      <c r="D445">
        <v>-3.85E-2</v>
      </c>
      <c r="E445">
        <v>4.8333360182976612</v>
      </c>
      <c r="F445" s="9">
        <v>-2.0211508174576012</v>
      </c>
    </row>
    <row r="446" spans="2:6" x14ac:dyDescent="0.25">
      <c r="B446" s="8">
        <v>0.435</v>
      </c>
      <c r="C446">
        <v>5.9888888888888898</v>
      </c>
      <c r="D446">
        <v>-3.85E-2</v>
      </c>
      <c r="E446">
        <v>4.8321899558315273</v>
      </c>
      <c r="F446" s="9">
        <v>-1.474170680236266</v>
      </c>
    </row>
    <row r="447" spans="2:6" x14ac:dyDescent="0.25">
      <c r="B447" s="8">
        <v>0.44</v>
      </c>
      <c r="C447">
        <v>5.9888888888888898</v>
      </c>
      <c r="D447">
        <v>-3.85E-2</v>
      </c>
      <c r="E447">
        <v>4.8313598707959056</v>
      </c>
      <c r="F447" s="9">
        <v>-0.92262980841683429</v>
      </c>
    </row>
    <row r="448" spans="2:6" x14ac:dyDescent="0.25">
      <c r="B448" s="8">
        <v>0.44500000000000001</v>
      </c>
      <c r="C448">
        <v>5.9888888888888898</v>
      </c>
      <c r="D448">
        <v>-3.85E-2</v>
      </c>
      <c r="E448">
        <v>4.8308443211202654</v>
      </c>
      <c r="F448" s="9">
        <v>-0.36661932870538011</v>
      </c>
    </row>
    <row r="449" spans="2:6" x14ac:dyDescent="0.25">
      <c r="B449" s="8">
        <v>0.45</v>
      </c>
      <c r="C449">
        <v>5.9888888888888898</v>
      </c>
      <c r="D449">
        <v>-3.85E-2</v>
      </c>
      <c r="E449">
        <v>4.8306421975061218</v>
      </c>
      <c r="F449" s="9">
        <v>0.1937675867441013</v>
      </c>
    </row>
    <row r="450" spans="2:6" x14ac:dyDescent="0.25">
      <c r="B450" s="8">
        <v>0.45500000000000002</v>
      </c>
      <c r="C450">
        <v>5.9888888888888898</v>
      </c>
      <c r="D450">
        <v>-3.85E-2</v>
      </c>
      <c r="E450">
        <v>4.8307526925959818</v>
      </c>
      <c r="F450" s="9">
        <v>0.7584354539851067</v>
      </c>
    </row>
    <row r="451" spans="2:6" x14ac:dyDescent="0.25">
      <c r="B451" s="8">
        <v>0.46</v>
      </c>
      <c r="C451">
        <v>5.9888888888888898</v>
      </c>
      <c r="D451">
        <v>-3.85E-2</v>
      </c>
      <c r="E451">
        <v>4.8311752693860788</v>
      </c>
      <c r="F451" s="9">
        <v>1.3272861844281281</v>
      </c>
    </row>
    <row r="452" spans="2:6" x14ac:dyDescent="0.25">
      <c r="B452" s="8">
        <v>0.46500000000000002</v>
      </c>
      <c r="C452">
        <v>5.9888888888888898</v>
      </c>
      <c r="D452">
        <v>-3.85E-2</v>
      </c>
      <c r="E452">
        <v>4.8319096288785213</v>
      </c>
      <c r="F452" s="9">
        <v>1.9002187686119529</v>
      </c>
    </row>
    <row r="453" spans="2:6" x14ac:dyDescent="0.25">
      <c r="B453" s="8">
        <v>0.47</v>
      </c>
      <c r="C453">
        <v>5.9888888888888898</v>
      </c>
      <c r="D453">
        <v>-3.85E-2</v>
      </c>
      <c r="E453">
        <v>4.8329556769686999</v>
      </c>
      <c r="F453" s="9">
        <v>2.477128939395671</v>
      </c>
    </row>
    <row r="454" spans="2:6" x14ac:dyDescent="0.25">
      <c r="B454" s="8">
        <v>0.47499999999999998</v>
      </c>
      <c r="C454">
        <v>5.9888888888888898</v>
      </c>
      <c r="D454">
        <v>-3.85E-2</v>
      </c>
      <c r="E454">
        <v>4.8343134905753207</v>
      </c>
      <c r="F454" s="9">
        <v>3.0579088171250288</v>
      </c>
    </row>
    <row r="455" spans="2:6" x14ac:dyDescent="0.25">
      <c r="B455" s="8">
        <v>0.48</v>
      </c>
      <c r="C455">
        <v>5.9888888888888898</v>
      </c>
      <c r="D455">
        <v>-3.85E-2</v>
      </c>
      <c r="E455">
        <v>4.8359832830253833</v>
      </c>
      <c r="F455" s="9">
        <v>3.6424465391701331</v>
      </c>
    </row>
    <row r="456" spans="2:6" x14ac:dyDescent="0.25">
      <c r="B456" s="8">
        <v>0.48499999999999999</v>
      </c>
      <c r="C456">
        <v>5.9888888888888898</v>
      </c>
      <c r="D456">
        <v>-3.85E-2</v>
      </c>
      <c r="E456">
        <v>4.8379653687145199</v>
      </c>
      <c r="F456" s="9">
        <v>4.2306258761381654</v>
      </c>
    </row>
    <row r="457" spans="2:6" x14ac:dyDescent="0.25">
      <c r="B457" s="8">
        <v>0.49</v>
      </c>
      <c r="C457">
        <v>5.9888888888888898</v>
      </c>
      <c r="D457">
        <v>-3.85E-2</v>
      </c>
      <c r="E457">
        <v>4.8402601270759291</v>
      </c>
      <c r="F457" s="9">
        <v>4.8223258370480204</v>
      </c>
    </row>
    <row r="458" spans="2:6" x14ac:dyDescent="0.25">
      <c r="B458" s="8">
        <v>0.40500000000000003</v>
      </c>
      <c r="C458">
        <v>5.9888888888888898</v>
      </c>
      <c r="D458">
        <v>0</v>
      </c>
      <c r="E458">
        <v>4.8411003429500203</v>
      </c>
      <c r="F458" s="9">
        <v>-4.6541949207548194</v>
      </c>
    </row>
    <row r="459" spans="2:6" x14ac:dyDescent="0.25">
      <c r="B459" s="8">
        <v>0.41</v>
      </c>
      <c r="C459">
        <v>5.9888888888888898</v>
      </c>
      <c r="D459">
        <v>0</v>
      </c>
      <c r="E459">
        <v>4.8383605889835444</v>
      </c>
      <c r="F459" s="9">
        <v>-4.1310257660501897</v>
      </c>
    </row>
    <row r="460" spans="2:6" x14ac:dyDescent="0.25">
      <c r="B460" s="8">
        <v>0.41499999999999998</v>
      </c>
      <c r="C460">
        <v>5.9888888888888898</v>
      </c>
      <c r="D460">
        <v>0</v>
      </c>
      <c r="E460">
        <v>4.8359496887604969</v>
      </c>
      <c r="F460" s="9">
        <v>-3.6028691379657731</v>
      </c>
    </row>
    <row r="461" spans="2:6" x14ac:dyDescent="0.25">
      <c r="B461" s="8">
        <v>0.42</v>
      </c>
      <c r="C461">
        <v>5.9888888888888898</v>
      </c>
      <c r="D461">
        <v>0</v>
      </c>
      <c r="E461">
        <v>4.833864120530972</v>
      </c>
      <c r="F461" s="9">
        <v>-3.069808767888611</v>
      </c>
    </row>
    <row r="462" spans="2:6" x14ac:dyDescent="0.25">
      <c r="B462" s="8">
        <v>0.42499999999999999</v>
      </c>
      <c r="C462">
        <v>5.9888888888888898</v>
      </c>
      <c r="D462">
        <v>0</v>
      </c>
      <c r="E462">
        <v>4.8321008371266272</v>
      </c>
      <c r="F462" s="9">
        <v>-2.531929639494265</v>
      </c>
    </row>
    <row r="463" spans="2:6" x14ac:dyDescent="0.25">
      <c r="B463" s="8">
        <v>0.43</v>
      </c>
      <c r="C463">
        <v>5.9888888888888898</v>
      </c>
      <c r="D463">
        <v>0</v>
      </c>
      <c r="E463">
        <v>4.8306572385579472</v>
      </c>
      <c r="F463" s="9">
        <v>-1.989318060955388</v>
      </c>
    </row>
    <row r="464" spans="2:6" x14ac:dyDescent="0.25">
      <c r="B464" s="8">
        <v>0.435</v>
      </c>
      <c r="C464">
        <v>5.9888888888888898</v>
      </c>
      <c r="D464">
        <v>0</v>
      </c>
      <c r="E464">
        <v>4.8295311439844859</v>
      </c>
      <c r="F464" s="9">
        <v>-1.442061787473814</v>
      </c>
    </row>
    <row r="465" spans="2:6" x14ac:dyDescent="0.25">
      <c r="B465" s="8">
        <v>0.44</v>
      </c>
      <c r="C465">
        <v>5.9888888888888898</v>
      </c>
      <c r="D465">
        <v>0</v>
      </c>
      <c r="E465">
        <v>4.8287207630169053</v>
      </c>
      <c r="F465" s="9">
        <v>-0.89025018779806686</v>
      </c>
    </row>
    <row r="466" spans="2:6" x14ac:dyDescent="0.25">
      <c r="B466" s="8">
        <v>0.44500000000000001</v>
      </c>
      <c r="C466">
        <v>5.9888888888888898</v>
      </c>
      <c r="D466">
        <v>0</v>
      </c>
      <c r="E466">
        <v>4.8282246663169666</v>
      </c>
      <c r="F466" s="9">
        <v>-0.33397444927897851</v>
      </c>
    </row>
    <row r="467" spans="2:6" x14ac:dyDescent="0.25">
      <c r="B467" s="8">
        <v>0.45</v>
      </c>
      <c r="C467">
        <v>5.9888888888888898</v>
      </c>
      <c r="D467">
        <v>0</v>
      </c>
      <c r="E467">
        <v>4.8280417554702311</v>
      </c>
      <c r="F467" s="9">
        <v>0.22667218322568311</v>
      </c>
    </row>
    <row r="468" spans="2:6" x14ac:dyDescent="0.25">
      <c r="B468" s="8">
        <v>0.45500000000000002</v>
      </c>
      <c r="C468">
        <v>5.9888888888888898</v>
      </c>
      <c r="D468">
        <v>0</v>
      </c>
      <c r="E468">
        <v>4.8281712321145704</v>
      </c>
      <c r="F468" s="9">
        <v>0.79159413864613426</v>
      </c>
    </row>
    <row r="469" spans="2:6" x14ac:dyDescent="0.25">
      <c r="B469" s="8">
        <v>0.46</v>
      </c>
      <c r="C469">
        <v>5.9888888888888898</v>
      </c>
      <c r="D469">
        <v>0</v>
      </c>
      <c r="E469">
        <v>4.8286125663107864</v>
      </c>
      <c r="F469" s="9">
        <v>1.360693224720529</v>
      </c>
    </row>
    <row r="470" spans="2:6" x14ac:dyDescent="0.25">
      <c r="B470" s="8">
        <v>0.46500000000000002</v>
      </c>
      <c r="C470">
        <v>5.9888888888888898</v>
      </c>
      <c r="D470">
        <v>0</v>
      </c>
      <c r="E470">
        <v>4.829365464151496</v>
      </c>
      <c r="F470" s="9">
        <v>1.9338683098432801</v>
      </c>
    </row>
    <row r="471" spans="2:6" x14ac:dyDescent="0.25">
      <c r="B471" s="8">
        <v>0.47</v>
      </c>
      <c r="C471">
        <v>5.9888888888888898</v>
      </c>
      <c r="D471">
        <v>0</v>
      </c>
      <c r="E471">
        <v>4.8304298346046846</v>
      </c>
      <c r="F471" s="9">
        <v>2.5110149845211311</v>
      </c>
    </row>
    <row r="472" spans="2:6" x14ac:dyDescent="0.25">
      <c r="B472" s="8">
        <v>0.47499999999999998</v>
      </c>
      <c r="C472">
        <v>5.9888888888888898</v>
      </c>
      <c r="D472">
        <v>0</v>
      </c>
      <c r="E472">
        <v>4.8318057555998486</v>
      </c>
      <c r="F472" s="9">
        <v>3.0920252049776371</v>
      </c>
    </row>
    <row r="473" spans="2:6" x14ac:dyDescent="0.25">
      <c r="B473" s="8">
        <v>0.48</v>
      </c>
      <c r="C473">
        <v>5.9888888888888898</v>
      </c>
      <c r="D473">
        <v>0</v>
      </c>
      <c r="E473">
        <v>4.8334934393695939</v>
      </c>
      <c r="F473" s="9">
        <v>3.676786921293929</v>
      </c>
    </row>
    <row r="474" spans="2:6" x14ac:dyDescent="0.25">
      <c r="B474" s="8">
        <v>0.48499999999999999</v>
      </c>
      <c r="C474">
        <v>5.9888888888888898</v>
      </c>
      <c r="D474">
        <v>0</v>
      </c>
      <c r="E474">
        <v>4.8354931970677546</v>
      </c>
      <c r="F474" s="9">
        <v>4.2651836923862678</v>
      </c>
    </row>
    <row r="475" spans="2:6" x14ac:dyDescent="0.25">
      <c r="B475" s="8">
        <v>0.49</v>
      </c>
      <c r="C475">
        <v>5.9888888888888898</v>
      </c>
      <c r="D475">
        <v>0</v>
      </c>
      <c r="E475">
        <v>4.8378054026980672</v>
      </c>
      <c r="F475" s="9">
        <v>4.8570942901058274</v>
      </c>
    </row>
    <row r="476" spans="2:6" x14ac:dyDescent="0.25">
      <c r="B476" s="8">
        <v>0.40500000000000003</v>
      </c>
      <c r="C476">
        <v>5.9888888888888898</v>
      </c>
      <c r="D476">
        <v>3.85E-2</v>
      </c>
      <c r="E476">
        <v>4.8383217946670491</v>
      </c>
      <c r="F476" s="9">
        <v>-4.6238017864545524</v>
      </c>
    </row>
    <row r="477" spans="2:6" x14ac:dyDescent="0.25">
      <c r="B477" s="8">
        <v>0.41</v>
      </c>
      <c r="C477">
        <v>5.9888888888888898</v>
      </c>
      <c r="D477">
        <v>3.85E-2</v>
      </c>
      <c r="E477">
        <v>4.8356035521764076</v>
      </c>
      <c r="F477" s="9">
        <v>-4.100330444219729</v>
      </c>
    </row>
    <row r="478" spans="2:6" x14ac:dyDescent="0.25">
      <c r="B478" s="8">
        <v>0.41499999999999998</v>
      </c>
      <c r="C478">
        <v>5.9888888888888898</v>
      </c>
      <c r="D478">
        <v>3.85E-2</v>
      </c>
      <c r="E478">
        <v>4.8332138101363276</v>
      </c>
      <c r="F478" s="9">
        <v>-3.5718768119265012</v>
      </c>
    </row>
    <row r="479" spans="2:6" x14ac:dyDescent="0.25">
      <c r="B479" s="8">
        <v>0.42</v>
      </c>
      <c r="C479">
        <v>5.9888888888888898</v>
      </c>
      <c r="D479">
        <v>3.85E-2</v>
      </c>
      <c r="E479">
        <v>4.8311490681836382</v>
      </c>
      <c r="F479" s="9">
        <v>-3.0385246672172679</v>
      </c>
    </row>
    <row r="480" spans="2:6" x14ac:dyDescent="0.25">
      <c r="B480" s="8">
        <v>0.42499999999999999</v>
      </c>
      <c r="C480">
        <v>5.9888888888888898</v>
      </c>
      <c r="D480">
        <v>3.85E-2</v>
      </c>
      <c r="E480">
        <v>4.8294062988405599</v>
      </c>
      <c r="F480" s="9">
        <v>-2.500359035728561</v>
      </c>
    </row>
    <row r="481" spans="2:6" x14ac:dyDescent="0.25">
      <c r="B481" s="8">
        <v>0.43</v>
      </c>
      <c r="C481">
        <v>5.9888888888888898</v>
      </c>
      <c r="D481">
        <v>3.85E-2</v>
      </c>
      <c r="E481">
        <v>4.8279829200907374</v>
      </c>
      <c r="F481" s="9">
        <v>-1.9574662674076799</v>
      </c>
    </row>
    <row r="482" spans="2:6" x14ac:dyDescent="0.25">
      <c r="B482" s="8">
        <v>0.435</v>
      </c>
      <c r="C482">
        <v>5.9888888888888898</v>
      </c>
      <c r="D482">
        <v>3.85E-2</v>
      </c>
      <c r="E482">
        <v>4.826876767322422</v>
      </c>
      <c r="F482" s="9">
        <v>-1.4099341626903841</v>
      </c>
    </row>
    <row r="483" spans="2:6" x14ac:dyDescent="0.25">
      <c r="B483" s="8">
        <v>0.44</v>
      </c>
      <c r="C483">
        <v>5.9888888888888898</v>
      </c>
      <c r="D483">
        <v>3.85E-2</v>
      </c>
      <c r="E483">
        <v>4.8260860645988268</v>
      </c>
      <c r="F483" s="9">
        <v>-0.85785214226614104</v>
      </c>
    </row>
    <row r="484" spans="2:6" x14ac:dyDescent="0.25">
      <c r="B484" s="8">
        <v>0.44500000000000001</v>
      </c>
      <c r="C484">
        <v>5.9888888888888898</v>
      </c>
      <c r="D484">
        <v>3.85E-2</v>
      </c>
      <c r="E484">
        <v>4.8256093952226253</v>
      </c>
      <c r="F484" s="9">
        <v>-0.30131145503637519</v>
      </c>
    </row>
    <row r="485" spans="2:6" x14ac:dyDescent="0.25">
      <c r="B485" s="8">
        <v>0.45</v>
      </c>
      <c r="C485">
        <v>5.9888888888888898</v>
      </c>
      <c r="D485">
        <v>3.85E-2</v>
      </c>
      <c r="E485">
        <v>4.8254456715702618</v>
      </c>
      <c r="F485" s="9">
        <v>0.25959458037652378</v>
      </c>
    </row>
    <row r="486" spans="2:6" x14ac:dyDescent="0.25">
      <c r="B486" s="8">
        <v>0.45500000000000002</v>
      </c>
      <c r="C486">
        <v>5.9888888888888898</v>
      </c>
      <c r="D486">
        <v>3.85E-2</v>
      </c>
      <c r="E486">
        <v>4.8255941041797943</v>
      </c>
      <c r="F486" s="9">
        <v>0.82477030458029243</v>
      </c>
    </row>
    <row r="487" spans="2:6" x14ac:dyDescent="0.25">
      <c r="B487" s="8">
        <v>0.46</v>
      </c>
      <c r="C487">
        <v>5.9888888888888898</v>
      </c>
      <c r="D487">
        <v>3.85E-2</v>
      </c>
      <c r="E487">
        <v>4.8260541700792112</v>
      </c>
      <c r="F487" s="9">
        <v>1.3941174203183</v>
      </c>
    </row>
    <row r="488" spans="2:6" x14ac:dyDescent="0.25">
      <c r="B488" s="8">
        <v>0.46500000000000002</v>
      </c>
      <c r="C488">
        <v>5.9888888888888898</v>
      </c>
      <c r="D488">
        <v>3.85E-2</v>
      </c>
      <c r="E488">
        <v>4.8268255803518993</v>
      </c>
      <c r="F488" s="9">
        <v>1.9675346724083309</v>
      </c>
    </row>
    <row r="489" spans="2:6" x14ac:dyDescent="0.25">
      <c r="B489" s="8">
        <v>0.47</v>
      </c>
      <c r="C489">
        <v>5.9888888888888898</v>
      </c>
      <c r="D489">
        <v>3.85E-2</v>
      </c>
      <c r="E489">
        <v>4.82790824693625</v>
      </c>
      <c r="F489" s="9">
        <v>2.5449175074751502</v>
      </c>
    </row>
    <row r="490" spans="2:6" x14ac:dyDescent="0.25">
      <c r="B490" s="8">
        <v>0.47499999999999998</v>
      </c>
      <c r="C490">
        <v>5.9888888888888898</v>
      </c>
      <c r="D490">
        <v>3.85E-2</v>
      </c>
      <c r="E490">
        <v>4.8293022486678332</v>
      </c>
      <c r="F490" s="9">
        <v>3.126157716004756</v>
      </c>
    </row>
    <row r="491" spans="2:6" x14ac:dyDescent="0.25">
      <c r="B491" s="8">
        <v>0.48</v>
      </c>
      <c r="C491">
        <v>5.9888888888888898</v>
      </c>
      <c r="D491">
        <v>3.85E-2</v>
      </c>
      <c r="E491">
        <v>4.8310077965776053</v>
      </c>
      <c r="F491" s="9">
        <v>3.7111430590994869</v>
      </c>
    </row>
    <row r="492" spans="2:6" x14ac:dyDescent="0.25">
      <c r="B492" s="8">
        <v>0.48499999999999999</v>
      </c>
      <c r="C492">
        <v>5.9888888888888898</v>
      </c>
      <c r="D492">
        <v>3.85E-2</v>
      </c>
      <c r="E492">
        <v>4.8330251984678823</v>
      </c>
      <c r="F492" s="9">
        <v>4.2997568822311223</v>
      </c>
    </row>
    <row r="493" spans="2:6" x14ac:dyDescent="0.25">
      <c r="B493" s="8">
        <v>0.49</v>
      </c>
      <c r="C493">
        <v>5.9888888888888898</v>
      </c>
      <c r="D493">
        <v>3.85E-2</v>
      </c>
      <c r="E493">
        <v>4.8353548228007446</v>
      </c>
      <c r="F493" s="9">
        <v>4.8918777182774313</v>
      </c>
    </row>
    <row r="494" spans="2:6" x14ac:dyDescent="0.25">
      <c r="B494" s="8">
        <v>0.40500000000000003</v>
      </c>
      <c r="C494">
        <v>7.7</v>
      </c>
      <c r="D494">
        <v>-3.85E-2</v>
      </c>
      <c r="E494">
        <v>6.2312845857346142</v>
      </c>
      <c r="F494" s="9">
        <v>-4.6795270067216199</v>
      </c>
    </row>
    <row r="495" spans="2:6" x14ac:dyDescent="0.25">
      <c r="B495" s="8">
        <v>0.41</v>
      </c>
      <c r="C495">
        <v>7.7</v>
      </c>
      <c r="D495">
        <v>-3.85E-2</v>
      </c>
      <c r="E495">
        <v>6.2273858922894254</v>
      </c>
      <c r="F495" s="9">
        <v>-4.161844892067279</v>
      </c>
    </row>
    <row r="496" spans="2:6" x14ac:dyDescent="0.25">
      <c r="B496" s="8">
        <v>0.41499999999999998</v>
      </c>
      <c r="C496">
        <v>7.7</v>
      </c>
      <c r="D496">
        <v>-3.85E-2</v>
      </c>
      <c r="E496">
        <v>6.2239168856768989</v>
      </c>
      <c r="F496" s="9">
        <v>-3.639143385642809</v>
      </c>
    </row>
    <row r="497" spans="2:6" x14ac:dyDescent="0.25">
      <c r="B497" s="8">
        <v>0.42</v>
      </c>
      <c r="C497">
        <v>7.7</v>
      </c>
      <c r="D497">
        <v>-3.85E-2</v>
      </c>
      <c r="E497">
        <v>6.2208723290017653</v>
      </c>
      <c r="F497" s="9">
        <v>-3.1115069477419208</v>
      </c>
    </row>
    <row r="498" spans="2:6" x14ac:dyDescent="0.25">
      <c r="B498" s="8">
        <v>0.42499999999999999</v>
      </c>
      <c r="C498">
        <v>7.7</v>
      </c>
      <c r="D498">
        <v>-3.85E-2</v>
      </c>
      <c r="E498">
        <v>6.218247621197559</v>
      </c>
      <c r="F498" s="9">
        <v>-2.5790218421597331</v>
      </c>
    </row>
    <row r="499" spans="2:6" x14ac:dyDescent="0.25">
      <c r="B499" s="8">
        <v>0.43</v>
      </c>
      <c r="C499">
        <v>7.7</v>
      </c>
      <c r="D499">
        <v>-3.85E-2</v>
      </c>
      <c r="E499">
        <v>6.2160387614752901</v>
      </c>
      <c r="F499" s="9">
        <v>-2.0417761207354612</v>
      </c>
    </row>
    <row r="500" spans="2:6" x14ac:dyDescent="0.25">
      <c r="B500" s="8">
        <v>0.435</v>
      </c>
      <c r="C500">
        <v>7.7</v>
      </c>
      <c r="D500">
        <v>-3.85E-2</v>
      </c>
      <c r="E500">
        <v>6.214242313073437</v>
      </c>
      <c r="F500" s="9">
        <v>-1.4998596662675301</v>
      </c>
    </row>
    <row r="501" spans="2:6" x14ac:dyDescent="0.25">
      <c r="B501" s="8">
        <v>0.44</v>
      </c>
      <c r="C501">
        <v>7.7</v>
      </c>
      <c r="D501">
        <v>-3.85E-2</v>
      </c>
      <c r="E501">
        <v>6.2128553662417847</v>
      </c>
      <c r="F501" s="9">
        <v>-0.9533642863621562</v>
      </c>
    </row>
    <row r="502" spans="2:6" x14ac:dyDescent="0.25">
      <c r="B502" s="8">
        <v>0.44500000000000001</v>
      </c>
      <c r="C502">
        <v>7.7</v>
      </c>
      <c r="D502">
        <v>-3.85E-2</v>
      </c>
      <c r="E502">
        <v>6.211875500406677</v>
      </c>
      <c r="F502" s="9">
        <v>-0.40238385179188579</v>
      </c>
    </row>
    <row r="503" spans="2:6" x14ac:dyDescent="0.25">
      <c r="B503" s="8">
        <v>0.45</v>
      </c>
      <c r="C503">
        <v>7.7</v>
      </c>
      <c r="D503">
        <v>-3.85E-2</v>
      </c>
      <c r="E503">
        <v>6.211300745478237</v>
      </c>
      <c r="F503" s="9">
        <v>0.15298552618302649</v>
      </c>
    </row>
    <row r="504" spans="2:6" x14ac:dyDescent="0.25">
      <c r="B504" s="8">
        <v>0.45500000000000002</v>
      </c>
      <c r="C504">
        <v>7.7</v>
      </c>
      <c r="D504">
        <v>-3.85E-2</v>
      </c>
      <c r="E504">
        <v>6.211129542275506</v>
      </c>
      <c r="F504" s="9">
        <v>0.71264528433949736</v>
      </c>
    </row>
    <row r="505" spans="2:6" x14ac:dyDescent="0.25">
      <c r="B505" s="8">
        <v>0.46</v>
      </c>
      <c r="C505">
        <v>7.7</v>
      </c>
      <c r="D505">
        <v>-3.85E-2</v>
      </c>
      <c r="E505">
        <v>6.2113607020511754</v>
      </c>
      <c r="F505" s="9">
        <v>1.276494166045071</v>
      </c>
    </row>
    <row r="506" spans="2:6" x14ac:dyDescent="0.25">
      <c r="B506" s="8">
        <v>0.46500000000000002</v>
      </c>
      <c r="C506">
        <v>7.7</v>
      </c>
      <c r="D506">
        <v>-3.85E-2</v>
      </c>
      <c r="E506">
        <v>6.2119933651127726</v>
      </c>
      <c r="F506" s="9">
        <v>1.8444279535144881</v>
      </c>
    </row>
    <row r="507" spans="2:6" x14ac:dyDescent="0.25">
      <c r="B507" s="8">
        <v>0.47</v>
      </c>
      <c r="C507">
        <v>7.7</v>
      </c>
      <c r="D507">
        <v>-3.85E-2</v>
      </c>
      <c r="E507">
        <v>6.2130269585389097</v>
      </c>
      <c r="F507" s="9">
        <v>2.416339177034331</v>
      </c>
    </row>
    <row r="508" spans="2:6" x14ac:dyDescent="0.25">
      <c r="B508" s="8">
        <v>0.47499999999999998</v>
      </c>
      <c r="C508">
        <v>7.7</v>
      </c>
      <c r="D508">
        <v>-3.85E-2</v>
      </c>
      <c r="E508">
        <v>6.2144611530051517</v>
      </c>
      <c r="F508" s="9">
        <v>2.992116804105303</v>
      </c>
    </row>
    <row r="509" spans="2:6" x14ac:dyDescent="0.25">
      <c r="B509" s="8">
        <v>0.48</v>
      </c>
      <c r="C509">
        <v>7.7</v>
      </c>
      <c r="D509">
        <v>-3.85E-2</v>
      </c>
      <c r="E509">
        <v>6.2162958187407886</v>
      </c>
      <c r="F509" s="9">
        <v>3.5716459112252639</v>
      </c>
    </row>
    <row r="510" spans="2:6" x14ac:dyDescent="0.25">
      <c r="B510" s="8">
        <v>0.48499999999999999</v>
      </c>
      <c r="C510">
        <v>7.7</v>
      </c>
      <c r="D510">
        <v>-3.85E-2</v>
      </c>
      <c r="E510">
        <v>6.2185309806495521</v>
      </c>
      <c r="F510" s="9">
        <v>4.1548073408813888</v>
      </c>
    </row>
    <row r="511" spans="2:6" x14ac:dyDescent="0.25">
      <c r="B511" s="8">
        <v>0.49</v>
      </c>
      <c r="C511">
        <v>7.7</v>
      </c>
      <c r="D511">
        <v>-3.85E-2</v>
      </c>
      <c r="E511">
        <v>6.2211667726421158</v>
      </c>
      <c r="F511" s="9">
        <v>4.741477346243971</v>
      </c>
    </row>
    <row r="512" spans="2:6" x14ac:dyDescent="0.25">
      <c r="B512" s="8">
        <v>0.40500000000000003</v>
      </c>
      <c r="C512">
        <v>7.7</v>
      </c>
      <c r="D512">
        <v>0</v>
      </c>
      <c r="E512">
        <v>6.2276606731412478</v>
      </c>
      <c r="F512" s="9">
        <v>-4.6493921806313976</v>
      </c>
    </row>
    <row r="513" spans="2:6" x14ac:dyDescent="0.25">
      <c r="B513" s="8">
        <v>0.41</v>
      </c>
      <c r="C513">
        <v>7.7</v>
      </c>
      <c r="D513">
        <v>0</v>
      </c>
      <c r="E513">
        <v>6.2237905018220587</v>
      </c>
      <c r="F513" s="9">
        <v>-4.131399857487704</v>
      </c>
    </row>
    <row r="514" spans="2:6" x14ac:dyDescent="0.25">
      <c r="B514" s="8">
        <v>0.41499999999999998</v>
      </c>
      <c r="C514">
        <v>7.7</v>
      </c>
      <c r="D514">
        <v>0</v>
      </c>
      <c r="E514">
        <v>6.2203495087230927</v>
      </c>
      <c r="F514" s="9">
        <v>-3.6083933435271578</v>
      </c>
    </row>
    <row r="515" spans="2:6" x14ac:dyDescent="0.25">
      <c r="B515" s="8">
        <v>0.42</v>
      </c>
      <c r="C515">
        <v>7.7</v>
      </c>
      <c r="D515">
        <v>0</v>
      </c>
      <c r="E515">
        <v>6.2173324869849864</v>
      </c>
      <c r="F515" s="9">
        <v>-3.0804571963094891</v>
      </c>
    </row>
    <row r="516" spans="2:6" x14ac:dyDescent="0.25">
      <c r="B516" s="8">
        <v>0.42499999999999999</v>
      </c>
      <c r="C516">
        <v>7.7</v>
      </c>
      <c r="D516">
        <v>0</v>
      </c>
      <c r="E516">
        <v>6.2147348633204071</v>
      </c>
      <c r="F516" s="9">
        <v>-2.5476777649468731</v>
      </c>
    </row>
    <row r="517" spans="2:6" x14ac:dyDescent="0.25">
      <c r="B517" s="8">
        <v>0.43</v>
      </c>
      <c r="C517">
        <v>7.7</v>
      </c>
      <c r="D517">
        <v>0</v>
      </c>
      <c r="E517">
        <v>6.2125526624496032</v>
      </c>
      <c r="F517" s="9">
        <v>-2.0101431794817008</v>
      </c>
    </row>
    <row r="518" spans="2:6" x14ac:dyDescent="0.25">
      <c r="B518" s="8">
        <v>0.435</v>
      </c>
      <c r="C518">
        <v>7.7</v>
      </c>
      <c r="D518">
        <v>0</v>
      </c>
      <c r="E518">
        <v>6.2107824708277697</v>
      </c>
      <c r="F518" s="9">
        <v>-1.4679433980827179</v>
      </c>
    </row>
    <row r="519" spans="2:6" x14ac:dyDescent="0.25">
      <c r="B519" s="8">
        <v>0.44</v>
      </c>
      <c r="C519">
        <v>7.7</v>
      </c>
      <c r="D519">
        <v>0</v>
      </c>
      <c r="E519">
        <v>6.2094213995984981</v>
      </c>
      <c r="F519" s="9">
        <v>-0.92117030469470695</v>
      </c>
    </row>
    <row r="520" spans="2:6" x14ac:dyDescent="0.25">
      <c r="B520" s="8">
        <v>0.44500000000000001</v>
      </c>
      <c r="C520">
        <v>7.7</v>
      </c>
      <c r="D520">
        <v>0</v>
      </c>
      <c r="E520">
        <v>6.2084670467224079</v>
      </c>
      <c r="F520" s="9">
        <v>-0.36991785078251338</v>
      </c>
    </row>
    <row r="521" spans="2:6" x14ac:dyDescent="0.25">
      <c r="B521" s="8">
        <v>0.45</v>
      </c>
      <c r="C521">
        <v>7.7</v>
      </c>
      <c r="D521">
        <v>0</v>
      </c>
      <c r="E521">
        <v>6.2079174582428234</v>
      </c>
      <c r="F521" s="9">
        <v>0.18571776432301071</v>
      </c>
    </row>
    <row r="522" spans="2:6" x14ac:dyDescent="0.25">
      <c r="B522" s="8">
        <v>0.45500000000000002</v>
      </c>
      <c r="C522">
        <v>7.7</v>
      </c>
      <c r="D522">
        <v>0</v>
      </c>
      <c r="E522">
        <v>6.2077710886655719</v>
      </c>
      <c r="F522" s="9">
        <v>0.74563787924022928</v>
      </c>
    </row>
    <row r="523" spans="2:6" x14ac:dyDescent="0.25">
      <c r="B523" s="8">
        <v>0.46</v>
      </c>
      <c r="C523">
        <v>7.7</v>
      </c>
      <c r="D523">
        <v>0</v>
      </c>
      <c r="E523">
        <v>6.2080267604355868</v>
      </c>
      <c r="F523" s="9">
        <v>1.30974112665675</v>
      </c>
    </row>
    <row r="524" spans="2:6" x14ac:dyDescent="0.25">
      <c r="B524" s="8">
        <v>0.46500000000000002</v>
      </c>
      <c r="C524">
        <v>7.7</v>
      </c>
      <c r="D524">
        <v>0</v>
      </c>
      <c r="E524">
        <v>6.208683622507996</v>
      </c>
      <c r="F524" s="9">
        <v>1.8779231633980009</v>
      </c>
    </row>
    <row r="525" spans="2:6" x14ac:dyDescent="0.25">
      <c r="B525" s="8">
        <v>0.47</v>
      </c>
      <c r="C525">
        <v>7.7</v>
      </c>
      <c r="D525">
        <v>0</v>
      </c>
      <c r="E525">
        <v>6.2097411080132581</v>
      </c>
      <c r="F525" s="9">
        <v>2.4500763776837879</v>
      </c>
    </row>
    <row r="526" spans="2:6" x14ac:dyDescent="0.25">
      <c r="B526" s="8">
        <v>0.47499999999999998</v>
      </c>
      <c r="C526">
        <v>7.7</v>
      </c>
      <c r="D526">
        <v>0</v>
      </c>
      <c r="E526">
        <v>6.2111988910316027</v>
      </c>
      <c r="F526" s="9">
        <v>3.0260895765045279</v>
      </c>
    </row>
    <row r="527" spans="2:6" x14ac:dyDescent="0.25">
      <c r="B527" s="8">
        <v>0.48</v>
      </c>
      <c r="C527">
        <v>7.7</v>
      </c>
      <c r="D527">
        <v>0</v>
      </c>
      <c r="E527">
        <v>6.2130568424989896</v>
      </c>
      <c r="F527" s="9">
        <v>3.6058476558262531</v>
      </c>
    </row>
    <row r="528" spans="2:6" x14ac:dyDescent="0.25">
      <c r="B528" s="8">
        <v>0.48499999999999999</v>
      </c>
      <c r="C528">
        <v>7.7</v>
      </c>
      <c r="D528">
        <v>0</v>
      </c>
      <c r="E528">
        <v>6.2153149852783978</v>
      </c>
      <c r="F528" s="9">
        <v>4.1892312561843186</v>
      </c>
    </row>
    <row r="529" spans="2:6" x14ac:dyDescent="0.25">
      <c r="B529" s="8">
        <v>0.49</v>
      </c>
      <c r="C529">
        <v>7.7</v>
      </c>
      <c r="D529">
        <v>0</v>
      </c>
      <c r="E529">
        <v>6.2179734484453233</v>
      </c>
      <c r="F529" s="9">
        <v>4.7761164061545118</v>
      </c>
    </row>
    <row r="530" spans="2:6" x14ac:dyDescent="0.25">
      <c r="B530" s="8">
        <v>0.40500000000000003</v>
      </c>
      <c r="C530">
        <v>7.7</v>
      </c>
      <c r="D530">
        <v>3.85E-2</v>
      </c>
      <c r="E530">
        <v>6.2240428189453576</v>
      </c>
      <c r="F530" s="9">
        <v>-4.6192353434309972</v>
      </c>
    </row>
    <row r="531" spans="2:6" x14ac:dyDescent="0.25">
      <c r="B531" s="8">
        <v>0.41</v>
      </c>
      <c r="C531">
        <v>7.7</v>
      </c>
      <c r="D531">
        <v>3.85E-2</v>
      </c>
      <c r="E531">
        <v>6.2202011287748364</v>
      </c>
      <c r="F531" s="9">
        <v>-4.1009331143334844</v>
      </c>
    </row>
    <row r="532" spans="2:6" x14ac:dyDescent="0.25">
      <c r="B532" s="8">
        <v>0.41499999999999998</v>
      </c>
      <c r="C532">
        <v>7.7</v>
      </c>
      <c r="D532">
        <v>3.85E-2</v>
      </c>
      <c r="E532">
        <v>6.2167881093652024</v>
      </c>
      <c r="F532" s="9">
        <v>-3.5776219002176419</v>
      </c>
    </row>
    <row r="533" spans="2:6" x14ac:dyDescent="0.25">
      <c r="B533" s="8">
        <v>0.42</v>
      </c>
      <c r="C533">
        <v>7.7</v>
      </c>
      <c r="D533">
        <v>3.85E-2</v>
      </c>
      <c r="E533">
        <v>6.213798583768523</v>
      </c>
      <c r="F533" s="9">
        <v>-3.0493863550489682</v>
      </c>
    </row>
    <row r="534" spans="2:6" x14ac:dyDescent="0.25">
      <c r="B534" s="8">
        <v>0.42499999999999999</v>
      </c>
      <c r="C534">
        <v>7.7</v>
      </c>
      <c r="D534">
        <v>3.85E-2</v>
      </c>
      <c r="E534">
        <v>6.2112280063540402</v>
      </c>
      <c r="F534" s="9">
        <v>-2.5163129127416308</v>
      </c>
    </row>
    <row r="535" spans="2:6" x14ac:dyDescent="0.25">
      <c r="B535" s="8">
        <v>0.43</v>
      </c>
      <c r="C535">
        <v>7.7</v>
      </c>
      <c r="D535">
        <v>3.85E-2</v>
      </c>
      <c r="E535">
        <v>6.2090724272296711</v>
      </c>
      <c r="F535" s="9">
        <v>-1.9784897813306159</v>
      </c>
    </row>
    <row r="536" spans="2:6" x14ac:dyDescent="0.25">
      <c r="B536" s="8">
        <v>0.435</v>
      </c>
      <c r="C536">
        <v>7.7</v>
      </c>
      <c r="D536">
        <v>3.85E-2</v>
      </c>
      <c r="E536">
        <v>6.2073284559458957</v>
      </c>
      <c r="F536" s="9">
        <v>-1.4360069944133429</v>
      </c>
    </row>
    <row r="537" spans="2:6" x14ac:dyDescent="0.25">
      <c r="B537" s="8">
        <v>0.44</v>
      </c>
      <c r="C537">
        <v>7.7</v>
      </c>
      <c r="D537">
        <v>3.85E-2</v>
      </c>
      <c r="E537">
        <v>6.2059932244181599</v>
      </c>
      <c r="F537" s="9">
        <v>-0.88895651256996455</v>
      </c>
    </row>
    <row r="538" spans="2:6" x14ac:dyDescent="0.25">
      <c r="B538" s="8">
        <v>0.44500000000000001</v>
      </c>
      <c r="C538">
        <v>7.7</v>
      </c>
      <c r="D538">
        <v>3.85E-2</v>
      </c>
      <c r="E538">
        <v>6.2050643490182669</v>
      </c>
      <c r="F538" s="9">
        <v>-0.33743236846624608</v>
      </c>
    </row>
    <row r="539" spans="2:6" x14ac:dyDescent="0.25">
      <c r="B539" s="8">
        <v>0.45</v>
      </c>
      <c r="C539">
        <v>7.7</v>
      </c>
      <c r="D539">
        <v>3.85E-2</v>
      </c>
      <c r="E539">
        <v>6.2045398917980492</v>
      </c>
      <c r="F539" s="9">
        <v>0.218469149799281</v>
      </c>
    </row>
    <row r="540" spans="2:6" x14ac:dyDescent="0.25">
      <c r="B540" s="8">
        <v>0.45500000000000002</v>
      </c>
      <c r="C540">
        <v>7.7</v>
      </c>
      <c r="D540">
        <v>3.85E-2</v>
      </c>
      <c r="E540">
        <v>6.2044183208234216</v>
      </c>
      <c r="F540" s="9">
        <v>0.77864928182111148</v>
      </c>
    </row>
    <row r="541" spans="2:6" x14ac:dyDescent="0.25">
      <c r="B541" s="8">
        <v>0.46</v>
      </c>
      <c r="C541">
        <v>7.7</v>
      </c>
      <c r="D541">
        <v>3.85E-2</v>
      </c>
      <c r="E541">
        <v>6.2046984696024774</v>
      </c>
      <c r="F541" s="9">
        <v>1.3430065485916269</v>
      </c>
    </row>
    <row r="542" spans="2:6" x14ac:dyDescent="0.25">
      <c r="B542" s="8">
        <v>0.46500000000000002</v>
      </c>
      <c r="C542">
        <v>7.7</v>
      </c>
      <c r="D542">
        <v>3.85E-2</v>
      </c>
      <c r="E542">
        <v>6.2053794956062944</v>
      </c>
      <c r="F542" s="9">
        <v>1.9114364803974691</v>
      </c>
    </row>
    <row r="543" spans="2:6" x14ac:dyDescent="0.25">
      <c r="B543" s="8">
        <v>0.47</v>
      </c>
      <c r="C543">
        <v>7.7</v>
      </c>
      <c r="D543">
        <v>3.85E-2</v>
      </c>
      <c r="E543">
        <v>6.2064608378827186</v>
      </c>
      <c r="F543" s="9">
        <v>2.4838313221230952</v>
      </c>
    </row>
    <row r="544" spans="2:6" x14ac:dyDescent="0.25">
      <c r="B544" s="8">
        <v>0.47499999999999998</v>
      </c>
      <c r="C544">
        <v>7.7</v>
      </c>
      <c r="D544">
        <v>3.85E-2</v>
      </c>
      <c r="E544">
        <v>6.207942173779295</v>
      </c>
      <c r="F544" s="9">
        <v>3.06007971887413</v>
      </c>
    </row>
    <row r="545" spans="2:6" x14ac:dyDescent="0.25">
      <c r="B545" s="8">
        <v>0.48</v>
      </c>
      <c r="C545">
        <v>7.7</v>
      </c>
      <c r="D545">
        <v>3.85E-2</v>
      </c>
      <c r="E545">
        <v>6.2098233747983009</v>
      </c>
      <c r="F545" s="9">
        <v>3.6400663846172461</v>
      </c>
    </row>
    <row r="546" spans="2:6" x14ac:dyDescent="0.25">
      <c r="B546" s="8">
        <v>0.48499999999999999</v>
      </c>
      <c r="C546">
        <v>7.7</v>
      </c>
      <c r="D546">
        <v>3.85E-2</v>
      </c>
      <c r="E546">
        <v>6.2121044616186456</v>
      </c>
      <c r="F546" s="9">
        <v>4.2236717563875219</v>
      </c>
    </row>
    <row r="547" spans="2:6" ht="15.75" thickBot="1" x14ac:dyDescent="0.3">
      <c r="B547" s="10">
        <v>0.49</v>
      </c>
      <c r="C547" s="11">
        <v>7.7</v>
      </c>
      <c r="D547" s="11">
        <v>3.85E-2</v>
      </c>
      <c r="E547" s="11">
        <v>6.2147855583344462</v>
      </c>
      <c r="F547" s="12">
        <v>4.8107716365490436</v>
      </c>
    </row>
  </sheetData>
  <hyperlinks>
    <hyperlink ref="B3" r:id="rId1" xr:uid="{D1BE3C0E-9DDA-44FB-B0ED-7E4EA098C7AA}"/>
  </hyperlinks>
  <pageMargins left="0.7" right="0.7" top="0.75" bottom="0.75" header="0.3" footer="0.3"/>
  <pageSetup paperSize="9"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6F484-60B7-499A-9009-F09A4E6A7DB9}">
  <dimension ref="A1:T104"/>
  <sheetViews>
    <sheetView zoomScale="85" zoomScaleNormal="85" workbookViewId="0">
      <selection activeCell="O36" sqref="O36"/>
    </sheetView>
  </sheetViews>
  <sheetFormatPr defaultRowHeight="15" x14ac:dyDescent="0.25"/>
  <cols>
    <col min="1" max="1" width="19.7109375" bestFit="1" customWidth="1"/>
    <col min="2" max="2" width="20" bestFit="1" customWidth="1"/>
    <col min="3" max="3" width="12.5703125" bestFit="1" customWidth="1"/>
  </cols>
  <sheetData>
    <row r="1" spans="1:20" s="18" customFormat="1" x14ac:dyDescent="0.25">
      <c r="A1" s="21" t="s">
        <v>0</v>
      </c>
      <c r="B1" s="19" t="s">
        <v>1</v>
      </c>
      <c r="D1" s="18" t="s">
        <v>143</v>
      </c>
    </row>
    <row r="2" spans="1:20" s="18" customFormat="1" x14ac:dyDescent="0.25">
      <c r="A2" s="21" t="s">
        <v>2</v>
      </c>
      <c r="B2" s="19" t="s">
        <v>1</v>
      </c>
    </row>
    <row r="3" spans="1:20" s="18" customFormat="1" x14ac:dyDescent="0.25">
      <c r="A3" s="21" t="s">
        <v>3</v>
      </c>
      <c r="B3" s="34" t="s">
        <v>4</v>
      </c>
    </row>
    <row r="4" spans="1:20" x14ac:dyDescent="0.25">
      <c r="A4" s="3" t="s">
        <v>60</v>
      </c>
    </row>
    <row r="6" spans="1:20" x14ac:dyDescent="0.25">
      <c r="B6" s="80" t="s">
        <v>61</v>
      </c>
      <c r="C6" s="80"/>
      <c r="D6" s="80"/>
      <c r="E6" s="80"/>
      <c r="F6" s="80"/>
      <c r="G6" s="80"/>
      <c r="H6" s="80"/>
      <c r="I6" s="80"/>
      <c r="J6" s="80"/>
      <c r="K6" s="80"/>
      <c r="L6" s="80"/>
      <c r="M6" s="80"/>
      <c r="N6" s="80"/>
      <c r="O6" s="80"/>
      <c r="P6" s="80"/>
      <c r="Q6" s="80"/>
      <c r="R6" s="80"/>
      <c r="S6" s="80"/>
      <c r="T6" s="80"/>
    </row>
    <row r="7" spans="1:20" x14ac:dyDescent="0.25">
      <c r="B7" s="5"/>
      <c r="C7" s="77" t="s">
        <v>55</v>
      </c>
      <c r="D7" s="78"/>
      <c r="E7" s="78"/>
      <c r="F7" s="78"/>
      <c r="G7" s="78"/>
      <c r="H7" s="78"/>
      <c r="I7" s="78"/>
      <c r="J7" s="78"/>
      <c r="K7" s="78"/>
      <c r="L7" s="78"/>
      <c r="M7" s="78"/>
      <c r="N7" s="78"/>
      <c r="O7" s="78"/>
      <c r="P7" s="78"/>
      <c r="Q7" s="78"/>
      <c r="R7" s="78"/>
      <c r="S7" s="78"/>
      <c r="T7" s="79"/>
    </row>
    <row r="8" spans="1:20" x14ac:dyDescent="0.25">
      <c r="B8" s="42" t="s">
        <v>62</v>
      </c>
      <c r="C8" s="42">
        <v>0.40500000000000003</v>
      </c>
      <c r="D8" s="42">
        <v>0.41</v>
      </c>
      <c r="E8" s="42">
        <v>0.41499999999999998</v>
      </c>
      <c r="F8" s="42">
        <v>0.42</v>
      </c>
      <c r="G8" s="42">
        <v>0.42499999999999999</v>
      </c>
      <c r="H8" s="42">
        <v>0.43</v>
      </c>
      <c r="I8" s="42">
        <v>0.435</v>
      </c>
      <c r="J8" s="42">
        <v>0.44</v>
      </c>
      <c r="K8" s="42">
        <v>0.44500000000000001</v>
      </c>
      <c r="L8" s="42">
        <v>0.45</v>
      </c>
      <c r="M8" s="42">
        <v>0.45500000000000002</v>
      </c>
      <c r="N8" s="42">
        <v>0.46</v>
      </c>
      <c r="O8" s="42">
        <v>0.46500000000000002</v>
      </c>
      <c r="P8" s="42">
        <v>0.47</v>
      </c>
      <c r="Q8" s="42">
        <v>0.47499999999999998</v>
      </c>
      <c r="R8" s="42">
        <v>0.48</v>
      </c>
      <c r="S8" s="42">
        <v>0.48499999999999999</v>
      </c>
      <c r="T8" s="42">
        <v>0.49</v>
      </c>
    </row>
    <row r="9" spans="1:20" x14ac:dyDescent="0.25">
      <c r="B9" s="6">
        <v>-7.7</v>
      </c>
      <c r="C9" s="5">
        <v>103.53555339797541</v>
      </c>
      <c r="D9" s="5">
        <v>104.5597654865382</v>
      </c>
      <c r="E9" s="5">
        <v>105.5625489424861</v>
      </c>
      <c r="F9" s="5">
        <v>106.54410929665571</v>
      </c>
      <c r="G9" s="5">
        <v>107.50461551887631</v>
      </c>
      <c r="H9" s="5">
        <v>108.4441898916721</v>
      </c>
      <c r="I9" s="5">
        <v>109.3628993561024</v>
      </c>
      <c r="J9" s="5">
        <v>110.26074812083949</v>
      </c>
      <c r="K9" s="5">
        <v>111.13767135103809</v>
      </c>
      <c r="L9" s="5">
        <v>111.99352978290671</v>
      </c>
      <c r="M9" s="5">
        <v>112.82810513115859</v>
      </c>
      <c r="N9" s="5">
        <v>113.6410961831258</v>
      </c>
      <c r="O9" s="5">
        <v>114.4321154931216</v>
      </c>
      <c r="P9" s="5">
        <v>115.2006866120381</v>
      </c>
      <c r="Q9" s="5">
        <v>115.9462418040835</v>
      </c>
      <c r="R9" s="5">
        <v>116.6681202207531</v>
      </c>
      <c r="S9" s="5">
        <v>117.3655665152218</v>
      </c>
      <c r="T9" s="5">
        <v>117.3655665152218</v>
      </c>
    </row>
    <row r="10" spans="1:20" x14ac:dyDescent="0.25">
      <c r="B10" s="6">
        <v>-6.8894736842105262</v>
      </c>
      <c r="C10" s="5">
        <v>104.0759230375166</v>
      </c>
      <c r="D10" s="5">
        <v>105.0944667108045</v>
      </c>
      <c r="E10" s="5">
        <v>106.09189757053269</v>
      </c>
      <c r="F10" s="5">
        <v>107.0684604852312</v>
      </c>
      <c r="G10" s="5">
        <v>108.0243562034244</v>
      </c>
      <c r="H10" s="5">
        <v>108.9597319149194</v>
      </c>
      <c r="I10" s="5">
        <v>109.8746731974765</v>
      </c>
      <c r="J10" s="5">
        <v>110.7691971458724</v>
      </c>
      <c r="K10" s="5">
        <v>111.64324650769549</v>
      </c>
      <c r="L10" s="5">
        <v>112.49668467814671</v>
      </c>
      <c r="M10" s="5">
        <v>113.3292914293182</v>
      </c>
      <c r="N10" s="5">
        <v>114.1407592741195</v>
      </c>
      <c r="O10" s="5">
        <v>114.93069038663209</v>
      </c>
      <c r="P10" s="5">
        <v>115.6985940189292</v>
      </c>
      <c r="Q10" s="5">
        <v>116.4438843746796</v>
      </c>
      <c r="R10" s="5">
        <v>117.16587891418941</v>
      </c>
      <c r="S10" s="5">
        <v>117.8637970805152</v>
      </c>
      <c r="T10" s="5">
        <v>117.8637970805152</v>
      </c>
    </row>
    <row r="11" spans="1:20" x14ac:dyDescent="0.25">
      <c r="B11" s="6">
        <v>-6.0789473684210531</v>
      </c>
      <c r="C11" s="5">
        <v>104.5527455662132</v>
      </c>
      <c r="D11" s="5">
        <v>105.5662137528124</v>
      </c>
      <c r="E11" s="5">
        <v>106.55888374540901</v>
      </c>
      <c r="F11" s="5">
        <v>107.5310326264312</v>
      </c>
      <c r="G11" s="5">
        <v>108.4828868720322</v>
      </c>
      <c r="H11" s="5">
        <v>109.4146135016594</v>
      </c>
      <c r="I11" s="5">
        <v>110.32631253513171</v>
      </c>
      <c r="J11" s="5">
        <v>111.218010561368</v>
      </c>
      <c r="K11" s="5">
        <v>112.0896552502859</v>
      </c>
      <c r="L11" s="5">
        <v>112.94111066510401</v>
      </c>
      <c r="M11" s="5">
        <v>113.77215325877209</v>
      </c>
      <c r="N11" s="5">
        <v>114.5824684604912</v>
      </c>
      <c r="O11" s="5">
        <v>115.3716477800848</v>
      </c>
      <c r="P11" s="5">
        <v>116.1391863772687</v>
      </c>
      <c r="Q11" s="5">
        <v>116.8844810608016</v>
      </c>
      <c r="R11" s="5">
        <v>117.6068286981957</v>
      </c>
      <c r="S11" s="5">
        <v>118.3054250302273</v>
      </c>
      <c r="T11" s="5">
        <v>118.3054250302185</v>
      </c>
    </row>
    <row r="12" spans="1:20" x14ac:dyDescent="0.25">
      <c r="B12" s="6">
        <v>-5.2684210526315791</v>
      </c>
      <c r="C12" s="5">
        <v>104.9672612514829</v>
      </c>
      <c r="D12" s="5">
        <v>105.976270596102</v>
      </c>
      <c r="E12" s="5">
        <v>106.9647825762177</v>
      </c>
      <c r="F12" s="5">
        <v>107.93310040062561</v>
      </c>
      <c r="G12" s="5">
        <v>108.88147117208651</v>
      </c>
      <c r="H12" s="5">
        <v>109.8100775326327</v>
      </c>
      <c r="I12" s="5">
        <v>110.7190305494332</v>
      </c>
      <c r="J12" s="5">
        <v>111.6083636514131</v>
      </c>
      <c r="K12" s="5">
        <v>112.4780274532194</v>
      </c>
      <c r="L12" s="5">
        <v>113.3278853302522</v>
      </c>
      <c r="M12" s="5">
        <v>114.1577096342716</v>
      </c>
      <c r="N12" s="5">
        <v>114.9671784611872</v>
      </c>
      <c r="O12" s="5">
        <v>115.7558729046193</v>
      </c>
      <c r="P12" s="5">
        <v>116.5232747468758</v>
      </c>
      <c r="Q12" s="5">
        <v>117.26876455811831</v>
      </c>
      <c r="R12" s="5">
        <v>117.9916201883691</v>
      </c>
      <c r="S12" s="5">
        <v>118.6910156517218</v>
      </c>
      <c r="T12" s="5">
        <v>118.6910156517218</v>
      </c>
    </row>
    <row r="13" spans="1:20" x14ac:dyDescent="0.25">
      <c r="B13" s="6">
        <v>-4.4578947368421051</v>
      </c>
      <c r="C13" s="5">
        <v>105.3205547643898</v>
      </c>
      <c r="D13" s="5">
        <v>106.32573578823749</v>
      </c>
      <c r="E13" s="5">
        <v>107.31069588420181</v>
      </c>
      <c r="F13" s="5">
        <v>108.2757591656547</v>
      </c>
      <c r="G13" s="5">
        <v>109.221189052966</v>
      </c>
      <c r="H13" s="5">
        <v>110.1471803299403</v>
      </c>
      <c r="I13" s="5">
        <v>111.05385238435071</v>
      </c>
      <c r="J13" s="5">
        <v>111.94124344659051</v>
      </c>
      <c r="K13" s="5">
        <v>112.8093056693219</v>
      </c>
      <c r="L13" s="5">
        <v>113.6579009162497</v>
      </c>
      <c r="M13" s="5">
        <v>114.486797154999</v>
      </c>
      <c r="N13" s="5">
        <v>115.29566537046949</v>
      </c>
      <c r="O13" s="5">
        <v>116.08407693725511</v>
      </c>
      <c r="P13" s="5">
        <v>116.8515014068827</v>
      </c>
      <c r="Q13" s="5">
        <v>117.597304685102</v>
      </c>
      <c r="R13" s="5">
        <v>118.3207475882764</v>
      </c>
      <c r="S13" s="5">
        <v>119.0209847804269</v>
      </c>
      <c r="T13" s="5">
        <v>119.0209847804269</v>
      </c>
    </row>
    <row r="14" spans="1:20" x14ac:dyDescent="0.25">
      <c r="B14" s="6">
        <v>-3.647368421052632</v>
      </c>
      <c r="C14" s="5">
        <v>105.6135541998238</v>
      </c>
      <c r="D14" s="5">
        <v>106.6155443925432</v>
      </c>
      <c r="E14" s="5">
        <v>107.5975569010135</v>
      </c>
      <c r="F14" s="5">
        <v>108.55993223330969</v>
      </c>
      <c r="G14" s="5">
        <v>109.5029464694441</v>
      </c>
      <c r="H14" s="5">
        <v>110.4268036516887</v>
      </c>
      <c r="I14" s="5">
        <v>111.33162931028281</v>
      </c>
      <c r="J14" s="5">
        <v>112.2174649455099</v>
      </c>
      <c r="K14" s="5">
        <v>113.08426331173681</v>
      </c>
      <c r="L14" s="5">
        <v>113.93188437621551</v>
      </c>
      <c r="M14" s="5">
        <v>114.7600918523439</v>
      </c>
      <c r="N14" s="5">
        <v>115.5685502276982</v>
      </c>
      <c r="O14" s="5">
        <v>116.3568222289157</v>
      </c>
      <c r="P14" s="5">
        <v>117.1243666836785</v>
      </c>
      <c r="Q14" s="5">
        <v>117.87053675815341</v>
      </c>
      <c r="R14" s="5">
        <v>118.59457856171041</v>
      </c>
      <c r="S14" s="5">
        <v>119.2956301249293</v>
      </c>
      <c r="T14" s="5">
        <v>119.2956301249293</v>
      </c>
    </row>
    <row r="15" spans="1:20" x14ac:dyDescent="0.25">
      <c r="B15" s="6">
        <v>-2.8368421052631581</v>
      </c>
      <c r="C15" s="5">
        <v>105.8470311902315</v>
      </c>
      <c r="D15" s="5">
        <v>106.8464704810079</v>
      </c>
      <c r="E15" s="5">
        <v>107.82613499596749</v>
      </c>
      <c r="F15" s="5">
        <v>108.7863777004694</v>
      </c>
      <c r="G15" s="5">
        <v>109.7274842004703</v>
      </c>
      <c r="H15" s="5">
        <v>110.64966539289451</v>
      </c>
      <c r="I15" s="5">
        <v>111.5530512143681</v>
      </c>
      <c r="J15" s="5">
        <v>112.4376853113362</v>
      </c>
      <c r="K15" s="5">
        <v>113.30352048259</v>
      </c>
      <c r="L15" s="5">
        <v>114.1504147686223</v>
      </c>
      <c r="M15" s="5">
        <v>114.97812809272649</v>
      </c>
      <c r="N15" s="5">
        <v>115.7863193759212</v>
      </c>
      <c r="O15" s="5">
        <v>116.5745440720811</v>
      </c>
      <c r="P15" s="5">
        <v>117.3422520860168</v>
      </c>
      <c r="Q15" s="5">
        <v>118.08878605533479</v>
      </c>
      <c r="R15" s="5">
        <v>118.8133799915425</v>
      </c>
      <c r="S15" s="5">
        <v>119.51515828746651</v>
      </c>
      <c r="T15" s="5">
        <v>119.51515828746651</v>
      </c>
    </row>
    <row r="16" spans="1:20" x14ac:dyDescent="0.25">
      <c r="B16" s="6">
        <v>-2.026315789473685</v>
      </c>
      <c r="C16" s="5">
        <v>106.02160157390909</v>
      </c>
      <c r="D16" s="5">
        <v>107.0191296952316</v>
      </c>
      <c r="E16" s="5">
        <v>107.9970400189723</v>
      </c>
      <c r="F16" s="5">
        <v>108.95569447541661</v>
      </c>
      <c r="G16" s="5">
        <v>109.8953854692564</v>
      </c>
      <c r="H16" s="5">
        <v>110.8163287217634</v>
      </c>
      <c r="I16" s="5">
        <v>111.71865718256009</v>
      </c>
      <c r="J16" s="5">
        <v>112.60241583811001</v>
      </c>
      <c r="K16" s="5">
        <v>113.4675572690968</v>
      </c>
      <c r="L16" s="5">
        <v>114.31393783559341</v>
      </c>
      <c r="M16" s="5">
        <v>115.1413143953983</v>
      </c>
      <c r="N16" s="5">
        <v>115.9493414821799</v>
      </c>
      <c r="O16" s="5">
        <v>116.7375688906702</v>
      </c>
      <c r="P16" s="5">
        <v>117.5054396346775</v>
      </c>
      <c r="Q16" s="5">
        <v>118.2522882606474</v>
      </c>
      <c r="R16" s="5">
        <v>118.9773395138305</v>
      </c>
      <c r="S16" s="5">
        <v>119.6797073665312</v>
      </c>
      <c r="T16" s="5">
        <v>119.6797073665312</v>
      </c>
    </row>
    <row r="17" spans="2:20" x14ac:dyDescent="0.25">
      <c r="B17" s="6">
        <v>-1.215789473684211</v>
      </c>
      <c r="C17" s="5">
        <v>106.13772624958</v>
      </c>
      <c r="D17" s="5">
        <v>107.13398155862031</v>
      </c>
      <c r="E17" s="5">
        <v>108.1107259883174</v>
      </c>
      <c r="F17" s="5">
        <v>109.0683272674875</v>
      </c>
      <c r="G17" s="5">
        <v>110.007082170811</v>
      </c>
      <c r="H17" s="5">
        <v>110.9272094866043</v>
      </c>
      <c r="I17" s="5">
        <v>111.82884403603261</v>
      </c>
      <c r="J17" s="5">
        <v>112.71203157173559</v>
      </c>
      <c r="K17" s="5">
        <v>113.576724410932</v>
      </c>
      <c r="L17" s="5">
        <v>114.42277768212161</v>
      </c>
      <c r="M17" s="5">
        <v>115.24994609459441</v>
      </c>
      <c r="N17" s="5">
        <v>116.0578811566904</v>
      </c>
      <c r="O17" s="5">
        <v>116.8461287938394</v>
      </c>
      <c r="P17" s="5">
        <v>117.6141273317288</v>
      </c>
      <c r="Q17" s="5">
        <v>118.3612058304462</v>
      </c>
      <c r="R17" s="5">
        <v>119.0865827663545</v>
      </c>
      <c r="S17" s="5">
        <v>119.78936507366809</v>
      </c>
      <c r="T17" s="5">
        <v>119.78936507366809</v>
      </c>
    </row>
    <row r="18" spans="2:20" x14ac:dyDescent="0.25">
      <c r="B18" s="6">
        <v>-0.40526315789473699</v>
      </c>
      <c r="C18" s="5">
        <v>106.1957119769552</v>
      </c>
      <c r="D18" s="5">
        <v>107.191331338452</v>
      </c>
      <c r="E18" s="5">
        <v>108.1674939559329</v>
      </c>
      <c r="F18" s="5">
        <v>109.1245704045551</v>
      </c>
      <c r="G18" s="5">
        <v>110.0628595955699</v>
      </c>
      <c r="H18" s="5">
        <v>110.98258180642689</v>
      </c>
      <c r="I18" s="5">
        <v>111.8838727532578</v>
      </c>
      <c r="J18" s="5">
        <v>112.7667785339459</v>
      </c>
      <c r="K18" s="5">
        <v>113.6312512987358</v>
      </c>
      <c r="L18" s="5">
        <v>114.477145527318</v>
      </c>
      <c r="M18" s="5">
        <v>115.30421482333961</v>
      </c>
      <c r="N18" s="5">
        <v>116.1121091526729</v>
      </c>
      <c r="O18" s="5">
        <v>116.90037247710001</v>
      </c>
      <c r="P18" s="5">
        <v>117.6684407503181</v>
      </c>
      <c r="Q18" s="5">
        <v>118.41564026152879</v>
      </c>
      <c r="R18" s="5">
        <v>119.1411863254466</v>
      </c>
      <c r="S18" s="5">
        <v>119.8441823297802</v>
      </c>
      <c r="T18" s="5">
        <v>119.8441823297802</v>
      </c>
    </row>
    <row r="19" spans="2:20" x14ac:dyDescent="0.25">
      <c r="B19" s="6">
        <v>0.4052631578947361</v>
      </c>
      <c r="C19" s="5">
        <v>106.1957119769552</v>
      </c>
      <c r="D19" s="5">
        <v>107.1913313384609</v>
      </c>
      <c r="E19" s="5">
        <v>108.1674939559329</v>
      </c>
      <c r="F19" s="5">
        <v>109.1245704045463</v>
      </c>
      <c r="G19" s="5">
        <v>110.0628595955699</v>
      </c>
      <c r="H19" s="5">
        <v>110.98258180642689</v>
      </c>
      <c r="I19" s="5">
        <v>111.88387275326011</v>
      </c>
      <c r="J19" s="5">
        <v>112.7667785339459</v>
      </c>
      <c r="K19" s="5">
        <v>113.6312512987358</v>
      </c>
      <c r="L19" s="5">
        <v>114.477145527318</v>
      </c>
      <c r="M19" s="5">
        <v>115.3042148233363</v>
      </c>
      <c r="N19" s="5">
        <v>116.11210915267731</v>
      </c>
      <c r="O19" s="5">
        <v>116.90037247710001</v>
      </c>
      <c r="P19" s="5">
        <v>117.6684407503181</v>
      </c>
      <c r="Q19" s="5">
        <v>118.4156402615333</v>
      </c>
      <c r="R19" s="5">
        <v>119.14118632544211</v>
      </c>
      <c r="S19" s="5">
        <v>119.8441823297802</v>
      </c>
      <c r="T19" s="5">
        <v>119.8441823297802</v>
      </c>
    </row>
    <row r="20" spans="2:20" x14ac:dyDescent="0.25">
      <c r="B20" s="6">
        <v>1.2157894736842101</v>
      </c>
      <c r="C20" s="5">
        <v>106.13772624958</v>
      </c>
      <c r="D20" s="5">
        <v>107.13398155862031</v>
      </c>
      <c r="E20" s="5">
        <v>108.11072598831301</v>
      </c>
      <c r="F20" s="5">
        <v>109.0683272674919</v>
      </c>
      <c r="G20" s="5">
        <v>110.007082170811</v>
      </c>
      <c r="H20" s="5">
        <v>110.9272094866021</v>
      </c>
      <c r="I20" s="5">
        <v>111.8288440360304</v>
      </c>
      <c r="J20" s="5">
        <v>112.7120315717445</v>
      </c>
      <c r="K20" s="5">
        <v>113.5767244109276</v>
      </c>
      <c r="L20" s="5">
        <v>114.42277768212161</v>
      </c>
      <c r="M20" s="5">
        <v>115.2499460945977</v>
      </c>
      <c r="N20" s="5">
        <v>116.0578811566926</v>
      </c>
      <c r="O20" s="5">
        <v>116.84612879383489</v>
      </c>
      <c r="P20" s="5">
        <v>117.6141273317288</v>
      </c>
      <c r="Q20" s="5">
        <v>118.3612058304506</v>
      </c>
      <c r="R20" s="5">
        <v>119.0865827663545</v>
      </c>
      <c r="S20" s="5">
        <v>119.78936507366809</v>
      </c>
      <c r="T20" s="5">
        <v>119.78936507366809</v>
      </c>
    </row>
    <row r="21" spans="2:20" x14ac:dyDescent="0.25">
      <c r="B21" s="6">
        <v>2.0263157894736841</v>
      </c>
      <c r="C21" s="5">
        <v>106.02160157390909</v>
      </c>
      <c r="D21" s="5">
        <v>107.0191296952228</v>
      </c>
      <c r="E21" s="5">
        <v>107.9970400189767</v>
      </c>
      <c r="F21" s="5">
        <v>108.9556944754078</v>
      </c>
      <c r="G21" s="5">
        <v>109.8953854692564</v>
      </c>
      <c r="H21" s="5">
        <v>110.81632872177229</v>
      </c>
      <c r="I21" s="5">
        <v>111.7186571825535</v>
      </c>
      <c r="J21" s="5">
        <v>112.6024158381056</v>
      </c>
      <c r="K21" s="5">
        <v>113.46755726910069</v>
      </c>
      <c r="L21" s="5">
        <v>114.3139378355928</v>
      </c>
      <c r="M21" s="5">
        <v>115.14131439540169</v>
      </c>
      <c r="N21" s="5">
        <v>115.9493414821755</v>
      </c>
      <c r="O21" s="5">
        <v>116.73756889067469</v>
      </c>
      <c r="P21" s="5">
        <v>117.50543963468201</v>
      </c>
      <c r="Q21" s="5">
        <v>118.2522882606474</v>
      </c>
      <c r="R21" s="5">
        <v>118.9773395138261</v>
      </c>
      <c r="S21" s="5">
        <v>119.6797073665312</v>
      </c>
      <c r="T21" s="5">
        <v>119.6797073665312</v>
      </c>
    </row>
    <row r="22" spans="2:20" x14ac:dyDescent="0.25">
      <c r="B22" s="6">
        <v>2.8368421052631581</v>
      </c>
      <c r="C22" s="5">
        <v>105.8470311902315</v>
      </c>
      <c r="D22" s="5">
        <v>106.8464704810079</v>
      </c>
      <c r="E22" s="5">
        <v>107.8261349959719</v>
      </c>
      <c r="F22" s="5">
        <v>108.7863777004561</v>
      </c>
      <c r="G22" s="5">
        <v>109.72748420047471</v>
      </c>
      <c r="H22" s="5">
        <v>110.64966539289679</v>
      </c>
      <c r="I22" s="5">
        <v>111.55305121436589</v>
      </c>
      <c r="J22" s="5">
        <v>112.4376853113385</v>
      </c>
      <c r="K22" s="5">
        <v>113.30352048259</v>
      </c>
      <c r="L22" s="5">
        <v>114.150414768624</v>
      </c>
      <c r="M22" s="5">
        <v>114.9781280927298</v>
      </c>
      <c r="N22" s="5">
        <v>115.7863193759123</v>
      </c>
      <c r="O22" s="5">
        <v>116.5745440720856</v>
      </c>
      <c r="P22" s="5">
        <v>117.34225208601229</v>
      </c>
      <c r="Q22" s="5">
        <v>118.0887860553392</v>
      </c>
      <c r="R22" s="5">
        <v>118.8133799915381</v>
      </c>
      <c r="S22" s="5">
        <v>119.51515828746651</v>
      </c>
      <c r="T22" s="5">
        <v>119.51515828746651</v>
      </c>
    </row>
    <row r="23" spans="2:20" x14ac:dyDescent="0.25">
      <c r="B23" s="6">
        <v>3.6473684210526298</v>
      </c>
      <c r="C23" s="5">
        <v>105.6135541998238</v>
      </c>
      <c r="D23" s="5">
        <v>106.6155443925432</v>
      </c>
      <c r="E23" s="5">
        <v>107.5975569010223</v>
      </c>
      <c r="F23" s="5">
        <v>108.55993223329639</v>
      </c>
      <c r="G23" s="5">
        <v>109.5029464694486</v>
      </c>
      <c r="H23" s="5">
        <v>110.4268036516909</v>
      </c>
      <c r="I23" s="5">
        <v>111.3316293102806</v>
      </c>
      <c r="J23" s="5">
        <v>112.21746494550651</v>
      </c>
      <c r="K23" s="5">
        <v>113.0842633117435</v>
      </c>
      <c r="L23" s="5">
        <v>113.9318843762133</v>
      </c>
      <c r="M23" s="5">
        <v>114.7600918523472</v>
      </c>
      <c r="N23" s="5">
        <v>115.5685502276871</v>
      </c>
      <c r="O23" s="5">
        <v>116.3568222289246</v>
      </c>
      <c r="P23" s="5">
        <v>117.1243666836785</v>
      </c>
      <c r="Q23" s="5">
        <v>117.8705367581578</v>
      </c>
      <c r="R23" s="5">
        <v>118.5945785617148</v>
      </c>
      <c r="S23" s="5">
        <v>119.29563012492039</v>
      </c>
      <c r="T23" s="5">
        <v>119.29563012492039</v>
      </c>
    </row>
    <row r="24" spans="2:20" x14ac:dyDescent="0.25">
      <c r="B24" s="6">
        <v>4.4578947368421042</v>
      </c>
      <c r="C24" s="5">
        <v>105.3205547643898</v>
      </c>
      <c r="D24" s="5">
        <v>106.32573578823749</v>
      </c>
      <c r="E24" s="5">
        <v>107.3106958842063</v>
      </c>
      <c r="F24" s="5">
        <v>108.2757591656502</v>
      </c>
      <c r="G24" s="5">
        <v>109.221189052966</v>
      </c>
      <c r="H24" s="5">
        <v>110.1471803299425</v>
      </c>
      <c r="I24" s="5">
        <v>111.0538523843485</v>
      </c>
      <c r="J24" s="5">
        <v>111.9412434465838</v>
      </c>
      <c r="K24" s="5">
        <v>112.8093056693252</v>
      </c>
      <c r="L24" s="5">
        <v>113.6579009162547</v>
      </c>
      <c r="M24" s="5">
        <v>114.48679715499679</v>
      </c>
      <c r="N24" s="5">
        <v>115.2956653704651</v>
      </c>
      <c r="O24" s="5">
        <v>116.0840769372617</v>
      </c>
      <c r="P24" s="5">
        <v>116.8515014068827</v>
      </c>
      <c r="Q24" s="5">
        <v>117.5973046851109</v>
      </c>
      <c r="R24" s="5">
        <v>118.3207475882719</v>
      </c>
      <c r="S24" s="5">
        <v>119.0209847804269</v>
      </c>
      <c r="T24" s="5">
        <v>119.0209847804269</v>
      </c>
    </row>
    <row r="25" spans="2:20" x14ac:dyDescent="0.25">
      <c r="B25" s="6">
        <v>5.2684210526315782</v>
      </c>
      <c r="C25" s="5">
        <v>104.96726125149181</v>
      </c>
      <c r="D25" s="5">
        <v>105.976270596102</v>
      </c>
      <c r="E25" s="5">
        <v>106.9647825762177</v>
      </c>
      <c r="F25" s="5">
        <v>107.9331004006212</v>
      </c>
      <c r="G25" s="5">
        <v>108.8814711720909</v>
      </c>
      <c r="H25" s="5">
        <v>109.81007753263719</v>
      </c>
      <c r="I25" s="5">
        <v>110.719030549431</v>
      </c>
      <c r="J25" s="5">
        <v>111.6083636514042</v>
      </c>
      <c r="K25" s="5">
        <v>112.4780274532261</v>
      </c>
      <c r="L25" s="5">
        <v>113.3278853302577</v>
      </c>
      <c r="M25" s="5">
        <v>114.15770963427831</v>
      </c>
      <c r="N25" s="5">
        <v>114.9671784611694</v>
      </c>
      <c r="O25" s="5">
        <v>115.755872904626</v>
      </c>
      <c r="P25" s="5">
        <v>116.523274746867</v>
      </c>
      <c r="Q25" s="5">
        <v>117.2687645581361</v>
      </c>
      <c r="R25" s="5">
        <v>117.9916201883691</v>
      </c>
      <c r="S25" s="5">
        <v>118.6910156517218</v>
      </c>
      <c r="T25" s="5">
        <v>118.6910156517218</v>
      </c>
    </row>
    <row r="26" spans="2:20" x14ac:dyDescent="0.25">
      <c r="B26" s="6">
        <v>6.0789473684210522</v>
      </c>
      <c r="C26" s="5">
        <v>104.5527455662132</v>
      </c>
      <c r="D26" s="5">
        <v>105.5662137528213</v>
      </c>
      <c r="E26" s="5">
        <v>106.5588837454046</v>
      </c>
      <c r="F26" s="5">
        <v>107.5310326264223</v>
      </c>
      <c r="G26" s="5">
        <v>108.4828868720367</v>
      </c>
      <c r="H26" s="5">
        <v>109.41461350166161</v>
      </c>
      <c r="I26" s="5">
        <v>110.3263125351228</v>
      </c>
      <c r="J26" s="5">
        <v>111.2180105613669</v>
      </c>
      <c r="K26" s="5">
        <v>112.08965525029259</v>
      </c>
      <c r="L26" s="5">
        <v>112.94111066510131</v>
      </c>
      <c r="M26" s="5">
        <v>113.77215325877989</v>
      </c>
      <c r="N26" s="5">
        <v>114.5824684604824</v>
      </c>
      <c r="O26" s="5">
        <v>115.371647780087</v>
      </c>
      <c r="P26" s="5">
        <v>116.1391863772598</v>
      </c>
      <c r="Q26" s="5">
        <v>116.8844810608238</v>
      </c>
      <c r="R26" s="5">
        <v>117.6068286981824</v>
      </c>
      <c r="S26" s="5">
        <v>118.3054250302185</v>
      </c>
      <c r="T26" s="5">
        <v>118.3054250302185</v>
      </c>
    </row>
    <row r="27" spans="2:20" x14ac:dyDescent="0.25">
      <c r="B27" s="6">
        <v>6.8894736842105262</v>
      </c>
      <c r="C27" s="5">
        <v>104.0759230375166</v>
      </c>
      <c r="D27" s="5">
        <v>105.0944667108045</v>
      </c>
      <c r="E27" s="5">
        <v>106.0918975705283</v>
      </c>
      <c r="F27" s="5">
        <v>107.0684604852357</v>
      </c>
      <c r="G27" s="5">
        <v>108.02435620342</v>
      </c>
      <c r="H27" s="5">
        <v>108.9597319149216</v>
      </c>
      <c r="I27" s="5">
        <v>109.87467319747201</v>
      </c>
      <c r="J27" s="5">
        <v>110.7691971458613</v>
      </c>
      <c r="K27" s="5">
        <v>111.64324650771221</v>
      </c>
      <c r="L27" s="5">
        <v>112.49668467815781</v>
      </c>
      <c r="M27" s="5">
        <v>113.329291429316</v>
      </c>
      <c r="N27" s="5">
        <v>114.1407592741062</v>
      </c>
      <c r="O27" s="5">
        <v>114.93069038662981</v>
      </c>
      <c r="P27" s="5">
        <v>115.6985940189159</v>
      </c>
      <c r="Q27" s="5">
        <v>116.4438843747195</v>
      </c>
      <c r="R27" s="5">
        <v>117.1658789141716</v>
      </c>
      <c r="S27" s="5">
        <v>117.86379708052409</v>
      </c>
      <c r="T27" s="5">
        <v>117.86379708052409</v>
      </c>
    </row>
    <row r="28" spans="2:20" x14ac:dyDescent="0.25">
      <c r="B28" s="6">
        <v>7.7</v>
      </c>
      <c r="C28" s="5">
        <v>103.5355533979843</v>
      </c>
      <c r="D28" s="5">
        <v>104.5597654865382</v>
      </c>
      <c r="E28" s="5">
        <v>105.5625489424816</v>
      </c>
      <c r="F28" s="5">
        <v>106.54410929665571</v>
      </c>
      <c r="G28" s="5">
        <v>107.5046155188719</v>
      </c>
      <c r="H28" s="5">
        <v>108.4441898916721</v>
      </c>
      <c r="I28" s="5">
        <v>109.362899356098</v>
      </c>
      <c r="J28" s="5">
        <v>110.2607481208362</v>
      </c>
      <c r="K28" s="5">
        <v>111.1376713510392</v>
      </c>
      <c r="L28" s="5">
        <v>111.9935297829189</v>
      </c>
      <c r="M28" s="5">
        <v>112.8281051311675</v>
      </c>
      <c r="N28" s="5">
        <v>113.641096183108</v>
      </c>
      <c r="O28" s="5">
        <v>114.43211549311719</v>
      </c>
      <c r="P28" s="5">
        <v>115.20068661203361</v>
      </c>
      <c r="Q28" s="5">
        <v>115.9462418041191</v>
      </c>
      <c r="R28" s="5">
        <v>116.6681202207354</v>
      </c>
      <c r="S28" s="5">
        <v>117.3655665152218</v>
      </c>
      <c r="T28" s="5">
        <v>117.3655665152218</v>
      </c>
    </row>
    <row r="45" spans="2:20" x14ac:dyDescent="0.25">
      <c r="B45" s="80" t="s">
        <v>60</v>
      </c>
      <c r="C45" s="80"/>
      <c r="D45" s="80"/>
      <c r="E45" s="80"/>
      <c r="F45" s="80"/>
      <c r="G45" s="80"/>
      <c r="H45" s="80"/>
      <c r="I45" s="80"/>
      <c r="J45" s="80"/>
      <c r="K45" s="80"/>
      <c r="L45" s="80"/>
      <c r="M45" s="80"/>
      <c r="N45" s="80"/>
      <c r="O45" s="80"/>
      <c r="P45" s="80"/>
      <c r="Q45" s="80"/>
      <c r="R45" s="80"/>
      <c r="S45" s="80"/>
      <c r="T45" s="80"/>
    </row>
    <row r="46" spans="2:20" x14ac:dyDescent="0.25">
      <c r="B46" s="5"/>
      <c r="C46" s="77" t="s">
        <v>55</v>
      </c>
      <c r="D46" s="78"/>
      <c r="E46" s="78"/>
      <c r="F46" s="78"/>
      <c r="G46" s="78"/>
      <c r="H46" s="78"/>
      <c r="I46" s="78"/>
      <c r="J46" s="78"/>
      <c r="K46" s="78"/>
      <c r="L46" s="78"/>
      <c r="M46" s="78"/>
      <c r="N46" s="78"/>
      <c r="O46" s="78"/>
      <c r="P46" s="78"/>
      <c r="Q46" s="78"/>
      <c r="R46" s="78"/>
      <c r="S46" s="78"/>
      <c r="T46" s="79"/>
    </row>
    <row r="47" spans="2:20" x14ac:dyDescent="0.25">
      <c r="B47" s="42" t="s">
        <v>62</v>
      </c>
      <c r="C47" s="42">
        <v>0.40500000000000003</v>
      </c>
      <c r="D47" s="42">
        <v>0.41</v>
      </c>
      <c r="E47" s="42">
        <v>0.41499999999999998</v>
      </c>
      <c r="F47" s="42">
        <v>0.42</v>
      </c>
      <c r="G47" s="42">
        <v>0.42499999999999999</v>
      </c>
      <c r="H47" s="42">
        <v>0.43</v>
      </c>
      <c r="I47" s="42">
        <v>0.435</v>
      </c>
      <c r="J47" s="42">
        <v>0.44</v>
      </c>
      <c r="K47" s="42">
        <v>0.44500000000000001</v>
      </c>
      <c r="L47" s="42">
        <v>0.45</v>
      </c>
      <c r="M47" s="42">
        <v>0.45500000000000002</v>
      </c>
      <c r="N47" s="42">
        <v>0.46</v>
      </c>
      <c r="O47" s="42">
        <v>0.46500000000000002</v>
      </c>
      <c r="P47" s="42">
        <v>0.47</v>
      </c>
      <c r="Q47" s="42">
        <v>0.47499999999999998</v>
      </c>
      <c r="R47" s="42">
        <v>0.48</v>
      </c>
      <c r="S47" s="42">
        <v>0.48499999999999999</v>
      </c>
      <c r="T47" s="42">
        <v>0.49</v>
      </c>
    </row>
    <row r="48" spans="2:20" x14ac:dyDescent="0.25">
      <c r="B48" s="6">
        <v>-7.7</v>
      </c>
      <c r="C48" s="5">
        <v>16.727569798795411</v>
      </c>
      <c r="D48" s="5">
        <v>16.904972046191919</v>
      </c>
      <c r="E48" s="5">
        <v>17.078595782808922</v>
      </c>
      <c r="F48" s="5">
        <v>17.24849524368183</v>
      </c>
      <c r="G48" s="5">
        <v>17.41472215375008</v>
      </c>
      <c r="H48" s="5">
        <v>17.57732354685529</v>
      </c>
      <c r="I48" s="5">
        <v>17.736339870584381</v>
      </c>
      <c r="J48" s="5">
        <v>17.891803337546971</v>
      </c>
      <c r="K48" s="5">
        <v>18.043736488938951</v>
      </c>
      <c r="L48" s="5">
        <v>18.192150940655349</v>
      </c>
      <c r="M48" s="5">
        <v>18.337046286536239</v>
      </c>
      <c r="N48" s="5">
        <v>18.478409137395619</v>
      </c>
      <c r="O48" s="5">
        <v>18.616212278734778</v>
      </c>
      <c r="P48" s="5">
        <v>18.750413933072231</v>
      </c>
      <c r="Q48" s="5">
        <v>18.88095711648895</v>
      </c>
      <c r="R48" s="5">
        <v>19.007769082796479</v>
      </c>
      <c r="S48" s="5">
        <v>19.130760849348381</v>
      </c>
      <c r="T48" s="5">
        <v>19.249826803584011</v>
      </c>
    </row>
    <row r="49" spans="2:20" x14ac:dyDescent="0.25">
      <c r="B49" s="6">
        <v>-6.8894736842105262</v>
      </c>
      <c r="C49" s="5">
        <v>16.802115456124479</v>
      </c>
      <c r="D49" s="5">
        <v>16.976583529951359</v>
      </c>
      <c r="E49" s="5">
        <v>17.147344573809711</v>
      </c>
      <c r="F49" s="5">
        <v>17.31446135286226</v>
      </c>
      <c r="G49" s="5">
        <v>17.477992463062211</v>
      </c>
      <c r="H49" s="5">
        <v>17.637990308068439</v>
      </c>
      <c r="I49" s="5">
        <v>17.794499343895531</v>
      </c>
      <c r="J49" s="5">
        <v>17.94755455294591</v>
      </c>
      <c r="K49" s="5">
        <v>18.097180116217299</v>
      </c>
      <c r="L49" s="5">
        <v>18.243388253427089</v>
      </c>
      <c r="M49" s="5">
        <v>18.386178208462351</v>
      </c>
      <c r="N49" s="5">
        <v>18.525535359948929</v>
      </c>
      <c r="O49" s="5">
        <v>18.66143044068755</v>
      </c>
      <c r="P49" s="5">
        <v>18.79381885405591</v>
      </c>
      <c r="Q49" s="5">
        <v>18.92264007796393</v>
      </c>
      <c r="R49" s="5">
        <v>19.04781715008723</v>
      </c>
      <c r="S49" s="5">
        <v>19.16925623136061</v>
      </c>
      <c r="T49" s="5">
        <v>19.286846245970398</v>
      </c>
    </row>
    <row r="50" spans="2:20" x14ac:dyDescent="0.25">
      <c r="B50" s="6">
        <v>-6.0789473684210531</v>
      </c>
      <c r="C50" s="5">
        <v>16.868383522552779</v>
      </c>
      <c r="D50" s="5">
        <v>17.04026056145835</v>
      </c>
      <c r="E50" s="5">
        <v>17.208501231904251</v>
      </c>
      <c r="F50" s="5">
        <v>17.373175098853331</v>
      </c>
      <c r="G50" s="5">
        <v>17.534346148018571</v>
      </c>
      <c r="H50" s="5">
        <v>17.692070896893579</v>
      </c>
      <c r="I50" s="5">
        <v>17.846396757742351</v>
      </c>
      <c r="J50" s="5">
        <v>17.99736061632505</v>
      </c>
      <c r="K50" s="5">
        <v>18.144987594509939</v>
      </c>
      <c r="L50" s="5">
        <v>18.28928996992844</v>
      </c>
      <c r="M50" s="5">
        <v>18.430266230028462</v>
      </c>
      <c r="N50" s="5">
        <v>18.567900241916721</v>
      </c>
      <c r="O50" s="5">
        <v>18.702160523481371</v>
      </c>
      <c r="P50" s="5">
        <v>18.832999604304639</v>
      </c>
      <c r="Q50" s="5">
        <v>18.960353468672249</v>
      </c>
      <c r="R50" s="5">
        <v>19.08414107523317</v>
      </c>
      <c r="S50" s="5">
        <v>19.204263951142469</v>
      </c>
      <c r="T50" s="5">
        <v>19.320605860173298</v>
      </c>
    </row>
    <row r="51" spans="2:20" x14ac:dyDescent="0.25">
      <c r="B51" s="6">
        <v>-5.2684210526315791</v>
      </c>
      <c r="C51" s="5">
        <v>16.92645656420094</v>
      </c>
      <c r="D51" s="5">
        <v>17.096081530659799</v>
      </c>
      <c r="E51" s="5">
        <v>17.262137198201032</v>
      </c>
      <c r="F51" s="5">
        <v>17.424698499342028</v>
      </c>
      <c r="G51" s="5">
        <v>17.583833601205249</v>
      </c>
      <c r="H51" s="5">
        <v>17.739602129942359</v>
      </c>
      <c r="I51" s="5">
        <v>17.89205363312367</v>
      </c>
      <c r="J51" s="5">
        <v>18.041226245381051</v>
      </c>
      <c r="K51" s="5">
        <v>18.18714552692845</v>
      </c>
      <c r="L51" s="5">
        <v>18.32982344884379</v>
      </c>
      <c r="M51" s="5">
        <v>18.46925750391042</v>
      </c>
      <c r="N51" s="5">
        <v>18.605429925624581</v>
      </c>
      <c r="O51" s="5">
        <v>18.73830700126037</v>
      </c>
      <c r="P51" s="5">
        <v>18.867838469720251</v>
      </c>
      <c r="Q51" s="5">
        <v>18.993956996474399</v>
      </c>
      <c r="R51" s="5">
        <v>19.11657772131068</v>
      </c>
      <c r="S51" s="5">
        <v>19.235597877723709</v>
      </c>
      <c r="T51" s="5">
        <v>19.3508964838007</v>
      </c>
    </row>
    <row r="52" spans="2:20" x14ac:dyDescent="0.25">
      <c r="B52" s="6">
        <v>-4.4578947368421051</v>
      </c>
      <c r="C52" s="5">
        <v>16.976355996887278</v>
      </c>
      <c r="D52" s="5">
        <v>17.144062965359741</v>
      </c>
      <c r="E52" s="5">
        <v>17.308261856094202</v>
      </c>
      <c r="F52" s="5">
        <v>17.46903178279743</v>
      </c>
      <c r="G52" s="5">
        <v>17.62644411226724</v>
      </c>
      <c r="H52" s="5">
        <v>17.780560781843661</v>
      </c>
      <c r="I52" s="5">
        <v>17.9314328442331</v>
      </c>
      <c r="J52" s="5">
        <v>18.079099204763619</v>
      </c>
      <c r="K52" s="5">
        <v>18.223585521889799</v>
      </c>
      <c r="L52" s="5">
        <v>18.364903246346479</v>
      </c>
      <c r="M52" s="5">
        <v>18.50304877813128</v>
      </c>
      <c r="N52" s="5">
        <v>18.638002725467199</v>
      </c>
      <c r="O52" s="5">
        <v>18.769729252017608</v>
      </c>
      <c r="P52" s="5">
        <v>18.898175504496329</v>
      </c>
      <c r="Q52" s="5">
        <v>19.0232711133939</v>
      </c>
      <c r="R52" s="5">
        <v>19.144927763448571</v>
      </c>
      <c r="S52" s="5">
        <v>19.26303883343305</v>
      </c>
      <c r="T52" s="5">
        <v>19.377479105807559</v>
      </c>
    </row>
    <row r="53" spans="2:20" x14ac:dyDescent="0.25">
      <c r="B53" s="6">
        <v>-3.647368421052632</v>
      </c>
      <c r="C53" s="5">
        <v>17.01806066868107</v>
      </c>
      <c r="D53" s="5">
        <v>17.184178672388811</v>
      </c>
      <c r="E53" s="5">
        <v>17.346842155136621</v>
      </c>
      <c r="F53" s="5">
        <v>17.5061334273135</v>
      </c>
      <c r="G53" s="5">
        <v>17.662126257962601</v>
      </c>
      <c r="H53" s="5">
        <v>17.81488426810234</v>
      </c>
      <c r="I53" s="5">
        <v>17.964459541608541</v>
      </c>
      <c r="J53" s="5">
        <v>18.110891419900089</v>
      </c>
      <c r="K53" s="5">
        <v>18.254205452863321</v>
      </c>
      <c r="L53" s="5">
        <v>18.3944124802887</v>
      </c>
      <c r="M53" s="5">
        <v>18.531507826223439</v>
      </c>
      <c r="N53" s="5">
        <v>18.665470589393252</v>
      </c>
      <c r="O53" s="5">
        <v>18.796263017735601</v>
      </c>
      <c r="P53" s="5">
        <v>18.923829959528408</v>
      </c>
      <c r="Q53" s="5">
        <v>19.048098384304591</v>
      </c>
      <c r="R53" s="5">
        <v>19.168976971704701</v>
      </c>
      <c r="S53" s="5">
        <v>19.286355767073221</v>
      </c>
      <c r="T53" s="5">
        <v>19.400105906276131</v>
      </c>
    </row>
    <row r="54" spans="2:20" x14ac:dyDescent="0.25">
      <c r="B54" s="6">
        <v>-2.8368421052631581</v>
      </c>
      <c r="C54" s="5">
        <v>17.051523965552981</v>
      </c>
      <c r="D54" s="5">
        <v>17.216377272905081</v>
      </c>
      <c r="E54" s="5">
        <v>17.37782051788507</v>
      </c>
      <c r="F54" s="5">
        <v>17.535938383990239</v>
      </c>
      <c r="G54" s="5">
        <v>17.690806393103589</v>
      </c>
      <c r="H54" s="5">
        <v>17.842489357917401</v>
      </c>
      <c r="I54" s="5">
        <v>17.991040044414291</v>
      </c>
      <c r="J54" s="5">
        <v>18.136498011144688</v>
      </c>
      <c r="K54" s="5">
        <v>18.278888598777598</v>
      </c>
      <c r="L54" s="5">
        <v>18.418222044806271</v>
      </c>
      <c r="M54" s="5">
        <v>18.554492706465421</v>
      </c>
      <c r="N54" s="5">
        <v>18.687678375212371</v>
      </c>
      <c r="O54" s="5">
        <v>18.817739672416611</v>
      </c>
      <c r="P54" s="5">
        <v>18.944619518591399</v>
      </c>
      <c r="Q54" s="5">
        <v>19.068242669597449</v>
      </c>
      <c r="R54" s="5">
        <v>19.188515319564889</v>
      </c>
      <c r="S54" s="5">
        <v>19.305324768856661</v>
      </c>
      <c r="T54" s="5">
        <v>19.418539160278229</v>
      </c>
    </row>
    <row r="55" spans="2:20" x14ac:dyDescent="0.25">
      <c r="B55" s="6">
        <v>-2.026315789473685</v>
      </c>
      <c r="C55" s="5">
        <v>17.07668897253042</v>
      </c>
      <c r="D55" s="5">
        <v>17.24059769031242</v>
      </c>
      <c r="E55" s="5">
        <v>17.40113060854393</v>
      </c>
      <c r="F55" s="5">
        <v>17.558374084875119</v>
      </c>
      <c r="G55" s="5">
        <v>17.71240485912281</v>
      </c>
      <c r="H55" s="5">
        <v>17.8632885488088</v>
      </c>
      <c r="I55" s="5">
        <v>18.011078349493879</v>
      </c>
      <c r="J55" s="5">
        <v>18.155813907085228</v>
      </c>
      <c r="K55" s="5">
        <v>18.297520335191951</v>
      </c>
      <c r="L55" s="5">
        <v>18.436207354534879</v>
      </c>
      <c r="M55" s="5">
        <v>18.57186853609694</v>
      </c>
      <c r="N55" s="5">
        <v>18.704480633647709</v>
      </c>
      <c r="O55" s="5">
        <v>18.834002994776931</v>
      </c>
      <c r="P55" s="5">
        <v>18.960377042559308</v>
      </c>
      <c r="Q55" s="5">
        <v>19.08352582381389</v>
      </c>
      <c r="R55" s="5">
        <v>19.20335362166033</v>
      </c>
      <c r="S55" s="5">
        <v>19.319745632396369</v>
      </c>
      <c r="T55" s="5">
        <v>19.432567710190551</v>
      </c>
    </row>
    <row r="56" spans="2:20" x14ac:dyDescent="0.25">
      <c r="B56" s="6">
        <v>-1.215789473684211</v>
      </c>
      <c r="C56" s="5">
        <v>17.093501239444059</v>
      </c>
      <c r="D56" s="5">
        <v>17.256782157634941</v>
      </c>
      <c r="E56" s="5">
        <v>17.41671054790163</v>
      </c>
      <c r="F56" s="5">
        <v>17.573373834492958</v>
      </c>
      <c r="G56" s="5">
        <v>17.72684952357918</v>
      </c>
      <c r="H56" s="5">
        <v>17.877203727626</v>
      </c>
      <c r="I56" s="5">
        <v>18.024489890035071</v>
      </c>
      <c r="J56" s="5">
        <v>18.168747679369091</v>
      </c>
      <c r="K56" s="5">
        <v>18.310002024909291</v>
      </c>
      <c r="L56" s="5">
        <v>18.44826227216868</v>
      </c>
      <c r="M56" s="5">
        <v>18.58352143932763</v>
      </c>
      <c r="N56" s="5">
        <v>18.715755561392651</v>
      </c>
      <c r="O56" s="5">
        <v>18.844923111195332</v>
      </c>
      <c r="P56" s="5">
        <v>18.970964489456339</v>
      </c>
      <c r="Q56" s="5">
        <v>19.093801580402712</v>
      </c>
      <c r="R56" s="5">
        <v>19.213337371006549</v>
      </c>
      <c r="S56" s="5">
        <v>19.32945563344126</v>
      </c>
      <c r="T56" s="5">
        <v>19.442020675437831</v>
      </c>
    </row>
    <row r="57" spans="2:20" x14ac:dyDescent="0.25">
      <c r="B57" s="6">
        <v>-0.40526315789473699</v>
      </c>
      <c r="C57" s="5">
        <v>17.10191874739618</v>
      </c>
      <c r="D57" s="5">
        <v>17.26488635442119</v>
      </c>
      <c r="E57" s="5">
        <v>17.424513196738111</v>
      </c>
      <c r="F57" s="5">
        <v>17.580887217178049</v>
      </c>
      <c r="G57" s="5">
        <v>17.734086291647969</v>
      </c>
      <c r="H57" s="5">
        <v>17.884176767404831</v>
      </c>
      <c r="I57" s="5">
        <v>18.03121220057756</v>
      </c>
      <c r="J57" s="5">
        <v>18.17523226033704</v>
      </c>
      <c r="K57" s="5">
        <v>18.3162617741453</v>
      </c>
      <c r="L57" s="5">
        <v>18.454309890622881</v>
      </c>
      <c r="M57" s="5">
        <v>18.589369343068849</v>
      </c>
      <c r="N57" s="5">
        <v>18.721415799131901</v>
      </c>
      <c r="O57" s="5">
        <v>18.850407286591199</v>
      </c>
      <c r="P57" s="5">
        <v>18.97628368776315</v>
      </c>
      <c r="Q57" s="5">
        <v>19.09896629884642</v>
      </c>
      <c r="R57" s="5">
        <v>19.21835745184131</v>
      </c>
      <c r="S57" s="5">
        <v>19.33434020071352</v>
      </c>
      <c r="T57" s="5">
        <v>19.446778073705239</v>
      </c>
    </row>
    <row r="58" spans="2:20" x14ac:dyDescent="0.25">
      <c r="B58" s="6">
        <v>0.4052631578947361</v>
      </c>
      <c r="C58" s="5">
        <v>17.101918747395661</v>
      </c>
      <c r="D58" s="5">
        <v>17.264886354425311</v>
      </c>
      <c r="E58" s="5">
        <v>17.42451319674197</v>
      </c>
      <c r="F58" s="5">
        <v>17.580887217181139</v>
      </c>
      <c r="G58" s="5">
        <v>17.734086291656212</v>
      </c>
      <c r="H58" s="5">
        <v>17.88417676740476</v>
      </c>
      <c r="I58" s="5">
        <v>18.031212200572991</v>
      </c>
      <c r="J58" s="5">
        <v>18.17523226033806</v>
      </c>
      <c r="K58" s="5">
        <v>18.316261774144031</v>
      </c>
      <c r="L58" s="5">
        <v>18.454309890616219</v>
      </c>
      <c r="M58" s="5">
        <v>18.589369343068949</v>
      </c>
      <c r="N58" s="5">
        <v>18.7214157991245</v>
      </c>
      <c r="O58" s="5">
        <v>18.85040728659429</v>
      </c>
      <c r="P58" s="5">
        <v>18.976283687760709</v>
      </c>
      <c r="Q58" s="5">
        <v>19.098966298846541</v>
      </c>
      <c r="R58" s="5">
        <v>19.218357451837829</v>
      </c>
      <c r="S58" s="5">
        <v>19.334340200723311</v>
      </c>
      <c r="T58" s="5">
        <v>19.446778073697519</v>
      </c>
    </row>
    <row r="59" spans="2:20" x14ac:dyDescent="0.25">
      <c r="B59" s="6">
        <v>1.2157894736842101</v>
      </c>
      <c r="C59" s="5">
        <v>17.09350123944586</v>
      </c>
      <c r="D59" s="5">
        <v>17.2567821576352</v>
      </c>
      <c r="E59" s="5">
        <v>17.416710547901111</v>
      </c>
      <c r="F59" s="5">
        <v>17.573373834487299</v>
      </c>
      <c r="G59" s="5">
        <v>17.726849523588712</v>
      </c>
      <c r="H59" s="5">
        <v>17.877203727624781</v>
      </c>
      <c r="I59" s="5">
        <v>18.024489890038549</v>
      </c>
      <c r="J59" s="5">
        <v>18.16874767936951</v>
      </c>
      <c r="K59" s="5">
        <v>18.31000202491806</v>
      </c>
      <c r="L59" s="5">
        <v>18.448262272170691</v>
      </c>
      <c r="M59" s="5">
        <v>18.58352143932267</v>
      </c>
      <c r="N59" s="5">
        <v>18.715755561395351</v>
      </c>
      <c r="O59" s="5">
        <v>18.84492311119925</v>
      </c>
      <c r="P59" s="5">
        <v>18.97096448945209</v>
      </c>
      <c r="Q59" s="5">
        <v>19.093801580400651</v>
      </c>
      <c r="R59" s="5">
        <v>19.213337371004609</v>
      </c>
      <c r="S59" s="5">
        <v>19.329455633431731</v>
      </c>
      <c r="T59" s="5">
        <v>19.4420206754471</v>
      </c>
    </row>
    <row r="60" spans="2:20" x14ac:dyDescent="0.25">
      <c r="B60" s="6">
        <v>2.0263157894736841</v>
      </c>
      <c r="C60" s="5">
        <v>17.076688972536601</v>
      </c>
      <c r="D60" s="5">
        <v>17.24059769031706</v>
      </c>
      <c r="E60" s="5">
        <v>17.401130608538011</v>
      </c>
      <c r="F60" s="5">
        <v>17.558374084865338</v>
      </c>
      <c r="G60" s="5">
        <v>17.712404859129769</v>
      </c>
      <c r="H60" s="5">
        <v>17.863288548812079</v>
      </c>
      <c r="I60" s="5">
        <v>18.01107834949639</v>
      </c>
      <c r="J60" s="5">
        <v>18.155813907088731</v>
      </c>
      <c r="K60" s="5">
        <v>18.297520335192502</v>
      </c>
      <c r="L60" s="5">
        <v>18.436207354538379</v>
      </c>
      <c r="M60" s="5">
        <v>18.571868536099188</v>
      </c>
      <c r="N60" s="5">
        <v>18.704480633646622</v>
      </c>
      <c r="O60" s="5">
        <v>18.834002994779311</v>
      </c>
      <c r="P60" s="5">
        <v>18.960377042557511</v>
      </c>
      <c r="Q60" s="5">
        <v>19.083525823822391</v>
      </c>
      <c r="R60" s="5">
        <v>19.203353621649651</v>
      </c>
      <c r="S60" s="5">
        <v>19.319745632399709</v>
      </c>
      <c r="T60" s="5">
        <v>19.432567710188749</v>
      </c>
    </row>
    <row r="61" spans="2:20" x14ac:dyDescent="0.25">
      <c r="B61" s="6">
        <v>2.8368421052631581</v>
      </c>
      <c r="C61" s="5">
        <v>17.05152396555324</v>
      </c>
      <c r="D61" s="5">
        <v>17.216377272904829</v>
      </c>
      <c r="E61" s="5">
        <v>17.377820517886871</v>
      </c>
      <c r="F61" s="5">
        <v>17.53593838399037</v>
      </c>
      <c r="G61" s="5">
        <v>17.69080639309626</v>
      </c>
      <c r="H61" s="5">
        <v>17.842489357919391</v>
      </c>
      <c r="I61" s="5">
        <v>17.991040044419702</v>
      </c>
      <c r="J61" s="5">
        <v>18.136498011139409</v>
      </c>
      <c r="K61" s="5">
        <v>18.278888598767988</v>
      </c>
      <c r="L61" s="5">
        <v>18.41822204480275</v>
      </c>
      <c r="M61" s="5">
        <v>18.55449270647118</v>
      </c>
      <c r="N61" s="5">
        <v>18.687678375207859</v>
      </c>
      <c r="O61" s="5">
        <v>18.817739672426331</v>
      </c>
      <c r="P61" s="5">
        <v>18.94461951859153</v>
      </c>
      <c r="Q61" s="5">
        <v>19.068242669596291</v>
      </c>
      <c r="R61" s="5">
        <v>19.188515319564889</v>
      </c>
      <c r="S61" s="5">
        <v>19.305324768855371</v>
      </c>
      <c r="T61" s="5">
        <v>19.418539160274111</v>
      </c>
    </row>
    <row r="62" spans="2:20" x14ac:dyDescent="0.25">
      <c r="B62" s="6">
        <v>3.6473684210526298</v>
      </c>
      <c r="C62" s="5">
        <v>17.018060668682882</v>
      </c>
      <c r="D62" s="5">
        <v>17.184178672392932</v>
      </c>
      <c r="E62" s="5">
        <v>17.346842155123749</v>
      </c>
      <c r="F62" s="5">
        <v>17.50613342730513</v>
      </c>
      <c r="G62" s="5">
        <v>17.662126257962601</v>
      </c>
      <c r="H62" s="5">
        <v>17.814884268109349</v>
      </c>
      <c r="I62" s="5">
        <v>17.96445954161981</v>
      </c>
      <c r="J62" s="5">
        <v>18.110891419895811</v>
      </c>
      <c r="K62" s="5">
        <v>18.254205452859779</v>
      </c>
      <c r="L62" s="5">
        <v>18.394412480287681</v>
      </c>
      <c r="M62" s="5">
        <v>18.531507826225791</v>
      </c>
      <c r="N62" s="5">
        <v>18.665470589401551</v>
      </c>
      <c r="O62" s="5">
        <v>18.7962630177365</v>
      </c>
      <c r="P62" s="5">
        <v>18.923829959539091</v>
      </c>
      <c r="Q62" s="5">
        <v>19.04809838430743</v>
      </c>
      <c r="R62" s="5">
        <v>19.168976971717829</v>
      </c>
      <c r="S62" s="5">
        <v>19.286355767074259</v>
      </c>
      <c r="T62" s="5">
        <v>19.40010590627459</v>
      </c>
    </row>
    <row r="63" spans="2:20" x14ac:dyDescent="0.25">
      <c r="B63" s="6">
        <v>4.4578947368421042</v>
      </c>
      <c r="C63" s="5">
        <v>16.976355996900661</v>
      </c>
      <c r="D63" s="5">
        <v>17.144062965356909</v>
      </c>
      <c r="E63" s="5">
        <v>17.308261856099861</v>
      </c>
      <c r="F63" s="5">
        <v>17.469031782785201</v>
      </c>
      <c r="G63" s="5">
        <v>17.626444112266981</v>
      </c>
      <c r="H63" s="5">
        <v>17.780560781841221</v>
      </c>
      <c r="I63" s="5">
        <v>17.93143284423342</v>
      </c>
      <c r="J63" s="5">
        <v>18.079099204771641</v>
      </c>
      <c r="K63" s="5">
        <v>18.223585521892261</v>
      </c>
      <c r="L63" s="5">
        <v>18.36490324634271</v>
      </c>
      <c r="M63" s="5">
        <v>18.503048778129511</v>
      </c>
      <c r="N63" s="5">
        <v>18.638002725481229</v>
      </c>
      <c r="O63" s="5">
        <v>18.769729252017221</v>
      </c>
      <c r="P63" s="5">
        <v>18.898175504490659</v>
      </c>
      <c r="Q63" s="5">
        <v>19.02327111341604</v>
      </c>
      <c r="R63" s="5">
        <v>19.144927763443679</v>
      </c>
      <c r="S63" s="5">
        <v>19.26303883343536</v>
      </c>
      <c r="T63" s="5">
        <v>19.377479105798809</v>
      </c>
    </row>
    <row r="64" spans="2:20" x14ac:dyDescent="0.25">
      <c r="B64" s="6">
        <v>5.2684210526315782</v>
      </c>
      <c r="C64" s="5">
        <v>16.92645656420326</v>
      </c>
      <c r="D64" s="5">
        <v>17.096081530666488</v>
      </c>
      <c r="E64" s="5">
        <v>17.26213719820386</v>
      </c>
      <c r="F64" s="5">
        <v>17.42469849934319</v>
      </c>
      <c r="G64" s="5">
        <v>17.583833601210141</v>
      </c>
      <c r="H64" s="5">
        <v>17.73960212993914</v>
      </c>
      <c r="I64" s="5">
        <v>17.892053633120131</v>
      </c>
      <c r="J64" s="5">
        <v>18.0412262453778</v>
      </c>
      <c r="K64" s="5">
        <v>18.187145526928362</v>
      </c>
      <c r="L64" s="5">
        <v>18.32982344883813</v>
      </c>
      <c r="M64" s="5">
        <v>18.469257503915539</v>
      </c>
      <c r="N64" s="5">
        <v>18.605429925624058</v>
      </c>
      <c r="O64" s="5">
        <v>18.73830700125805</v>
      </c>
      <c r="P64" s="5">
        <v>18.867838469727719</v>
      </c>
      <c r="Q64" s="5">
        <v>18.993956996475049</v>
      </c>
      <c r="R64" s="5">
        <v>19.11657772130695</v>
      </c>
      <c r="S64" s="5">
        <v>19.235597877726029</v>
      </c>
      <c r="T64" s="5">
        <v>19.35089648379838</v>
      </c>
    </row>
    <row r="65" spans="2:20" x14ac:dyDescent="0.25">
      <c r="B65" s="6">
        <v>6.0789473684210522</v>
      </c>
      <c r="C65" s="5">
        <v>16.868383522550971</v>
      </c>
      <c r="D65" s="5">
        <v>17.040260561456041</v>
      </c>
      <c r="E65" s="5">
        <v>17.20850123191056</v>
      </c>
      <c r="F65" s="5">
        <v>17.373175098851021</v>
      </c>
      <c r="G65" s="5">
        <v>17.534346148025399</v>
      </c>
      <c r="H65" s="5">
        <v>17.692070896894609</v>
      </c>
      <c r="I65" s="5">
        <v>17.846396757743641</v>
      </c>
      <c r="J65" s="5">
        <v>17.997360616318701</v>
      </c>
      <c r="K65" s="5">
        <v>18.144987594514209</v>
      </c>
      <c r="L65" s="5">
        <v>18.289289969926461</v>
      </c>
      <c r="M65" s="5">
        <v>18.430266230026501</v>
      </c>
      <c r="N65" s="5">
        <v>18.567900241937771</v>
      </c>
      <c r="O65" s="5">
        <v>18.702160523498168</v>
      </c>
      <c r="P65" s="5">
        <v>18.832999604308888</v>
      </c>
      <c r="Q65" s="5">
        <v>18.960353468664518</v>
      </c>
      <c r="R65" s="5">
        <v>19.084141075222099</v>
      </c>
      <c r="S65" s="5">
        <v>19.204263951137062</v>
      </c>
      <c r="T65" s="5">
        <v>19.320605860170211</v>
      </c>
    </row>
    <row r="66" spans="2:20" x14ac:dyDescent="0.25">
      <c r="B66" s="6">
        <v>6.8894736842105262</v>
      </c>
      <c r="C66" s="5">
        <v>16.802115456120621</v>
      </c>
      <c r="D66" s="5">
        <v>16.976583529954191</v>
      </c>
      <c r="E66" s="5">
        <v>17.14734457381936</v>
      </c>
      <c r="F66" s="5">
        <v>17.314461352857361</v>
      </c>
      <c r="G66" s="5">
        <v>17.477992463059891</v>
      </c>
      <c r="H66" s="5">
        <v>17.637990308068311</v>
      </c>
      <c r="I66" s="5">
        <v>17.794499343898821</v>
      </c>
      <c r="J66" s="5">
        <v>17.947554552949612</v>
      </c>
      <c r="K66" s="5">
        <v>18.097180116213021</v>
      </c>
      <c r="L66" s="5">
        <v>18.243388253428051</v>
      </c>
      <c r="M66" s="5">
        <v>18.386178208466951</v>
      </c>
      <c r="N66" s="5">
        <v>18.525535359945511</v>
      </c>
      <c r="O66" s="5">
        <v>18.661430440686321</v>
      </c>
      <c r="P66" s="5">
        <v>18.79381885406929</v>
      </c>
      <c r="Q66" s="5">
        <v>18.92264007795659</v>
      </c>
      <c r="R66" s="5">
        <v>19.04781715008582</v>
      </c>
      <c r="S66" s="5">
        <v>19.169256231355469</v>
      </c>
      <c r="T66" s="5">
        <v>19.286846245969119</v>
      </c>
    </row>
    <row r="67" spans="2:20" x14ac:dyDescent="0.25">
      <c r="B67" s="6">
        <v>7.7</v>
      </c>
      <c r="C67" s="5">
        <v>16.72756979880468</v>
      </c>
      <c r="D67" s="5">
        <v>16.90497204619912</v>
      </c>
      <c r="E67" s="5">
        <v>17.078595782797588</v>
      </c>
      <c r="F67" s="5">
        <v>17.24849524367977</v>
      </c>
      <c r="G67" s="5">
        <v>17.41472215376784</v>
      </c>
      <c r="H67" s="5">
        <v>17.5773235468587</v>
      </c>
      <c r="I67" s="5">
        <v>17.736339870588111</v>
      </c>
      <c r="J67" s="5">
        <v>17.8918033375435</v>
      </c>
      <c r="K67" s="5">
        <v>18.043736488962221</v>
      </c>
      <c r="L67" s="5">
        <v>18.192150940651789</v>
      </c>
      <c r="M67" s="5">
        <v>18.337046286535848</v>
      </c>
      <c r="N67" s="5">
        <v>18.478409137411131</v>
      </c>
      <c r="O67" s="5">
        <v>18.616212278731179</v>
      </c>
      <c r="P67" s="5">
        <v>18.750413933081632</v>
      </c>
      <c r="Q67" s="5">
        <v>18.880957116507101</v>
      </c>
      <c r="R67" s="5">
        <v>19.007769082780261</v>
      </c>
      <c r="S67" s="5">
        <v>19.130760849342199</v>
      </c>
      <c r="T67" s="5">
        <v>19.249826803576031</v>
      </c>
    </row>
    <row r="81" spans="2:20" x14ac:dyDescent="0.25">
      <c r="B81" s="80" t="s">
        <v>63</v>
      </c>
      <c r="C81" s="80"/>
      <c r="D81" s="80"/>
      <c r="E81" s="80"/>
      <c r="F81" s="80"/>
      <c r="G81" s="80"/>
      <c r="H81" s="80"/>
      <c r="I81" s="80"/>
      <c r="J81" s="80"/>
      <c r="K81" s="80"/>
      <c r="L81" s="80"/>
      <c r="M81" s="80"/>
      <c r="N81" s="80"/>
      <c r="O81" s="80"/>
      <c r="P81" s="80"/>
      <c r="Q81" s="80"/>
      <c r="R81" s="80"/>
      <c r="S81" s="80"/>
      <c r="T81" s="80"/>
    </row>
    <row r="82" spans="2:20" x14ac:dyDescent="0.25">
      <c r="B82" s="5"/>
      <c r="C82" s="77" t="s">
        <v>55</v>
      </c>
      <c r="D82" s="78"/>
      <c r="E82" s="78"/>
      <c r="F82" s="78"/>
      <c r="G82" s="78"/>
      <c r="H82" s="78"/>
      <c r="I82" s="78"/>
      <c r="J82" s="78"/>
      <c r="K82" s="78"/>
      <c r="L82" s="78"/>
      <c r="M82" s="78"/>
      <c r="N82" s="78"/>
      <c r="O82" s="78"/>
      <c r="P82" s="78"/>
      <c r="Q82" s="78"/>
      <c r="R82" s="78"/>
      <c r="S82" s="78"/>
      <c r="T82" s="79"/>
    </row>
    <row r="83" spans="2:20" x14ac:dyDescent="0.25">
      <c r="B83" s="42" t="s">
        <v>62</v>
      </c>
      <c r="C83" s="42">
        <v>0.40500000000000003</v>
      </c>
      <c r="D83" s="42">
        <v>0.41</v>
      </c>
      <c r="E83" s="42">
        <v>0.41499999999999998</v>
      </c>
      <c r="F83" s="42">
        <v>0.42</v>
      </c>
      <c r="G83" s="42">
        <v>0.42499999999999999</v>
      </c>
      <c r="H83" s="42">
        <v>0.43</v>
      </c>
      <c r="I83" s="42">
        <v>0.435</v>
      </c>
      <c r="J83" s="42">
        <v>0.44</v>
      </c>
      <c r="K83" s="42">
        <v>0.44500000000000001</v>
      </c>
      <c r="L83" s="42">
        <v>0.45</v>
      </c>
      <c r="M83" s="42">
        <v>0.45500000000000002</v>
      </c>
      <c r="N83" s="42">
        <v>0.46</v>
      </c>
      <c r="O83" s="42">
        <v>0.46500000000000002</v>
      </c>
      <c r="P83" s="42">
        <v>0.47</v>
      </c>
      <c r="Q83" s="42">
        <v>0.47499999999999998</v>
      </c>
      <c r="R83" s="42">
        <v>0.48</v>
      </c>
      <c r="S83" s="42">
        <v>0.48499999999999999</v>
      </c>
      <c r="T83" s="42">
        <v>0.49</v>
      </c>
    </row>
    <row r="84" spans="2:20" x14ac:dyDescent="0.25">
      <c r="B84" s="5">
        <v>-7.7</v>
      </c>
      <c r="C84" s="5">
        <v>0.56023818564127081</v>
      </c>
      <c r="D84" s="5">
        <v>0.56054664499299856</v>
      </c>
      <c r="E84" s="5">
        <v>0.56083998128869661</v>
      </c>
      <c r="F84" s="5">
        <v>0.56111942437403473</v>
      </c>
      <c r="G84" s="5">
        <v>0.56138621053314353</v>
      </c>
      <c r="H84" s="5">
        <v>0.56164158091465133</v>
      </c>
      <c r="I84" s="5">
        <v>0.56188677285212707</v>
      </c>
      <c r="J84" s="5">
        <v>0.56212301238772744</v>
      </c>
      <c r="K84" s="5">
        <v>0.56235150781402954</v>
      </c>
      <c r="L84" s="5">
        <v>0.56257344407695253</v>
      </c>
      <c r="M84" s="5">
        <v>0.5627899779099832</v>
      </c>
      <c r="N84" s="5">
        <v>0.56300223359401214</v>
      </c>
      <c r="O84" s="5">
        <v>0.56321129926362179</v>
      </c>
      <c r="P84" s="5">
        <v>0.56341822368044525</v>
      </c>
      <c r="Q84" s="5">
        <v>0.56362401341919499</v>
      </c>
      <c r="R84" s="5">
        <v>0.56382963044376844</v>
      </c>
      <c r="S84" s="5">
        <v>0.56403598999699156</v>
      </c>
      <c r="T84" s="5">
        <v>0.56424394673354472</v>
      </c>
    </row>
    <row r="85" spans="2:20" x14ac:dyDescent="0.25">
      <c r="B85" s="5">
        <v>-6.8894736842105262</v>
      </c>
      <c r="C85" s="5">
        <v>0.55978199117567851</v>
      </c>
      <c r="D85" s="5">
        <v>0.56002766017904104</v>
      </c>
      <c r="E85" s="5">
        <v>0.56026021029564887</v>
      </c>
      <c r="F85" s="5">
        <v>0.56048081361964597</v>
      </c>
      <c r="G85" s="5">
        <v>0.56069064380592781</v>
      </c>
      <c r="H85" s="5">
        <v>0.56089087368954571</v>
      </c>
      <c r="I85" s="5">
        <v>0.56108266771737192</v>
      </c>
      <c r="J85" s="5">
        <v>0.56126717537458015</v>
      </c>
      <c r="K85" s="5">
        <v>0.56144552550319027</v>
      </c>
      <c r="L85" s="5">
        <v>0.56161882132332863</v>
      </c>
      <c r="M85" s="5">
        <v>0.56178813609492062</v>
      </c>
      <c r="N85" s="5">
        <v>0.56195450932400304</v>
      </c>
      <c r="O85" s="5">
        <v>0.5621189434333318</v>
      </c>
      <c r="P85" s="5">
        <v>0.56228240085925973</v>
      </c>
      <c r="Q85" s="5">
        <v>0.56244580152120527</v>
      </c>
      <c r="R85" s="5">
        <v>0.5626100206238549</v>
      </c>
      <c r="S85" s="5">
        <v>0.56277588677894341</v>
      </c>
      <c r="T85" s="5">
        <v>0.56294417113444961</v>
      </c>
    </row>
    <row r="86" spans="2:20" x14ac:dyDescent="0.25">
      <c r="B86" s="5">
        <v>-6.0789473684210531</v>
      </c>
      <c r="C86" s="5">
        <v>0.5593993146693621</v>
      </c>
      <c r="D86" s="5">
        <v>0.55959030866353787</v>
      </c>
      <c r="E86" s="5">
        <v>0.55976996698514636</v>
      </c>
      <c r="F86" s="5">
        <v>0.55993940301735101</v>
      </c>
      <c r="G86" s="5">
        <v>0.56009972841913891</v>
      </c>
      <c r="H86" s="5">
        <v>0.56025204993770394</v>
      </c>
      <c r="I86" s="5">
        <v>0.56039746266994817</v>
      </c>
      <c r="J86" s="5">
        <v>0.56053704419706252</v>
      </c>
      <c r="K86" s="5">
        <v>0.5606718494544638</v>
      </c>
      <c r="L86" s="5">
        <v>0.56080290623666817</v>
      </c>
      <c r="M86" s="5">
        <v>0.56093121125327938</v>
      </c>
      <c r="N86" s="5">
        <v>0.56105772666048548</v>
      </c>
      <c r="O86" s="5">
        <v>0.56118337702187882</v>
      </c>
      <c r="P86" s="5">
        <v>0.561309046642533</v>
      </c>
      <c r="Q86" s="5">
        <v>0.56143557725180093</v>
      </c>
      <c r="R86" s="5">
        <v>0.56156376599481028</v>
      </c>
      <c r="S86" s="5">
        <v>0.5616943637223315</v>
      </c>
      <c r="T86" s="5">
        <v>0.56182806664406559</v>
      </c>
    </row>
    <row r="87" spans="2:20" x14ac:dyDescent="0.25">
      <c r="B87" s="5">
        <v>-5.2684210526315791</v>
      </c>
      <c r="C87" s="5">
        <v>0.55908463023573995</v>
      </c>
      <c r="D87" s="5">
        <v>0.55922862670709783</v>
      </c>
      <c r="E87" s="5">
        <v>0.55936284586238783</v>
      </c>
      <c r="F87" s="5">
        <v>0.5594883445643184</v>
      </c>
      <c r="G87" s="5">
        <v>0.55960617577588412</v>
      </c>
      <c r="H87" s="5">
        <v>0.55971738464632992</v>
      </c>
      <c r="I87" s="5">
        <v>0.55982300239948435</v>
      </c>
      <c r="J87" s="5">
        <v>0.55992404098109683</v>
      </c>
      <c r="K87" s="5">
        <v>0.56002148835804233</v>
      </c>
      <c r="L87" s="5">
        <v>0.56011630437430293</v>
      </c>
      <c r="M87" s="5">
        <v>0.56020941710216432</v>
      </c>
      <c r="N87" s="5">
        <v>0.56030171962756503</v>
      </c>
      <c r="O87" s="5">
        <v>0.56039406721158924</v>
      </c>
      <c r="P87" s="5">
        <v>0.56048727481861071</v>
      </c>
      <c r="Q87" s="5">
        <v>0.5605821149607948</v>
      </c>
      <c r="R87" s="5">
        <v>0.56067931583336783</v>
      </c>
      <c r="S87" s="5">
        <v>0.56077955973854454</v>
      </c>
      <c r="T87" s="5">
        <v>0.56088347682115014</v>
      </c>
    </row>
    <row r="88" spans="2:20" x14ac:dyDescent="0.25">
      <c r="B88" s="5">
        <v>-4.4578947368421051</v>
      </c>
      <c r="C88" s="5">
        <v>0.55883155116426275</v>
      </c>
      <c r="D88" s="5">
        <v>0.55893586645994198</v>
      </c>
      <c r="E88" s="5">
        <v>0.5590317367516473</v>
      </c>
      <c r="F88" s="5">
        <v>0.55912016693232536</v>
      </c>
      <c r="G88" s="5">
        <v>0.55920215662502715</v>
      </c>
      <c r="H88" s="5">
        <v>0.55927869560207233</v>
      </c>
      <c r="I88" s="5">
        <v>0.5593507581513335</v>
      </c>
      <c r="J88" s="5">
        <v>0.55941929810682245</v>
      </c>
      <c r="K88" s="5">
        <v>0.55948524445814662</v>
      </c>
      <c r="L88" s="5">
        <v>0.55954949747327731</v>
      </c>
      <c r="M88" s="5">
        <v>0.559612925263131</v>
      </c>
      <c r="N88" s="5">
        <v>0.55967636075748839</v>
      </c>
      <c r="O88" s="5">
        <v>0.55974059902058615</v>
      </c>
      <c r="P88" s="5">
        <v>0.55980639492175799</v>
      </c>
      <c r="Q88" s="5">
        <v>0.55987446110394856</v>
      </c>
      <c r="R88" s="5">
        <v>0.55994546622972763</v>
      </c>
      <c r="S88" s="5">
        <v>0.56002003351046659</v>
      </c>
      <c r="T88" s="5">
        <v>0.56009873614198957</v>
      </c>
    </row>
    <row r="89" spans="2:20" x14ac:dyDescent="0.25">
      <c r="B89" s="5">
        <v>-3.647368421052632</v>
      </c>
      <c r="C89" s="5">
        <v>0.55863342402939775</v>
      </c>
      <c r="D89" s="5">
        <v>0.55870508177902067</v>
      </c>
      <c r="E89" s="5">
        <v>0.55876940124682806</v>
      </c>
      <c r="F89" s="5">
        <v>0.55882734172257864</v>
      </c>
      <c r="G89" s="5">
        <v>0.55887985638147786</v>
      </c>
      <c r="H89" s="5">
        <v>0.55892788716255248</v>
      </c>
      <c r="I89" s="5">
        <v>0.55897235947355295</v>
      </c>
      <c r="J89" s="5">
        <v>0.55901417749754101</v>
      </c>
      <c r="K89" s="5">
        <v>0.55905422004970395</v>
      </c>
      <c r="L89" s="5">
        <v>0.55909333687098606</v>
      </c>
      <c r="M89" s="5">
        <v>0.55913234536736356</v>
      </c>
      <c r="N89" s="5">
        <v>0.55917202771421648</v>
      </c>
      <c r="O89" s="5">
        <v>0.55921312829332326</v>
      </c>
      <c r="P89" s="5">
        <v>0.55925635146830688</v>
      </c>
      <c r="Q89" s="5">
        <v>0.55930235963874697</v>
      </c>
      <c r="R89" s="5">
        <v>0.55935177158383809</v>
      </c>
      <c r="S89" s="5">
        <v>0.5594051610616213</v>
      </c>
      <c r="T89" s="5">
        <v>0.55946305360460302</v>
      </c>
    </row>
    <row r="90" spans="2:20" x14ac:dyDescent="0.25">
      <c r="B90" s="5">
        <v>-2.8368421052631581</v>
      </c>
      <c r="C90" s="5">
        <v>0.55848385409773549</v>
      </c>
      <c r="D90" s="5">
        <v>0.55852964613017919</v>
      </c>
      <c r="E90" s="5">
        <v>0.55856898236394947</v>
      </c>
      <c r="F90" s="5">
        <v>0.55860278419556098</v>
      </c>
      <c r="G90" s="5">
        <v>0.55863196641287027</v>
      </c>
      <c r="H90" s="5">
        <v>0.55865743164407178</v>
      </c>
      <c r="I90" s="5">
        <v>0.55868006530951364</v>
      </c>
      <c r="J90" s="5">
        <v>0.55870073112496144</v>
      </c>
      <c r="K90" s="5">
        <v>0.55872026712350253</v>
      </c>
      <c r="L90" s="5">
        <v>0.5587394820872893</v>
      </c>
      <c r="M90" s="5">
        <v>0.55875915240521934</v>
      </c>
      <c r="N90" s="5">
        <v>0.55878001926490395</v>
      </c>
      <c r="O90" s="5">
        <v>0.55880278618319901</v>
      </c>
      <c r="P90" s="5">
        <v>0.55882811685936673</v>
      </c>
      <c r="Q90" s="5">
        <v>0.55885663328764101</v>
      </c>
      <c r="R90" s="5">
        <v>0.55888891417282816</v>
      </c>
      <c r="S90" s="5">
        <v>0.55892549358838028</v>
      </c>
      <c r="T90" s="5">
        <v>0.55896685880796326</v>
      </c>
    </row>
    <row r="91" spans="2:20" x14ac:dyDescent="0.25">
      <c r="B91" s="5">
        <v>-2.026315789473685</v>
      </c>
      <c r="C91" s="5">
        <v>0.55837715754664119</v>
      </c>
      <c r="D91" s="5">
        <v>0.55840369831960945</v>
      </c>
      <c r="E91" s="5">
        <v>0.55842444321307916</v>
      </c>
      <c r="F91" s="5">
        <v>0.55844028441481841</v>
      </c>
      <c r="G91" s="5">
        <v>0.55845210724292382</v>
      </c>
      <c r="H91" s="5">
        <v>0.55846078426313728</v>
      </c>
      <c r="I91" s="5">
        <v>0.5584671704097488</v>
      </c>
      <c r="J91" s="5">
        <v>0.5584720986344105</v>
      </c>
      <c r="K91" s="5">
        <v>0.55847637602751687</v>
      </c>
      <c r="L91" s="5">
        <v>0.55848078035763971</v>
      </c>
      <c r="M91" s="5">
        <v>0.55848605699210241</v>
      </c>
      <c r="N91" s="5">
        <v>0.55849291616666408</v>
      </c>
      <c r="O91" s="5">
        <v>0.55850203057961068</v>
      </c>
      <c r="P91" s="5">
        <v>0.55851403327894511</v>
      </c>
      <c r="Q91" s="5">
        <v>0.55852951584445254</v>
      </c>
      <c r="R91" s="5">
        <v>0.55854902683755148</v>
      </c>
      <c r="S91" s="5">
        <v>0.55857307050088956</v>
      </c>
      <c r="T91" s="5">
        <v>0.55860210534375287</v>
      </c>
    </row>
    <row r="92" spans="2:20" x14ac:dyDescent="0.25">
      <c r="B92" s="5">
        <v>-1.215789473684211</v>
      </c>
      <c r="C92" s="5">
        <v>0.55830873426010452</v>
      </c>
      <c r="D92" s="5">
        <v>0.55832250997900346</v>
      </c>
      <c r="E92" s="5">
        <v>0.55833092874507662</v>
      </c>
      <c r="F92" s="5">
        <v>0.55833486291861911</v>
      </c>
      <c r="G92" s="5">
        <v>0.55833517785425224</v>
      </c>
      <c r="H92" s="5">
        <v>0.5583327258154025</v>
      </c>
      <c r="I92" s="5">
        <v>0.55832834118446639</v>
      </c>
      <c r="J92" s="5">
        <v>0.55832283621126688</v>
      </c>
      <c r="K92" s="5">
        <v>0.55831699719482986</v>
      </c>
      <c r="L92" s="5">
        <v>0.55831158109009849</v>
      </c>
      <c r="M92" s="5">
        <v>0.55830731246941934</v>
      </c>
      <c r="N92" s="5">
        <v>0.55830488083696839</v>
      </c>
      <c r="O92" s="5">
        <v>0.55830493826203309</v>
      </c>
      <c r="P92" s="5">
        <v>0.55830809729734421</v>
      </c>
      <c r="Q92" s="5">
        <v>0.558314929190451</v>
      </c>
      <c r="R92" s="5">
        <v>0.5583259623687109</v>
      </c>
      <c r="S92" s="5">
        <v>0.55834168115775906</v>
      </c>
      <c r="T92" s="5">
        <v>0.55836252486335392</v>
      </c>
    </row>
    <row r="93" spans="2:20" x14ac:dyDescent="0.25">
      <c r="B93" s="5">
        <v>-0.40526315789473699</v>
      </c>
      <c r="C93" s="5">
        <v>0.55827535466945744</v>
      </c>
      <c r="D93" s="5">
        <v>0.55828276831848545</v>
      </c>
      <c r="E93" s="5">
        <v>0.55828504415678104</v>
      </c>
      <c r="F93" s="5">
        <v>0.55828304452504307</v>
      </c>
      <c r="G93" s="5">
        <v>0.55827762470711528</v>
      </c>
      <c r="H93" s="5">
        <v>0.55826962672933522</v>
      </c>
      <c r="I93" s="5">
        <v>0.55825987464003246</v>
      </c>
      <c r="J93" s="5">
        <v>0.55824917027713639</v>
      </c>
      <c r="K93" s="5">
        <v>0.5582382895013005</v>
      </c>
      <c r="L93" s="5">
        <v>0.55822797881538433</v>
      </c>
      <c r="M93" s="5">
        <v>0.55821895236241037</v>
      </c>
      <c r="N93" s="5">
        <v>0.55821188925386789</v>
      </c>
      <c r="O93" s="5">
        <v>0.55820743121909322</v>
      </c>
      <c r="P93" s="5">
        <v>0.55820618054336357</v>
      </c>
      <c r="Q93" s="5">
        <v>0.55820869829814601</v>
      </c>
      <c r="R93" s="5">
        <v>0.55821550282381116</v>
      </c>
      <c r="S93" s="5">
        <v>0.55822706848662751</v>
      </c>
      <c r="T93" s="5">
        <v>0.55824382497804415</v>
      </c>
    </row>
    <row r="94" spans="2:20" x14ac:dyDescent="0.25">
      <c r="B94" s="5">
        <v>0.4052631578947361</v>
      </c>
      <c r="C94" s="5">
        <v>0.55827535466945744</v>
      </c>
      <c r="D94" s="5">
        <v>0.55828276831859647</v>
      </c>
      <c r="E94" s="5">
        <v>0.55828504415689206</v>
      </c>
      <c r="F94" s="5">
        <v>0.5582830445252096</v>
      </c>
      <c r="G94" s="5">
        <v>0.55827762470739284</v>
      </c>
      <c r="H94" s="5">
        <v>0.55826962672933522</v>
      </c>
      <c r="I94" s="5">
        <v>0.55825987463992144</v>
      </c>
      <c r="J94" s="5">
        <v>0.5582491702771919</v>
      </c>
      <c r="K94" s="5">
        <v>0.55823828950124499</v>
      </c>
      <c r="L94" s="5">
        <v>0.5582279788152178</v>
      </c>
      <c r="M94" s="5">
        <v>0.55821895236241037</v>
      </c>
      <c r="N94" s="5">
        <v>0.55821188925364584</v>
      </c>
      <c r="O94" s="5">
        <v>0.55820743121909322</v>
      </c>
      <c r="P94" s="5">
        <v>0.55820618054330806</v>
      </c>
      <c r="Q94" s="5">
        <v>0.55820869829814601</v>
      </c>
      <c r="R94" s="5">
        <v>0.55821550282370014</v>
      </c>
      <c r="S94" s="5">
        <v>0.55822706848690506</v>
      </c>
      <c r="T94" s="5">
        <v>0.55824382497804415</v>
      </c>
    </row>
    <row r="95" spans="2:20" x14ac:dyDescent="0.25">
      <c r="B95" s="5">
        <v>1.2157894736842101</v>
      </c>
      <c r="C95" s="5">
        <v>0.55830873425993799</v>
      </c>
      <c r="D95" s="5">
        <v>0.55832250997900346</v>
      </c>
      <c r="E95" s="5">
        <v>0.55833092874507662</v>
      </c>
      <c r="F95" s="5">
        <v>0.55833486291839707</v>
      </c>
      <c r="G95" s="5">
        <v>0.55833517785458531</v>
      </c>
      <c r="H95" s="5">
        <v>0.55833272581534699</v>
      </c>
      <c r="I95" s="5">
        <v>0.55832834118457741</v>
      </c>
      <c r="J95" s="5">
        <v>0.55832283621126688</v>
      </c>
      <c r="K95" s="5">
        <v>0.55831699719510741</v>
      </c>
      <c r="L95" s="5">
        <v>0.558311581090154</v>
      </c>
      <c r="M95" s="5">
        <v>0.5583073124692528</v>
      </c>
      <c r="N95" s="5">
        <v>0.5583048808370239</v>
      </c>
      <c r="O95" s="5">
        <v>0.55830493826219962</v>
      </c>
      <c r="P95" s="5">
        <v>0.55830809729723319</v>
      </c>
      <c r="Q95" s="5">
        <v>0.558314929190451</v>
      </c>
      <c r="R95" s="5">
        <v>0.55832596236865539</v>
      </c>
      <c r="S95" s="5">
        <v>0.55834168115748151</v>
      </c>
      <c r="T95" s="5">
        <v>0.55836252486335392</v>
      </c>
    </row>
    <row r="96" spans="2:20" x14ac:dyDescent="0.25">
      <c r="B96" s="5">
        <v>2.0263157894736841</v>
      </c>
      <c r="C96" s="5">
        <v>0.55837715754691875</v>
      </c>
      <c r="D96" s="5">
        <v>0.55840369831972048</v>
      </c>
      <c r="E96" s="5">
        <v>0.55842444321291262</v>
      </c>
      <c r="F96" s="5">
        <v>0.55844028441448534</v>
      </c>
      <c r="G96" s="5">
        <v>0.55845210724320138</v>
      </c>
      <c r="H96" s="5">
        <v>0.5584607842632483</v>
      </c>
      <c r="I96" s="5">
        <v>0.55846717040980431</v>
      </c>
      <c r="J96" s="5">
        <v>0.55847209863452152</v>
      </c>
      <c r="K96" s="5">
        <v>0.55847637602751687</v>
      </c>
      <c r="L96" s="5">
        <v>0.55848078035769522</v>
      </c>
      <c r="M96" s="5">
        <v>0.55848605699210241</v>
      </c>
      <c r="N96" s="5">
        <v>0.55849291616666408</v>
      </c>
      <c r="O96" s="5">
        <v>0.55850203057966619</v>
      </c>
      <c r="P96" s="5">
        <v>0.5585140332788896</v>
      </c>
      <c r="Q96" s="5">
        <v>0.55852951584467458</v>
      </c>
      <c r="R96" s="5">
        <v>0.55854902683727392</v>
      </c>
      <c r="S96" s="5">
        <v>0.55857307050100058</v>
      </c>
      <c r="T96" s="5">
        <v>0.55860210534375287</v>
      </c>
    </row>
    <row r="97" spans="2:20" x14ac:dyDescent="0.25">
      <c r="B97" s="5">
        <v>2.8368421052631581</v>
      </c>
      <c r="C97" s="5">
        <v>0.55848385409784651</v>
      </c>
      <c r="D97" s="5">
        <v>0.55852964613017919</v>
      </c>
      <c r="E97" s="5">
        <v>0.55856898236394947</v>
      </c>
      <c r="F97" s="5">
        <v>0.55860278419556098</v>
      </c>
      <c r="G97" s="5">
        <v>0.55863196641264823</v>
      </c>
      <c r="H97" s="5">
        <v>0.55865743164407178</v>
      </c>
      <c r="I97" s="5">
        <v>0.55868006530968017</v>
      </c>
      <c r="J97" s="5">
        <v>0.55870073112485041</v>
      </c>
      <c r="K97" s="5">
        <v>0.55872026712316947</v>
      </c>
      <c r="L97" s="5">
        <v>0.55873948208717827</v>
      </c>
      <c r="M97" s="5">
        <v>0.55875915240538587</v>
      </c>
      <c r="N97" s="5">
        <v>0.55878001926479293</v>
      </c>
      <c r="O97" s="5">
        <v>0.55880278618347656</v>
      </c>
      <c r="P97" s="5">
        <v>0.55882811685936673</v>
      </c>
      <c r="Q97" s="5">
        <v>0.5588566332875855</v>
      </c>
      <c r="R97" s="5">
        <v>0.55888891417282816</v>
      </c>
      <c r="S97" s="5">
        <v>0.55892549358838028</v>
      </c>
      <c r="T97" s="5">
        <v>0.55896685880768571</v>
      </c>
    </row>
    <row r="98" spans="2:20" x14ac:dyDescent="0.25">
      <c r="B98" s="5">
        <v>3.6473684210526298</v>
      </c>
      <c r="C98" s="5">
        <v>0.5586334240296198</v>
      </c>
      <c r="D98" s="5">
        <v>0.5587050817791317</v>
      </c>
      <c r="E98" s="5">
        <v>0.55876940124638397</v>
      </c>
      <c r="F98" s="5">
        <v>0.5588273417223566</v>
      </c>
      <c r="G98" s="5">
        <v>0.55887985638153337</v>
      </c>
      <c r="H98" s="5">
        <v>0.55892788716277453</v>
      </c>
      <c r="I98" s="5">
        <v>0.55897235947394153</v>
      </c>
      <c r="J98" s="5">
        <v>0.55901417749737448</v>
      </c>
      <c r="K98" s="5">
        <v>0.55905422004959293</v>
      </c>
      <c r="L98" s="5">
        <v>0.55909333687098606</v>
      </c>
      <c r="M98" s="5">
        <v>0.55913234536741907</v>
      </c>
      <c r="N98" s="5">
        <v>0.55917202771449404</v>
      </c>
      <c r="O98" s="5">
        <v>0.55921312829332326</v>
      </c>
      <c r="P98" s="5">
        <v>0.55925635146858443</v>
      </c>
      <c r="Q98" s="5">
        <v>0.55930235963880248</v>
      </c>
      <c r="R98" s="5">
        <v>0.55935177158422666</v>
      </c>
      <c r="S98" s="5">
        <v>0.55940516106167681</v>
      </c>
      <c r="T98" s="5">
        <v>0.55946305360460302</v>
      </c>
    </row>
    <row r="99" spans="2:20" x14ac:dyDescent="0.25">
      <c r="B99" s="5">
        <v>4.4578947368421042</v>
      </c>
      <c r="C99" s="5">
        <v>0.55883155116392969</v>
      </c>
      <c r="D99" s="5">
        <v>0.55893586645983095</v>
      </c>
      <c r="E99" s="5">
        <v>0.55903173675181383</v>
      </c>
      <c r="F99" s="5">
        <v>0.55912016693188127</v>
      </c>
      <c r="G99" s="5">
        <v>0.55920215662502715</v>
      </c>
      <c r="H99" s="5">
        <v>0.55927869560196131</v>
      </c>
      <c r="I99" s="5">
        <v>0.5593507581513335</v>
      </c>
      <c r="J99" s="5">
        <v>0.55941929810715552</v>
      </c>
      <c r="K99" s="5">
        <v>0.55948524445825765</v>
      </c>
      <c r="L99" s="5">
        <v>0.55954949747311078</v>
      </c>
      <c r="M99" s="5">
        <v>0.55961292526307549</v>
      </c>
      <c r="N99" s="5">
        <v>0.55967636075793248</v>
      </c>
      <c r="O99" s="5">
        <v>0.55974059902053064</v>
      </c>
      <c r="P99" s="5">
        <v>0.55980639492159145</v>
      </c>
      <c r="Q99" s="5">
        <v>0.5598744611046147</v>
      </c>
      <c r="R99" s="5">
        <v>0.5599454662295611</v>
      </c>
      <c r="S99" s="5">
        <v>0.56002003351057761</v>
      </c>
      <c r="T99" s="5">
        <v>0.5600987361421006</v>
      </c>
    </row>
    <row r="100" spans="2:20" x14ac:dyDescent="0.25">
      <c r="B100" s="5">
        <v>5.2684210526315782</v>
      </c>
      <c r="C100" s="5">
        <v>0.55908463023573995</v>
      </c>
      <c r="D100" s="5">
        <v>0.55922862670731988</v>
      </c>
      <c r="E100" s="5">
        <v>0.55936284586249885</v>
      </c>
      <c r="F100" s="5">
        <v>0.55948834456437391</v>
      </c>
      <c r="G100" s="5">
        <v>0.55960617577610616</v>
      </c>
      <c r="H100" s="5">
        <v>0.5597173846462189</v>
      </c>
      <c r="I100" s="5">
        <v>0.55982300239931782</v>
      </c>
      <c r="J100" s="5">
        <v>0.55992404098104132</v>
      </c>
      <c r="K100" s="5">
        <v>0.56002148835804233</v>
      </c>
      <c r="L100" s="5">
        <v>0.5601163043741364</v>
      </c>
      <c r="M100" s="5">
        <v>0.56020941710233085</v>
      </c>
      <c r="N100" s="5">
        <v>0.56030171962750952</v>
      </c>
      <c r="O100" s="5">
        <v>0.56039406721153373</v>
      </c>
      <c r="P100" s="5">
        <v>0.56048727481888827</v>
      </c>
      <c r="Q100" s="5">
        <v>0.5605821149607948</v>
      </c>
      <c r="R100" s="5">
        <v>0.5606793158332013</v>
      </c>
      <c r="S100" s="5">
        <v>0.56077955973865556</v>
      </c>
      <c r="T100" s="5">
        <v>0.56088347682126116</v>
      </c>
    </row>
    <row r="101" spans="2:20" x14ac:dyDescent="0.25">
      <c r="B101" s="5">
        <v>6.0789473684210522</v>
      </c>
      <c r="C101" s="5">
        <v>0.55939931466969517</v>
      </c>
      <c r="D101" s="5">
        <v>0.55959030866342685</v>
      </c>
      <c r="E101" s="5">
        <v>0.55976996698536841</v>
      </c>
      <c r="F101" s="5">
        <v>0.55993940301735101</v>
      </c>
      <c r="G101" s="5">
        <v>0.56009972841941646</v>
      </c>
      <c r="H101" s="5">
        <v>0.56025204993775946</v>
      </c>
      <c r="I101" s="5">
        <v>0.56039746267000368</v>
      </c>
      <c r="J101" s="5">
        <v>0.56053704419689598</v>
      </c>
      <c r="K101" s="5">
        <v>0.56067184945451931</v>
      </c>
      <c r="L101" s="5">
        <v>0.56080290623661266</v>
      </c>
      <c r="M101" s="5">
        <v>0.56093121125316836</v>
      </c>
      <c r="N101" s="5">
        <v>0.5610577266610961</v>
      </c>
      <c r="O101" s="5">
        <v>0.5611833770223229</v>
      </c>
      <c r="P101" s="5">
        <v>0.56130904664264403</v>
      </c>
      <c r="Q101" s="5">
        <v>0.56143557725152338</v>
      </c>
      <c r="R101" s="5">
        <v>0.56156376599447722</v>
      </c>
      <c r="S101" s="5">
        <v>0.56169436372216497</v>
      </c>
      <c r="T101" s="5">
        <v>0.5618280666441211</v>
      </c>
    </row>
    <row r="102" spans="2:20" x14ac:dyDescent="0.25">
      <c r="B102" s="5">
        <v>6.8894736842105262</v>
      </c>
      <c r="C102" s="5">
        <v>0.55978199117567851</v>
      </c>
      <c r="D102" s="5">
        <v>0.56002766017909655</v>
      </c>
      <c r="E102" s="5">
        <v>0.56026021029598194</v>
      </c>
      <c r="F102" s="5">
        <v>0.56048081361953495</v>
      </c>
      <c r="G102" s="5">
        <v>0.56069064380592781</v>
      </c>
      <c r="H102" s="5">
        <v>0.56089087368954571</v>
      </c>
      <c r="I102" s="5">
        <v>0.56108266771748294</v>
      </c>
      <c r="J102" s="5">
        <v>0.56126717537469117</v>
      </c>
      <c r="K102" s="5">
        <v>0.56144552550307925</v>
      </c>
      <c r="L102" s="5">
        <v>0.56161882132332863</v>
      </c>
      <c r="M102" s="5">
        <v>0.56178813609503164</v>
      </c>
      <c r="N102" s="5">
        <v>0.56195450932394753</v>
      </c>
      <c r="O102" s="5">
        <v>0.5621189434333318</v>
      </c>
      <c r="P102" s="5">
        <v>0.56228240085964831</v>
      </c>
      <c r="Q102" s="5">
        <v>0.56244580152098322</v>
      </c>
      <c r="R102" s="5">
        <v>0.56261002062368837</v>
      </c>
      <c r="S102" s="5">
        <v>0.56277588677877688</v>
      </c>
      <c r="T102" s="5">
        <v>0.56294417113450512</v>
      </c>
    </row>
    <row r="103" spans="2:20" x14ac:dyDescent="0.25">
      <c r="B103" s="5">
        <v>7.7</v>
      </c>
      <c r="C103" s="5">
        <v>0.56023818564143735</v>
      </c>
      <c r="D103" s="5">
        <v>0.5605466449932206</v>
      </c>
      <c r="E103" s="5">
        <v>0.56083998128836354</v>
      </c>
      <c r="F103" s="5">
        <v>0.56111942437397921</v>
      </c>
      <c r="G103" s="5">
        <v>0.56138621053375415</v>
      </c>
      <c r="H103" s="5">
        <v>0.56164158091476235</v>
      </c>
      <c r="I103" s="5">
        <v>0.5618867728522936</v>
      </c>
      <c r="J103" s="5">
        <v>0.56212301238761642</v>
      </c>
      <c r="K103" s="5">
        <v>0.56235150781480669</v>
      </c>
      <c r="L103" s="5">
        <v>0.562573444076786</v>
      </c>
      <c r="M103" s="5">
        <v>0.56278997790987217</v>
      </c>
      <c r="N103" s="5">
        <v>0.56300223359451174</v>
      </c>
      <c r="O103" s="5">
        <v>0.56321129926356628</v>
      </c>
      <c r="P103" s="5">
        <v>0.56341822368077832</v>
      </c>
      <c r="Q103" s="5">
        <v>0.56362401341963908</v>
      </c>
      <c r="R103" s="5">
        <v>0.56382963044321333</v>
      </c>
      <c r="S103" s="5">
        <v>0.56403598999688054</v>
      </c>
      <c r="T103" s="5">
        <v>0.56424394673348921</v>
      </c>
    </row>
    <row r="104" spans="2:20" x14ac:dyDescent="0.25">
      <c r="C104" s="50"/>
    </row>
  </sheetData>
  <mergeCells count="6">
    <mergeCell ref="C46:T46"/>
    <mergeCell ref="B81:T81"/>
    <mergeCell ref="C82:T82"/>
    <mergeCell ref="C7:T7"/>
    <mergeCell ref="B6:T6"/>
    <mergeCell ref="B45:T45"/>
  </mergeCells>
  <conditionalFormatting sqref="D84:S103">
    <cfRule type="colorScale" priority="5">
      <colorScale>
        <cfvo type="min"/>
        <cfvo type="percentile" val="50"/>
        <cfvo type="max"/>
        <color rgb="FF5A8AC6"/>
        <color rgb="FFFCFCFF"/>
        <color rgb="FFF8696B"/>
      </colorScale>
    </cfRule>
  </conditionalFormatting>
  <conditionalFormatting sqref="C9:T28">
    <cfRule type="colorScale" priority="4">
      <colorScale>
        <cfvo type="min"/>
        <cfvo type="percentile" val="50"/>
        <cfvo type="max"/>
        <color rgb="FF5A8AC6"/>
        <color rgb="FFFCFCFF"/>
        <color rgb="FFF8696B"/>
      </colorScale>
    </cfRule>
  </conditionalFormatting>
  <conditionalFormatting sqref="C48:T67">
    <cfRule type="colorScale" priority="3">
      <colorScale>
        <cfvo type="min"/>
        <cfvo type="percentile" val="50"/>
        <cfvo type="max"/>
        <color rgb="FF5A8AC6"/>
        <color rgb="FFFCFCFF"/>
        <color rgb="FFF8696B"/>
      </colorScale>
    </cfRule>
  </conditionalFormatting>
  <conditionalFormatting sqref="C84:T103">
    <cfRule type="colorScale" priority="1">
      <colorScale>
        <cfvo type="min"/>
        <cfvo type="percentile" val="50"/>
        <cfvo type="max"/>
        <color rgb="FF5A8AC6"/>
        <color rgb="FFFCFCFF"/>
        <color rgb="FFF8696B"/>
      </colorScale>
    </cfRule>
  </conditionalFormatting>
  <hyperlinks>
    <hyperlink ref="B3" r:id="rId1" xr:uid="{3AB09FEC-4149-4E6A-9611-69A69E3EA80A}"/>
  </hyperlinks>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
  <sheetViews>
    <sheetView zoomScale="85" zoomScaleNormal="85" workbookViewId="0">
      <selection activeCell="U20" sqref="U20"/>
    </sheetView>
  </sheetViews>
  <sheetFormatPr defaultRowHeight="15" x14ac:dyDescent="0.25"/>
  <cols>
    <col min="1" max="1" width="22.28515625" bestFit="1" customWidth="1"/>
    <col min="2" max="2" width="11.28515625" bestFit="1" customWidth="1"/>
    <col min="3" max="3" width="21.5703125" customWidth="1"/>
    <col min="4" max="8" width="10.5703125" customWidth="1"/>
    <col min="10" max="15" width="10.5703125" customWidth="1"/>
  </cols>
  <sheetData>
    <row r="1" spans="1:21" s="18" customFormat="1" x14ac:dyDescent="0.25">
      <c r="A1" s="20" t="s">
        <v>0</v>
      </c>
      <c r="B1" s="19" t="s">
        <v>1</v>
      </c>
      <c r="D1" s="18" t="s">
        <v>143</v>
      </c>
    </row>
    <row r="2" spans="1:21" s="18" customFormat="1" x14ac:dyDescent="0.25">
      <c r="A2" s="20" t="s">
        <v>2</v>
      </c>
      <c r="B2" s="19" t="s">
        <v>1</v>
      </c>
    </row>
    <row r="3" spans="1:21" s="18" customFormat="1" ht="15.75" thickBot="1" x14ac:dyDescent="0.3">
      <c r="A3" s="20" t="s">
        <v>3</v>
      </c>
      <c r="B3" s="34" t="s">
        <v>4</v>
      </c>
    </row>
    <row r="4" spans="1:21" x14ac:dyDescent="0.25">
      <c r="A4" s="43"/>
    </row>
    <row r="5" spans="1:21" x14ac:dyDescent="0.25">
      <c r="A5" s="44" t="s">
        <v>64</v>
      </c>
      <c r="C5" s="1" t="s">
        <v>65</v>
      </c>
      <c r="D5" s="2"/>
      <c r="E5" s="2"/>
      <c r="F5" s="2"/>
      <c r="G5" s="2"/>
      <c r="H5" s="2"/>
      <c r="I5" s="2"/>
      <c r="J5" s="2"/>
      <c r="K5" s="2"/>
      <c r="L5" s="2"/>
      <c r="M5" s="2"/>
      <c r="N5" s="2"/>
      <c r="O5" s="2"/>
    </row>
    <row r="6" spans="1:21" ht="15.75" thickBot="1" x14ac:dyDescent="0.3">
      <c r="A6" s="45">
        <v>0.6</v>
      </c>
      <c r="C6" s="81" t="s">
        <v>66</v>
      </c>
      <c r="D6" s="81"/>
      <c r="E6" s="81"/>
      <c r="F6" s="81"/>
      <c r="G6" s="81"/>
      <c r="H6" s="81"/>
      <c r="I6" s="81"/>
      <c r="J6" s="81"/>
      <c r="K6" s="81"/>
      <c r="L6" s="81"/>
      <c r="M6" s="81"/>
      <c r="N6" s="81"/>
      <c r="O6" s="81"/>
      <c r="P6" s="81"/>
      <c r="Q6" s="81"/>
      <c r="R6" s="81"/>
      <c r="S6" s="81"/>
      <c r="T6" s="81"/>
      <c r="U6" s="81"/>
    </row>
    <row r="7" spans="1:21" x14ac:dyDescent="0.25">
      <c r="C7" s="80" t="s">
        <v>55</v>
      </c>
      <c r="D7" s="80"/>
      <c r="E7" s="80"/>
      <c r="F7" s="80"/>
      <c r="G7" s="80"/>
      <c r="H7" s="80"/>
      <c r="I7" s="80"/>
      <c r="J7" s="80"/>
      <c r="K7" s="80"/>
      <c r="L7" s="80"/>
      <c r="M7" s="80"/>
      <c r="N7" s="80"/>
      <c r="O7" s="80"/>
      <c r="P7" s="80"/>
      <c r="Q7" s="80"/>
      <c r="R7" s="80"/>
      <c r="S7" s="80"/>
      <c r="T7" s="80"/>
      <c r="U7" s="80"/>
    </row>
    <row r="8" spans="1:21" x14ac:dyDescent="0.25">
      <c r="C8" s="42" t="s">
        <v>62</v>
      </c>
      <c r="D8" s="42">
        <v>0.40500000000000003</v>
      </c>
      <c r="E8" s="42">
        <v>0.41</v>
      </c>
      <c r="F8" s="42">
        <v>0.41499999999999998</v>
      </c>
      <c r="G8" s="42">
        <v>0.42</v>
      </c>
      <c r="H8" s="42">
        <v>0.42499999999999999</v>
      </c>
      <c r="I8" s="42">
        <v>0.43</v>
      </c>
      <c r="J8" s="42">
        <v>0.435</v>
      </c>
      <c r="K8" s="42">
        <v>0.44</v>
      </c>
      <c r="L8" s="42">
        <v>0.44500000000000001</v>
      </c>
      <c r="M8" s="42">
        <v>0.45</v>
      </c>
      <c r="N8" s="42">
        <v>0.45500000000000002</v>
      </c>
      <c r="O8" s="42">
        <v>0.46</v>
      </c>
      <c r="P8" s="42">
        <v>0.46500000000000002</v>
      </c>
      <c r="Q8" s="42">
        <v>0.47</v>
      </c>
      <c r="R8" s="42">
        <v>0.47499999999999998</v>
      </c>
      <c r="S8" s="42">
        <v>0.48</v>
      </c>
      <c r="T8" s="42">
        <v>0.48499999999999999</v>
      </c>
      <c r="U8" s="42">
        <v>0.49</v>
      </c>
    </row>
    <row r="9" spans="1:21" x14ac:dyDescent="0.25">
      <c r="C9" s="5">
        <v>-7.7</v>
      </c>
      <c r="D9" s="5"/>
      <c r="E9" s="5">
        <v>0.55985339095338693</v>
      </c>
      <c r="F9" s="5">
        <v>0.56014916974930573</v>
      </c>
      <c r="G9" s="5">
        <v>0.56119781325113338</v>
      </c>
      <c r="H9" s="5">
        <v>0.56056355563564297</v>
      </c>
      <c r="I9" s="5">
        <v>0.56028737187120803</v>
      </c>
      <c r="J9" s="5">
        <v>0.56027133862513723</v>
      </c>
      <c r="K9" s="5">
        <v>0.562573203825531</v>
      </c>
      <c r="L9" s="5">
        <v>0.56078597609707392</v>
      </c>
      <c r="M9" s="5">
        <v>0.56119812439667904</v>
      </c>
      <c r="N9" s="5">
        <v>0.5616339948137391</v>
      </c>
      <c r="O9" s="5">
        <v>0.56201832321718892</v>
      </c>
      <c r="P9" s="5">
        <v>0.56231882680714573</v>
      </c>
      <c r="Q9" s="5">
        <v>0.56248829819724655</v>
      </c>
      <c r="R9" s="5">
        <v>0.56250087705893337</v>
      </c>
      <c r="S9" s="5">
        <v>0.56436374922937005</v>
      </c>
      <c r="T9" s="5">
        <v>0.56405433848861086</v>
      </c>
      <c r="U9" s="5"/>
    </row>
    <row r="10" spans="1:21" x14ac:dyDescent="0.25">
      <c r="C10" s="5">
        <v>-5.7750000000000004</v>
      </c>
      <c r="D10" s="5"/>
      <c r="E10" s="5">
        <v>0.55803402587992956</v>
      </c>
      <c r="F10" s="5">
        <v>0.55925900837164466</v>
      </c>
      <c r="G10" s="5">
        <v>0.55884820530036583</v>
      </c>
      <c r="H10" s="5">
        <v>0.55878485842111836</v>
      </c>
      <c r="I10" s="5">
        <v>0.55893861357254693</v>
      </c>
      <c r="J10" s="5">
        <v>0.55920522928259886</v>
      </c>
      <c r="K10" s="5">
        <v>0.55951984312225611</v>
      </c>
      <c r="L10" s="5">
        <v>0.5598116574781149</v>
      </c>
      <c r="M10" s="5">
        <v>0.56003272243011626</v>
      </c>
      <c r="N10" s="5">
        <v>0.56011373983457891</v>
      </c>
      <c r="O10" s="5">
        <v>0.56002581887818959</v>
      </c>
      <c r="P10" s="5">
        <v>0.55973846702279517</v>
      </c>
      <c r="Q10" s="5">
        <v>0.56122620932854383</v>
      </c>
      <c r="R10" s="5">
        <v>0.56047358050411167</v>
      </c>
      <c r="S10" s="5">
        <v>0.56148813387364482</v>
      </c>
      <c r="T10" s="5">
        <v>0.56028756736110097</v>
      </c>
      <c r="U10" s="5"/>
    </row>
    <row r="11" spans="1:21" x14ac:dyDescent="0.25">
      <c r="C11" s="5">
        <v>-3.85</v>
      </c>
      <c r="D11" s="5"/>
      <c r="E11" s="5">
        <v>0.55872273684841478</v>
      </c>
      <c r="F11" s="5">
        <v>0.55823748181613442</v>
      </c>
      <c r="G11" s="5">
        <v>0.55817167460581085</v>
      </c>
      <c r="H11" s="5">
        <v>0.5583584696301408</v>
      </c>
      <c r="I11" s="5">
        <v>0.55865954406202412</v>
      </c>
      <c r="J11" s="5">
        <v>0.55898507435546985</v>
      </c>
      <c r="K11" s="5">
        <v>0.55924103521649104</v>
      </c>
      <c r="L11" s="5">
        <v>0.55937521101022347</v>
      </c>
      <c r="M11" s="5">
        <v>0.55931624491330034</v>
      </c>
      <c r="N11" s="5">
        <v>0.5590336604843561</v>
      </c>
      <c r="O11" s="5">
        <v>0.55850717412906081</v>
      </c>
      <c r="P11" s="5">
        <v>0.55971216840808757</v>
      </c>
      <c r="Q11" s="5">
        <v>0.55863235463316219</v>
      </c>
      <c r="R11" s="5">
        <v>0.55928568637939791</v>
      </c>
      <c r="S11" s="5">
        <v>0.55966331101761702</v>
      </c>
      <c r="T11" s="5">
        <v>0.5597671777038582</v>
      </c>
      <c r="U11" s="5"/>
    </row>
    <row r="12" spans="1:21" x14ac:dyDescent="0.25">
      <c r="C12" s="5">
        <v>-1.925</v>
      </c>
      <c r="D12" s="5"/>
      <c r="E12" s="5">
        <v>0.55680422721029355</v>
      </c>
      <c r="F12" s="5">
        <v>0.5565879763557523</v>
      </c>
      <c r="G12" s="5">
        <v>0.55670060617423534</v>
      </c>
      <c r="H12" s="5">
        <v>0.55698333659527544</v>
      </c>
      <c r="I12" s="5">
        <v>0.55732113366104141</v>
      </c>
      <c r="J12" s="5">
        <v>0.55760400950300992</v>
      </c>
      <c r="K12" s="5">
        <v>0.55776208330076793</v>
      </c>
      <c r="L12" s="5">
        <v>0.55772410390776306</v>
      </c>
      <c r="M12" s="5">
        <v>0.55743568000471788</v>
      </c>
      <c r="N12" s="5">
        <v>0.55890998157875027</v>
      </c>
      <c r="O12" s="5">
        <v>0.55804925207579037</v>
      </c>
      <c r="P12" s="5">
        <v>0.55889588368410392</v>
      </c>
      <c r="Q12" s="5">
        <v>0.5574693768060448</v>
      </c>
      <c r="R12" s="5">
        <v>0.55776384631610576</v>
      </c>
      <c r="S12" s="5">
        <v>0.55777770857852926</v>
      </c>
      <c r="T12" s="5">
        <v>0.55751157552297348</v>
      </c>
      <c r="U12" s="5"/>
    </row>
    <row r="13" spans="1:21" x14ac:dyDescent="0.25">
      <c r="C13" s="5">
        <v>0</v>
      </c>
      <c r="D13" s="5"/>
      <c r="E13" s="5">
        <v>0.55789372309449126</v>
      </c>
      <c r="F13" s="5">
        <v>0.55775879779924264</v>
      </c>
      <c r="G13" s="5">
        <v>0.5579207054733889</v>
      </c>
      <c r="H13" s="5">
        <v>0.55821349483877758</v>
      </c>
      <c r="I13" s="5">
        <v>0.55854031988621144</v>
      </c>
      <c r="J13" s="5">
        <v>0.55669474097518912</v>
      </c>
      <c r="K13" s="5">
        <v>0.55680694623153404</v>
      </c>
      <c r="L13" s="5">
        <v>0.55669210010360692</v>
      </c>
      <c r="M13" s="5">
        <v>0.55835184436306562</v>
      </c>
      <c r="N13" s="5">
        <v>0.55767852490448233</v>
      </c>
      <c r="O13" s="5">
        <v>0.55870837127417261</v>
      </c>
      <c r="P13" s="5">
        <v>0.55742729565339688</v>
      </c>
      <c r="Q13" s="5">
        <v>0.55787457337579183</v>
      </c>
      <c r="R13" s="5">
        <v>0.55804998346850632</v>
      </c>
      <c r="S13" s="5">
        <v>0.55795151617675287</v>
      </c>
      <c r="T13" s="5">
        <v>0.55757824646973675</v>
      </c>
      <c r="U13" s="5"/>
    </row>
    <row r="14" spans="1:21" x14ac:dyDescent="0.25">
      <c r="C14" s="5">
        <v>1.925</v>
      </c>
      <c r="D14" s="5"/>
      <c r="E14" s="5">
        <v>0.55680452213167986</v>
      </c>
      <c r="F14" s="5">
        <v>0.55658815178310661</v>
      </c>
      <c r="G14" s="5">
        <v>0.55670030813599036</v>
      </c>
      <c r="H14" s="5">
        <v>0.55698326954372346</v>
      </c>
      <c r="I14" s="5">
        <v>0.55732128137821046</v>
      </c>
      <c r="J14" s="5">
        <v>0.55760413059663094</v>
      </c>
      <c r="K14" s="5">
        <v>0.55776203478395758</v>
      </c>
      <c r="L14" s="5">
        <v>0.55772389686424484</v>
      </c>
      <c r="M14" s="5">
        <v>0.55743538695627026</v>
      </c>
      <c r="N14" s="5">
        <v>0.55890987017874949</v>
      </c>
      <c r="O14" s="5">
        <v>0.55804942849993244</v>
      </c>
      <c r="P14" s="5">
        <v>0.55889581726195192</v>
      </c>
      <c r="Q14" s="5">
        <v>0.55746899359362267</v>
      </c>
      <c r="R14" s="5">
        <v>0.55776355381051668</v>
      </c>
      <c r="S14" s="5">
        <v>0.55777722947225439</v>
      </c>
      <c r="T14" s="5">
        <v>0.55751093393209861</v>
      </c>
      <c r="U14" s="5"/>
    </row>
    <row r="15" spans="1:21" x14ac:dyDescent="0.25">
      <c r="C15" s="5">
        <v>3.850000000000001</v>
      </c>
      <c r="D15" s="5"/>
      <c r="E15" s="5">
        <v>0.55872291747886649</v>
      </c>
      <c r="F15" s="5">
        <v>0.55823747665266066</v>
      </c>
      <c r="G15" s="5">
        <v>0.55817153597613423</v>
      </c>
      <c r="H15" s="5">
        <v>0.55835881593791992</v>
      </c>
      <c r="I15" s="5">
        <v>0.55865930694781385</v>
      </c>
      <c r="J15" s="5">
        <v>0.55898477630363474</v>
      </c>
      <c r="K15" s="5">
        <v>0.55924076433264391</v>
      </c>
      <c r="L15" s="5">
        <v>0.55937481815809631</v>
      </c>
      <c r="M15" s="5">
        <v>0.55931597116269294</v>
      </c>
      <c r="N15" s="5">
        <v>0.55903317484283621</v>
      </c>
      <c r="O15" s="5">
        <v>0.55850694508739551</v>
      </c>
      <c r="P15" s="5">
        <v>0.55971205171844263</v>
      </c>
      <c r="Q15" s="5">
        <v>0.55863150946673223</v>
      </c>
      <c r="R15" s="5">
        <v>0.55928487399318916</v>
      </c>
      <c r="S15" s="5">
        <v>0.55966266223077754</v>
      </c>
      <c r="T15" s="5">
        <v>0.55976600591070735</v>
      </c>
      <c r="U15" s="5"/>
    </row>
    <row r="16" spans="1:21" x14ac:dyDescent="0.25">
      <c r="C16" s="5">
        <v>5.7749999999999986</v>
      </c>
      <c r="D16" s="5"/>
      <c r="E16" s="5">
        <v>0.55803403958556219</v>
      </c>
      <c r="F16" s="5">
        <v>0.55925880447896115</v>
      </c>
      <c r="G16" s="5">
        <v>0.5588483467251889</v>
      </c>
      <c r="H16" s="5">
        <v>0.55878482204668423</v>
      </c>
      <c r="I16" s="5">
        <v>0.5589382289022895</v>
      </c>
      <c r="J16" s="5">
        <v>0.55920533750288015</v>
      </c>
      <c r="K16" s="5">
        <v>0.55951923232470868</v>
      </c>
      <c r="L16" s="5">
        <v>0.55981122975703612</v>
      </c>
      <c r="M16" s="5">
        <v>0.5600323309274754</v>
      </c>
      <c r="N16" s="5">
        <v>0.5601126955609812</v>
      </c>
      <c r="O16" s="5">
        <v>0.560024995369235</v>
      </c>
      <c r="P16" s="5">
        <v>0.55973798065934732</v>
      </c>
      <c r="Q16" s="5">
        <v>0.56122538362344576</v>
      </c>
      <c r="R16" s="5">
        <v>0.56047275470046654</v>
      </c>
      <c r="S16" s="5">
        <v>0.56148666839002848</v>
      </c>
      <c r="T16" s="5">
        <v>0.56028607337022251</v>
      </c>
      <c r="U16" s="5"/>
    </row>
    <row r="17" spans="3:21" x14ac:dyDescent="0.25">
      <c r="C17" s="5">
        <v>7.7</v>
      </c>
      <c r="D17" s="5"/>
      <c r="E17" s="5">
        <v>0.55985331260750382</v>
      </c>
      <c r="F17" s="5">
        <v>0.5601493242653709</v>
      </c>
      <c r="G17" s="5">
        <v>0.5611974202080543</v>
      </c>
      <c r="H17" s="5">
        <v>0.56056354798772801</v>
      </c>
      <c r="I17" s="5">
        <v>0.56028652481952779</v>
      </c>
      <c r="J17" s="5">
        <v>0.56027068671965563</v>
      </c>
      <c r="K17" s="5">
        <v>0.56257248686742956</v>
      </c>
      <c r="L17" s="5">
        <v>0.56078508042604935</v>
      </c>
      <c r="M17" s="5">
        <v>0.56119727819436172</v>
      </c>
      <c r="N17" s="5">
        <v>0.56163290922824127</v>
      </c>
      <c r="O17" s="5">
        <v>0.56201774150964268</v>
      </c>
      <c r="P17" s="5">
        <v>0.56231793204967695</v>
      </c>
      <c r="Q17" s="5">
        <v>0.56248658792675821</v>
      </c>
      <c r="R17" s="5">
        <v>0.56249970033673047</v>
      </c>
      <c r="S17" s="5">
        <v>0.56436242737880171</v>
      </c>
      <c r="T17" s="5">
        <v>0.56405310902045513</v>
      </c>
      <c r="U17" s="5"/>
    </row>
    <row r="18" spans="3:21" x14ac:dyDescent="0.25">
      <c r="C18" s="46" t="s">
        <v>67</v>
      </c>
      <c r="D18" s="51">
        <f>MIN(D9:U17)</f>
        <v>0.5565879763557523</v>
      </c>
      <c r="E18" s="51">
        <f>AVERAGE(D9:U17)</f>
        <v>0.55929266952812506</v>
      </c>
      <c r="F18" s="51">
        <f>MAX(D9:U17)</f>
        <v>0.56436374922937005</v>
      </c>
      <c r="G18" s="51">
        <f>_xlfn.STDEV.P(D9:U17)</f>
        <v>1.716132845602908E-3</v>
      </c>
    </row>
    <row r="19" spans="3:21" x14ac:dyDescent="0.25">
      <c r="C19" s="48" t="s">
        <v>68</v>
      </c>
      <c r="D19" s="49">
        <f>(D18-$A$6)/$A$6</f>
        <v>-7.23533727404128E-2</v>
      </c>
      <c r="E19" s="49">
        <f>(E18-$A$6)/$A$6</f>
        <v>-6.7845550786458195E-2</v>
      </c>
      <c r="F19" s="49">
        <f>(F18-$A$6)/$A$6</f>
        <v>-5.939375128438322E-2</v>
      </c>
      <c r="G19" s="47"/>
    </row>
    <row r="20" spans="3:21" x14ac:dyDescent="0.25">
      <c r="D20" s="50"/>
    </row>
  </sheetData>
  <mergeCells count="2">
    <mergeCell ref="C6:U6"/>
    <mergeCell ref="C7:U7"/>
  </mergeCells>
  <conditionalFormatting sqref="E9:T17">
    <cfRule type="colorScale" priority="1">
      <colorScale>
        <cfvo type="min"/>
        <cfvo type="percentile" val="50"/>
        <cfvo type="max"/>
        <color rgb="FF5A8AC6"/>
        <color rgb="FFFCFCFF"/>
        <color rgb="FFF8696B"/>
      </colorScale>
    </cfRule>
  </conditionalFormatting>
  <hyperlinks>
    <hyperlink ref="B3" r:id="rId1" xr:uid="{CB623C4C-B333-4E4B-99C5-646D2DACD6EC}"/>
  </hyperlinks>
  <pageMargins left="0.7" right="0.7" top="0.75" bottom="0.75" header="0.3" footer="0.3"/>
  <pageSetup paperSize="9"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F1C7C-F8A1-497C-9A2A-E489487BCC4F}">
  <dimension ref="A1:Q122"/>
  <sheetViews>
    <sheetView workbookViewId="0">
      <selection activeCell="I26" sqref="I26"/>
    </sheetView>
  </sheetViews>
  <sheetFormatPr defaultRowHeight="15" x14ac:dyDescent="0.25"/>
  <cols>
    <col min="1" max="1" width="22.28515625" bestFit="1" customWidth="1"/>
    <col min="2" max="2" width="12.140625" style="71" customWidth="1"/>
    <col min="3" max="3" width="8.5703125" style="71" bestFit="1" customWidth="1"/>
    <col min="4" max="4" width="8.28515625" style="72" customWidth="1"/>
    <col min="5" max="5" width="10.7109375" style="57" customWidth="1"/>
    <col min="6" max="6" width="10.28515625" style="57" customWidth="1"/>
    <col min="7" max="7" width="16.85546875" bestFit="1" customWidth="1"/>
    <col min="8" max="8" width="8.7109375" style="71" bestFit="1" customWidth="1"/>
    <col min="9" max="9" width="8.5703125" style="71" bestFit="1" customWidth="1"/>
    <col min="10" max="10" width="8.28515625" style="72" customWidth="1"/>
    <col min="11" max="11" width="10.7109375" style="57" customWidth="1"/>
    <col min="13" max="13" width="15.7109375" bestFit="1" customWidth="1"/>
    <col min="14" max="14" width="8.7109375" style="71" bestFit="1" customWidth="1"/>
    <col min="15" max="15" width="11.5703125" style="71" bestFit="1" customWidth="1"/>
    <col min="16" max="16" width="8.5703125" style="71" bestFit="1" customWidth="1"/>
    <col min="17" max="17" width="10.140625" style="57" customWidth="1"/>
  </cols>
  <sheetData>
    <row r="1" spans="1:17" s="18" customFormat="1" x14ac:dyDescent="0.25">
      <c r="A1" s="20" t="s">
        <v>0</v>
      </c>
      <c r="B1" s="19">
        <v>45358</v>
      </c>
      <c r="D1" s="18" t="s">
        <v>142</v>
      </c>
    </row>
    <row r="2" spans="1:17" s="18" customFormat="1" x14ac:dyDescent="0.25">
      <c r="A2" s="20" t="s">
        <v>2</v>
      </c>
      <c r="B2" s="19">
        <v>44965</v>
      </c>
    </row>
    <row r="3" spans="1:17" s="18" customFormat="1" x14ac:dyDescent="0.25">
      <c r="A3" s="20" t="s">
        <v>3</v>
      </c>
      <c r="B3" s="18" t="s">
        <v>131</v>
      </c>
    </row>
    <row r="4" spans="1:17" x14ac:dyDescent="0.25">
      <c r="B4"/>
      <c r="C4"/>
      <c r="D4"/>
      <c r="E4"/>
      <c r="F4"/>
      <c r="H4"/>
      <c r="I4"/>
      <c r="J4"/>
      <c r="K4"/>
      <c r="N4"/>
      <c r="O4"/>
      <c r="P4"/>
      <c r="Q4"/>
    </row>
    <row r="5" spans="1:17" x14ac:dyDescent="0.25">
      <c r="A5" s="52" t="s">
        <v>132</v>
      </c>
      <c r="B5" s="53">
        <v>0</v>
      </c>
      <c r="C5" s="54" t="s">
        <v>133</v>
      </c>
      <c r="D5" s="55" t="s">
        <v>134</v>
      </c>
      <c r="E5" s="56"/>
      <c r="G5" s="58" t="s">
        <v>132</v>
      </c>
      <c r="H5" s="59">
        <v>1.2025999999999999</v>
      </c>
      <c r="I5" s="60" t="s">
        <v>135</v>
      </c>
      <c r="J5" s="61"/>
      <c r="K5" s="62"/>
      <c r="M5" s="63" t="s">
        <v>132</v>
      </c>
      <c r="N5" s="64">
        <v>1.718</v>
      </c>
      <c r="O5" s="65" t="s">
        <v>136</v>
      </c>
      <c r="P5" s="66" t="s">
        <v>134</v>
      </c>
      <c r="Q5" s="67"/>
    </row>
    <row r="6" spans="1:17" x14ac:dyDescent="0.25">
      <c r="A6" s="3" t="s">
        <v>137</v>
      </c>
      <c r="B6" s="68" t="s">
        <v>138</v>
      </c>
      <c r="C6" s="68" t="s">
        <v>139</v>
      </c>
      <c r="D6" s="69" t="s">
        <v>140</v>
      </c>
      <c r="E6" s="70" t="s">
        <v>141</v>
      </c>
      <c r="G6" s="3" t="s">
        <v>137</v>
      </c>
      <c r="H6" s="68" t="s">
        <v>138</v>
      </c>
      <c r="I6" s="68" t="s">
        <v>139</v>
      </c>
      <c r="J6" s="69" t="s">
        <v>140</v>
      </c>
      <c r="K6" s="70" t="s">
        <v>141</v>
      </c>
      <c r="M6" s="3" t="s">
        <v>137</v>
      </c>
      <c r="N6" s="68" t="s">
        <v>138</v>
      </c>
      <c r="O6" s="68" t="s">
        <v>139</v>
      </c>
      <c r="P6" s="68" t="s">
        <v>140</v>
      </c>
      <c r="Q6" s="70" t="s">
        <v>141</v>
      </c>
    </row>
    <row r="7" spans="1:17" x14ac:dyDescent="0.25">
      <c r="A7">
        <v>390</v>
      </c>
      <c r="B7" s="71">
        <v>3.3505847271714413E-3</v>
      </c>
      <c r="C7" s="71">
        <v>7.9320948466795954E-4</v>
      </c>
      <c r="D7" s="72">
        <v>-4.4355309934222355E-11</v>
      </c>
      <c r="E7" s="57">
        <f>C7/B7</f>
        <v>0.23673762917721702</v>
      </c>
      <c r="G7">
        <v>390</v>
      </c>
      <c r="H7" s="71">
        <v>3.4522092028103826E-3</v>
      </c>
      <c r="I7" s="71">
        <v>7.5574218784993808E-4</v>
      </c>
      <c r="J7" s="72">
        <v>1.8099710320951869E-4</v>
      </c>
      <c r="K7" s="57">
        <f>I7/H7</f>
        <v>0.21891552436471745</v>
      </c>
      <c r="M7">
        <v>390</v>
      </c>
      <c r="N7" s="71">
        <v>3.5291632001299509E-3</v>
      </c>
      <c r="O7" s="71">
        <v>7.4184468531541886E-4</v>
      </c>
      <c r="P7" s="71">
        <v>2.5030149829125253E-4</v>
      </c>
      <c r="Q7" s="57">
        <f>O7/N7</f>
        <v>0.21020413147459507</v>
      </c>
    </row>
    <row r="8" spans="1:17" x14ac:dyDescent="0.25">
      <c r="A8">
        <v>391</v>
      </c>
      <c r="B8" s="71">
        <v>5.990036750376221E-3</v>
      </c>
      <c r="C8" s="71">
        <v>1.3546198682048722E-3</v>
      </c>
      <c r="D8" s="72">
        <v>-7.2144006046936937E-11</v>
      </c>
      <c r="E8" s="57">
        <f t="shared" ref="E8:E71" si="0">C8/B8</f>
        <v>0.22614550204884662</v>
      </c>
      <c r="G8">
        <v>391</v>
      </c>
      <c r="H8" s="71">
        <v>6.1735932818592987E-3</v>
      </c>
      <c r="I8" s="71">
        <v>1.2943457671702712E-3</v>
      </c>
      <c r="J8" s="72">
        <v>3.1089006857616837E-4</v>
      </c>
      <c r="K8" s="57">
        <f t="shared" ref="K8:K71" si="1">I8/H8</f>
        <v>0.20965841254454223</v>
      </c>
      <c r="M8">
        <v>391</v>
      </c>
      <c r="N8" s="71">
        <v>6.3158548634155388E-3</v>
      </c>
      <c r="O8" s="71">
        <v>1.274371120468211E-3</v>
      </c>
      <c r="P8" s="71">
        <v>4.3043444696655328E-4</v>
      </c>
      <c r="Q8" s="57">
        <f t="shared" ref="Q8:Q71" si="2">O8/N8</f>
        <v>0.20177333837260572</v>
      </c>
    </row>
    <row r="9" spans="1:17" x14ac:dyDescent="0.25">
      <c r="A9">
        <v>392</v>
      </c>
      <c r="B9" s="71">
        <v>1.0974665244621798E-2</v>
      </c>
      <c r="C9" s="71">
        <v>2.3737242122027617E-3</v>
      </c>
      <c r="D9" s="72">
        <v>-1.2109248673231043E-10</v>
      </c>
      <c r="E9" s="57">
        <f t="shared" si="0"/>
        <v>0.21629126349580638</v>
      </c>
      <c r="G9">
        <v>392</v>
      </c>
      <c r="H9" s="71">
        <v>1.1315132992198107E-2</v>
      </c>
      <c r="I9" s="71">
        <v>2.2751956351229133E-3</v>
      </c>
      <c r="J9" s="72">
        <v>5.4752530217666345E-4</v>
      </c>
      <c r="K9" s="57">
        <f t="shared" si="1"/>
        <v>0.20107546563453407</v>
      </c>
      <c r="M9">
        <v>392</v>
      </c>
      <c r="N9" s="71">
        <v>1.1584936808738682E-2</v>
      </c>
      <c r="O9" s="71">
        <v>2.2473195570056966E-3</v>
      </c>
      <c r="P9" s="71">
        <v>7.5899377466733149E-4</v>
      </c>
      <c r="Q9" s="57">
        <f t="shared" si="2"/>
        <v>0.193986345727023</v>
      </c>
    </row>
    <row r="10" spans="1:17" x14ac:dyDescent="0.25">
      <c r="A10">
        <v>393</v>
      </c>
      <c r="B10" s="71">
        <v>2.0720520173521623E-2</v>
      </c>
      <c r="C10" s="71">
        <v>4.2913041454559972E-3</v>
      </c>
      <c r="D10" s="72">
        <v>-2.1089438644502265E-10</v>
      </c>
      <c r="E10" s="57">
        <f t="shared" si="0"/>
        <v>0.2071040741023373</v>
      </c>
      <c r="G10">
        <v>393</v>
      </c>
      <c r="H10" s="71">
        <v>2.1370781676103914E-2</v>
      </c>
      <c r="I10" s="71">
        <v>4.1263999463262259E-3</v>
      </c>
      <c r="J10" s="72">
        <v>9.9417194238384334E-4</v>
      </c>
      <c r="K10" s="57">
        <f t="shared" si="1"/>
        <v>0.19308605594619999</v>
      </c>
      <c r="M10">
        <v>393</v>
      </c>
      <c r="N10" s="71">
        <v>2.1896550483925126E-2</v>
      </c>
      <c r="O10" s="71">
        <v>4.0892132600304958E-3</v>
      </c>
      <c r="P10" s="71">
        <v>1.3797832764422188E-3</v>
      </c>
      <c r="Q10" s="57">
        <f t="shared" si="2"/>
        <v>0.18675148229546487</v>
      </c>
    </row>
    <row r="11" spans="1:17" x14ac:dyDescent="0.25">
      <c r="A11">
        <v>394</v>
      </c>
      <c r="B11" s="71">
        <v>4.0316024738719612E-2</v>
      </c>
      <c r="C11" s="71">
        <v>8.0037573818140077E-3</v>
      </c>
      <c r="D11" s="72">
        <v>-3.8075967610332978E-10</v>
      </c>
      <c r="E11" s="57">
        <f t="shared" si="0"/>
        <v>0.19852546062477183</v>
      </c>
      <c r="G11">
        <v>394</v>
      </c>
      <c r="H11" s="71">
        <v>4.1587076249891899E-2</v>
      </c>
      <c r="I11" s="71">
        <v>7.7183971192029011E-3</v>
      </c>
      <c r="J11" s="72">
        <v>1.8609960203996489E-3</v>
      </c>
      <c r="K11" s="57">
        <f t="shared" si="1"/>
        <v>0.18559605086984118</v>
      </c>
      <c r="M11">
        <v>394</v>
      </c>
      <c r="N11" s="71">
        <v>4.263136754956387E-2</v>
      </c>
      <c r="O11" s="71">
        <v>7.6707878775930079E-3</v>
      </c>
      <c r="P11" s="71">
        <v>2.5852533963792307E-3</v>
      </c>
      <c r="Q11" s="57">
        <f t="shared" si="2"/>
        <v>0.17993295356229974</v>
      </c>
    </row>
    <row r="12" spans="1:17" x14ac:dyDescent="0.25">
      <c r="A12">
        <v>395</v>
      </c>
      <c r="B12" s="71">
        <v>7.9732459553757934E-2</v>
      </c>
      <c r="C12" s="71">
        <v>1.5189794939102365E-2</v>
      </c>
      <c r="D12" s="72">
        <v>-7.022645150585779E-10</v>
      </c>
      <c r="E12" s="57">
        <f t="shared" si="0"/>
        <v>0.19050954936190029</v>
      </c>
      <c r="G12">
        <v>395</v>
      </c>
      <c r="H12" s="71">
        <v>8.2204062850918469E-2</v>
      </c>
      <c r="I12" s="71">
        <v>1.4669942073043781E-2</v>
      </c>
      <c r="J12" s="72">
        <v>3.5407515724202414E-3</v>
      </c>
      <c r="K12" s="57">
        <f t="shared" si="1"/>
        <v>0.17845762805724721</v>
      </c>
      <c r="M12">
        <v>395</v>
      </c>
      <c r="N12" s="71">
        <v>8.4249637140393782E-2</v>
      </c>
      <c r="O12" s="71">
        <v>1.4597861266078311E-2</v>
      </c>
      <c r="P12" s="71">
        <v>4.9198294260584851E-3</v>
      </c>
      <c r="Q12" s="57">
        <f t="shared" si="2"/>
        <v>0.17326912923971888</v>
      </c>
    </row>
    <row r="13" spans="1:17" x14ac:dyDescent="0.25">
      <c r="A13">
        <v>396</v>
      </c>
      <c r="B13" s="71">
        <v>0.15417067692556294</v>
      </c>
      <c r="C13" s="71">
        <v>2.8215811313618042E-2</v>
      </c>
      <c r="D13" s="72">
        <v>-1.2723971413534467E-9</v>
      </c>
      <c r="E13" s="57">
        <f t="shared" si="0"/>
        <v>0.18301671807046205</v>
      </c>
      <c r="G13">
        <v>396</v>
      </c>
      <c r="H13" s="71">
        <v>0.15862196387221267</v>
      </c>
      <c r="I13" s="71">
        <v>2.7190281282706806E-2</v>
      </c>
      <c r="J13" s="72">
        <v>6.5807103244927495E-3</v>
      </c>
      <c r="K13" s="57">
        <f t="shared" si="1"/>
        <v>0.17141561369528591</v>
      </c>
      <c r="M13">
        <v>396</v>
      </c>
      <c r="N13" s="71">
        <v>0.16226270290748673</v>
      </c>
      <c r="O13" s="71">
        <v>2.6979733368570669E-2</v>
      </c>
      <c r="P13" s="71">
        <v>9.1307826778670078E-3</v>
      </c>
      <c r="Q13" s="57">
        <f t="shared" si="2"/>
        <v>0.16627193363069409</v>
      </c>
    </row>
    <row r="14" spans="1:17" x14ac:dyDescent="0.25">
      <c r="A14">
        <v>397</v>
      </c>
      <c r="B14" s="71">
        <v>0.27050599906241857</v>
      </c>
      <c r="C14" s="71">
        <v>4.7608813757518624E-2</v>
      </c>
      <c r="D14" s="72">
        <v>-2.1023005373580852E-9</v>
      </c>
      <c r="E14" s="57">
        <f t="shared" si="0"/>
        <v>0.17599910509390593</v>
      </c>
      <c r="G14">
        <v>397</v>
      </c>
      <c r="H14" s="71">
        <v>0.27703997385223084</v>
      </c>
      <c r="I14" s="71">
        <v>4.548517388472547E-2</v>
      </c>
      <c r="J14" s="72">
        <v>1.1077923545553744E-2</v>
      </c>
      <c r="K14" s="57">
        <f t="shared" si="1"/>
        <v>0.16418271071952459</v>
      </c>
      <c r="M14">
        <v>397</v>
      </c>
      <c r="N14" s="71">
        <v>0.28211281972893743</v>
      </c>
      <c r="O14" s="71">
        <v>4.4690059693152151E-2</v>
      </c>
      <c r="P14" s="71">
        <v>1.5308593832995951E-2</v>
      </c>
      <c r="Q14" s="57">
        <f t="shared" si="2"/>
        <v>0.15841201309494449</v>
      </c>
    </row>
    <row r="15" spans="1:17" x14ac:dyDescent="0.25">
      <c r="A15">
        <v>398</v>
      </c>
      <c r="B15" s="71">
        <v>0.39577267880968831</v>
      </c>
      <c r="C15" s="71">
        <v>6.7047090720030941E-2</v>
      </c>
      <c r="D15" s="72">
        <v>-2.9111200117171165E-9</v>
      </c>
      <c r="E15" s="57">
        <f t="shared" si="0"/>
        <v>0.16940808274507316</v>
      </c>
      <c r="G15">
        <v>398</v>
      </c>
      <c r="H15" s="71">
        <v>0.40277001071762636</v>
      </c>
      <c r="I15" s="71">
        <v>6.319231049671889E-2</v>
      </c>
      <c r="J15" s="72">
        <v>1.5533655063891965E-2</v>
      </c>
      <c r="K15" s="57">
        <f t="shared" si="1"/>
        <v>0.15689427915481449</v>
      </c>
      <c r="M15">
        <v>398</v>
      </c>
      <c r="N15" s="71">
        <v>0.40756814272968306</v>
      </c>
      <c r="O15" s="71">
        <v>6.1156109107914615E-2</v>
      </c>
      <c r="P15" s="71">
        <v>2.1342556616674817E-2</v>
      </c>
      <c r="Q15" s="57">
        <f t="shared" si="2"/>
        <v>0.15005124958570673</v>
      </c>
    </row>
    <row r="16" spans="1:17" x14ac:dyDescent="0.25">
      <c r="A16">
        <v>399</v>
      </c>
      <c r="B16" s="71">
        <v>0.47621055787469002</v>
      </c>
      <c r="C16" s="71">
        <v>7.7720366290064832E-2</v>
      </c>
      <c r="D16" s="72">
        <v>-3.3312249625438994E-9</v>
      </c>
      <c r="E16" s="57">
        <f t="shared" si="0"/>
        <v>0.16320588656607685</v>
      </c>
      <c r="G16">
        <v>399</v>
      </c>
      <c r="H16" s="71">
        <v>0.48212309297628059</v>
      </c>
      <c r="I16" s="71">
        <v>7.2414527283518548E-2</v>
      </c>
      <c r="J16" s="72">
        <v>1.7944644336638269E-2</v>
      </c>
      <c r="K16" s="57">
        <f t="shared" si="1"/>
        <v>0.15019925064465059</v>
      </c>
      <c r="M16">
        <v>399</v>
      </c>
      <c r="N16" s="71">
        <v>0.48541661011773424</v>
      </c>
      <c r="O16" s="71">
        <v>6.9201634197116377E-2</v>
      </c>
      <c r="P16" s="71">
        <v>2.454378243228833E-2</v>
      </c>
      <c r="Q16" s="57">
        <f t="shared" si="2"/>
        <v>0.14256132310827194</v>
      </c>
    </row>
    <row r="17" spans="1:17" x14ac:dyDescent="0.25">
      <c r="A17">
        <v>400</v>
      </c>
      <c r="B17" s="71">
        <v>0.50621726918961307</v>
      </c>
      <c r="C17" s="71">
        <v>7.9658399132218088E-2</v>
      </c>
      <c r="D17" s="72">
        <v>-3.3822776801528676E-9</v>
      </c>
      <c r="E17" s="57">
        <f t="shared" si="0"/>
        <v>0.15736009808543405</v>
      </c>
      <c r="G17">
        <v>400</v>
      </c>
      <c r="H17" s="71">
        <v>0.51113461266650329</v>
      </c>
      <c r="I17" s="71">
        <v>7.3804695917410318E-2</v>
      </c>
      <c r="J17" s="72">
        <v>1.8369409103014399E-2</v>
      </c>
      <c r="K17" s="57">
        <f t="shared" si="1"/>
        <v>0.14439385259468859</v>
      </c>
      <c r="M17">
        <v>400</v>
      </c>
      <c r="N17" s="71">
        <v>0.51336828636629195</v>
      </c>
      <c r="O17" s="71">
        <v>7.0096447572066345E-2</v>
      </c>
      <c r="P17" s="71">
        <v>2.5074172457241344E-2</v>
      </c>
      <c r="Q17" s="57">
        <f t="shared" si="2"/>
        <v>0.13654222404001798</v>
      </c>
    </row>
    <row r="18" spans="1:17" x14ac:dyDescent="0.25">
      <c r="A18">
        <v>401</v>
      </c>
      <c r="B18" s="71">
        <v>0.51255687437641706</v>
      </c>
      <c r="C18" s="71">
        <v>7.7909313881563816E-2</v>
      </c>
      <c r="D18" s="72">
        <v>-3.2850773212800277E-9</v>
      </c>
      <c r="E18" s="57">
        <f t="shared" si="0"/>
        <v>0.15200130517486324</v>
      </c>
      <c r="G18">
        <v>401</v>
      </c>
      <c r="H18" s="71">
        <v>0.51702369726382891</v>
      </c>
      <c r="I18" s="71">
        <v>7.2076804860157412E-2</v>
      </c>
      <c r="J18" s="72">
        <v>1.7968567235907725E-2</v>
      </c>
      <c r="K18" s="57">
        <f t="shared" si="1"/>
        <v>0.13940715917200555</v>
      </c>
      <c r="M18">
        <v>401</v>
      </c>
      <c r="N18" s="71">
        <v>0.51888882933066549</v>
      </c>
      <c r="O18" s="71">
        <v>6.8338847339347988E-2</v>
      </c>
      <c r="P18" s="71">
        <v>2.4517207946729735E-2</v>
      </c>
      <c r="Q18" s="57">
        <f t="shared" si="2"/>
        <v>0.13170229050315244</v>
      </c>
    </row>
    <row r="19" spans="1:17" x14ac:dyDescent="0.25">
      <c r="A19">
        <v>402</v>
      </c>
      <c r="B19" s="71">
        <v>0.51369633246734281</v>
      </c>
      <c r="C19" s="71">
        <v>7.548411368121978E-2</v>
      </c>
      <c r="D19" s="72">
        <v>-3.1702089842156056E-9</v>
      </c>
      <c r="E19" s="57">
        <f t="shared" si="0"/>
        <v>0.14694306521259529</v>
      </c>
      <c r="G19">
        <v>402</v>
      </c>
      <c r="H19" s="71">
        <v>0.5180025535032321</v>
      </c>
      <c r="I19" s="71">
        <v>6.9845184113848435E-2</v>
      </c>
      <c r="J19" s="72">
        <v>1.7417117914636491E-2</v>
      </c>
      <c r="K19" s="57">
        <f t="shared" si="1"/>
        <v>0.13483559809017936</v>
      </c>
      <c r="M19">
        <v>402</v>
      </c>
      <c r="N19" s="71">
        <v>0.51981209355078695</v>
      </c>
      <c r="O19" s="71">
        <v>6.6228260852590676E-2</v>
      </c>
      <c r="P19" s="71">
        <v>2.3769317287937446E-2</v>
      </c>
      <c r="Q19" s="57">
        <f t="shared" si="2"/>
        <v>0.12740808010100674</v>
      </c>
    </row>
    <row r="20" spans="1:17" x14ac:dyDescent="0.25">
      <c r="A20">
        <v>403</v>
      </c>
      <c r="B20" s="71">
        <v>0.5154379124539834</v>
      </c>
      <c r="C20" s="71">
        <v>7.3275487826174004E-2</v>
      </c>
      <c r="D20" s="72">
        <v>-3.0751778901105808E-9</v>
      </c>
      <c r="E20" s="57">
        <f t="shared" si="0"/>
        <v>0.14216161841357722</v>
      </c>
      <c r="G20">
        <v>403</v>
      </c>
      <c r="H20" s="71">
        <v>0.51966121786755448</v>
      </c>
      <c r="I20" s="71">
        <v>6.7836350621163527E-2</v>
      </c>
      <c r="J20" s="72">
        <v>1.6911864012789362E-2</v>
      </c>
      <c r="K20" s="57">
        <f t="shared" si="1"/>
        <v>0.13053956748885753</v>
      </c>
      <c r="M20">
        <v>403</v>
      </c>
      <c r="N20" s="71">
        <v>0.52148185715623196</v>
      </c>
      <c r="O20" s="71">
        <v>6.4352502204161818E-2</v>
      </c>
      <c r="P20" s="71">
        <v>2.3086025822097844E-2</v>
      </c>
      <c r="Q20" s="57">
        <f t="shared" si="2"/>
        <v>0.12340314686131507</v>
      </c>
    </row>
    <row r="21" spans="1:17" x14ac:dyDescent="0.25">
      <c r="A21">
        <v>404</v>
      </c>
      <c r="B21" s="71">
        <v>0.51833640730511454</v>
      </c>
      <c r="C21" s="71">
        <v>7.1337914010853473E-2</v>
      </c>
      <c r="D21" s="72">
        <v>-3.0022903422614413E-9</v>
      </c>
      <c r="E21" s="57">
        <f t="shared" si="0"/>
        <v>0.13762859989277385</v>
      </c>
      <c r="G21">
        <v>404</v>
      </c>
      <c r="H21" s="71">
        <v>0.52246543023759739</v>
      </c>
      <c r="I21" s="71">
        <v>6.606586111981258E-2</v>
      </c>
      <c r="J21" s="72">
        <v>1.6463285361208356E-2</v>
      </c>
      <c r="K21" s="57">
        <f t="shared" si="1"/>
        <v>0.12645020569067764</v>
      </c>
      <c r="M21">
        <v>404</v>
      </c>
      <c r="N21" s="71">
        <v>0.52427217609553478</v>
      </c>
      <c r="O21" s="71">
        <v>6.2691905188849303E-2</v>
      </c>
      <c r="P21" s="71">
        <v>2.2477446446322474E-2</v>
      </c>
      <c r="Q21" s="57">
        <f t="shared" si="2"/>
        <v>0.11957892874602095</v>
      </c>
    </row>
    <row r="22" spans="1:17" x14ac:dyDescent="0.25">
      <c r="A22" s="73">
        <v>405</v>
      </c>
      <c r="B22" s="74">
        <v>0.52176455933501531</v>
      </c>
      <c r="C22" s="74">
        <v>6.9559022291012573E-2</v>
      </c>
      <c r="D22" s="75">
        <v>-2.9465215822810364E-9</v>
      </c>
      <c r="E22" s="76">
        <f t="shared" si="0"/>
        <v>0.13331496178978691</v>
      </c>
      <c r="G22" s="73">
        <v>405</v>
      </c>
      <c r="H22" s="74">
        <v>0.52576730446947428</v>
      </c>
      <c r="I22" s="74">
        <v>6.4425030275964579E-2</v>
      </c>
      <c r="J22" s="75">
        <v>1.604653683035745E-2</v>
      </c>
      <c r="K22" s="76">
        <f t="shared" si="1"/>
        <v>0.12253525414816861</v>
      </c>
      <c r="M22" s="73">
        <v>405</v>
      </c>
      <c r="N22" s="74">
        <v>0.52751937420307282</v>
      </c>
      <c r="O22" s="74">
        <v>6.1138875483450449E-2</v>
      </c>
      <c r="P22" s="74">
        <v>2.1909441067238244E-2</v>
      </c>
      <c r="Q22" s="76">
        <f t="shared" si="2"/>
        <v>0.11589882471295651</v>
      </c>
    </row>
    <row r="23" spans="1:17" x14ac:dyDescent="0.25">
      <c r="A23" s="73">
        <v>406</v>
      </c>
      <c r="B23" s="74">
        <v>0.52516268970830682</v>
      </c>
      <c r="C23" s="74">
        <v>6.7850029505620094E-2</v>
      </c>
      <c r="D23" s="75">
        <v>-2.903191316979322E-9</v>
      </c>
      <c r="E23" s="76">
        <f t="shared" si="0"/>
        <v>0.12919811486095156</v>
      </c>
      <c r="G23" s="73">
        <v>406</v>
      </c>
      <c r="H23" s="74">
        <v>0.52901793604806269</v>
      </c>
      <c r="I23" s="74">
        <v>6.2836600728307254E-2</v>
      </c>
      <c r="J23" s="75">
        <v>1.5642612041524735E-2</v>
      </c>
      <c r="K23" s="76">
        <f t="shared" si="1"/>
        <v>0.11877971699356217</v>
      </c>
      <c r="M23" s="73">
        <v>406</v>
      </c>
      <c r="N23" s="74">
        <v>0.53068907658267517</v>
      </c>
      <c r="O23" s="74">
        <v>5.9625368207338082E-2</v>
      </c>
      <c r="P23" s="74">
        <v>2.1356984167691939E-2</v>
      </c>
      <c r="Q23" s="76">
        <f t="shared" si="2"/>
        <v>0.11235461749333585</v>
      </c>
    </row>
    <row r="24" spans="1:17" x14ac:dyDescent="0.25">
      <c r="A24" s="73">
        <v>407</v>
      </c>
      <c r="B24" s="74">
        <v>0.52818456444798156</v>
      </c>
      <c r="C24" s="74">
        <v>6.6160611633522118E-2</v>
      </c>
      <c r="D24" s="75">
        <v>-2.8689771299402387E-9</v>
      </c>
      <c r="E24" s="76">
        <f t="shared" si="0"/>
        <v>0.12526040343997588</v>
      </c>
      <c r="G24" s="73">
        <v>407</v>
      </c>
      <c r="H24" s="74">
        <v>0.53188939376059663</v>
      </c>
      <c r="I24" s="74">
        <v>6.1259821972875952E-2</v>
      </c>
      <c r="J24" s="75">
        <v>1.5240711023491378E-2</v>
      </c>
      <c r="K24" s="76">
        <f t="shared" si="1"/>
        <v>0.11517398671884214</v>
      </c>
      <c r="M24" s="73">
        <v>407</v>
      </c>
      <c r="N24" s="74">
        <v>0.53347396990692986</v>
      </c>
      <c r="O24" s="74">
        <v>5.8118990268132047E-2</v>
      </c>
      <c r="P24" s="74">
        <v>2.080625261901577E-2</v>
      </c>
      <c r="Q24" s="76">
        <f t="shared" si="2"/>
        <v>0.10894437881996663</v>
      </c>
    </row>
    <row r="25" spans="1:17" x14ac:dyDescent="0.25">
      <c r="A25" s="73">
        <v>408.00000000000006</v>
      </c>
      <c r="B25" s="74">
        <v>0.53065999207203729</v>
      </c>
      <c r="C25" s="74">
        <v>6.4469987648311203E-2</v>
      </c>
      <c r="D25" s="75">
        <v>-2.8419433473203526E-9</v>
      </c>
      <c r="E25" s="76">
        <f t="shared" si="0"/>
        <v>0.12149019826533178</v>
      </c>
      <c r="G25" s="73">
        <v>408.00000000000006</v>
      </c>
      <c r="H25" s="74">
        <v>0.53422537991200114</v>
      </c>
      <c r="I25" s="74">
        <v>5.9679824409055393E-2</v>
      </c>
      <c r="J25" s="75">
        <v>1.4836378305342526E-2</v>
      </c>
      <c r="K25" s="76">
        <f t="shared" si="1"/>
        <v>0.11171282131688688</v>
      </c>
      <c r="M25" s="73">
        <v>408.00000000000006</v>
      </c>
      <c r="N25" s="74">
        <v>0.53573315197521854</v>
      </c>
      <c r="O25" s="74">
        <v>5.6609981727247842E-2</v>
      </c>
      <c r="P25" s="74">
        <v>2.0251833288587373E-2</v>
      </c>
      <c r="Q25" s="76">
        <f t="shared" si="2"/>
        <v>0.10566824457013714</v>
      </c>
    </row>
    <row r="26" spans="1:17" x14ac:dyDescent="0.25">
      <c r="A26" s="73">
        <v>409.00000000000006</v>
      </c>
      <c r="B26" s="74">
        <v>0.53263398157478825</v>
      </c>
      <c r="C26" s="74">
        <v>6.2784124242849515E-2</v>
      </c>
      <c r="D26" s="75">
        <v>-2.8217609360225993E-9</v>
      </c>
      <c r="E26" s="76">
        <f t="shared" si="0"/>
        <v>0.11787480035956711</v>
      </c>
      <c r="G26" s="73">
        <v>409.00000000000006</v>
      </c>
      <c r="H26" s="74">
        <v>0.5360786695217461</v>
      </c>
      <c r="I26" s="74">
        <v>5.8103796142708192E-2</v>
      </c>
      <c r="J26" s="75">
        <v>1.4430998700395662E-2</v>
      </c>
      <c r="K26" s="76">
        <f t="shared" si="1"/>
        <v>0.10838669666626459</v>
      </c>
      <c r="M26" s="73">
        <v>409.00000000000006</v>
      </c>
      <c r="N26" s="74">
        <v>0.53752706539563089</v>
      </c>
      <c r="O26" s="74">
        <v>5.5106732638284327E-2</v>
      </c>
      <c r="P26" s="74">
        <v>1.969587787038396E-2</v>
      </c>
      <c r="Q26" s="76">
        <f t="shared" si="2"/>
        <v>0.10251899148133992</v>
      </c>
    </row>
    <row r="27" spans="1:17" x14ac:dyDescent="0.25">
      <c r="A27" s="73">
        <v>410.00000000000006</v>
      </c>
      <c r="B27" s="74">
        <v>0.53438519630650327</v>
      </c>
      <c r="C27" s="74">
        <v>6.1134715126170719E-2</v>
      </c>
      <c r="D27" s="75">
        <v>-2.8095575865805245E-9</v>
      </c>
      <c r="E27" s="76">
        <f t="shared" si="0"/>
        <v>0.11440196238352782</v>
      </c>
      <c r="G27" s="73">
        <v>410.00000000000006</v>
      </c>
      <c r="H27" s="74">
        <v>0.53773035488509635</v>
      </c>
      <c r="I27" s="74">
        <v>5.6560922001434893E-2</v>
      </c>
      <c r="J27" s="75">
        <v>1.403189602796636E-2</v>
      </c>
      <c r="K27" s="76">
        <f t="shared" si="1"/>
        <v>0.10518454367992854</v>
      </c>
      <c r="M27" s="73">
        <v>410.00000000000006</v>
      </c>
      <c r="N27" s="74">
        <v>0.53913773490281869</v>
      </c>
      <c r="O27" s="74">
        <v>5.3636539586382148E-2</v>
      </c>
      <c r="P27" s="74">
        <v>1.9148375041933785E-2</v>
      </c>
      <c r="Q27" s="76">
        <f t="shared" si="2"/>
        <v>9.9485782786193411E-2</v>
      </c>
    </row>
    <row r="28" spans="1:17" x14ac:dyDescent="0.25">
      <c r="A28" s="73">
        <v>411.00000000000006</v>
      </c>
      <c r="B28" s="74">
        <v>0.53630590298794512</v>
      </c>
      <c r="C28" s="74">
        <v>5.956202516283083E-2</v>
      </c>
      <c r="D28" s="75">
        <v>-2.8069976713377778E-9</v>
      </c>
      <c r="E28" s="76">
        <f t="shared" si="0"/>
        <v>0.11105979783364354</v>
      </c>
      <c r="G28" s="73">
        <v>411.00000000000006</v>
      </c>
      <c r="H28" s="74">
        <v>0.53957008615659463</v>
      </c>
      <c r="I28" s="74">
        <v>5.5087467752958377E-2</v>
      </c>
      <c r="J28" s="75">
        <v>1.3648376048784501E-2</v>
      </c>
      <c r="K28" s="76">
        <f t="shared" si="1"/>
        <v>0.10209511084157996</v>
      </c>
      <c r="M28" s="73">
        <v>411.00000000000006</v>
      </c>
      <c r="N28" s="74">
        <v>0.54095080288815411</v>
      </c>
      <c r="O28" s="74">
        <v>5.2232511004932453E-2</v>
      </c>
      <c r="P28" s="74">
        <v>1.862187603277965E-2</v>
      </c>
      <c r="Q28" s="76">
        <f t="shared" si="2"/>
        <v>9.6556860117521515E-2</v>
      </c>
    </row>
    <row r="29" spans="1:17" x14ac:dyDescent="0.25">
      <c r="A29" s="73">
        <v>412.00000000000006</v>
      </c>
      <c r="B29" s="74">
        <v>0.53867668765255428</v>
      </c>
      <c r="C29" s="74">
        <v>5.8088867000465151E-2</v>
      </c>
      <c r="D29" s="75">
        <v>-2.8150000848844079E-9</v>
      </c>
      <c r="E29" s="76">
        <f t="shared" si="0"/>
        <v>0.1078362370824044</v>
      </c>
      <c r="G29" s="73">
        <v>412.00000000000006</v>
      </c>
      <c r="H29" s="74">
        <v>0.54187232438824895</v>
      </c>
      <c r="I29" s="74">
        <v>5.3702866602783818E-2</v>
      </c>
      <c r="J29" s="75">
        <v>1.3285457848906437E-2</v>
      </c>
      <c r="K29" s="76">
        <f t="shared" si="1"/>
        <v>9.9106125531345582E-2</v>
      </c>
      <c r="M29" s="73">
        <v>412.00000000000006</v>
      </c>
      <c r="N29" s="74">
        <v>0.54323418548245295</v>
      </c>
      <c r="O29" s="74">
        <v>5.091148187259336E-2</v>
      </c>
      <c r="P29" s="74">
        <v>1.8122941054881252E-2</v>
      </c>
      <c r="Q29" s="76">
        <f t="shared" si="2"/>
        <v>9.3719215824715166E-2</v>
      </c>
    </row>
    <row r="30" spans="1:17" x14ac:dyDescent="0.25">
      <c r="A30" s="73">
        <v>413.00000000000006</v>
      </c>
      <c r="B30" s="74">
        <v>0.54149889802526685</v>
      </c>
      <c r="C30" s="74">
        <v>5.6707000902427605E-2</v>
      </c>
      <c r="D30" s="75">
        <v>-2.8329874002253064E-9</v>
      </c>
      <c r="E30" s="76">
        <f t="shared" si="0"/>
        <v>0.10472228310939537</v>
      </c>
      <c r="G30" s="73">
        <v>413.00000000000006</v>
      </c>
      <c r="H30" s="74">
        <v>0.54463347187653088</v>
      </c>
      <c r="I30" s="74">
        <v>5.2398872819308835E-2</v>
      </c>
      <c r="J30" s="75">
        <v>1.2941121736152474E-2</v>
      </c>
      <c r="K30" s="76">
        <f t="shared" si="1"/>
        <v>9.6209424365287136E-2</v>
      </c>
      <c r="M30" s="73">
        <v>413.00000000000006</v>
      </c>
      <c r="N30" s="74">
        <v>0.545978543610944</v>
      </c>
      <c r="O30" s="74">
        <v>4.9664768600700154E-2</v>
      </c>
      <c r="P30" s="74">
        <v>1.7648665292033499E-2</v>
      </c>
      <c r="Q30" s="76">
        <f t="shared" si="2"/>
        <v>9.0964689330521584E-2</v>
      </c>
    </row>
    <row r="31" spans="1:17" x14ac:dyDescent="0.25">
      <c r="A31" s="73">
        <v>414.00000000000006</v>
      </c>
      <c r="B31" s="74">
        <v>0.54451728466998972</v>
      </c>
      <c r="C31" s="74">
        <v>5.5381350325749167E-2</v>
      </c>
      <c r="D31" s="75">
        <v>-2.8583476696653065E-9</v>
      </c>
      <c r="E31" s="76">
        <f t="shared" si="0"/>
        <v>0.10170724031159746</v>
      </c>
      <c r="G31" s="73">
        <v>414.00000000000006</v>
      </c>
      <c r="H31" s="74">
        <v>0.54759085272031971</v>
      </c>
      <c r="I31" s="74">
        <v>5.1142601685936227E-2</v>
      </c>
      <c r="J31" s="75">
        <v>1.2607353853808952E-2</v>
      </c>
      <c r="K31" s="76">
        <f t="shared" si="1"/>
        <v>9.3395646460984888E-2</v>
      </c>
      <c r="M31" s="73">
        <v>414.00000000000006</v>
      </c>
      <c r="N31" s="74">
        <v>0.54891551117414783</v>
      </c>
      <c r="O31" s="74">
        <v>4.8460753032235404E-2</v>
      </c>
      <c r="P31" s="74">
        <v>1.7187996299965553E-2</v>
      </c>
      <c r="Q31" s="76">
        <f t="shared" si="2"/>
        <v>8.8284539324779338E-2</v>
      </c>
    </row>
    <row r="32" spans="1:17" x14ac:dyDescent="0.25">
      <c r="A32" s="73">
        <v>415.00000000000006</v>
      </c>
      <c r="B32" s="74">
        <v>0.5473907269879551</v>
      </c>
      <c r="C32" s="74">
        <v>5.4073059045759035E-2</v>
      </c>
      <c r="D32" s="75">
        <v>-2.8894272160092291E-9</v>
      </c>
      <c r="E32" s="76">
        <f t="shared" si="0"/>
        <v>9.8783293869990726E-2</v>
      </c>
      <c r="G32" s="73">
        <v>415.00000000000006</v>
      </c>
      <c r="H32" s="74">
        <v>0.55039981557148177</v>
      </c>
      <c r="I32" s="74">
        <v>4.9897798172192226E-2</v>
      </c>
      <c r="J32" s="75">
        <v>1.2275328603010912E-2</v>
      </c>
      <c r="K32" s="76">
        <f t="shared" si="1"/>
        <v>9.0657367172958067E-2</v>
      </c>
      <c r="M32" s="73">
        <v>415.00000000000006</v>
      </c>
      <c r="N32" s="74">
        <v>0.55169789040594852</v>
      </c>
      <c r="O32" s="74">
        <v>4.7264975614674187E-2</v>
      </c>
      <c r="P32" s="74">
        <v>1.6728803386245161E-2</v>
      </c>
      <c r="Q32" s="76">
        <f t="shared" si="2"/>
        <v>8.5671844022995686E-2</v>
      </c>
    </row>
    <row r="33" spans="1:17" x14ac:dyDescent="0.25">
      <c r="A33" s="73">
        <v>416.00000000000006</v>
      </c>
      <c r="B33" s="74">
        <v>0.54990022840282482</v>
      </c>
      <c r="C33" s="74">
        <v>5.2755573396724272E-2</v>
      </c>
      <c r="D33" s="75">
        <v>-2.925132469577818E-9</v>
      </c>
      <c r="E33" s="76">
        <f t="shared" si="0"/>
        <v>9.5936627540511979E-2</v>
      </c>
      <c r="G33" s="73">
        <v>416.00000000000006</v>
      </c>
      <c r="H33" s="74">
        <v>0.55284028464704016</v>
      </c>
      <c r="I33" s="74">
        <v>4.8641184031370355E-2</v>
      </c>
      <c r="J33" s="75">
        <v>1.1939737566956009E-2</v>
      </c>
      <c r="K33" s="76">
        <f t="shared" si="1"/>
        <v>8.7984152714965819E-2</v>
      </c>
      <c r="M33" s="73">
        <v>416.00000000000006</v>
      </c>
      <c r="N33" s="74">
        <v>0.55410555857198063</v>
      </c>
      <c r="O33" s="74">
        <v>4.6056153484030617E-2</v>
      </c>
      <c r="P33" s="74">
        <v>1.6264052976014298E-2</v>
      </c>
      <c r="Q33" s="76">
        <f t="shared" si="2"/>
        <v>8.3118013836072591E-2</v>
      </c>
    </row>
    <row r="34" spans="1:17" x14ac:dyDescent="0.25">
      <c r="A34" s="73">
        <v>417.00000000000006</v>
      </c>
      <c r="B34" s="74">
        <v>0.55202799593238405</v>
      </c>
      <c r="C34" s="74">
        <v>5.1425323180160132E-2</v>
      </c>
      <c r="D34" s="75">
        <v>-2.9649468435977155E-9</v>
      </c>
      <c r="E34" s="76">
        <f t="shared" si="0"/>
        <v>9.3157092682051287E-2</v>
      </c>
      <c r="G34" s="73">
        <v>417.00000000000006</v>
      </c>
      <c r="H34" s="74">
        <v>0.55489713341922697</v>
      </c>
      <c r="I34" s="74">
        <v>4.7369512553581891E-2</v>
      </c>
      <c r="J34" s="75">
        <v>1.1600393137580791E-2</v>
      </c>
      <c r="K34" s="76">
        <f t="shared" si="1"/>
        <v>8.5366295301788908E-2</v>
      </c>
      <c r="M34" s="73">
        <v>417.00000000000006</v>
      </c>
      <c r="N34" s="74">
        <v>0.5561260282170899</v>
      </c>
      <c r="O34" s="74">
        <v>4.4831523501106439E-2</v>
      </c>
      <c r="P34" s="74">
        <v>1.5793532894404699E-2</v>
      </c>
      <c r="Q34" s="76">
        <f t="shared" si="2"/>
        <v>8.061396378952787E-2</v>
      </c>
    </row>
    <row r="35" spans="1:17" x14ac:dyDescent="0.25">
      <c r="A35" s="73">
        <v>418.00000000000006</v>
      </c>
      <c r="B35" s="74">
        <v>0.55388186782369997</v>
      </c>
      <c r="C35" s="74">
        <v>5.0090413489335038E-2</v>
      </c>
      <c r="D35" s="75">
        <v>-3.0087914752267389E-9</v>
      </c>
      <c r="E35" s="76">
        <f t="shared" si="0"/>
        <v>9.0435192771608774E-2</v>
      </c>
      <c r="G35" s="73">
        <v>418.00000000000006</v>
      </c>
      <c r="H35" s="74">
        <v>0.55668149967839753</v>
      </c>
      <c r="I35" s="74">
        <v>4.6091195875655119E-2</v>
      </c>
      <c r="J35" s="75">
        <v>1.1259794294535485E-2</v>
      </c>
      <c r="K35" s="76">
        <f t="shared" si="1"/>
        <v>8.2796349263057289E-2</v>
      </c>
      <c r="M35" s="73">
        <v>418.00000000000006</v>
      </c>
      <c r="N35" s="74">
        <v>0.55787383510162336</v>
      </c>
      <c r="O35" s="74">
        <v>4.3599714119040345E-2</v>
      </c>
      <c r="P35" s="74">
        <v>1.5320848280011568E-2</v>
      </c>
      <c r="Q35" s="76">
        <f t="shared" si="2"/>
        <v>7.8153359013688348E-2</v>
      </c>
    </row>
    <row r="36" spans="1:17" x14ac:dyDescent="0.25">
      <c r="A36" s="73">
        <v>419.00000000000006</v>
      </c>
      <c r="B36" s="74">
        <v>0.55555653117705772</v>
      </c>
      <c r="C36" s="74">
        <v>4.8758109034018747E-2</v>
      </c>
      <c r="D36" s="75">
        <v>-3.0563272283382994E-9</v>
      </c>
      <c r="E36" s="76">
        <f t="shared" si="0"/>
        <v>8.7764442136455373E-2</v>
      </c>
      <c r="G36" s="73">
        <v>419.00000000000006</v>
      </c>
      <c r="H36" s="74">
        <v>0.55829035109208813</v>
      </c>
      <c r="I36" s="74">
        <v>4.481307460610786E-2</v>
      </c>
      <c r="J36" s="75">
        <v>1.0919689217213412E-2</v>
      </c>
      <c r="K36" s="76">
        <f t="shared" si="1"/>
        <v>8.0268402487070914E-2</v>
      </c>
      <c r="M36" s="73">
        <v>419.00000000000006</v>
      </c>
      <c r="N36" s="74">
        <v>0.5594487687512989</v>
      </c>
      <c r="O36" s="74">
        <v>4.2367427043139227E-2</v>
      </c>
      <c r="P36" s="74">
        <v>1.4848441483706787E-2</v>
      </c>
      <c r="Q36" s="76">
        <f t="shared" si="2"/>
        <v>7.5730664557014202E-2</v>
      </c>
    </row>
    <row r="37" spans="1:17" x14ac:dyDescent="0.25">
      <c r="A37" s="73">
        <v>420.00000000000006</v>
      </c>
      <c r="B37" s="74">
        <v>0.55705580519009879</v>
      </c>
      <c r="C37" s="74">
        <v>4.7429143418560062E-2</v>
      </c>
      <c r="D37" s="75">
        <v>-3.1067000823744215E-9</v>
      </c>
      <c r="E37" s="76">
        <f t="shared" si="0"/>
        <v>8.5142535050639262E-2</v>
      </c>
      <c r="G37" s="73">
        <v>420.00000000000006</v>
      </c>
      <c r="H37" s="74">
        <v>0.55973147840949888</v>
      </c>
      <c r="I37" s="74">
        <v>4.353602130981031E-2</v>
      </c>
      <c r="J37" s="75">
        <v>1.058011167959011E-2</v>
      </c>
      <c r="K37" s="76">
        <f t="shared" si="1"/>
        <v>7.7780191018593042E-2</v>
      </c>
      <c r="M37" s="73">
        <v>420.00000000000006</v>
      </c>
      <c r="N37" s="74">
        <v>0.5608615401139907</v>
      </c>
      <c r="O37" s="74">
        <v>4.1135623716291723E-2</v>
      </c>
      <c r="P37" s="74">
        <v>1.4376408119898191E-2</v>
      </c>
      <c r="Q37" s="76">
        <f t="shared" si="2"/>
        <v>7.3343634344995787E-2</v>
      </c>
    </row>
    <row r="38" spans="1:17" x14ac:dyDescent="0.25">
      <c r="A38" s="73">
        <v>421.00000000000006</v>
      </c>
      <c r="B38" s="74">
        <v>0.55833601983171088</v>
      </c>
      <c r="C38" s="74">
        <v>4.6099301721858145E-2</v>
      </c>
      <c r="D38" s="75">
        <v>-3.1588670198109034E-9</v>
      </c>
      <c r="E38" s="76">
        <f t="shared" si="0"/>
        <v>8.2565516256237634E-2</v>
      </c>
      <c r="G38" s="73">
        <v>421.00000000000006</v>
      </c>
      <c r="H38" s="74">
        <v>0.56095980612371033</v>
      </c>
      <c r="I38" s="74">
        <v>4.2256711022681269E-2</v>
      </c>
      <c r="J38" s="75">
        <v>1.0240082584242079E-2</v>
      </c>
      <c r="K38" s="76">
        <f t="shared" si="1"/>
        <v>7.5329302672645065E-2</v>
      </c>
      <c r="M38" s="73">
        <v>421.00000000000006</v>
      </c>
      <c r="N38" s="74">
        <v>0.56206681473693332</v>
      </c>
      <c r="O38" s="74">
        <v>3.9901348132342696E-2</v>
      </c>
      <c r="P38" s="74">
        <v>1.3903510553116191E-2</v>
      </c>
      <c r="Q38" s="76">
        <f t="shared" si="2"/>
        <v>7.0990400226737999E-2</v>
      </c>
    </row>
    <row r="39" spans="1:17" x14ac:dyDescent="0.25">
      <c r="A39" s="73">
        <v>422.00000000000006</v>
      </c>
      <c r="B39" s="74">
        <v>0.55939916183595162</v>
      </c>
      <c r="C39" s="74">
        <v>4.4767878794687389E-2</v>
      </c>
      <c r="D39" s="75">
        <v>-3.212173823226768E-9</v>
      </c>
      <c r="E39" s="76">
        <f t="shared" si="0"/>
        <v>8.0028505312304946E-2</v>
      </c>
      <c r="G39" s="73">
        <v>422.00000000000006</v>
      </c>
      <c r="H39" s="74">
        <v>0.56197659713548043</v>
      </c>
      <c r="I39" s="74">
        <v>4.0974841737283357E-2</v>
      </c>
      <c r="J39" s="75">
        <v>9.8995850350616574E-3</v>
      </c>
      <c r="K39" s="76">
        <f t="shared" si="1"/>
        <v>7.2912007272440224E-2</v>
      </c>
      <c r="M39" s="73">
        <v>422.00000000000006</v>
      </c>
      <c r="N39" s="74">
        <v>0.56306502825184057</v>
      </c>
      <c r="O39" s="74">
        <v>3.866434100345123E-2</v>
      </c>
      <c r="P39" s="74">
        <v>1.3429781419341849E-2</v>
      </c>
      <c r="Q39" s="76">
        <f t="shared" si="2"/>
        <v>6.8667629960065521E-2</v>
      </c>
    </row>
    <row r="40" spans="1:17" x14ac:dyDescent="0.25">
      <c r="A40" s="73">
        <v>423.00000000000006</v>
      </c>
      <c r="B40" s="74">
        <v>0.56034784403825377</v>
      </c>
      <c r="C40" s="74">
        <v>4.3442175710341292E-2</v>
      </c>
      <c r="D40" s="75">
        <v>-3.266578230132211E-9</v>
      </c>
      <c r="E40" s="76">
        <f t="shared" si="0"/>
        <v>7.7527157769122404E-2</v>
      </c>
      <c r="G40" s="73">
        <v>423.00000000000006</v>
      </c>
      <c r="H40" s="74">
        <v>0.56288321544533904</v>
      </c>
      <c r="I40" s="74">
        <v>3.96962100777178E-2</v>
      </c>
      <c r="J40" s="75">
        <v>9.560362423444024E-3</v>
      </c>
      <c r="K40" s="76">
        <f t="shared" si="1"/>
        <v>7.0522994803302416E-2</v>
      </c>
      <c r="M40" s="73">
        <v>423.00000000000006</v>
      </c>
      <c r="N40" s="74">
        <v>0.56395591670888123</v>
      </c>
      <c r="O40" s="74">
        <v>3.742954782766289E-2</v>
      </c>
      <c r="P40" s="74">
        <v>1.2957436672143441E-2</v>
      </c>
      <c r="Q40" s="76">
        <f t="shared" si="2"/>
        <v>6.6369634077240003E-2</v>
      </c>
    </row>
    <row r="41" spans="1:17" x14ac:dyDescent="0.25">
      <c r="A41" s="73">
        <v>424.00000000000006</v>
      </c>
      <c r="B41" s="74">
        <v>0.56134300262471803</v>
      </c>
      <c r="C41" s="74">
        <v>4.2130818777401789E-2</v>
      </c>
      <c r="D41" s="75">
        <v>-3.3223108338494476E-9</v>
      </c>
      <c r="E41" s="76">
        <f t="shared" si="0"/>
        <v>7.5053609968249765E-2</v>
      </c>
      <c r="G41" s="73">
        <v>424.00000000000006</v>
      </c>
      <c r="H41" s="74">
        <v>0.56383920179634495</v>
      </c>
      <c r="I41" s="74">
        <v>3.8428956355362365E-2</v>
      </c>
      <c r="J41" s="75">
        <v>9.22478819286752E-3</v>
      </c>
      <c r="K41" s="76">
        <f t="shared" si="1"/>
        <v>6.8155878897619912E-2</v>
      </c>
      <c r="M41" s="73">
        <v>424.00000000000006</v>
      </c>
      <c r="N41" s="74">
        <v>0.56489712119431446</v>
      </c>
      <c r="O41" s="74">
        <v>3.6204662298261803E-2</v>
      </c>
      <c r="P41" s="74">
        <v>1.2489724835986538E-2</v>
      </c>
      <c r="Q41" s="76">
        <f t="shared" si="2"/>
        <v>6.4090718362517646E-2</v>
      </c>
    </row>
    <row r="42" spans="1:17" x14ac:dyDescent="0.25">
      <c r="A42" s="73">
        <v>425.00000000000006</v>
      </c>
      <c r="B42" s="74">
        <v>0.56248690015635894</v>
      </c>
      <c r="C42" s="74">
        <v>4.0838871628353611E-2</v>
      </c>
      <c r="D42" s="75">
        <v>-3.3791293467070696E-9</v>
      </c>
      <c r="E42" s="76">
        <f t="shared" si="0"/>
        <v>7.2604129299724679E-2</v>
      </c>
      <c r="G42" s="73">
        <v>425.00000000000006</v>
      </c>
      <c r="H42" s="74">
        <v>0.56494509123657721</v>
      </c>
      <c r="I42" s="74">
        <v>3.7177125821314258E-2</v>
      </c>
      <c r="J42" s="75">
        <v>8.8940619091902196E-3</v>
      </c>
      <c r="K42" s="76">
        <f t="shared" si="1"/>
        <v>6.5806618020061547E-2</v>
      </c>
      <c r="M42" s="73">
        <v>425.00000000000006</v>
      </c>
      <c r="N42" s="74">
        <v>0.56598732722853995</v>
      </c>
      <c r="O42" s="74">
        <v>3.4993229142745198E-2</v>
      </c>
      <c r="P42" s="74">
        <v>1.2028152420374916E-2</v>
      </c>
      <c r="Q42" s="76">
        <f t="shared" si="2"/>
        <v>6.182687749228577E-2</v>
      </c>
    </row>
    <row r="43" spans="1:17" x14ac:dyDescent="0.25">
      <c r="A43" s="73">
        <v>426.00000000000006</v>
      </c>
      <c r="B43" s="74">
        <v>0.56373073319503897</v>
      </c>
      <c r="C43" s="74">
        <v>3.955933619870141E-2</v>
      </c>
      <c r="D43" s="75">
        <v>-3.4358476064255683E-9</v>
      </c>
      <c r="E43" s="76">
        <f t="shared" si="0"/>
        <v>7.017416981063318E-2</v>
      </c>
      <c r="G43" s="73">
        <v>426.00000000000006</v>
      </c>
      <c r="H43" s="74">
        <v>0.56615020917654657</v>
      </c>
      <c r="I43" s="74">
        <v>3.593557219816914E-2</v>
      </c>
      <c r="J43" s="75">
        <v>8.566850909387122E-3</v>
      </c>
      <c r="K43" s="76">
        <f t="shared" si="1"/>
        <v>6.3473565169986715E-2</v>
      </c>
      <c r="M43" s="73">
        <v>426.00000000000006</v>
      </c>
      <c r="N43" s="74">
        <v>0.56717444926863758</v>
      </c>
      <c r="O43" s="74">
        <v>3.3791013677562598E-2</v>
      </c>
      <c r="P43" s="74">
        <v>1.1571082881197644E-2</v>
      </c>
      <c r="Q43" s="76">
        <f t="shared" si="2"/>
        <v>5.9577813706410035E-2</v>
      </c>
    </row>
    <row r="44" spans="1:17" x14ac:dyDescent="0.25">
      <c r="A44" s="73">
        <v>427</v>
      </c>
      <c r="B44" s="74">
        <v>0.5648715484115181</v>
      </c>
      <c r="C44" s="74">
        <v>3.8277480501518933E-2</v>
      </c>
      <c r="D44" s="75">
        <v>-3.4903975265621057E-9</v>
      </c>
      <c r="E44" s="76">
        <f t="shared" si="0"/>
        <v>6.7763158914906377E-2</v>
      </c>
      <c r="G44" s="73">
        <v>427</v>
      </c>
      <c r="H44" s="74">
        <v>0.56725129194040202</v>
      </c>
      <c r="I44" s="74">
        <v>3.4690413991522111E-2</v>
      </c>
      <c r="J44" s="75">
        <v>8.2394973084212054E-3</v>
      </c>
      <c r="K44" s="76">
        <f t="shared" si="1"/>
        <v>6.1155284235415795E-2</v>
      </c>
      <c r="M44" s="73">
        <v>427</v>
      </c>
      <c r="N44" s="74">
        <v>0.56825513266747762</v>
      </c>
      <c r="O44" s="74">
        <v>3.2584865168654241E-2</v>
      </c>
      <c r="P44" s="74">
        <v>1.1113454804319356E-2</v>
      </c>
      <c r="Q44" s="76">
        <f t="shared" si="2"/>
        <v>5.7341963662863607E-2</v>
      </c>
    </row>
    <row r="45" spans="1:17" x14ac:dyDescent="0.25">
      <c r="A45" s="73">
        <v>428</v>
      </c>
      <c r="B45" s="74">
        <v>0.56565677484624699</v>
      </c>
      <c r="C45" s="74">
        <v>3.6978978644943872E-2</v>
      </c>
      <c r="D45" s="75">
        <v>-3.5419819669850008E-9</v>
      </c>
      <c r="E45" s="76">
        <f t="shared" si="0"/>
        <v>6.5373527356753128E-2</v>
      </c>
      <c r="G45" s="73">
        <v>428</v>
      </c>
      <c r="H45" s="74">
        <v>0.56799475899804985</v>
      </c>
      <c r="I45" s="74">
        <v>3.3429406602633917E-2</v>
      </c>
      <c r="J45" s="75">
        <v>7.9086223467154364E-3</v>
      </c>
      <c r="K45" s="76">
        <f t="shared" si="1"/>
        <v>5.8855132152282226E-2</v>
      </c>
      <c r="M45" s="73">
        <v>428</v>
      </c>
      <c r="N45" s="74">
        <v>0.56897601634966832</v>
      </c>
      <c r="O45" s="74">
        <v>3.1363730232383258E-2</v>
      </c>
      <c r="P45" s="74">
        <v>1.0650806065606236E-2</v>
      </c>
      <c r="Q45" s="76">
        <f t="shared" si="2"/>
        <v>5.5123114737947849E-2</v>
      </c>
    </row>
    <row r="46" spans="1:17" x14ac:dyDescent="0.25">
      <c r="A46" s="73">
        <v>429</v>
      </c>
      <c r="B46" s="74">
        <v>0.56594551679448202</v>
      </c>
      <c r="C46" s="74">
        <v>3.5655862131076112E-2</v>
      </c>
      <c r="D46" s="75">
        <v>-3.5893786461590102E-9</v>
      </c>
      <c r="E46" s="76">
        <f t="shared" si="0"/>
        <v>6.3002287451681002E-2</v>
      </c>
      <c r="G46" s="73">
        <v>429</v>
      </c>
      <c r="H46" s="74">
        <v>0.56824154682243733</v>
      </c>
      <c r="I46" s="74">
        <v>3.2145539112827477E-2</v>
      </c>
      <c r="J46" s="75">
        <v>7.5725670356489912E-3</v>
      </c>
      <c r="K46" s="76">
        <f t="shared" si="1"/>
        <v>5.6570202042745446E-2</v>
      </c>
      <c r="M46" s="73">
        <v>429</v>
      </c>
      <c r="N46" s="74">
        <v>0.56919988509555475</v>
      </c>
      <c r="O46" s="74">
        <v>3.0121174719282124E-2</v>
      </c>
      <c r="P46" s="74">
        <v>1.0180955057688235E-2</v>
      </c>
      <c r="Q46" s="76">
        <f t="shared" si="2"/>
        <v>5.2918448348290716E-2</v>
      </c>
    </row>
    <row r="47" spans="1:17" x14ac:dyDescent="0.25">
      <c r="A47" s="73">
        <v>430</v>
      </c>
      <c r="B47" s="74">
        <v>0.56580084412441956</v>
      </c>
      <c r="C47" s="74">
        <v>3.4311320004380162E-2</v>
      </c>
      <c r="D47" s="75">
        <v>-3.6314750836060248E-9</v>
      </c>
      <c r="E47" s="76">
        <f t="shared" si="0"/>
        <v>6.0642044565128124E-2</v>
      </c>
      <c r="G47" s="73">
        <v>430</v>
      </c>
      <c r="H47" s="74">
        <v>0.56805628793846219</v>
      </c>
      <c r="I47" s="74">
        <v>3.0842214633904706E-2</v>
      </c>
      <c r="J47" s="75">
        <v>7.232695194157179E-3</v>
      </c>
      <c r="K47" s="76">
        <f t="shared" si="1"/>
        <v>5.4294293169140764E-2</v>
      </c>
      <c r="M47" s="73">
        <v>430</v>
      </c>
      <c r="N47" s="74">
        <v>0.56899319485344524</v>
      </c>
      <c r="O47" s="74">
        <v>2.8860591036936261E-2</v>
      </c>
      <c r="P47" s="74">
        <v>9.7058971342023712E-3</v>
      </c>
      <c r="Q47" s="76">
        <f t="shared" si="2"/>
        <v>5.0722207748670603E-2</v>
      </c>
    </row>
    <row r="48" spans="1:17" x14ac:dyDescent="0.25">
      <c r="A48" s="73">
        <v>431</v>
      </c>
      <c r="B48" s="74">
        <v>0.56545218718051893</v>
      </c>
      <c r="C48" s="74">
        <v>3.2959114435573943E-2</v>
      </c>
      <c r="D48" s="75">
        <v>-3.6697558695545731E-9</v>
      </c>
      <c r="E48" s="76">
        <f t="shared" si="0"/>
        <v>5.8288066051908019E-2</v>
      </c>
      <c r="G48" s="73">
        <v>431</v>
      </c>
      <c r="H48" s="74">
        <v>0.56767063497457282</v>
      </c>
      <c r="I48" s="74">
        <v>2.9531381874275314E-2</v>
      </c>
      <c r="J48" s="75">
        <v>6.8923182285683168E-3</v>
      </c>
      <c r="K48" s="76">
        <f t="shared" si="1"/>
        <v>5.2022035410723838E-2</v>
      </c>
      <c r="M48" s="73">
        <v>431</v>
      </c>
      <c r="N48" s="74">
        <v>0.56858945556934137</v>
      </c>
      <c r="O48" s="74">
        <v>2.759287539821868E-2</v>
      </c>
      <c r="P48" s="74">
        <v>9.2300805752146085E-3</v>
      </c>
      <c r="Q48" s="76">
        <f t="shared" si="2"/>
        <v>4.8528644222902997E-2</v>
      </c>
    </row>
    <row r="49" spans="1:17" x14ac:dyDescent="0.25">
      <c r="A49" s="73">
        <v>432</v>
      </c>
      <c r="B49" s="74">
        <v>0.56518278264995814</v>
      </c>
      <c r="C49" s="74">
        <v>3.1612982715703154E-2</v>
      </c>
      <c r="D49" s="75">
        <v>-3.7061992734048013E-9</v>
      </c>
      <c r="E49" s="76">
        <f t="shared" si="0"/>
        <v>5.593408661084856E-2</v>
      </c>
      <c r="G49" s="73">
        <v>432</v>
      </c>
      <c r="H49" s="74">
        <v>0.56736996284068797</v>
      </c>
      <c r="I49" s="74">
        <v>2.8225311555683048E-2</v>
      </c>
      <c r="J49" s="75">
        <v>6.5546109165037295E-3</v>
      </c>
      <c r="K49" s="76">
        <f t="shared" si="1"/>
        <v>4.9747631006698961E-2</v>
      </c>
      <c r="M49" s="73">
        <v>432</v>
      </c>
      <c r="N49" s="74">
        <v>0.56827539103899838</v>
      </c>
      <c r="O49" s="74">
        <v>2.6329352360040914E-2</v>
      </c>
      <c r="P49" s="74">
        <v>8.7578076741640452E-3</v>
      </c>
      <c r="Q49" s="76">
        <f t="shared" si="2"/>
        <v>4.6332029813752819E-2</v>
      </c>
    </row>
    <row r="50" spans="1:17" x14ac:dyDescent="0.25">
      <c r="A50" s="73">
        <v>433</v>
      </c>
      <c r="B50" s="74">
        <v>0.56519648331387629</v>
      </c>
      <c r="C50" s="74">
        <v>3.0283215087311594E-2</v>
      </c>
      <c r="D50" s="75">
        <v>-3.742402573022237E-9</v>
      </c>
      <c r="E50" s="76">
        <f t="shared" si="0"/>
        <v>5.3579977903886057E-2</v>
      </c>
      <c r="G50" s="73">
        <v>433</v>
      </c>
      <c r="H50" s="74">
        <v>0.56735878702036768</v>
      </c>
      <c r="I50" s="74">
        <v>2.6932831461461981E-2</v>
      </c>
      <c r="J50" s="75">
        <v>6.2215506367112594E-3</v>
      </c>
      <c r="K50" s="76">
        <f t="shared" si="1"/>
        <v>4.7470546112287702E-2</v>
      </c>
      <c r="M50" s="73">
        <v>433</v>
      </c>
      <c r="N50" s="74">
        <v>0.56825568339191512</v>
      </c>
      <c r="O50" s="74">
        <v>2.5077990713430736E-2</v>
      </c>
      <c r="P50" s="74">
        <v>8.291679150823442E-3</v>
      </c>
      <c r="Q50" s="76">
        <f t="shared" si="2"/>
        <v>4.4131526434967344E-2</v>
      </c>
    </row>
    <row r="51" spans="1:17" x14ac:dyDescent="0.25">
      <c r="A51" s="73">
        <v>434</v>
      </c>
      <c r="B51" s="74">
        <v>0.56554672601545231</v>
      </c>
      <c r="C51" s="74">
        <v>2.8970064633798958E-2</v>
      </c>
      <c r="D51" s="75">
        <v>-3.7791889987796407E-9</v>
      </c>
      <c r="E51" s="76">
        <f t="shared" si="0"/>
        <v>5.1224882580272274E-2</v>
      </c>
      <c r="G51" s="73">
        <v>434</v>
      </c>
      <c r="H51" s="74">
        <v>0.56768884815273346</v>
      </c>
      <c r="I51" s="74">
        <v>2.5654279544772E-2</v>
      </c>
      <c r="J51" s="75">
        <v>5.892651759818208E-3</v>
      </c>
      <c r="K51" s="76">
        <f t="shared" si="1"/>
        <v>4.5190740716946162E-2</v>
      </c>
      <c r="M51" s="73">
        <v>434</v>
      </c>
      <c r="N51" s="74">
        <v>0.56858075302180744</v>
      </c>
      <c r="O51" s="74">
        <v>2.3839102797316769E-2</v>
      </c>
      <c r="P51" s="74">
        <v>7.8310364941228307E-3</v>
      </c>
      <c r="Q51" s="76">
        <f t="shared" si="2"/>
        <v>4.1927382646388033E-2</v>
      </c>
    </row>
    <row r="52" spans="1:17" x14ac:dyDescent="0.25">
      <c r="A52" s="73">
        <v>435</v>
      </c>
      <c r="B52" s="74">
        <v>0.56615137076121969</v>
      </c>
      <c r="C52" s="74">
        <v>2.7668327371516865E-2</v>
      </c>
      <c r="D52" s="75">
        <v>-3.8167114283875021E-9</v>
      </c>
      <c r="E52" s="76">
        <f t="shared" si="0"/>
        <v>4.8870900611466109E-2</v>
      </c>
      <c r="G52" s="73">
        <v>435</v>
      </c>
      <c r="H52" s="74">
        <v>0.56827646850842617</v>
      </c>
      <c r="I52" s="74">
        <v>2.4385195958547476E-2</v>
      </c>
      <c r="J52" s="75">
        <v>5.5660850259223954E-3</v>
      </c>
      <c r="K52" s="76">
        <f t="shared" si="1"/>
        <v>4.2910796610234621E-2</v>
      </c>
      <c r="M52" s="73">
        <v>435</v>
      </c>
      <c r="N52" s="74">
        <v>0.56916537752803686</v>
      </c>
      <c r="O52" s="74">
        <v>2.2608613832870533E-2</v>
      </c>
      <c r="P52" s="74">
        <v>7.3734127623044472E-3</v>
      </c>
      <c r="Q52" s="76">
        <f t="shared" si="2"/>
        <v>3.972239831428756E-2</v>
      </c>
    </row>
    <row r="53" spans="1:17" x14ac:dyDescent="0.25">
      <c r="A53" s="73">
        <v>436</v>
      </c>
      <c r="B53" s="74">
        <v>0.56687713146604823</v>
      </c>
      <c r="C53" s="74">
        <v>2.6372777651461326E-2</v>
      </c>
      <c r="D53" s="75">
        <v>-3.8549638296340545E-9</v>
      </c>
      <c r="E53" s="76">
        <f t="shared" si="0"/>
        <v>4.6522916850176135E-2</v>
      </c>
      <c r="G53" s="73">
        <v>436</v>
      </c>
      <c r="H53" s="74">
        <v>0.56898660390648459</v>
      </c>
      <c r="I53" s="74">
        <v>2.3120214573536746E-2</v>
      </c>
      <c r="J53" s="75">
        <v>5.2398887040129103E-3</v>
      </c>
      <c r="K53" s="76">
        <f t="shared" si="1"/>
        <v>4.0634022690166277E-2</v>
      </c>
      <c r="M53" s="73">
        <v>436</v>
      </c>
      <c r="N53" s="74">
        <v>0.56987282886370716</v>
      </c>
      <c r="O53" s="74">
        <v>2.1381243763213025E-2</v>
      </c>
      <c r="P53" s="74">
        <v>6.9160181592165708E-3</v>
      </c>
      <c r="Q53" s="76">
        <f t="shared" si="2"/>
        <v>3.7519324804177738E-2</v>
      </c>
    </row>
    <row r="54" spans="1:17" x14ac:dyDescent="0.25">
      <c r="A54" s="73">
        <v>437</v>
      </c>
      <c r="B54" s="74">
        <v>0.56762606860819254</v>
      </c>
      <c r="C54" s="74">
        <v>2.5077113204167983E-2</v>
      </c>
      <c r="D54" s="75">
        <v>-3.8942200575320385E-9</v>
      </c>
      <c r="E54" s="76">
        <f t="shared" si="0"/>
        <v>4.4178931502664331E-2</v>
      </c>
      <c r="G54" s="73">
        <v>437</v>
      </c>
      <c r="H54" s="74">
        <v>0.56971887526001463</v>
      </c>
      <c r="I54" s="74">
        <v>2.1855255729381989E-2</v>
      </c>
      <c r="J54" s="75">
        <v>4.9126923271120377E-3</v>
      </c>
      <c r="K54" s="76">
        <f t="shared" si="1"/>
        <v>3.8361473839895938E-2</v>
      </c>
      <c r="M54" s="73">
        <v>437</v>
      </c>
      <c r="N54" s="74">
        <v>0.57060095868026994</v>
      </c>
      <c r="O54" s="74">
        <v>2.015393445394718E-2</v>
      </c>
      <c r="P54" s="74">
        <v>6.4572580731305411E-3</v>
      </c>
      <c r="Q54" s="76">
        <f t="shared" si="2"/>
        <v>3.5320540821664165E-2</v>
      </c>
    </row>
    <row r="55" spans="1:17" x14ac:dyDescent="0.25">
      <c r="A55" s="73">
        <v>438</v>
      </c>
      <c r="B55" s="74">
        <v>0.568367852059387</v>
      </c>
      <c r="C55" s="74">
        <v>2.3780150618959679E-2</v>
      </c>
      <c r="D55" s="75">
        <v>-3.9350685672919399E-9</v>
      </c>
      <c r="E55" s="76">
        <f t="shared" si="0"/>
        <v>4.1839366059843522E-2</v>
      </c>
      <c r="G55" s="73">
        <v>438</v>
      </c>
      <c r="H55" s="74">
        <v>0.57044310462037817</v>
      </c>
      <c r="I55" s="74">
        <v>2.058840738789304E-2</v>
      </c>
      <c r="J55" s="75">
        <v>4.5839829445166692E-3</v>
      </c>
      <c r="K55" s="76">
        <f t="shared" si="1"/>
        <v>3.609195592186943E-2</v>
      </c>
      <c r="M55" s="73">
        <v>438</v>
      </c>
      <c r="N55" s="74">
        <v>0.57131933332754603</v>
      </c>
      <c r="O55" s="74">
        <v>1.8924560354657838E-2</v>
      </c>
      <c r="P55" s="74">
        <v>5.996310311943513E-3</v>
      </c>
      <c r="Q55" s="76">
        <f t="shared" si="2"/>
        <v>3.3124312885466634E-2</v>
      </c>
    </row>
    <row r="56" spans="1:17" x14ac:dyDescent="0.25">
      <c r="A56" s="73">
        <v>439</v>
      </c>
      <c r="B56" s="74">
        <v>0.56911756941987834</v>
      </c>
      <c r="C56" s="74">
        <v>2.2480208374994277E-2</v>
      </c>
      <c r="D56" s="75">
        <v>-3.9781411128222049E-9</v>
      </c>
      <c r="E56" s="76">
        <f t="shared" si="0"/>
        <v>3.9500113127607615E-2</v>
      </c>
      <c r="G56" s="73">
        <v>439</v>
      </c>
      <c r="H56" s="74">
        <v>0.57117408817589621</v>
      </c>
      <c r="I56" s="74">
        <v>1.9318618424365202E-2</v>
      </c>
      <c r="J56" s="75">
        <v>4.2536745827942831E-3</v>
      </c>
      <c r="K56" s="76">
        <f t="shared" si="1"/>
        <v>3.3822645011893339E-2</v>
      </c>
      <c r="M56" s="73">
        <v>439</v>
      </c>
      <c r="N56" s="74">
        <v>0.57204278489856342</v>
      </c>
      <c r="O56" s="74">
        <v>1.769236031154638E-2</v>
      </c>
      <c r="P56" s="74">
        <v>5.5331698003382446E-3</v>
      </c>
      <c r="Q56" s="76">
        <f t="shared" si="2"/>
        <v>3.0928386439982195E-2</v>
      </c>
    </row>
    <row r="57" spans="1:17" x14ac:dyDescent="0.25">
      <c r="A57" s="73">
        <v>440</v>
      </c>
      <c r="B57" s="74">
        <v>0.5698865479215045</v>
      </c>
      <c r="C57" s="74">
        <v>2.1176818403715918E-2</v>
      </c>
      <c r="D57" s="75">
        <v>-4.0237142136708331E-9</v>
      </c>
      <c r="E57" s="76">
        <f t="shared" si="0"/>
        <v>3.7159709210459885E-2</v>
      </c>
      <c r="G57" s="73">
        <v>440</v>
      </c>
      <c r="H57" s="74">
        <v>0.57192408623836544</v>
      </c>
      <c r="I57" s="74">
        <v>1.8044786784127229E-2</v>
      </c>
      <c r="J57" s="75">
        <v>3.9217027374631175E-3</v>
      </c>
      <c r="K57" s="76">
        <f t="shared" si="1"/>
        <v>3.1551017378566144E-2</v>
      </c>
      <c r="M57" s="73">
        <v>440</v>
      </c>
      <c r="N57" s="74">
        <v>0.57278455685078522</v>
      </c>
      <c r="O57" s="74">
        <v>1.6455986177489595E-2</v>
      </c>
      <c r="P57" s="74">
        <v>5.0676774155780464E-3</v>
      </c>
      <c r="Q57" s="76">
        <f t="shared" si="2"/>
        <v>2.8729800726412576E-2</v>
      </c>
    </row>
    <row r="58" spans="1:17" x14ac:dyDescent="0.25">
      <c r="A58" s="73">
        <v>441</v>
      </c>
      <c r="B58" s="74">
        <v>0.57065063904451874</v>
      </c>
      <c r="C58" s="74">
        <v>1.9868267819933894E-2</v>
      </c>
      <c r="D58" s="75">
        <v>-4.0715614583556698E-9</v>
      </c>
      <c r="E58" s="76">
        <f t="shared" si="0"/>
        <v>3.4816867730492265E-2</v>
      </c>
      <c r="G58" s="73">
        <v>441</v>
      </c>
      <c r="H58" s="74">
        <v>0.57266991728107486</v>
      </c>
      <c r="I58" s="74">
        <v>1.676618111249014E-2</v>
      </c>
      <c r="J58" s="75">
        <v>3.5879816437614691E-3</v>
      </c>
      <c r="K58" s="76">
        <f t="shared" si="1"/>
        <v>2.9277216432273413E-2</v>
      </c>
      <c r="M58" s="73">
        <v>441</v>
      </c>
      <c r="N58" s="74">
        <v>0.57352271018142953</v>
      </c>
      <c r="O58" s="74">
        <v>1.5215069414834729E-2</v>
      </c>
      <c r="P58" s="74">
        <v>4.5998931313755058E-3</v>
      </c>
      <c r="Q58" s="76">
        <f t="shared" si="2"/>
        <v>2.6529148967826502E-2</v>
      </c>
    </row>
    <row r="59" spans="1:17" x14ac:dyDescent="0.25">
      <c r="A59" s="73">
        <v>442</v>
      </c>
      <c r="B59" s="74">
        <v>0.57136693150285411</v>
      </c>
      <c r="C59" s="74">
        <v>1.8553576220148599E-2</v>
      </c>
      <c r="D59" s="75">
        <v>-4.1211005349002976E-9</v>
      </c>
      <c r="E59" s="76">
        <f t="shared" si="0"/>
        <v>3.2472261163850574E-2</v>
      </c>
      <c r="G59" s="73">
        <v>442</v>
      </c>
      <c r="H59" s="74">
        <v>0.57336981220963046</v>
      </c>
      <c r="I59" s="74">
        <v>1.5481410671466552E-2</v>
      </c>
      <c r="J59" s="75">
        <v>3.2521081959123064E-3</v>
      </c>
      <c r="K59" s="76">
        <f t="shared" si="1"/>
        <v>2.7000742525674467E-2</v>
      </c>
      <c r="M59" s="73">
        <v>442</v>
      </c>
      <c r="N59" s="74">
        <v>0.57421677208921729</v>
      </c>
      <c r="O59" s="74">
        <v>1.3968017211068329E-2</v>
      </c>
      <c r="P59" s="74">
        <v>4.129212916864744E-3</v>
      </c>
      <c r="Q59" s="76">
        <f t="shared" si="2"/>
        <v>2.4325338252046195E-2</v>
      </c>
    </row>
    <row r="60" spans="1:17" x14ac:dyDescent="0.25">
      <c r="A60" s="73">
        <v>443</v>
      </c>
      <c r="B60" s="74">
        <v>0.5720282837254963</v>
      </c>
      <c r="C60" s="74">
        <v>1.7235072318846984E-2</v>
      </c>
      <c r="D60" s="75">
        <v>-4.1719557808406194E-9</v>
      </c>
      <c r="E60" s="76">
        <f t="shared" si="0"/>
        <v>3.012975548446432E-2</v>
      </c>
      <c r="G60" s="73">
        <v>443</v>
      </c>
      <c r="H60" s="74">
        <v>0.57401780178334882</v>
      </c>
      <c r="I60" s="74">
        <v>1.4192912152693929E-2</v>
      </c>
      <c r="J60" s="75">
        <v>2.9145459217715238E-3</v>
      </c>
      <c r="K60" s="76">
        <f t="shared" si="1"/>
        <v>2.4725560964485124E-2</v>
      </c>
      <c r="M60" s="73">
        <v>443</v>
      </c>
      <c r="N60" s="74">
        <v>0.57486184179433908</v>
      </c>
      <c r="O60" s="74">
        <v>1.2717179818350225E-2</v>
      </c>
      <c r="P60" s="74">
        <v>3.6563306300945544E-3</v>
      </c>
      <c r="Q60" s="76">
        <f t="shared" si="2"/>
        <v>2.2122149869359196E-2</v>
      </c>
    </row>
    <row r="61" spans="1:17" x14ac:dyDescent="0.25">
      <c r="A61" s="73">
        <v>444</v>
      </c>
      <c r="B61" s="74">
        <v>0.57270829422327862</v>
      </c>
      <c r="C61" s="74">
        <v>1.5915348221906305E-2</v>
      </c>
      <c r="D61" s="75">
        <v>-4.2242935816005911E-9</v>
      </c>
      <c r="E61" s="76">
        <f t="shared" si="0"/>
        <v>2.7789624111330707E-2</v>
      </c>
      <c r="G61" s="73">
        <v>444</v>
      </c>
      <c r="H61" s="74">
        <v>0.57468776043820835</v>
      </c>
      <c r="I61" s="74">
        <v>1.2903070128634831E-2</v>
      </c>
      <c r="J61" s="75">
        <v>2.5757545434558476E-3</v>
      </c>
      <c r="K61" s="76">
        <f t="shared" si="1"/>
        <v>2.245231413802173E-2</v>
      </c>
      <c r="M61" s="73">
        <v>444</v>
      </c>
      <c r="N61" s="74">
        <v>0.57553206015408886</v>
      </c>
      <c r="O61" s="74">
        <v>1.1464726339940464E-2</v>
      </c>
      <c r="P61" s="74">
        <v>3.1818749559648549E-3</v>
      </c>
      <c r="Q61" s="76">
        <f t="shared" si="2"/>
        <v>1.9920221884547978E-2</v>
      </c>
    </row>
    <row r="62" spans="1:17" x14ac:dyDescent="0.25">
      <c r="A62" s="73">
        <v>445</v>
      </c>
      <c r="B62" s="74">
        <v>0.57356568416041986</v>
      </c>
      <c r="C62" s="74">
        <v>1.4598423989488241E-2</v>
      </c>
      <c r="D62" s="75">
        <v>-4.2787813662551839E-9</v>
      </c>
      <c r="E62" s="76">
        <f t="shared" si="0"/>
        <v>2.5452052646519951E-2</v>
      </c>
      <c r="G62" s="73">
        <v>445</v>
      </c>
      <c r="H62" s="74">
        <v>0.57553820607314887</v>
      </c>
      <c r="I62" s="74">
        <v>1.1615238469255612E-2</v>
      </c>
      <c r="J62" s="75">
        <v>2.2365994238272608E-3</v>
      </c>
      <c r="K62" s="76">
        <f t="shared" si="1"/>
        <v>2.0181524608948995E-2</v>
      </c>
      <c r="M62" s="73">
        <v>445</v>
      </c>
      <c r="N62" s="74">
        <v>0.57638553424396644</v>
      </c>
      <c r="O62" s="74">
        <v>1.021360679724089E-2</v>
      </c>
      <c r="P62" s="74">
        <v>2.7069630316787219E-3</v>
      </c>
      <c r="Q62" s="76">
        <f t="shared" si="2"/>
        <v>1.7720095648545164E-2</v>
      </c>
    </row>
    <row r="63" spans="1:17" x14ac:dyDescent="0.25">
      <c r="A63" s="73">
        <v>446</v>
      </c>
      <c r="B63" s="74">
        <v>0.57478813867789136</v>
      </c>
      <c r="C63" s="74">
        <v>1.328766096177858E-2</v>
      </c>
      <c r="D63" s="75">
        <v>-4.3362743396002656E-9</v>
      </c>
      <c r="E63" s="76">
        <f t="shared" si="0"/>
        <v>2.3117493329529063E-2</v>
      </c>
      <c r="G63" s="73">
        <v>446</v>
      </c>
      <c r="H63" s="74">
        <v>0.57675713551624108</v>
      </c>
      <c r="I63" s="74">
        <v>1.0330904005666877E-2</v>
      </c>
      <c r="J63" s="75">
        <v>1.8976716602924029E-3</v>
      </c>
      <c r="K63" s="76">
        <f t="shared" si="1"/>
        <v>1.7912052351844662E-2</v>
      </c>
      <c r="M63" s="73">
        <v>446</v>
      </c>
      <c r="N63" s="74">
        <v>0.57760966809391923</v>
      </c>
      <c r="O63" s="74">
        <v>8.964491221692036E-3</v>
      </c>
      <c r="P63" s="74">
        <v>2.2321249586392624E-3</v>
      </c>
      <c r="Q63" s="76">
        <f t="shared" si="2"/>
        <v>1.5519981255290227E-2</v>
      </c>
    </row>
    <row r="64" spans="1:17" x14ac:dyDescent="0.25">
      <c r="A64" s="73">
        <v>447</v>
      </c>
      <c r="B64" s="74">
        <v>0.57650338939448909</v>
      </c>
      <c r="C64" s="74">
        <v>1.1980831951292662E-2</v>
      </c>
      <c r="D64" s="75">
        <v>-4.3971296603828591E-9</v>
      </c>
      <c r="E64" s="76">
        <f t="shared" si="0"/>
        <v>2.0781893344766499E-2</v>
      </c>
      <c r="G64" s="73">
        <v>447</v>
      </c>
      <c r="H64" s="74">
        <v>0.57846927407570981</v>
      </c>
      <c r="I64" s="74">
        <v>9.0478359452591736E-3</v>
      </c>
      <c r="J64" s="75">
        <v>1.5587977524028811E-3</v>
      </c>
      <c r="K64" s="76">
        <f t="shared" si="1"/>
        <v>1.5640996593494084E-2</v>
      </c>
      <c r="M64" s="73">
        <v>447</v>
      </c>
      <c r="N64" s="74">
        <v>0.57932693618643061</v>
      </c>
      <c r="O64" s="74">
        <v>7.7152080314207101E-3</v>
      </c>
      <c r="P64" s="74">
        <v>1.7570810669135979E-3</v>
      </c>
      <c r="Q64" s="76">
        <f t="shared" si="2"/>
        <v>1.3317537213456814E-2</v>
      </c>
    </row>
    <row r="65" spans="1:17" x14ac:dyDescent="0.25">
      <c r="A65" s="73">
        <v>448</v>
      </c>
      <c r="B65" s="74">
        <v>0.57870050847134669</v>
      </c>
      <c r="C65" s="74">
        <v>1.0673258485850637E-2</v>
      </c>
      <c r="D65" s="75">
        <v>-4.4606670949557765E-9</v>
      </c>
      <c r="E65" s="76">
        <f t="shared" si="0"/>
        <v>1.8443492496739537E-2</v>
      </c>
      <c r="G65" s="73">
        <v>448</v>
      </c>
      <c r="H65" s="74">
        <v>0.58066394797867682</v>
      </c>
      <c r="I65" s="74">
        <v>7.7617223268304503E-3</v>
      </c>
      <c r="J65" s="75">
        <v>1.2193659981087125E-3</v>
      </c>
      <c r="K65" s="76">
        <f t="shared" si="1"/>
        <v>1.3366978187382621E-2</v>
      </c>
      <c r="M65" s="73">
        <v>448</v>
      </c>
      <c r="N65" s="74">
        <v>0.58152579242686697</v>
      </c>
      <c r="O65" s="74">
        <v>6.4617577110653119E-3</v>
      </c>
      <c r="P65" s="74">
        <v>1.2809748766610118E-3</v>
      </c>
      <c r="Q65" s="76">
        <f t="shared" si="2"/>
        <v>1.111173020219554E-2</v>
      </c>
    </row>
    <row r="66" spans="1:17" x14ac:dyDescent="0.25">
      <c r="A66" s="73">
        <v>449</v>
      </c>
      <c r="B66" s="74">
        <v>0.58121392373587033</v>
      </c>
      <c r="C66" s="74">
        <v>9.3578020915049218E-3</v>
      </c>
      <c r="D66" s="75">
        <v>-4.5251256445647909E-9</v>
      </c>
      <c r="E66" s="76">
        <f t="shared" si="0"/>
        <v>1.6100443759770502E-2</v>
      </c>
      <c r="G66" s="73">
        <v>449</v>
      </c>
      <c r="H66" s="74">
        <v>0.58317237645620668</v>
      </c>
      <c r="I66" s="74">
        <v>6.4665122399748618E-3</v>
      </c>
      <c r="J66" s="75">
        <v>8.7828540098205954E-4</v>
      </c>
      <c r="K66" s="76">
        <f t="shared" si="1"/>
        <v>1.1088509163054407E-2</v>
      </c>
      <c r="M66" s="73">
        <v>449</v>
      </c>
      <c r="N66" s="74">
        <v>0.58403530350092581</v>
      </c>
      <c r="O66" s="74">
        <v>5.1987851034924386E-3</v>
      </c>
      <c r="P66" s="74">
        <v>8.0237802940526703E-4</v>
      </c>
      <c r="Q66" s="76">
        <f t="shared" si="2"/>
        <v>8.9014911809765247E-3</v>
      </c>
    </row>
    <row r="67" spans="1:17" x14ac:dyDescent="0.25">
      <c r="A67" s="73">
        <v>450</v>
      </c>
      <c r="B67" s="74">
        <v>0.58376832760912156</v>
      </c>
      <c r="C67" s="74">
        <v>8.0299951025213558E-3</v>
      </c>
      <c r="D67" s="75">
        <v>-4.5880686287228895E-9</v>
      </c>
      <c r="E67" s="76">
        <f t="shared" si="0"/>
        <v>1.3755448390646612E-2</v>
      </c>
      <c r="G67" s="73">
        <v>450</v>
      </c>
      <c r="H67" s="74">
        <v>0.58571802240100834</v>
      </c>
      <c r="I67" s="74">
        <v>5.15974731113783E-3</v>
      </c>
      <c r="J67" s="75">
        <v>5.352547759188437E-4</v>
      </c>
      <c r="K67" s="76">
        <f t="shared" si="1"/>
        <v>8.8092684769826672E-3</v>
      </c>
      <c r="M67" s="73">
        <v>450</v>
      </c>
      <c r="N67" s="74">
        <v>0.58657801960649081</v>
      </c>
      <c r="O67" s="74">
        <v>3.9248673456836287E-3</v>
      </c>
      <c r="P67" s="74">
        <v>3.2111510851906555E-4</v>
      </c>
      <c r="Q67" s="76">
        <f t="shared" si="2"/>
        <v>6.6911258425889335E-3</v>
      </c>
    </row>
    <row r="68" spans="1:17" x14ac:dyDescent="0.25">
      <c r="A68" s="73">
        <v>451</v>
      </c>
      <c r="B68" s="74">
        <v>0.58607305182696634</v>
      </c>
      <c r="C68" s="74">
        <v>6.6873278763024584E-3</v>
      </c>
      <c r="D68" s="75">
        <v>-4.6485749694014089E-9</v>
      </c>
      <c r="E68" s="76">
        <f t="shared" si="0"/>
        <v>1.1410399873285492E-2</v>
      </c>
      <c r="G68" s="73">
        <v>451</v>
      </c>
      <c r="H68" s="74">
        <v>0.58800969182753127</v>
      </c>
      <c r="I68" s="74">
        <v>3.8402827182140772E-3</v>
      </c>
      <c r="J68" s="75">
        <v>1.8991318877675797E-4</v>
      </c>
      <c r="K68" s="76">
        <f t="shared" si="1"/>
        <v>6.5309854099147536E-3</v>
      </c>
      <c r="M68" s="73">
        <v>451</v>
      </c>
      <c r="N68" s="74">
        <v>0.58886264169267066</v>
      </c>
      <c r="O68" s="74">
        <v>2.639618152642631E-3</v>
      </c>
      <c r="P68" s="74">
        <v>-1.6316691963983812E-4</v>
      </c>
      <c r="Q68" s="76">
        <f t="shared" si="2"/>
        <v>4.4825702392244067E-3</v>
      </c>
    </row>
    <row r="69" spans="1:17" x14ac:dyDescent="0.25">
      <c r="A69" s="73">
        <v>452</v>
      </c>
      <c r="B69" s="74">
        <v>0.58795546323086567</v>
      </c>
      <c r="C69" s="74">
        <v>5.3304094423192727E-3</v>
      </c>
      <c r="D69" s="75">
        <v>-4.7040273528272296E-9</v>
      </c>
      <c r="E69" s="76">
        <f t="shared" si="0"/>
        <v>9.0660088657535647E-3</v>
      </c>
      <c r="G69" s="73">
        <v>452</v>
      </c>
      <c r="H69" s="74">
        <v>0.58987459433852385</v>
      </c>
      <c r="I69" s="74">
        <v>2.5103677246774941E-3</v>
      </c>
      <c r="J69" s="75">
        <v>-1.5702750298347183E-4</v>
      </c>
      <c r="K69" s="76">
        <f t="shared" si="1"/>
        <v>4.2557651215553386E-3</v>
      </c>
      <c r="M69" s="73">
        <v>452</v>
      </c>
      <c r="N69" s="74">
        <v>0.59071692129195486</v>
      </c>
      <c r="O69" s="74">
        <v>1.3460397068153866E-3</v>
      </c>
      <c r="P69" s="74">
        <v>-6.4925309618879545E-4</v>
      </c>
      <c r="Q69" s="76">
        <f t="shared" si="2"/>
        <v>2.2786543914663357E-3</v>
      </c>
    </row>
    <row r="70" spans="1:17" x14ac:dyDescent="0.25">
      <c r="A70" s="73">
        <v>453</v>
      </c>
      <c r="B70" s="74">
        <v>0.58939677045998307</v>
      </c>
      <c r="C70" s="74">
        <v>3.9639559816842347E-3</v>
      </c>
      <c r="D70" s="75">
        <v>-4.7545440547599087E-9</v>
      </c>
      <c r="E70" s="76">
        <f t="shared" si="0"/>
        <v>6.7254457105196614E-3</v>
      </c>
      <c r="G70" s="73">
        <v>453</v>
      </c>
      <c r="H70" s="74">
        <v>0.59129542314070305</v>
      </c>
      <c r="I70" s="74">
        <v>1.1735736627094724E-3</v>
      </c>
      <c r="J70" s="75">
        <v>-5.0482580014012211E-4</v>
      </c>
      <c r="K70" s="76">
        <f t="shared" si="1"/>
        <v>1.9847501211424259E-3</v>
      </c>
      <c r="M70" s="73">
        <v>453</v>
      </c>
      <c r="N70" s="74">
        <v>0.59212515662523568</v>
      </c>
      <c r="O70" s="74">
        <v>4.7240658951526925E-5</v>
      </c>
      <c r="P70" s="74">
        <v>-1.1362921591023811E-3</v>
      </c>
      <c r="Q70" s="76">
        <f t="shared" si="2"/>
        <v>7.9781543518216369E-5</v>
      </c>
    </row>
    <row r="71" spans="1:17" x14ac:dyDescent="0.25">
      <c r="A71" s="73">
        <v>454</v>
      </c>
      <c r="B71" s="74">
        <v>0.59053698678885036</v>
      </c>
      <c r="C71" s="74">
        <v>2.590115962121442E-3</v>
      </c>
      <c r="D71" s="75">
        <v>-4.8015451244628098E-9</v>
      </c>
      <c r="E71" s="76">
        <f t="shared" si="0"/>
        <v>4.3860351173017238E-3</v>
      </c>
      <c r="G71" s="73">
        <v>454</v>
      </c>
      <c r="H71" s="74">
        <v>0.5924150314818758</v>
      </c>
      <c r="I71" s="74">
        <v>-1.6686065040519098E-4</v>
      </c>
      <c r="J71" s="75">
        <v>-8.5286137041996608E-4</v>
      </c>
      <c r="K71" s="76">
        <f t="shared" si="1"/>
        <v>-2.8166174309892723E-4</v>
      </c>
      <c r="M71" s="73">
        <v>454</v>
      </c>
      <c r="N71" s="74">
        <v>0.59323250009023509</v>
      </c>
      <c r="O71" s="74">
        <v>-1.2531930599078238E-3</v>
      </c>
      <c r="P71" s="74">
        <v>-1.6232529492209065E-3</v>
      </c>
      <c r="Q71" s="76">
        <f t="shared" si="2"/>
        <v>-2.1124821376394647E-3</v>
      </c>
    </row>
    <row r="72" spans="1:17" x14ac:dyDescent="0.25">
      <c r="A72" s="73">
        <v>455</v>
      </c>
      <c r="B72" s="74">
        <v>0.59160545566506595</v>
      </c>
      <c r="C72" s="74">
        <v>1.2123732027733796E-3</v>
      </c>
      <c r="D72" s="75">
        <v>-4.847161116927623E-9</v>
      </c>
      <c r="E72" s="76">
        <f t="shared" ref="E72:E122" si="3">C72/B72</f>
        <v>2.0492934795715572E-3</v>
      </c>
      <c r="G72" s="73">
        <v>455</v>
      </c>
      <c r="H72" s="74">
        <v>0.59346445314173957</v>
      </c>
      <c r="I72" s="74">
        <v>-1.5105400467395223E-3</v>
      </c>
      <c r="J72" s="75">
        <v>-1.2012155860455637E-3</v>
      </c>
      <c r="K72" s="76">
        <f t="shared" ref="K72:K122" si="4">I72/H72</f>
        <v>-2.5452915313510004E-3</v>
      </c>
      <c r="M72" s="73">
        <v>455</v>
      </c>
      <c r="N72" s="74">
        <v>0.59427163601256383</v>
      </c>
      <c r="O72" s="74">
        <v>-2.5562197211573268E-3</v>
      </c>
      <c r="P72" s="74">
        <v>-2.1107074178265219E-3</v>
      </c>
      <c r="Q72" s="76">
        <f t="shared" ref="Q72:Q122" si="5">O72/N72</f>
        <v>-4.3014331599418353E-3</v>
      </c>
    </row>
    <row r="73" spans="1:17" x14ac:dyDescent="0.25">
      <c r="A73" s="73">
        <v>456</v>
      </c>
      <c r="B73" s="74">
        <v>0.59283257662554834</v>
      </c>
      <c r="C73" s="74">
        <v>-1.6985858857961519E-4</v>
      </c>
      <c r="D73" s="75">
        <v>-4.8935473081120522E-9</v>
      </c>
      <c r="E73" s="76">
        <f t="shared" si="3"/>
        <v>-2.8652033521245443E-4</v>
      </c>
      <c r="G73" s="73">
        <v>456</v>
      </c>
      <c r="H73" s="74">
        <v>0.59467572912804789</v>
      </c>
      <c r="I73" s="74">
        <v>-2.8581314467666374E-3</v>
      </c>
      <c r="J73" s="75">
        <v>-1.5501936575273766E-3</v>
      </c>
      <c r="K73" s="76">
        <f t="shared" si="4"/>
        <v>-4.8062016100058683E-3</v>
      </c>
      <c r="M73" s="73">
        <v>456</v>
      </c>
      <c r="N73" s="74">
        <v>0.59547585123806501</v>
      </c>
      <c r="O73" s="74">
        <v>-3.8626820562847794E-3</v>
      </c>
      <c r="P73" s="74">
        <v>-2.5990798253953118E-3</v>
      </c>
      <c r="Q73" s="76">
        <f t="shared" si="5"/>
        <v>-6.4867148655210864E-3</v>
      </c>
    </row>
    <row r="74" spans="1:17" x14ac:dyDescent="0.25">
      <c r="A74" s="73">
        <v>457</v>
      </c>
      <c r="B74" s="74">
        <v>0.59437043839014392</v>
      </c>
      <c r="C74" s="74">
        <v>-1.5589111268004368E-3</v>
      </c>
      <c r="D74" s="75">
        <v>-4.9423029002682028E-9</v>
      </c>
      <c r="E74" s="76">
        <f t="shared" si="3"/>
        <v>-2.6227938438909536E-3</v>
      </c>
      <c r="G74" s="73">
        <v>457</v>
      </c>
      <c r="H74" s="74">
        <v>0.59620208521655305</v>
      </c>
      <c r="I74" s="74">
        <v>-4.2134455290859778E-3</v>
      </c>
      <c r="J74" s="75">
        <v>-1.900874493375193E-3</v>
      </c>
      <c r="K74" s="76">
        <f t="shared" si="4"/>
        <v>-7.0671432280475276E-3</v>
      </c>
      <c r="M74" s="73">
        <v>457</v>
      </c>
      <c r="N74" s="74">
        <v>0.59699889858092281</v>
      </c>
      <c r="O74" s="74">
        <v>-5.177073463667063E-3</v>
      </c>
      <c r="P74" s="74">
        <v>-3.0900898543328261E-3</v>
      </c>
      <c r="Q74" s="76">
        <f t="shared" si="5"/>
        <v>-8.6718308458743568E-3</v>
      </c>
    </row>
    <row r="75" spans="1:17" x14ac:dyDescent="0.25">
      <c r="A75" s="73">
        <v>458</v>
      </c>
      <c r="B75" s="74">
        <v>0.59626235189443921</v>
      </c>
      <c r="C75" s="74">
        <v>-2.9569727110867103E-3</v>
      </c>
      <c r="D75" s="75">
        <v>-4.9942867989353585E-9</v>
      </c>
      <c r="E75" s="76">
        <f t="shared" si="3"/>
        <v>-4.9591806386766564E-3</v>
      </c>
      <c r="G75" s="73">
        <v>458</v>
      </c>
      <c r="H75" s="74">
        <v>0.59808566680925312</v>
      </c>
      <c r="I75" s="74">
        <v>-5.5784130305698912E-3</v>
      </c>
      <c r="J75" s="75">
        <v>-2.2538411285565217E-3</v>
      </c>
      <c r="K75" s="76">
        <f t="shared" si="4"/>
        <v>-9.3271137232402677E-3</v>
      </c>
      <c r="M75" s="73">
        <v>458</v>
      </c>
      <c r="N75" s="74">
        <v>0.59888196271042438</v>
      </c>
      <c r="O75" s="74">
        <v>-6.5013197439591037E-3</v>
      </c>
      <c r="P75" s="74">
        <v>-3.5844903222999047E-3</v>
      </c>
      <c r="Q75" s="76">
        <f t="shared" si="5"/>
        <v>-1.085576148350734E-2</v>
      </c>
    </row>
    <row r="76" spans="1:17" x14ac:dyDescent="0.25">
      <c r="A76" s="73">
        <v>459</v>
      </c>
      <c r="B76" s="74">
        <v>0.59845092559782376</v>
      </c>
      <c r="C76" s="74">
        <v>-4.3657608332530922E-3</v>
      </c>
      <c r="D76" s="75">
        <v>-5.0496830420835676E-9</v>
      </c>
      <c r="E76" s="76">
        <f t="shared" si="3"/>
        <v>-7.2951024829511404E-3</v>
      </c>
      <c r="G76" s="73">
        <v>459</v>
      </c>
      <c r="H76" s="74">
        <v>0.60026717460974077</v>
      </c>
      <c r="I76" s="74">
        <v>-6.954919885656676E-3</v>
      </c>
      <c r="J76" s="75">
        <v>-2.6096806185943342E-3</v>
      </c>
      <c r="K76" s="76">
        <f t="shared" si="4"/>
        <v>-1.1586373834581852E-2</v>
      </c>
      <c r="M76" s="73">
        <v>459</v>
      </c>
      <c r="N76" s="74">
        <v>0.60106408440202541</v>
      </c>
      <c r="O76" s="74">
        <v>-7.8374202621287834E-3</v>
      </c>
      <c r="P76" s="74">
        <v>-4.0831040236900913E-3</v>
      </c>
      <c r="Q76" s="76">
        <f t="shared" si="5"/>
        <v>-1.303924234622323E-2</v>
      </c>
    </row>
    <row r="77" spans="1:17" x14ac:dyDescent="0.25">
      <c r="A77" s="73">
        <v>460</v>
      </c>
      <c r="B77" s="74">
        <v>0.60081664334180773</v>
      </c>
      <c r="C77" s="74">
        <v>-5.7847649456397492E-3</v>
      </c>
      <c r="D77" s="75">
        <v>-5.1080123464330995E-9</v>
      </c>
      <c r="E77" s="76">
        <f t="shared" si="3"/>
        <v>-9.6281702741526191E-3</v>
      </c>
      <c r="G77" s="73">
        <v>460</v>
      </c>
      <c r="H77" s="74">
        <v>0.60262599469822542</v>
      </c>
      <c r="I77" s="74">
        <v>-8.341611143099217E-3</v>
      </c>
      <c r="J77" s="75">
        <v>-2.9681197422405233E-3</v>
      </c>
      <c r="K77" s="76">
        <f t="shared" si="4"/>
        <v>-1.384210308962263E-2</v>
      </c>
      <c r="M77" s="73">
        <v>460</v>
      </c>
      <c r="N77" s="74">
        <v>0.60342316159986398</v>
      </c>
      <c r="O77" s="74">
        <v>-9.1837304272848752E-3</v>
      </c>
      <c r="P77" s="74">
        <v>-4.5853906620627978E-3</v>
      </c>
      <c r="Q77" s="76">
        <f t="shared" si="5"/>
        <v>-1.5219386678721325E-2</v>
      </c>
    </row>
    <row r="78" spans="1:17" x14ac:dyDescent="0.25">
      <c r="A78" s="73">
        <v>461</v>
      </c>
      <c r="B78" s="74">
        <v>0.60321308409337571</v>
      </c>
      <c r="C78" s="74">
        <v>-7.2125696729061399E-3</v>
      </c>
      <c r="D78" s="75">
        <v>-5.1692257511485691E-9</v>
      </c>
      <c r="E78" s="76">
        <f t="shared" si="3"/>
        <v>-1.195691848055082E-2</v>
      </c>
      <c r="G78" s="73">
        <v>461</v>
      </c>
      <c r="H78" s="74">
        <v>0.60501280997843543</v>
      </c>
      <c r="I78" s="74">
        <v>-9.736756615614248E-3</v>
      </c>
      <c r="J78" s="75">
        <v>-3.3288678522613155E-3</v>
      </c>
      <c r="K78" s="76">
        <f t="shared" si="4"/>
        <v>-1.6093471832375413E-2</v>
      </c>
      <c r="M78" s="73">
        <v>461</v>
      </c>
      <c r="N78" s="74">
        <v>0.60580769628177122</v>
      </c>
      <c r="O78" s="74">
        <v>-1.0538392370183522E-2</v>
      </c>
      <c r="P78" s="74">
        <v>-5.0908704842818802E-3</v>
      </c>
      <c r="Q78" s="76">
        <f t="shared" si="5"/>
        <v>-1.7395606617189526E-2</v>
      </c>
    </row>
    <row r="79" spans="1:17" x14ac:dyDescent="0.25">
      <c r="A79" s="73">
        <v>462</v>
      </c>
      <c r="B79" s="74">
        <v>0.6055168845228508</v>
      </c>
      <c r="C79" s="74">
        <v>-8.6461829005312074E-3</v>
      </c>
      <c r="D79" s="75">
        <v>-5.2330690521647698E-9</v>
      </c>
      <c r="E79" s="76">
        <f t="shared" si="3"/>
        <v>-1.4279012066433831E-2</v>
      </c>
      <c r="G79" s="73">
        <v>462</v>
      </c>
      <c r="H79" s="74">
        <v>0.6073028226200079</v>
      </c>
      <c r="I79" s="74">
        <v>-1.1136737159936877E-2</v>
      </c>
      <c r="J79" s="75">
        <v>-3.6910806153459021E-3</v>
      </c>
      <c r="K79" s="76">
        <f t="shared" si="4"/>
        <v>-1.833802963716041E-2</v>
      </c>
      <c r="M79" s="73">
        <v>462</v>
      </c>
      <c r="N79" s="74">
        <v>0.60809167455856505</v>
      </c>
      <c r="O79" s="74">
        <v>-1.1897538727339304E-2</v>
      </c>
      <c r="P79" s="74">
        <v>-5.5982444172931372E-3</v>
      </c>
      <c r="Q79" s="76">
        <f t="shared" si="5"/>
        <v>-1.9565370198459209E-2</v>
      </c>
    </row>
    <row r="80" spans="1:17" x14ac:dyDescent="0.25">
      <c r="A80" s="73">
        <v>463</v>
      </c>
      <c r="B80" s="74">
        <v>0.60762364528997992</v>
      </c>
      <c r="C80" s="74">
        <v>-1.0082468958703164E-2</v>
      </c>
      <c r="D80" s="75">
        <v>-5.2993507360099557E-9</v>
      </c>
      <c r="E80" s="76">
        <f t="shared" si="3"/>
        <v>-1.6593279469714263E-2</v>
      </c>
      <c r="G80" s="73">
        <v>463</v>
      </c>
      <c r="H80" s="74">
        <v>0.60939203784445195</v>
      </c>
      <c r="I80" s="74">
        <v>-1.2538262874979928E-2</v>
      </c>
      <c r="J80" s="75">
        <v>-4.0539660249946409E-3</v>
      </c>
      <c r="K80" s="76">
        <f t="shared" si="4"/>
        <v>-2.0575035603238936E-2</v>
      </c>
      <c r="M80" s="73">
        <v>463</v>
      </c>
      <c r="N80" s="74">
        <v>0.61017114036182452</v>
      </c>
      <c r="O80" s="74">
        <v>-1.3257803845011537E-2</v>
      </c>
      <c r="P80" s="74">
        <v>-6.1063683046475026E-3</v>
      </c>
      <c r="Q80" s="76">
        <f t="shared" si="5"/>
        <v>-2.1728008697936469E-2</v>
      </c>
    </row>
    <row r="81" spans="1:17" x14ac:dyDescent="0.25">
      <c r="A81" s="73">
        <v>464</v>
      </c>
      <c r="B81" s="74">
        <v>0.60946216928075803</v>
      </c>
      <c r="C81" s="74">
        <v>-1.1519472799769967E-2</v>
      </c>
      <c r="D81" s="75">
        <v>-5.3680126269976354E-9</v>
      </c>
      <c r="E81" s="76">
        <f t="shared" si="3"/>
        <v>-1.89010464970523E-2</v>
      </c>
      <c r="G81" s="73">
        <v>464</v>
      </c>
      <c r="H81" s="74">
        <v>0.61120878517597832</v>
      </c>
      <c r="I81" s="74">
        <v>-1.3937456080529056E-2</v>
      </c>
      <c r="J81" s="75">
        <v>-4.4165591276807675E-3</v>
      </c>
      <c r="K81" s="76">
        <f t="shared" si="4"/>
        <v>-2.280310168728384E-2</v>
      </c>
      <c r="M81" s="73">
        <v>464</v>
      </c>
      <c r="N81" s="74">
        <v>0.61197460910454826</v>
      </c>
      <c r="O81" s="74">
        <v>-1.461455063181862E-2</v>
      </c>
      <c r="P81" s="74">
        <v>-6.6135954050846974E-3</v>
      </c>
      <c r="Q81" s="76">
        <f t="shared" si="5"/>
        <v>-2.3880975475768319E-2</v>
      </c>
    </row>
    <row r="82" spans="1:17" x14ac:dyDescent="0.25">
      <c r="A82" s="73">
        <v>465</v>
      </c>
      <c r="B82" s="74">
        <v>0.6109954076721773</v>
      </c>
      <c r="C82" s="74">
        <v>-1.2952298519556926E-2</v>
      </c>
      <c r="D82" s="75">
        <v>-5.4391790330991325E-9</v>
      </c>
      <c r="E82" s="76">
        <f t="shared" si="3"/>
        <v>-2.119868391303251E-2</v>
      </c>
      <c r="G82" s="73">
        <v>465</v>
      </c>
      <c r="H82" s="74">
        <v>0.61271781795527436</v>
      </c>
      <c r="I82" s="74">
        <v>-1.5331181806817477E-2</v>
      </c>
      <c r="J82" s="75">
        <v>-4.7780965594093833E-3</v>
      </c>
      <c r="K82" s="76">
        <f t="shared" si="4"/>
        <v>-2.5021602697926738E-2</v>
      </c>
      <c r="M82" s="73">
        <v>465</v>
      </c>
      <c r="N82" s="74">
        <v>0.61346842641523891</v>
      </c>
      <c r="O82" s="74">
        <v>-1.5965375280810674E-2</v>
      </c>
      <c r="P82" s="74">
        <v>-7.1191227892780278E-3</v>
      </c>
      <c r="Q82" s="76">
        <f t="shared" si="5"/>
        <v>-2.6024770947224229E-2</v>
      </c>
    </row>
    <row r="83" spans="1:17" x14ac:dyDescent="0.25">
      <c r="A83" s="73">
        <v>466</v>
      </c>
      <c r="B83" s="74">
        <v>0.6122275934034519</v>
      </c>
      <c r="C83" s="74">
        <v>-1.4380201846908044E-2</v>
      </c>
      <c r="D83" s="75">
        <v>-5.5132899727065405E-9</v>
      </c>
      <c r="E83" s="76">
        <f t="shared" si="3"/>
        <v>-2.3488326893217362E-2</v>
      </c>
      <c r="G83" s="73">
        <v>466</v>
      </c>
      <c r="H83" s="74">
        <v>0.61392472495411277</v>
      </c>
      <c r="I83" s="74">
        <v>-1.6717835839550305E-2</v>
      </c>
      <c r="J83" s="75">
        <v>-5.138249702983733E-3</v>
      </c>
      <c r="K83" s="76">
        <f t="shared" si="4"/>
        <v>-2.7231084137880036E-2</v>
      </c>
      <c r="M83" s="73">
        <v>466</v>
      </c>
      <c r="N83" s="74">
        <v>0.61465979133246762</v>
      </c>
      <c r="O83" s="74">
        <v>-1.7308358474693159E-2</v>
      </c>
      <c r="P83" s="74">
        <v>-7.6223712825279248E-3</v>
      </c>
      <c r="Q83" s="76">
        <f t="shared" si="5"/>
        <v>-2.8159249586135887E-2</v>
      </c>
    </row>
    <row r="84" spans="1:17" x14ac:dyDescent="0.25">
      <c r="A84" s="73">
        <v>467</v>
      </c>
      <c r="B84" s="74">
        <v>0.61320865903739519</v>
      </c>
      <c r="C84" s="74">
        <v>-1.5800584872666279E-2</v>
      </c>
      <c r="D84" s="75">
        <v>-5.5912113827716325E-9</v>
      </c>
      <c r="E84" s="76">
        <f t="shared" si="3"/>
        <v>-2.5767060917681391E-2</v>
      </c>
      <c r="G84" s="73">
        <v>467</v>
      </c>
      <c r="H84" s="74">
        <v>0.61488089042732463</v>
      </c>
      <c r="I84" s="74">
        <v>-1.8095398999505553E-2</v>
      </c>
      <c r="J84" s="75">
        <v>-5.4966358541021646E-3</v>
      </c>
      <c r="K84" s="76">
        <f t="shared" si="4"/>
        <v>-2.9429112664291403E-2</v>
      </c>
      <c r="M84" s="73">
        <v>467</v>
      </c>
      <c r="N84" s="74">
        <v>0.61560166679266137</v>
      </c>
      <c r="O84" s="74">
        <v>-1.8641776114392883E-2</v>
      </c>
      <c r="P84" s="74">
        <v>-8.1228991695806441E-3</v>
      </c>
      <c r="Q84" s="76">
        <f t="shared" si="5"/>
        <v>-3.0282205393494417E-2</v>
      </c>
    </row>
    <row r="85" spans="1:17" x14ac:dyDescent="0.25">
      <c r="A85" s="73">
        <v>468</v>
      </c>
      <c r="B85" s="74">
        <v>0.61402160706784648</v>
      </c>
      <c r="C85" s="74">
        <v>-1.7214329477441614E-2</v>
      </c>
      <c r="D85" s="75">
        <v>-5.6741635464282085E-9</v>
      </c>
      <c r="E85" s="76">
        <f t="shared" si="3"/>
        <v>-2.80353806434364E-2</v>
      </c>
      <c r="G85" s="73">
        <v>468</v>
      </c>
      <c r="H85" s="74">
        <v>0.61567158900076357</v>
      </c>
      <c r="I85" s="74">
        <v>-1.9464939435656539E-2</v>
      </c>
      <c r="J85" s="75">
        <v>-5.8537068969103483E-3</v>
      </c>
      <c r="K85" s="76">
        <f t="shared" si="4"/>
        <v>-3.1615783127573224E-2</v>
      </c>
      <c r="M85" s="73">
        <v>468</v>
      </c>
      <c r="N85" s="74">
        <v>0.6163809149734375</v>
      </c>
      <c r="O85" s="74">
        <v>-1.9966781892718499E-2</v>
      </c>
      <c r="P85" s="74">
        <v>-8.6213823464768771E-3</v>
      </c>
      <c r="Q85" s="76">
        <f t="shared" si="5"/>
        <v>-3.2393575803006412E-2</v>
      </c>
    </row>
    <row r="86" spans="1:17" x14ac:dyDescent="0.25">
      <c r="A86" s="73">
        <v>469</v>
      </c>
      <c r="B86" s="74">
        <v>0.61476148695933219</v>
      </c>
      <c r="C86" s="74">
        <v>-1.8621773201521641E-2</v>
      </c>
      <c r="D86" s="75">
        <v>-5.763532207048172E-9</v>
      </c>
      <c r="E86" s="76">
        <f t="shared" si="3"/>
        <v>-3.0291053679414228E-2</v>
      </c>
      <c r="G86" s="73">
        <v>469</v>
      </c>
      <c r="H86" s="74">
        <v>0.61639138031147211</v>
      </c>
      <c r="I86" s="74">
        <v>-2.082749613005682E-2</v>
      </c>
      <c r="J86" s="75">
        <v>-6.209902997163526E-3</v>
      </c>
      <c r="K86" s="76">
        <f t="shared" si="4"/>
        <v>-3.3789401986011491E-2</v>
      </c>
      <c r="M86" s="73">
        <v>469</v>
      </c>
      <c r="N86" s="74">
        <v>0.61709198318454594</v>
      </c>
      <c r="O86" s="74">
        <v>-2.1284695462318315E-2</v>
      </c>
      <c r="P86" s="74">
        <v>-9.1185486942147644E-3</v>
      </c>
      <c r="Q86" s="76">
        <f t="shared" si="5"/>
        <v>-3.449193320009955E-2</v>
      </c>
    </row>
    <row r="87" spans="1:17" x14ac:dyDescent="0.25">
      <c r="A87" s="73">
        <v>470</v>
      </c>
      <c r="B87" s="74">
        <v>0.61549729739617209</v>
      </c>
      <c r="C87" s="74">
        <v>-2.0025455341147042E-2</v>
      </c>
      <c r="D87" s="75">
        <v>-5.8605339840293409E-9</v>
      </c>
      <c r="E87" s="76">
        <f t="shared" si="3"/>
        <v>-3.2535407427235902E-2</v>
      </c>
      <c r="G87" s="73">
        <v>470</v>
      </c>
      <c r="H87" s="74">
        <v>0.6171087580189123</v>
      </c>
      <c r="I87" s="74">
        <v>-2.2185274994361136E-2</v>
      </c>
      <c r="J87" s="75">
        <v>-6.5659181542414742E-3</v>
      </c>
      <c r="K87" s="76">
        <f t="shared" si="4"/>
        <v>-3.5950348631547425E-2</v>
      </c>
      <c r="M87" s="73">
        <v>470</v>
      </c>
      <c r="N87" s="74">
        <v>0.6178027062673761</v>
      </c>
      <c r="O87" s="74">
        <v>-2.2597538637080972E-2</v>
      </c>
      <c r="P87" s="74">
        <v>-9.6153229337761301E-3</v>
      </c>
      <c r="Q87" s="76">
        <f t="shared" si="5"/>
        <v>-3.6577273630946323E-2</v>
      </c>
    </row>
    <row r="88" spans="1:17" x14ac:dyDescent="0.25">
      <c r="A88" s="73">
        <v>471</v>
      </c>
      <c r="B88" s="74">
        <v>0.61624143787437535</v>
      </c>
      <c r="C88" s="74">
        <v>-2.1424046652899764E-2</v>
      </c>
      <c r="D88" s="75">
        <v>-5.965871352486829E-9</v>
      </c>
      <c r="E88" s="76">
        <f t="shared" si="3"/>
        <v>-3.4765670297665356E-2</v>
      </c>
      <c r="G88" s="73">
        <v>471</v>
      </c>
      <c r="H88" s="74">
        <v>0.61783513959316683</v>
      </c>
      <c r="I88" s="74">
        <v>-2.3537871663498695E-2</v>
      </c>
      <c r="J88" s="75">
        <v>-6.9216902208192833E-3</v>
      </c>
      <c r="K88" s="76">
        <f t="shared" si="4"/>
        <v>-3.8097333989448957E-2</v>
      </c>
      <c r="M88" s="73">
        <v>471</v>
      </c>
      <c r="N88" s="74">
        <v>0.61852323551797261</v>
      </c>
      <c r="O88" s="74">
        <v>-2.3905247475562757E-2</v>
      </c>
      <c r="P88" s="74">
        <v>-1.0111742901664278E-2</v>
      </c>
      <c r="Q88" s="76">
        <f t="shared" si="5"/>
        <v>-3.864890775775575E-2</v>
      </c>
    </row>
    <row r="89" spans="1:17" x14ac:dyDescent="0.25">
      <c r="A89" s="73">
        <v>472</v>
      </c>
      <c r="B89" s="74">
        <v>0.61693941477164982</v>
      </c>
      <c r="C89" s="74">
        <v>-2.2815921167523196E-2</v>
      </c>
      <c r="D89" s="75">
        <v>-6.0796071880512654E-9</v>
      </c>
      <c r="E89" s="76">
        <f t="shared" si="3"/>
        <v>-3.6982433965526647E-2</v>
      </c>
      <c r="G89" s="73">
        <v>472</v>
      </c>
      <c r="H89" s="74">
        <v>0.61851490136829335</v>
      </c>
      <c r="I89" s="74">
        <v>-2.4882799817730068E-2</v>
      </c>
      <c r="J89" s="75">
        <v>-7.2765366651647602E-3</v>
      </c>
      <c r="K89" s="76">
        <f t="shared" si="4"/>
        <v>-4.0229911620049491E-2</v>
      </c>
      <c r="M89" s="73">
        <v>472</v>
      </c>
      <c r="N89" s="74">
        <v>0.61919648201167166</v>
      </c>
      <c r="O89" s="74">
        <v>-2.5204982390829984E-2</v>
      </c>
      <c r="P89" s="74">
        <v>-1.0606697657479236E-2</v>
      </c>
      <c r="Q89" s="76">
        <f t="shared" si="5"/>
        <v>-4.0705952186522398E-2</v>
      </c>
    </row>
    <row r="90" spans="1:17" x14ac:dyDescent="0.25">
      <c r="A90" s="73">
        <v>473</v>
      </c>
      <c r="B90" s="74">
        <v>0.61749806265111185</v>
      </c>
      <c r="C90" s="74">
        <v>-2.4196503860829648E-2</v>
      </c>
      <c r="D90" s="75">
        <v>-6.2014126426627554E-9</v>
      </c>
      <c r="E90" s="76">
        <f t="shared" si="3"/>
        <v>-3.9184744575467181E-2</v>
      </c>
      <c r="G90" s="73">
        <v>473</v>
      </c>
      <c r="H90" s="74">
        <v>0.61905241174730652</v>
      </c>
      <c r="I90" s="74">
        <v>-2.6214814713892136E-2</v>
      </c>
      <c r="J90" s="75">
        <v>-7.6290159118337659E-3</v>
      </c>
      <c r="K90" s="76">
        <f t="shared" si="4"/>
        <v>-4.2346680533720087E-2</v>
      </c>
      <c r="M90" s="73">
        <v>473</v>
      </c>
      <c r="N90" s="74">
        <v>0.61972497292130058</v>
      </c>
      <c r="O90" s="74">
        <v>-2.6491282058074401E-2</v>
      </c>
      <c r="P90" s="74">
        <v>-1.1098030281256147E-2</v>
      </c>
      <c r="Q90" s="76">
        <f t="shared" si="5"/>
        <v>-4.2746836444557082E-2</v>
      </c>
    </row>
    <row r="91" spans="1:17" x14ac:dyDescent="0.25">
      <c r="A91" s="73">
        <v>474</v>
      </c>
      <c r="B91" s="74">
        <v>0.61783391252763542</v>
      </c>
      <c r="C91" s="74">
        <v>-2.5560836147847821E-2</v>
      </c>
      <c r="D91" s="75">
        <v>-6.3310282201930095E-9</v>
      </c>
      <c r="E91" s="76">
        <f t="shared" si="3"/>
        <v>-4.1371694932178876E-2</v>
      </c>
      <c r="G91" s="73">
        <v>474</v>
      </c>
      <c r="H91" s="74">
        <v>0.61936313117008601</v>
      </c>
      <c r="I91" s="74">
        <v>-2.7529027310796705E-2</v>
      </c>
      <c r="J91" s="75">
        <v>-7.9777884681354154E-3</v>
      </c>
      <c r="K91" s="76">
        <f t="shared" si="4"/>
        <v>-4.4447313579659684E-2</v>
      </c>
      <c r="M91" s="73">
        <v>474</v>
      </c>
      <c r="N91" s="74">
        <v>0.62002342455925763</v>
      </c>
      <c r="O91" s="74">
        <v>-2.7759368365163645E-2</v>
      </c>
      <c r="P91" s="74">
        <v>-1.1583844119343359E-2</v>
      </c>
      <c r="Q91" s="76">
        <f t="shared" si="5"/>
        <v>-4.4771483246614972E-2</v>
      </c>
    </row>
    <row r="92" spans="1:17" x14ac:dyDescent="0.25">
      <c r="A92" s="73">
        <v>475</v>
      </c>
      <c r="B92" s="74">
        <v>0.61793570846681334</v>
      </c>
      <c r="C92" s="74">
        <v>-2.6906016055359434E-2</v>
      </c>
      <c r="D92" s="75">
        <v>-6.4689014515432559E-9</v>
      </c>
      <c r="E92" s="76">
        <f t="shared" si="3"/>
        <v>-4.3541772528597027E-2</v>
      </c>
      <c r="G92" s="73">
        <v>475</v>
      </c>
      <c r="H92" s="74">
        <v>0.61943799343455619</v>
      </c>
      <c r="I92" s="74">
        <v>-2.8822961697721604E-2</v>
      </c>
      <c r="J92" s="75">
        <v>-8.3222104356222796E-3</v>
      </c>
      <c r="K92" s="76">
        <f t="shared" si="4"/>
        <v>-4.6530826334866653E-2</v>
      </c>
      <c r="M92" s="73">
        <v>475</v>
      </c>
      <c r="N92" s="74">
        <v>0.62008408767636969</v>
      </c>
      <c r="O92" s="74">
        <v>-2.9007035326422608E-2</v>
      </c>
      <c r="P92" s="74">
        <v>-1.2063289348332007E-2</v>
      </c>
      <c r="Q92" s="76">
        <f t="shared" si="5"/>
        <v>-4.6779196407248841E-2</v>
      </c>
    </row>
    <row r="93" spans="1:17" x14ac:dyDescent="0.25">
      <c r="A93" s="73">
        <v>476</v>
      </c>
      <c r="B93" s="74">
        <v>0.61790722185953995</v>
      </c>
      <c r="C93" s="74">
        <v>-2.8235295162225671E-2</v>
      </c>
      <c r="D93" s="75">
        <v>-6.6166436033891314E-9</v>
      </c>
      <c r="E93" s="76">
        <f t="shared" si="3"/>
        <v>-4.5695039907858524E-2</v>
      </c>
      <c r="G93" s="73">
        <v>476</v>
      </c>
      <c r="H93" s="74">
        <v>0.61938129814824239</v>
      </c>
      <c r="I93" s="74">
        <v>-3.0099783943568412E-2</v>
      </c>
      <c r="J93" s="75">
        <v>-8.6632016840551464E-3</v>
      </c>
      <c r="K93" s="76">
        <f t="shared" si="4"/>
        <v>-4.8596533401246395E-2</v>
      </c>
      <c r="M93" s="73">
        <v>476</v>
      </c>
      <c r="N93" s="74">
        <v>0.62001247054626718</v>
      </c>
      <c r="O93" s="74">
        <v>-3.023747112755143E-2</v>
      </c>
      <c r="P93" s="74">
        <v>-1.2537657593724383E-2</v>
      </c>
      <c r="Q93" s="76">
        <f t="shared" si="5"/>
        <v>-4.87691337900195E-2</v>
      </c>
    </row>
    <row r="94" spans="1:17" x14ac:dyDescent="0.25">
      <c r="A94" s="73">
        <v>477</v>
      </c>
      <c r="B94" s="74">
        <v>0.61796327816543062</v>
      </c>
      <c r="C94" s="74">
        <v>-2.955775730499216E-2</v>
      </c>
      <c r="D94" s="75">
        <v>-6.7774084862766886E-9</v>
      </c>
      <c r="E94" s="76">
        <f t="shared" si="3"/>
        <v>-4.7830928389048163E-2</v>
      </c>
      <c r="G94" s="73">
        <v>477</v>
      </c>
      <c r="H94" s="74">
        <v>0.61941013961587854</v>
      </c>
      <c r="I94" s="74">
        <v>-3.1370422953253367E-2</v>
      </c>
      <c r="J94" s="75">
        <v>-9.0038358637136683E-3</v>
      </c>
      <c r="K94" s="76">
        <f t="shared" si="4"/>
        <v>-5.0645640016011753E-2</v>
      </c>
      <c r="M94" s="73">
        <v>477</v>
      </c>
      <c r="N94" s="74">
        <v>0.62002791781642208</v>
      </c>
      <c r="O94" s="74">
        <v>-3.1462287746209294E-2</v>
      </c>
      <c r="P94" s="74">
        <v>-1.3011585001292477E-2</v>
      </c>
      <c r="Q94" s="76">
        <f t="shared" si="5"/>
        <v>-5.0743340488620788E-2</v>
      </c>
    </row>
    <row r="95" spans="1:17" x14ac:dyDescent="0.25">
      <c r="A95" s="73">
        <v>478</v>
      </c>
      <c r="B95" s="74">
        <v>0.61836372903120596</v>
      </c>
      <c r="C95" s="74">
        <v>-3.0886244193164065E-2</v>
      </c>
      <c r="D95" s="75">
        <v>-6.957178092884912E-9</v>
      </c>
      <c r="E95" s="76">
        <f t="shared" si="3"/>
        <v>-4.9948343900367058E-2</v>
      </c>
      <c r="G95" s="73">
        <v>478</v>
      </c>
      <c r="H95" s="74">
        <v>0.61978840662453782</v>
      </c>
      <c r="I95" s="74">
        <v>-3.2647182321032323E-2</v>
      </c>
      <c r="J95" s="75">
        <v>-9.3478485266267255E-3</v>
      </c>
      <c r="K95" s="76">
        <f t="shared" si="4"/>
        <v>-5.2674722489298977E-2</v>
      </c>
      <c r="M95" s="73">
        <v>478</v>
      </c>
      <c r="N95" s="74">
        <v>0.62039713025552035</v>
      </c>
      <c r="O95" s="74">
        <v>-3.2693465052365811E-2</v>
      </c>
      <c r="P95" s="74">
        <v>-1.349029036454874E-2</v>
      </c>
      <c r="Q95" s="76">
        <f t="shared" si="5"/>
        <v>-5.2697640685250256E-2</v>
      </c>
    </row>
    <row r="96" spans="1:17" x14ac:dyDescent="0.25">
      <c r="A96" s="73">
        <v>479</v>
      </c>
      <c r="B96" s="74">
        <v>0.61935354866002312</v>
      </c>
      <c r="C96" s="74">
        <v>-3.2235665225986108E-2</v>
      </c>
      <c r="D96" s="75">
        <v>-7.1566495692583958E-9</v>
      </c>
      <c r="E96" s="76">
        <f t="shared" si="3"/>
        <v>-5.2047276221680261E-2</v>
      </c>
      <c r="G96" s="73">
        <v>479</v>
      </c>
      <c r="H96" s="74">
        <v>0.62076057673442708</v>
      </c>
      <c r="I96" s="74">
        <v>-3.3947772303846407E-2</v>
      </c>
      <c r="J96" s="75">
        <v>-9.6997514971966202E-3</v>
      </c>
      <c r="K96" s="76">
        <f t="shared" si="4"/>
        <v>-5.4687384438026086E-2</v>
      </c>
      <c r="M96" s="73">
        <v>479</v>
      </c>
      <c r="N96" s="74">
        <v>0.62136472401937548</v>
      </c>
      <c r="O96" s="74">
        <v>-3.3949547708709761E-2</v>
      </c>
      <c r="P96" s="74">
        <v>-1.3980585372017296E-2</v>
      </c>
      <c r="Q96" s="76">
        <f t="shared" si="5"/>
        <v>-5.4637069657097463E-2</v>
      </c>
    </row>
    <row r="97" spans="1:17" x14ac:dyDescent="0.25">
      <c r="A97" s="73">
        <v>480</v>
      </c>
      <c r="B97" s="74">
        <v>0.6210301056033285</v>
      </c>
      <c r="C97" s="74">
        <v>-3.3616210450046181E-2</v>
      </c>
      <c r="D97" s="75">
        <v>-7.3778700186248143E-9</v>
      </c>
      <c r="E97" s="76">
        <f t="shared" si="3"/>
        <v>-5.4129759808323873E-2</v>
      </c>
      <c r="G97" s="73">
        <v>480</v>
      </c>
      <c r="H97" s="74">
        <v>0.62242407182377257</v>
      </c>
      <c r="I97" s="74">
        <v>-3.5280259236461387E-2</v>
      </c>
      <c r="J97" s="75">
        <v>-1.0061772881638033E-2</v>
      </c>
      <c r="K97" s="76">
        <f t="shared" si="4"/>
        <v>-5.6682028914926533E-2</v>
      </c>
      <c r="M97" s="73">
        <v>480</v>
      </c>
      <c r="N97" s="74">
        <v>0.62302738677314695</v>
      </c>
      <c r="O97" s="74">
        <v>-3.5237490455078346E-2</v>
      </c>
      <c r="P97" s="74">
        <v>-1.4485303521388326E-2</v>
      </c>
      <c r="Q97" s="76">
        <f t="shared" si="5"/>
        <v>-5.6558493580168755E-2</v>
      </c>
    </row>
    <row r="98" spans="1:17" x14ac:dyDescent="0.25">
      <c r="A98" s="73">
        <v>481</v>
      </c>
      <c r="B98" s="74">
        <v>0.62328066912231372</v>
      </c>
      <c r="C98" s="74">
        <v>-3.5024466138378584E-2</v>
      </c>
      <c r="D98" s="75">
        <v>-7.620369705622446E-9</v>
      </c>
      <c r="E98" s="76">
        <f t="shared" si="3"/>
        <v>-5.6193730807822181E-2</v>
      </c>
      <c r="G98" s="73">
        <v>481</v>
      </c>
      <c r="H98" s="74">
        <v>0.62466217688509407</v>
      </c>
      <c r="I98" s="74">
        <v>-3.6641616862378948E-2</v>
      </c>
      <c r="J98" s="75">
        <v>-1.043304819532883E-2</v>
      </c>
      <c r="K98" s="76">
        <f t="shared" si="4"/>
        <v>-5.8658292783299308E-2</v>
      </c>
      <c r="M98" s="73">
        <v>481</v>
      </c>
      <c r="N98" s="74">
        <v>0.62526477743608888</v>
      </c>
      <c r="O98" s="74">
        <v>-3.6554210648287379E-2</v>
      </c>
      <c r="P98" s="74">
        <v>-1.5003266286771769E-2</v>
      </c>
      <c r="Q98" s="76">
        <f t="shared" si="5"/>
        <v>-5.846196998042761E-2</v>
      </c>
    </row>
    <row r="99" spans="1:17" x14ac:dyDescent="0.25">
      <c r="A99" s="73">
        <v>482</v>
      </c>
      <c r="B99" s="74">
        <v>0.62578617841898543</v>
      </c>
      <c r="C99" s="74">
        <v>-3.6445407913944405E-2</v>
      </c>
      <c r="D99" s="75">
        <v>-7.8817637231646618E-9</v>
      </c>
      <c r="E99" s="76">
        <f t="shared" si="3"/>
        <v>-5.8239394174575312E-2</v>
      </c>
      <c r="G99" s="73">
        <v>482</v>
      </c>
      <c r="H99" s="74">
        <v>0.62715149609737386</v>
      </c>
      <c r="I99" s="74">
        <v>-3.8014611173568011E-2</v>
      </c>
      <c r="J99" s="75">
        <v>-1.0808877479890696E-2</v>
      </c>
      <c r="K99" s="76">
        <f t="shared" si="4"/>
        <v>-6.0614718150438285E-2</v>
      </c>
      <c r="M99" s="73">
        <v>482</v>
      </c>
      <c r="N99" s="74">
        <v>0.62774908481516489</v>
      </c>
      <c r="O99" s="74">
        <v>-3.7881567717440411E-2</v>
      </c>
      <c r="P99" s="74">
        <v>-1.5527464015477888E-2</v>
      </c>
      <c r="Q99" s="76">
        <f t="shared" si="5"/>
        <v>-6.0345078366134612E-2</v>
      </c>
    </row>
    <row r="100" spans="1:17" x14ac:dyDescent="0.25">
      <c r="A100" s="73">
        <v>483</v>
      </c>
      <c r="B100" s="74">
        <v>0.62808070152609974</v>
      </c>
      <c r="C100" s="74">
        <v>-3.7850383699436406E-2</v>
      </c>
      <c r="D100" s="75">
        <v>-8.1575338336155791E-9</v>
      </c>
      <c r="E100" s="76">
        <f t="shared" si="3"/>
        <v>-6.0263567416524964E-2</v>
      </c>
      <c r="G100" s="73">
        <v>483</v>
      </c>
      <c r="H100" s="74">
        <v>0.62942082468657612</v>
      </c>
      <c r="I100" s="74">
        <v>-3.9369073753144114E-2</v>
      </c>
      <c r="J100" s="75">
        <v>-1.1180976398442273E-2</v>
      </c>
      <c r="K100" s="76">
        <f t="shared" si="4"/>
        <v>-6.2548095342648033E-2</v>
      </c>
      <c r="M100" s="73">
        <v>483</v>
      </c>
      <c r="N100" s="74">
        <v>0.63000465687828466</v>
      </c>
      <c r="O100" s="74">
        <v>-3.9189100617273563E-2</v>
      </c>
      <c r="P100" s="74">
        <v>-1.6045909038262418E-2</v>
      </c>
      <c r="Q100" s="76">
        <f t="shared" si="5"/>
        <v>-6.2204461807406609E-2</v>
      </c>
    </row>
    <row r="101" spans="1:17" x14ac:dyDescent="0.25">
      <c r="A101" s="73">
        <v>484</v>
      </c>
      <c r="B101" s="74">
        <v>0.6297013156039738</v>
      </c>
      <c r="C101" s="74">
        <v>-3.9208352887969845E-2</v>
      </c>
      <c r="D101" s="75">
        <v>-8.4428654438066051E-9</v>
      </c>
      <c r="E101" s="76">
        <f t="shared" si="3"/>
        <v>-6.2265000749384521E-2</v>
      </c>
      <c r="G101" s="73">
        <v>484</v>
      </c>
      <c r="H101" s="74">
        <v>0.63100585018449329</v>
      </c>
      <c r="I101" s="74">
        <v>-4.0673204848187039E-2</v>
      </c>
      <c r="J101" s="75">
        <v>-1.1540537082316256E-2</v>
      </c>
      <c r="K101" s="76">
        <f t="shared" si="4"/>
        <v>-6.4457730203761221E-2</v>
      </c>
      <c r="M101" s="73">
        <v>484</v>
      </c>
      <c r="N101" s="74">
        <v>0.63156628422563854</v>
      </c>
      <c r="O101" s="74">
        <v>-4.044540964221751E-2</v>
      </c>
      <c r="P101" s="74">
        <v>-1.6545986433258553E-2</v>
      </c>
      <c r="Q101" s="76">
        <f t="shared" si="5"/>
        <v>-6.4039849264289808E-2</v>
      </c>
    </row>
    <row r="102" spans="1:17" x14ac:dyDescent="0.25">
      <c r="A102" s="73">
        <v>485</v>
      </c>
      <c r="B102" s="74">
        <v>0.63037916943949257</v>
      </c>
      <c r="C102" s="74">
        <v>-4.0495969802378462E-2</v>
      </c>
      <c r="D102" s="75">
        <v>-8.7350902067129255E-9</v>
      </c>
      <c r="E102" s="76">
        <f t="shared" si="3"/>
        <v>-6.4240653507611656E-2</v>
      </c>
      <c r="G102" s="73">
        <v>485</v>
      </c>
      <c r="H102" s="74">
        <v>0.63164206173835336</v>
      </c>
      <c r="I102" s="74">
        <v>-4.190463180168566E-2</v>
      </c>
      <c r="J102" s="75">
        <v>-1.1881270890693352E-2</v>
      </c>
      <c r="K102" s="76">
        <f t="shared" si="4"/>
        <v>-6.6342370687536512E-2</v>
      </c>
      <c r="M102" s="73">
        <v>485</v>
      </c>
      <c r="N102" s="74">
        <v>0.63217428776732898</v>
      </c>
      <c r="O102" s="74">
        <v>-4.1629640768454879E-2</v>
      </c>
      <c r="P102" s="74">
        <v>-1.7018921476397608E-2</v>
      </c>
      <c r="Q102" s="76">
        <f t="shared" si="5"/>
        <v>-6.5851524767765651E-2</v>
      </c>
    </row>
    <row r="103" spans="1:17" x14ac:dyDescent="0.25">
      <c r="A103" s="73">
        <v>486</v>
      </c>
      <c r="B103" s="74">
        <v>0.630225506171466</v>
      </c>
      <c r="C103" s="74">
        <v>-4.1715546694801674E-2</v>
      </c>
      <c r="D103" s="75">
        <v>-9.0363961868789033E-9</v>
      </c>
      <c r="E103" s="76">
        <f t="shared" si="3"/>
        <v>-6.619146049517724E-2</v>
      </c>
      <c r="G103" s="73">
        <v>486</v>
      </c>
      <c r="H103" s="74">
        <v>0.63145091836249867</v>
      </c>
      <c r="I103" s="74">
        <v>-4.3067127407679782E-2</v>
      </c>
      <c r="J103" s="75">
        <v>-1.2204030276128255E-2</v>
      </c>
      <c r="K103" s="76">
        <f t="shared" si="4"/>
        <v>-6.820344409247675E-2</v>
      </c>
      <c r="M103" s="73">
        <v>486</v>
      </c>
      <c r="N103" s="74">
        <v>0.63196093506884587</v>
      </c>
      <c r="O103" s="74">
        <v>-4.2747374506302928E-2</v>
      </c>
      <c r="P103" s="74">
        <v>-1.7466150514348373E-2</v>
      </c>
      <c r="Q103" s="76">
        <f t="shared" si="5"/>
        <v>-6.7642431888050206E-2</v>
      </c>
    </row>
    <row r="104" spans="1:17" x14ac:dyDescent="0.25">
      <c r="A104" s="73">
        <v>487</v>
      </c>
      <c r="B104" s="74">
        <v>0.62980063643632156</v>
      </c>
      <c r="C104" s="74">
        <v>-4.2899295381487179E-2</v>
      </c>
      <c r="D104" s="75">
        <v>-9.3555328669244399E-9</v>
      </c>
      <c r="E104" s="76">
        <f t="shared" si="3"/>
        <v>-6.8115674865350306E-2</v>
      </c>
      <c r="G104" s="73">
        <v>487</v>
      </c>
      <c r="H104" s="74">
        <v>0.63100592265136057</v>
      </c>
      <c r="I104" s="74">
        <v>-4.4196719372913917E-2</v>
      </c>
      <c r="J104" s="75">
        <v>-1.2518709527228455E-2</v>
      </c>
      <c r="K104" s="76">
        <f t="shared" si="4"/>
        <v>-7.004168706881253E-2</v>
      </c>
      <c r="M104" s="73">
        <v>487</v>
      </c>
      <c r="N104" s="74">
        <v>0.63151284492403026</v>
      </c>
      <c r="O104" s="74">
        <v>-4.3836758882053871E-2</v>
      </c>
      <c r="P104" s="74">
        <v>-1.7902316952718378E-2</v>
      </c>
      <c r="Q104" s="76">
        <f t="shared" si="5"/>
        <v>-6.9415466738966092E-2</v>
      </c>
    </row>
    <row r="105" spans="1:17" x14ac:dyDescent="0.25">
      <c r="A105" s="73">
        <v>488</v>
      </c>
      <c r="B105" s="74">
        <v>0.62995273971368582</v>
      </c>
      <c r="C105" s="74">
        <v>-4.4105093128916473E-2</v>
      </c>
      <c r="D105" s="75">
        <v>-9.7064204081694551E-9</v>
      </c>
      <c r="E105" s="76">
        <f t="shared" si="3"/>
        <v>-7.0013336474990626E-2</v>
      </c>
      <c r="G105" s="73">
        <v>488</v>
      </c>
      <c r="H105" s="74">
        <v>0.63116107621093265</v>
      </c>
      <c r="I105" s="74">
        <v>-4.5352895221530375E-2</v>
      </c>
      <c r="J105" s="75">
        <v>-1.2842217494512597E-2</v>
      </c>
      <c r="K105" s="76">
        <f t="shared" si="4"/>
        <v>-7.1856292998609336E-2</v>
      </c>
      <c r="M105" s="73">
        <v>488</v>
      </c>
      <c r="N105" s="74">
        <v>0.63168842693724636</v>
      </c>
      <c r="O105" s="74">
        <v>-4.4956391843687139E-2</v>
      </c>
      <c r="P105" s="74">
        <v>-1.8351748207426355E-2</v>
      </c>
      <c r="Q105" s="76">
        <f t="shared" si="5"/>
        <v>-7.1168617195757539E-2</v>
      </c>
    </row>
    <row r="106" spans="1:17" x14ac:dyDescent="0.25">
      <c r="A106" s="73">
        <v>489</v>
      </c>
      <c r="B106" s="74">
        <v>0.63123952358819169</v>
      </c>
      <c r="C106" s="74">
        <v>-4.5375835831225619E-2</v>
      </c>
      <c r="D106" s="75">
        <v>-1.0100004943502938E-8</v>
      </c>
      <c r="E106" s="76">
        <f t="shared" si="3"/>
        <v>-7.1883705211126678E-2</v>
      </c>
      <c r="G106" s="73">
        <v>489</v>
      </c>
      <c r="H106" s="74">
        <v>0.63245180809066881</v>
      </c>
      <c r="I106" s="74">
        <v>-4.6572615589666924E-2</v>
      </c>
      <c r="J106" s="75">
        <v>-1.3186509976758593E-2</v>
      </c>
      <c r="K106" s="76">
        <f t="shared" si="4"/>
        <v>-7.3638204514375014E-2</v>
      </c>
      <c r="M106" s="73">
        <v>489</v>
      </c>
      <c r="N106" s="74">
        <v>0.63299698530640525</v>
      </c>
      <c r="O106" s="74">
        <v>-4.6134633808479375E-2</v>
      </c>
      <c r="P106" s="74">
        <v>-1.8830779673795612E-2</v>
      </c>
      <c r="Q106" s="76">
        <f t="shared" si="5"/>
        <v>-7.2882864973120978E-2</v>
      </c>
    </row>
    <row r="107" spans="1:17" x14ac:dyDescent="0.25">
      <c r="A107" s="73">
        <v>490</v>
      </c>
      <c r="B107" s="74">
        <v>0.63262851441882273</v>
      </c>
      <c r="C107" s="74">
        <v>-4.6642416252175654E-2</v>
      </c>
      <c r="D107" s="75">
        <v>-1.0522301400565462E-8</v>
      </c>
      <c r="E107" s="76">
        <f t="shared" si="3"/>
        <v>-7.3727970189621753E-2</v>
      </c>
      <c r="G107" s="73">
        <v>490</v>
      </c>
      <c r="H107" s="74">
        <v>0.63375407124468552</v>
      </c>
      <c r="I107" s="74">
        <v>-4.7759838976482526E-2</v>
      </c>
      <c r="J107" s="75">
        <v>-1.352917226616728E-2</v>
      </c>
      <c r="K107" s="76">
        <f t="shared" si="4"/>
        <v>-7.5360208546956964E-2</v>
      </c>
      <c r="M107" s="73">
        <v>490</v>
      </c>
      <c r="N107" s="74">
        <v>0.6342173419535525</v>
      </c>
      <c r="O107" s="74">
        <v>-4.7249531285257051E-2</v>
      </c>
      <c r="P107" s="74">
        <v>-1.9304217097577608E-2</v>
      </c>
      <c r="Q107" s="76">
        <f t="shared" si="5"/>
        <v>-7.4500535005423127E-2</v>
      </c>
    </row>
    <row r="108" spans="1:17" x14ac:dyDescent="0.25">
      <c r="A108">
        <v>491</v>
      </c>
      <c r="B108" s="71">
        <v>0.62904573557567101</v>
      </c>
      <c r="C108" s="71">
        <v>-4.7520546091225559E-2</v>
      </c>
      <c r="D108" s="72">
        <v>-1.0887225602533116E-8</v>
      </c>
      <c r="E108" s="57">
        <f t="shared" si="3"/>
        <v>-7.5543864942883912E-2</v>
      </c>
      <c r="G108">
        <v>491</v>
      </c>
      <c r="H108" s="71">
        <v>0.62978327484005481</v>
      </c>
      <c r="I108" s="71">
        <v>-4.8469064807367832E-2</v>
      </c>
      <c r="J108" s="72">
        <v>-1.375457981256609E-2</v>
      </c>
      <c r="K108" s="57">
        <f t="shared" si="4"/>
        <v>-7.6961498889721161E-2</v>
      </c>
      <c r="M108">
        <v>491</v>
      </c>
      <c r="N108" s="71">
        <v>0.62984549368732434</v>
      </c>
      <c r="O108" s="71">
        <v>-4.7802875852501002E-2</v>
      </c>
      <c r="P108" s="71">
        <v>-1.9600230894394815E-2</v>
      </c>
      <c r="Q108" s="57">
        <f t="shared" si="5"/>
        <v>-7.5896194116825563E-2</v>
      </c>
    </row>
    <row r="109" spans="1:17" x14ac:dyDescent="0.25">
      <c r="A109">
        <v>492</v>
      </c>
      <c r="B109" s="71">
        <v>0.60813668214677286</v>
      </c>
      <c r="C109" s="71">
        <v>-4.7026925869681303E-2</v>
      </c>
      <c r="D109" s="72">
        <v>-1.0963600545939775E-8</v>
      </c>
      <c r="E109" s="57">
        <f t="shared" si="3"/>
        <v>-7.7329533393171349E-2</v>
      </c>
      <c r="G109">
        <v>492</v>
      </c>
      <c r="H109" s="71">
        <v>0.60786183941840244</v>
      </c>
      <c r="I109" s="71">
        <v>-4.7619343179965946E-2</v>
      </c>
      <c r="J109" s="72">
        <v>-1.3571715542533603E-2</v>
      </c>
      <c r="K109" s="57">
        <f t="shared" si="4"/>
        <v>-7.8339089727244224E-2</v>
      </c>
      <c r="M109">
        <v>492</v>
      </c>
      <c r="N109" s="71">
        <v>0.60687999819069671</v>
      </c>
      <c r="O109" s="71">
        <v>-4.6644129072870598E-2</v>
      </c>
      <c r="P109" s="71">
        <v>-1.9293586401150531E-2</v>
      </c>
      <c r="Q109" s="57">
        <f t="shared" si="5"/>
        <v>-7.6858899966931946E-2</v>
      </c>
    </row>
    <row r="110" spans="1:17" x14ac:dyDescent="0.25">
      <c r="A110">
        <v>493</v>
      </c>
      <c r="B110" s="71">
        <v>0.5510173672156421</v>
      </c>
      <c r="C110" s="71">
        <v>-4.3576011894601197E-2</v>
      </c>
      <c r="D110" s="72">
        <v>-1.0358907509555593E-8</v>
      </c>
      <c r="E110" s="57">
        <f t="shared" si="3"/>
        <v>-7.9082828395765623E-2</v>
      </c>
      <c r="G110">
        <v>493</v>
      </c>
      <c r="H110" s="71">
        <v>0.54900881669903545</v>
      </c>
      <c r="I110" s="71">
        <v>-4.3584671993233008E-2</v>
      </c>
      <c r="J110" s="72">
        <v>-1.2521476692938295E-2</v>
      </c>
      <c r="K110" s="57">
        <f t="shared" si="4"/>
        <v>-7.9387927238199457E-2</v>
      </c>
      <c r="M110">
        <v>493</v>
      </c>
      <c r="N110" s="71">
        <v>0.54628011339248805</v>
      </c>
      <c r="O110" s="71">
        <v>-4.2162611278077931E-2</v>
      </c>
      <c r="P110" s="71">
        <v>-1.7728645380589603E-2</v>
      </c>
      <c r="Q110" s="57">
        <f t="shared" si="5"/>
        <v>-7.7181303592110062E-2</v>
      </c>
    </row>
    <row r="111" spans="1:17" x14ac:dyDescent="0.25">
      <c r="A111">
        <v>494</v>
      </c>
      <c r="B111" s="71">
        <v>0.447796609576048</v>
      </c>
      <c r="C111" s="71">
        <v>-3.6182336433157179E-2</v>
      </c>
      <c r="D111" s="72">
        <v>-8.7894871751241031E-9</v>
      </c>
      <c r="E111" s="57">
        <f t="shared" si="3"/>
        <v>-8.0800827115267468E-2</v>
      </c>
      <c r="G111">
        <v>494</v>
      </c>
      <c r="H111" s="71">
        <v>0.4441265660746383</v>
      </c>
      <c r="I111" s="71">
        <v>-3.5592993647609483E-2</v>
      </c>
      <c r="J111" s="72">
        <v>-1.0339845571747278E-2</v>
      </c>
      <c r="K111" s="57">
        <f t="shared" si="4"/>
        <v>-8.0141555057591074E-2</v>
      </c>
      <c r="M111">
        <v>494</v>
      </c>
      <c r="N111" s="71">
        <v>0.43981943359682124</v>
      </c>
      <c r="O111" s="71">
        <v>-3.3844721739533762E-2</v>
      </c>
      <c r="P111" s="71">
        <v>-1.4560153552134988E-2</v>
      </c>
      <c r="Q111" s="57">
        <f t="shared" si="5"/>
        <v>-7.6951401312018719E-2</v>
      </c>
    </row>
    <row r="112" spans="1:17" x14ac:dyDescent="0.25">
      <c r="A112">
        <v>495</v>
      </c>
      <c r="B112" s="71">
        <v>0.31961144069841629</v>
      </c>
      <c r="C112" s="71">
        <v>-2.6361554066189414E-2</v>
      </c>
      <c r="D112" s="72">
        <v>-6.5590163115617868E-9</v>
      </c>
      <c r="E112" s="57">
        <f t="shared" si="3"/>
        <v>-8.2480007626085081E-2</v>
      </c>
      <c r="G112">
        <v>495</v>
      </c>
      <c r="H112" s="71">
        <v>0.31555801639436615</v>
      </c>
      <c r="I112" s="71">
        <v>-2.5515294332527409E-2</v>
      </c>
      <c r="J112" s="72">
        <v>-7.494185479375126E-3</v>
      </c>
      <c r="K112" s="57">
        <f t="shared" si="4"/>
        <v>-8.0857696546805108E-2</v>
      </c>
      <c r="M112">
        <v>495</v>
      </c>
      <c r="N112" s="71">
        <v>0.311049429952927</v>
      </c>
      <c r="O112" s="71">
        <v>-2.3860656275015824E-2</v>
      </c>
      <c r="P112" s="71">
        <v>-1.0497146473207319E-2</v>
      </c>
      <c r="Q112" s="57">
        <f t="shared" si="5"/>
        <v>-7.6710175224004751E-2</v>
      </c>
    </row>
    <row r="113" spans="1:17" x14ac:dyDescent="0.25">
      <c r="A113">
        <v>496</v>
      </c>
      <c r="B113" s="71">
        <v>0.20511700152712761</v>
      </c>
      <c r="C113" s="71">
        <v>-1.7254646736226526E-2</v>
      </c>
      <c r="D113" s="72">
        <v>-4.4076717090983193E-9</v>
      </c>
      <c r="E113" s="57">
        <f t="shared" si="3"/>
        <v>-8.412099732232349E-2</v>
      </c>
      <c r="G113">
        <v>496</v>
      </c>
      <c r="H113" s="71">
        <v>0.20190188621119792</v>
      </c>
      <c r="I113" s="71">
        <v>-1.6515687055488677E-2</v>
      </c>
      <c r="J113" s="72">
        <v>-4.8882802538161695E-3</v>
      </c>
      <c r="K113" s="57">
        <f t="shared" si="4"/>
        <v>-8.1800558505989232E-2</v>
      </c>
      <c r="M113">
        <v>496</v>
      </c>
      <c r="N113" s="71">
        <v>0.19841080648782164</v>
      </c>
      <c r="O113" s="71">
        <v>-1.5274809152851685E-2</v>
      </c>
      <c r="P113" s="71">
        <v>-6.8219824215635287E-3</v>
      </c>
      <c r="Q113" s="57">
        <f t="shared" si="5"/>
        <v>-7.6985772212912432E-2</v>
      </c>
    </row>
    <row r="114" spans="1:17" x14ac:dyDescent="0.25">
      <c r="A114">
        <v>497</v>
      </c>
      <c r="B114" s="71">
        <v>0.12426833058941257</v>
      </c>
      <c r="C114" s="71">
        <v>-1.0652250273181238E-2</v>
      </c>
      <c r="D114" s="72">
        <v>-2.8010620443478609E-9</v>
      </c>
      <c r="E114" s="57">
        <f t="shared" si="3"/>
        <v>-8.5719750339100398E-2</v>
      </c>
      <c r="G114">
        <v>497</v>
      </c>
      <c r="H114" s="71">
        <v>0.12216207597973192</v>
      </c>
      <c r="I114" s="71">
        <v>-1.0140944047980731E-2</v>
      </c>
      <c r="J114" s="72">
        <v>-3.0134673674507445E-3</v>
      </c>
      <c r="K114" s="57">
        <f t="shared" si="4"/>
        <v>-8.3012211168245295E-2</v>
      </c>
      <c r="M114">
        <v>497</v>
      </c>
      <c r="N114" s="71">
        <v>0.11989895975075997</v>
      </c>
      <c r="O114" s="71">
        <v>-9.3343057504987007E-3</v>
      </c>
      <c r="P114" s="71">
        <v>-4.1978905598864984E-3</v>
      </c>
      <c r="Q114" s="57">
        <f t="shared" si="5"/>
        <v>-7.7851432321868294E-2</v>
      </c>
    </row>
    <row r="115" spans="1:17" x14ac:dyDescent="0.25">
      <c r="A115">
        <v>498</v>
      </c>
      <c r="B115" s="71">
        <v>7.4157872801236091E-2</v>
      </c>
      <c r="C115" s="71">
        <v>-6.4721691446070345E-3</v>
      </c>
      <c r="D115" s="72">
        <v>-1.7559492193619519E-9</v>
      </c>
      <c r="E115" s="57">
        <f t="shared" si="3"/>
        <v>-8.7275550122024995E-2</v>
      </c>
      <c r="G115">
        <v>498</v>
      </c>
      <c r="H115" s="71">
        <v>7.2892927650647199E-2</v>
      </c>
      <c r="I115" s="71">
        <v>-6.1516467818955181E-3</v>
      </c>
      <c r="J115" s="72">
        <v>-1.8309119225779476E-3</v>
      </c>
      <c r="K115" s="57">
        <f t="shared" si="4"/>
        <v>-8.4392916846177723E-2</v>
      </c>
      <c r="M115">
        <v>498</v>
      </c>
      <c r="N115" s="71">
        <v>7.1538960674295146E-2</v>
      </c>
      <c r="O115" s="71">
        <v>-5.6587741728842513E-3</v>
      </c>
      <c r="P115" s="71">
        <v>-2.5490720131064091E-3</v>
      </c>
      <c r="Q115" s="57">
        <f t="shared" si="5"/>
        <v>-7.9100592454057275E-2</v>
      </c>
    </row>
    <row r="116" spans="1:17" x14ac:dyDescent="0.25">
      <c r="A116">
        <v>499</v>
      </c>
      <c r="B116" s="71">
        <v>4.4706313968835232E-2</v>
      </c>
      <c r="C116" s="71">
        <v>-3.9694029862748295E-3</v>
      </c>
      <c r="D116" s="72">
        <v>-1.1135360966640917E-9</v>
      </c>
      <c r="E116" s="57">
        <f t="shared" si="3"/>
        <v>-8.8788420110902003E-2</v>
      </c>
      <c r="G116">
        <v>499</v>
      </c>
      <c r="H116" s="71">
        <v>4.3965745865754344E-2</v>
      </c>
      <c r="I116" s="71">
        <v>-3.7739999565889583E-3</v>
      </c>
      <c r="J116" s="72">
        <v>-1.1238132790434582E-3</v>
      </c>
      <c r="K116" s="57">
        <f t="shared" si="4"/>
        <v>-8.5839552639742439E-2</v>
      </c>
      <c r="M116">
        <v>499</v>
      </c>
      <c r="N116" s="71">
        <v>4.3173555594546165E-2</v>
      </c>
      <c r="O116" s="71">
        <v>-3.4765656341826539E-3</v>
      </c>
      <c r="P116" s="71">
        <v>-1.5647182800068091E-3</v>
      </c>
      <c r="Q116" s="57">
        <f t="shared" si="5"/>
        <v>-8.0525349054684434E-2</v>
      </c>
    </row>
    <row r="117" spans="1:17" x14ac:dyDescent="0.25">
      <c r="A117">
        <v>500</v>
      </c>
      <c r="B117" s="71">
        <v>2.7543525573945838E-2</v>
      </c>
      <c r="C117" s="71">
        <v>-2.4859375013699843E-3</v>
      </c>
      <c r="D117" s="72">
        <v>-7.2254817985265929E-10</v>
      </c>
      <c r="E117" s="57">
        <f t="shared" si="3"/>
        <v>-9.0254876584190791E-2</v>
      </c>
      <c r="G117">
        <v>500</v>
      </c>
      <c r="H117" s="71">
        <v>2.7107718197520184E-2</v>
      </c>
      <c r="I117" s="71">
        <v>-2.3661026125697529E-3</v>
      </c>
      <c r="J117" s="72">
        <v>-7.0472059608602249E-4</v>
      </c>
      <c r="K117" s="57">
        <f t="shared" si="4"/>
        <v>-8.7285200300857638E-2</v>
      </c>
      <c r="M117">
        <v>500</v>
      </c>
      <c r="N117" s="71">
        <v>2.6641155651399944E-2</v>
      </c>
      <c r="O117" s="71">
        <v>-2.184447212429086E-3</v>
      </c>
      <c r="P117" s="71">
        <v>-9.8153059540711835E-4</v>
      </c>
      <c r="Q117" s="57">
        <f t="shared" si="5"/>
        <v>-8.1995212257779712E-2</v>
      </c>
    </row>
    <row r="118" spans="1:17" x14ac:dyDescent="0.25">
      <c r="A118">
        <v>501</v>
      </c>
      <c r="B118" s="71">
        <v>1.7424241992759819E-2</v>
      </c>
      <c r="C118" s="71">
        <v>-1.5973398657589566E-3</v>
      </c>
      <c r="D118" s="72">
        <v>-4.8190441567785847E-10</v>
      </c>
      <c r="E118" s="57">
        <f t="shared" si="3"/>
        <v>-9.1673420652828908E-2</v>
      </c>
      <c r="G118">
        <v>501</v>
      </c>
      <c r="H118" s="71">
        <v>1.7162703288202207E-2</v>
      </c>
      <c r="I118" s="71">
        <v>-1.5222357631557084E-3</v>
      </c>
      <c r="J118" s="72">
        <v>-4.5352947439081563E-4</v>
      </c>
      <c r="K118" s="57">
        <f t="shared" si="4"/>
        <v>-8.869440539720258E-2</v>
      </c>
      <c r="M118">
        <v>501</v>
      </c>
      <c r="N118" s="71">
        <v>1.6882329531079932E-2</v>
      </c>
      <c r="O118" s="71">
        <v>-1.4086918881847548E-3</v>
      </c>
      <c r="P118" s="71">
        <v>-6.3193199401543698E-4</v>
      </c>
      <c r="Q118" s="57">
        <f t="shared" si="5"/>
        <v>-8.3441795493411589E-2</v>
      </c>
    </row>
    <row r="119" spans="1:17" x14ac:dyDescent="0.25">
      <c r="A119">
        <v>502</v>
      </c>
      <c r="B119" s="71">
        <v>1.1299008234780963E-2</v>
      </c>
      <c r="C119" s="71">
        <v>-1.0512394536109039E-3</v>
      </c>
      <c r="D119" s="72">
        <v>-3.2983061594438201E-10</v>
      </c>
      <c r="E119" s="57">
        <f t="shared" si="3"/>
        <v>-9.3038205811280444E-2</v>
      </c>
      <c r="G119">
        <v>502</v>
      </c>
      <c r="H119" s="71">
        <v>1.1138480081031486E-2</v>
      </c>
      <c r="I119" s="71">
        <v>-1.0029766500319261E-3</v>
      </c>
      <c r="J119" s="72">
        <v>-2.9901443523240123E-4</v>
      </c>
      <c r="K119" s="57">
        <f t="shared" si="4"/>
        <v>-9.0046096301771614E-2</v>
      </c>
      <c r="M119">
        <v>502</v>
      </c>
      <c r="N119" s="71">
        <v>1.0966136305046963E-2</v>
      </c>
      <c r="O119" s="71">
        <v>-9.3025084759269306E-4</v>
      </c>
      <c r="P119" s="71">
        <v>-4.1680312633700253E-4</v>
      </c>
      <c r="Q119" s="57">
        <f t="shared" si="5"/>
        <v>-8.482940770712126E-2</v>
      </c>
    </row>
    <row r="120" spans="1:17" x14ac:dyDescent="0.25">
      <c r="A120">
        <v>503</v>
      </c>
      <c r="B120" s="71">
        <v>7.4948463144424542E-3</v>
      </c>
      <c r="C120" s="71">
        <v>-7.0710413883890875E-4</v>
      </c>
      <c r="D120" s="72">
        <v>-2.3120238767474857E-10</v>
      </c>
      <c r="E120" s="57">
        <f t="shared" si="3"/>
        <v>-9.4345382036230663E-2</v>
      </c>
      <c r="G120">
        <v>503</v>
      </c>
      <c r="H120" s="71">
        <v>7.3940348156389685E-3</v>
      </c>
      <c r="I120" s="71">
        <v>-6.7529019976385546E-4</v>
      </c>
      <c r="J120" s="72">
        <v>-2.0153482452870417E-4</v>
      </c>
      <c r="K120" s="57">
        <f t="shared" si="4"/>
        <v>-9.1329053297877813E-2</v>
      </c>
      <c r="M120">
        <v>503</v>
      </c>
      <c r="N120" s="71">
        <v>7.2856648491156526E-3</v>
      </c>
      <c r="O120" s="71">
        <v>-6.2758964094437408E-4</v>
      </c>
      <c r="P120" s="71">
        <v>-2.8102253526847448E-4</v>
      </c>
      <c r="Q120" s="57">
        <f t="shared" si="5"/>
        <v>-8.614033913741613E-2</v>
      </c>
    </row>
    <row r="121" spans="1:17" x14ac:dyDescent="0.25">
      <c r="A121">
        <v>504</v>
      </c>
      <c r="B121" s="71">
        <v>5.0730197315799926E-3</v>
      </c>
      <c r="C121" s="71">
        <v>-4.8491662163442016E-4</v>
      </c>
      <c r="D121" s="72">
        <v>-1.6562046930660804E-10</v>
      </c>
      <c r="E121" s="57">
        <f t="shared" si="3"/>
        <v>-9.5587371485226377E-2</v>
      </c>
      <c r="G121">
        <v>504</v>
      </c>
      <c r="H121" s="71">
        <v>5.0083371173475603E-3</v>
      </c>
      <c r="I121" s="71">
        <v>-4.6343872495784619E-4</v>
      </c>
      <c r="J121" s="72">
        <v>-1.3852110345682686E-4</v>
      </c>
      <c r="K121" s="57">
        <f t="shared" si="4"/>
        <v>-9.2533452541087247E-2</v>
      </c>
      <c r="M121">
        <v>504</v>
      </c>
      <c r="N121" s="71">
        <v>4.9387326104974394E-3</v>
      </c>
      <c r="O121" s="71">
        <v>-4.3146125583885261E-4</v>
      </c>
      <c r="P121" s="71">
        <v>-1.9321130607133827E-4</v>
      </c>
      <c r="Q121" s="57">
        <f t="shared" si="5"/>
        <v>-8.7362748678024696E-2</v>
      </c>
    </row>
    <row r="122" spans="1:17" x14ac:dyDescent="0.25">
      <c r="A122">
        <v>505</v>
      </c>
      <c r="B122" s="71">
        <v>3.4970058410531053E-3</v>
      </c>
      <c r="C122" s="71">
        <v>-3.3836859312736788E-4</v>
      </c>
      <c r="D122" s="72">
        <v>-1.2104199413609518E-10</v>
      </c>
      <c r="E122" s="57">
        <f t="shared" si="3"/>
        <v>-9.6759516142377933E-2</v>
      </c>
      <c r="G122">
        <v>505</v>
      </c>
      <c r="H122" s="71">
        <v>3.4546642620454176E-3</v>
      </c>
      <c r="I122" s="71">
        <v>-3.2353955804091531E-4</v>
      </c>
      <c r="J122" s="72">
        <v>-9.6902535161854571E-5</v>
      </c>
      <c r="K122" s="57">
        <f t="shared" si="4"/>
        <v>-9.3652966974381441E-2</v>
      </c>
      <c r="M122">
        <v>505</v>
      </c>
      <c r="N122" s="71">
        <v>3.4090680945337362E-3</v>
      </c>
      <c r="O122" s="71">
        <v>-3.0166695584206839E-4</v>
      </c>
      <c r="P122" s="71">
        <v>-1.3519099063004835E-4</v>
      </c>
      <c r="Q122" s="57">
        <f t="shared" si="5"/>
        <v>-8.8489565909749851E-2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C476-0A75-4B14-BB04-8862932C9F1B}">
  <dimension ref="A1:N134"/>
  <sheetViews>
    <sheetView workbookViewId="0">
      <selection activeCell="D19" sqref="D19"/>
    </sheetView>
  </sheetViews>
  <sheetFormatPr defaultRowHeight="15" x14ac:dyDescent="0.25"/>
  <cols>
    <col min="1" max="1" width="55.7109375" style="25" customWidth="1"/>
    <col min="2" max="2" width="27.5703125" customWidth="1"/>
  </cols>
  <sheetData>
    <row r="1" spans="1:3" s="18" customFormat="1" x14ac:dyDescent="0.25">
      <c r="A1" s="23" t="s">
        <v>0</v>
      </c>
      <c r="B1" s="19">
        <v>45567</v>
      </c>
    </row>
    <row r="2" spans="1:3" s="18" customFormat="1" x14ac:dyDescent="0.25">
      <c r="A2" s="23" t="s">
        <v>2</v>
      </c>
      <c r="B2" s="19" t="s">
        <v>19</v>
      </c>
    </row>
    <row r="3" spans="1:3" s="18" customFormat="1" ht="60" x14ac:dyDescent="0.25">
      <c r="A3" s="23" t="s">
        <v>3</v>
      </c>
      <c r="B3" s="23" t="s">
        <v>69</v>
      </c>
    </row>
    <row r="5" spans="1:3" x14ac:dyDescent="0.25">
      <c r="A5" s="24" t="s">
        <v>70</v>
      </c>
      <c r="B5" t="s">
        <v>71</v>
      </c>
    </row>
    <row r="6" spans="1:3" x14ac:dyDescent="0.25">
      <c r="A6" s="24" t="s">
        <v>72</v>
      </c>
      <c r="B6" t="s">
        <v>73</v>
      </c>
    </row>
    <row r="8" spans="1:3" x14ac:dyDescent="0.25">
      <c r="A8" s="22" t="s">
        <v>74</v>
      </c>
      <c r="B8" t="s">
        <v>75</v>
      </c>
    </row>
    <row r="9" spans="1:3" x14ac:dyDescent="0.25">
      <c r="A9" s="22" t="s">
        <v>76</v>
      </c>
      <c r="B9" t="s">
        <v>77</v>
      </c>
    </row>
    <row r="10" spans="1:3" x14ac:dyDescent="0.25">
      <c r="A10" s="22" t="s">
        <v>78</v>
      </c>
      <c r="B10">
        <v>2.5</v>
      </c>
      <c r="C10" t="s">
        <v>79</v>
      </c>
    </row>
    <row r="11" spans="1:3" x14ac:dyDescent="0.25">
      <c r="A11" s="22" t="s">
        <v>80</v>
      </c>
      <c r="B11">
        <v>10</v>
      </c>
      <c r="C11" t="s">
        <v>81</v>
      </c>
    </row>
    <row r="12" spans="1:3" x14ac:dyDescent="0.25">
      <c r="A12" s="22" t="s">
        <v>82</v>
      </c>
      <c r="B12">
        <v>11000</v>
      </c>
      <c r="C12" t="s">
        <v>79</v>
      </c>
    </row>
    <row r="13" spans="1:3" x14ac:dyDescent="0.25">
      <c r="A13" s="22" t="s">
        <v>83</v>
      </c>
      <c r="B13">
        <v>12</v>
      </c>
      <c r="C13" t="s">
        <v>84</v>
      </c>
    </row>
    <row r="14" spans="1:3" x14ac:dyDescent="0.25">
      <c r="A14" s="22" t="s">
        <v>85</v>
      </c>
      <c r="B14">
        <v>46</v>
      </c>
      <c r="C14" t="s">
        <v>86</v>
      </c>
    </row>
    <row r="18" spans="1:1" x14ac:dyDescent="0.25">
      <c r="A18" s="22" t="s">
        <v>87</v>
      </c>
    </row>
    <row r="19" spans="1:1" x14ac:dyDescent="0.25">
      <c r="A19" s="25" t="s">
        <v>88</v>
      </c>
    </row>
    <row r="20" spans="1:1" x14ac:dyDescent="0.25">
      <c r="A20" s="25" t="s">
        <v>89</v>
      </c>
    </row>
    <row r="21" spans="1:1" x14ac:dyDescent="0.25">
      <c r="A21" s="25" t="s">
        <v>90</v>
      </c>
    </row>
    <row r="22" spans="1:1" x14ac:dyDescent="0.25">
      <c r="A22" s="25" t="s">
        <v>91</v>
      </c>
    </row>
    <row r="23" spans="1:1" x14ac:dyDescent="0.25">
      <c r="A23" s="25" t="s">
        <v>92</v>
      </c>
    </row>
    <row r="24" spans="1:1" x14ac:dyDescent="0.25">
      <c r="A24" s="25" t="s">
        <v>93</v>
      </c>
    </row>
    <row r="25" spans="1:1" x14ac:dyDescent="0.25">
      <c r="A25" s="25" t="s">
        <v>94</v>
      </c>
    </row>
    <row r="26" spans="1:1" x14ac:dyDescent="0.25">
      <c r="A26" s="25" t="s">
        <v>95</v>
      </c>
    </row>
    <row r="27" spans="1:1" x14ac:dyDescent="0.25">
      <c r="A27" s="25" t="s">
        <v>96</v>
      </c>
    </row>
    <row r="28" spans="1:1" x14ac:dyDescent="0.25">
      <c r="A28" s="25" t="s">
        <v>97</v>
      </c>
    </row>
    <row r="29" spans="1:1" x14ac:dyDescent="0.25">
      <c r="A29" s="25" t="s">
        <v>98</v>
      </c>
    </row>
    <row r="30" spans="1:1" x14ac:dyDescent="0.25">
      <c r="A30" s="25" t="s">
        <v>99</v>
      </c>
    </row>
    <row r="31" spans="1:1" x14ac:dyDescent="0.25">
      <c r="A31" s="25" t="s">
        <v>100</v>
      </c>
    </row>
    <row r="32" spans="1:1" x14ac:dyDescent="0.25">
      <c r="A32" s="25" t="s">
        <v>101</v>
      </c>
    </row>
    <row r="34" spans="1:2" ht="30" x14ac:dyDescent="0.25">
      <c r="A34" s="22" t="s">
        <v>102</v>
      </c>
    </row>
    <row r="35" spans="1:2" x14ac:dyDescent="0.25">
      <c r="A35" s="25" t="s">
        <v>103</v>
      </c>
    </row>
    <row r="36" spans="1:2" x14ac:dyDescent="0.25">
      <c r="A36" s="25" t="s">
        <v>104</v>
      </c>
    </row>
    <row r="37" spans="1:2" x14ac:dyDescent="0.25">
      <c r="A37" s="25" t="s">
        <v>105</v>
      </c>
    </row>
    <row r="38" spans="1:2" x14ac:dyDescent="0.25">
      <c r="A38" s="25" t="s">
        <v>106</v>
      </c>
    </row>
    <row r="39" spans="1:2" x14ac:dyDescent="0.25">
      <c r="A39" s="25" t="s">
        <v>107</v>
      </c>
    </row>
    <row r="40" spans="1:2" x14ac:dyDescent="0.25">
      <c r="A40" s="25" t="s">
        <v>108</v>
      </c>
    </row>
    <row r="41" spans="1:2" x14ac:dyDescent="0.25">
      <c r="A41" s="25" t="s">
        <v>109</v>
      </c>
    </row>
    <row r="42" spans="1:2" x14ac:dyDescent="0.25">
      <c r="A42" s="25" t="s">
        <v>110</v>
      </c>
    </row>
    <row r="43" spans="1:2" x14ac:dyDescent="0.25">
      <c r="A43" s="25" t="s">
        <v>111</v>
      </c>
    </row>
    <row r="45" spans="1:2" ht="15.75" thickBot="1" x14ac:dyDescent="0.3"/>
    <row r="46" spans="1:2" x14ac:dyDescent="0.25">
      <c r="A46" s="30" t="s">
        <v>112</v>
      </c>
      <c r="B46" s="7"/>
    </row>
    <row r="47" spans="1:2" x14ac:dyDescent="0.25">
      <c r="A47" s="31" t="s">
        <v>113</v>
      </c>
      <c r="B47" s="9" t="s">
        <v>114</v>
      </c>
    </row>
    <row r="48" spans="1:2" x14ac:dyDescent="0.25">
      <c r="A48" s="31"/>
      <c r="B48" s="32"/>
    </row>
    <row r="49" spans="1:2" x14ac:dyDescent="0.25">
      <c r="A49" s="31"/>
      <c r="B49" s="9"/>
    </row>
    <row r="50" spans="1:2" x14ac:dyDescent="0.25">
      <c r="A50" s="31"/>
      <c r="B50" s="9"/>
    </row>
    <row r="51" spans="1:2" x14ac:dyDescent="0.25">
      <c r="A51" s="31"/>
      <c r="B51" s="9"/>
    </row>
    <row r="52" spans="1:2" x14ac:dyDescent="0.25">
      <c r="A52" s="31"/>
      <c r="B52" s="9"/>
    </row>
    <row r="53" spans="1:2" x14ac:dyDescent="0.25">
      <c r="A53" s="31"/>
      <c r="B53" s="9"/>
    </row>
    <row r="54" spans="1:2" x14ac:dyDescent="0.25">
      <c r="A54" s="31"/>
      <c r="B54" s="9"/>
    </row>
    <row r="55" spans="1:2" x14ac:dyDescent="0.25">
      <c r="A55" s="31"/>
      <c r="B55" s="9"/>
    </row>
    <row r="56" spans="1:2" x14ac:dyDescent="0.25">
      <c r="A56" s="31"/>
      <c r="B56" s="9"/>
    </row>
    <row r="57" spans="1:2" x14ac:dyDescent="0.25">
      <c r="A57" s="31"/>
      <c r="B57" s="9"/>
    </row>
    <row r="58" spans="1:2" x14ac:dyDescent="0.25">
      <c r="A58" s="31"/>
      <c r="B58" s="9"/>
    </row>
    <row r="59" spans="1:2" x14ac:dyDescent="0.25">
      <c r="A59" s="31"/>
      <c r="B59" s="9"/>
    </row>
    <row r="60" spans="1:2" x14ac:dyDescent="0.25">
      <c r="A60" s="31"/>
      <c r="B60" s="9"/>
    </row>
    <row r="61" spans="1:2" x14ac:dyDescent="0.25">
      <c r="A61" s="31"/>
      <c r="B61" s="9"/>
    </row>
    <row r="62" spans="1:2" x14ac:dyDescent="0.25">
      <c r="A62" s="31"/>
      <c r="B62" s="9"/>
    </row>
    <row r="63" spans="1:2" x14ac:dyDescent="0.25">
      <c r="A63" s="31"/>
      <c r="B63" s="9"/>
    </row>
    <row r="64" spans="1:2" x14ac:dyDescent="0.25">
      <c r="A64" s="31"/>
      <c r="B64" s="9"/>
    </row>
    <row r="65" spans="1:2" x14ac:dyDescent="0.25">
      <c r="A65" s="31"/>
      <c r="B65" s="9"/>
    </row>
    <row r="66" spans="1:2" x14ac:dyDescent="0.25">
      <c r="A66" s="31"/>
      <c r="B66" s="9"/>
    </row>
    <row r="67" spans="1:2" x14ac:dyDescent="0.25">
      <c r="A67" s="31"/>
      <c r="B67" s="9"/>
    </row>
    <row r="68" spans="1:2" x14ac:dyDescent="0.25">
      <c r="A68" s="31"/>
      <c r="B68" s="9"/>
    </row>
    <row r="69" spans="1:2" x14ac:dyDescent="0.25">
      <c r="A69" s="31"/>
      <c r="B69" s="9"/>
    </row>
    <row r="70" spans="1:2" x14ac:dyDescent="0.25">
      <c r="A70" s="31"/>
      <c r="B70" s="9"/>
    </row>
    <row r="71" spans="1:2" x14ac:dyDescent="0.25">
      <c r="A71" s="31"/>
      <c r="B71" s="9"/>
    </row>
    <row r="72" spans="1:2" x14ac:dyDescent="0.25">
      <c r="A72" s="31"/>
      <c r="B72" s="9"/>
    </row>
    <row r="73" spans="1:2" x14ac:dyDescent="0.25">
      <c r="A73" s="31"/>
      <c r="B73" s="9"/>
    </row>
    <row r="74" spans="1:2" x14ac:dyDescent="0.25">
      <c r="A74" s="31"/>
      <c r="B74" s="9"/>
    </row>
    <row r="75" spans="1:2" x14ac:dyDescent="0.25">
      <c r="A75" s="31"/>
      <c r="B75" s="9"/>
    </row>
    <row r="76" spans="1:2" x14ac:dyDescent="0.25">
      <c r="A76" s="31"/>
      <c r="B76" s="9"/>
    </row>
    <row r="77" spans="1:2" x14ac:dyDescent="0.25">
      <c r="A77" s="31"/>
      <c r="B77" s="9"/>
    </row>
    <row r="78" spans="1:2" x14ac:dyDescent="0.25">
      <c r="A78" s="31"/>
      <c r="B78" s="9"/>
    </row>
    <row r="79" spans="1:2" x14ac:dyDescent="0.25">
      <c r="A79" s="31"/>
      <c r="B79" s="9"/>
    </row>
    <row r="80" spans="1:2" x14ac:dyDescent="0.25">
      <c r="A80" s="31"/>
      <c r="B80" s="9"/>
    </row>
    <row r="81" spans="1:2" x14ac:dyDescent="0.25">
      <c r="A81" s="31"/>
      <c r="B81" s="9"/>
    </row>
    <row r="82" spans="1:2" x14ac:dyDescent="0.25">
      <c r="A82" s="31"/>
      <c r="B82" s="9"/>
    </row>
    <row r="83" spans="1:2" x14ac:dyDescent="0.25">
      <c r="A83" s="31"/>
      <c r="B83" s="9"/>
    </row>
    <row r="84" spans="1:2" x14ac:dyDescent="0.25">
      <c r="A84" s="31"/>
      <c r="B84" s="9"/>
    </row>
    <row r="85" spans="1:2" x14ac:dyDescent="0.25">
      <c r="A85" s="31"/>
      <c r="B85" s="9"/>
    </row>
    <row r="86" spans="1:2" x14ac:dyDescent="0.25">
      <c r="A86" s="31"/>
      <c r="B86" s="9"/>
    </row>
    <row r="87" spans="1:2" x14ac:dyDescent="0.25">
      <c r="A87" s="31"/>
      <c r="B87" s="9"/>
    </row>
    <row r="88" spans="1:2" x14ac:dyDescent="0.25">
      <c r="A88" s="31"/>
      <c r="B88" s="9"/>
    </row>
    <row r="89" spans="1:2" x14ac:dyDescent="0.25">
      <c r="A89" s="31"/>
      <c r="B89" s="9"/>
    </row>
    <row r="90" spans="1:2" x14ac:dyDescent="0.25">
      <c r="A90" s="31"/>
      <c r="B90" s="9"/>
    </row>
    <row r="91" spans="1:2" x14ac:dyDescent="0.25">
      <c r="A91" s="31"/>
      <c r="B91" s="9"/>
    </row>
    <row r="92" spans="1:2" x14ac:dyDescent="0.25">
      <c r="A92" s="31"/>
      <c r="B92" s="9"/>
    </row>
    <row r="93" spans="1:2" x14ac:dyDescent="0.25">
      <c r="A93" s="31"/>
      <c r="B93" s="9"/>
    </row>
    <row r="94" spans="1:2" x14ac:dyDescent="0.25">
      <c r="A94" s="31"/>
      <c r="B94" s="9"/>
    </row>
    <row r="95" spans="1:2" x14ac:dyDescent="0.25">
      <c r="A95" s="31"/>
      <c r="B95" s="9"/>
    </row>
    <row r="96" spans="1:2" x14ac:dyDescent="0.25">
      <c r="A96" s="31"/>
      <c r="B96" s="9"/>
    </row>
    <row r="97" spans="1:2" x14ac:dyDescent="0.25">
      <c r="A97" s="31"/>
      <c r="B97" s="9"/>
    </row>
    <row r="98" spans="1:2" x14ac:dyDescent="0.25">
      <c r="A98" s="31"/>
      <c r="B98" s="9"/>
    </row>
    <row r="99" spans="1:2" x14ac:dyDescent="0.25">
      <c r="A99" s="31"/>
      <c r="B99" s="9"/>
    </row>
    <row r="100" spans="1:2" x14ac:dyDescent="0.25">
      <c r="A100" s="31"/>
      <c r="B100" s="9"/>
    </row>
    <row r="101" spans="1:2" x14ac:dyDescent="0.25">
      <c r="A101" s="31"/>
      <c r="B101" s="9"/>
    </row>
    <row r="102" spans="1:2" x14ac:dyDescent="0.25">
      <c r="A102" s="31"/>
      <c r="B102" s="9"/>
    </row>
    <row r="103" spans="1:2" x14ac:dyDescent="0.25">
      <c r="A103" s="31"/>
      <c r="B103" s="9"/>
    </row>
    <row r="104" spans="1:2" x14ac:dyDescent="0.25">
      <c r="A104" s="31"/>
      <c r="B104" s="9"/>
    </row>
    <row r="105" spans="1:2" x14ac:dyDescent="0.25">
      <c r="A105" s="31"/>
      <c r="B105" s="9"/>
    </row>
    <row r="106" spans="1:2" x14ac:dyDescent="0.25">
      <c r="A106" s="31"/>
      <c r="B106" s="9"/>
    </row>
    <row r="107" spans="1:2" x14ac:dyDescent="0.25">
      <c r="A107" s="31"/>
      <c r="B107" s="9"/>
    </row>
    <row r="108" spans="1:2" x14ac:dyDescent="0.25">
      <c r="A108" s="31"/>
      <c r="B108" s="9"/>
    </row>
    <row r="109" spans="1:2" x14ac:dyDescent="0.25">
      <c r="A109" s="31"/>
      <c r="B109" s="9"/>
    </row>
    <row r="110" spans="1:2" x14ac:dyDescent="0.25">
      <c r="A110" s="31"/>
      <c r="B110" s="9"/>
    </row>
    <row r="111" spans="1:2" x14ac:dyDescent="0.25">
      <c r="A111" s="31"/>
      <c r="B111" s="9"/>
    </row>
    <row r="112" spans="1:2" x14ac:dyDescent="0.25">
      <c r="A112" s="31"/>
      <c r="B112" s="9"/>
    </row>
    <row r="113" spans="1:14" x14ac:dyDescent="0.25">
      <c r="A113" s="31"/>
      <c r="B113" s="9"/>
    </row>
    <row r="114" spans="1:14" x14ac:dyDescent="0.25">
      <c r="A114" s="31"/>
      <c r="B114" s="9"/>
    </row>
    <row r="115" spans="1:14" x14ac:dyDescent="0.25">
      <c r="A115" s="31"/>
      <c r="B115" s="9"/>
    </row>
    <row r="116" spans="1:14" ht="15.75" thickBot="1" x14ac:dyDescent="0.3">
      <c r="A116" s="33"/>
      <c r="B116" s="12"/>
    </row>
    <row r="118" spans="1:14" x14ac:dyDescent="0.25">
      <c r="A118" s="26" t="s">
        <v>115</v>
      </c>
      <c r="B118" s="83"/>
      <c r="C118" s="84"/>
      <c r="D118" s="84"/>
      <c r="E118" s="84"/>
      <c r="F118" s="84"/>
      <c r="G118" s="84"/>
      <c r="H118" s="84"/>
      <c r="I118" s="84"/>
      <c r="J118" s="84"/>
      <c r="K118" s="84"/>
      <c r="L118" s="84"/>
      <c r="M118" s="84"/>
      <c r="N118" s="85"/>
    </row>
    <row r="119" spans="1:14" s="25" customFormat="1" ht="65.25" customHeight="1" x14ac:dyDescent="0.25">
      <c r="A119" s="27" t="s">
        <v>116</v>
      </c>
      <c r="B119" s="86" t="s">
        <v>117</v>
      </c>
      <c r="C119" s="86"/>
      <c r="D119" s="86"/>
      <c r="E119" s="86"/>
      <c r="F119" s="86"/>
      <c r="G119" s="86"/>
      <c r="H119" s="86"/>
      <c r="I119" s="86"/>
      <c r="J119" s="86"/>
      <c r="K119" s="86"/>
      <c r="L119" s="86"/>
      <c r="M119" s="86"/>
      <c r="N119" s="86"/>
    </row>
    <row r="120" spans="1:14" ht="64.5" customHeight="1" x14ac:dyDescent="0.25">
      <c r="A120" s="27" t="s">
        <v>118</v>
      </c>
      <c r="B120" s="87" t="s">
        <v>119</v>
      </c>
      <c r="C120" s="87"/>
      <c r="D120" s="87"/>
      <c r="E120" s="87"/>
      <c r="F120" s="87"/>
      <c r="G120" s="87"/>
      <c r="H120" s="87"/>
      <c r="I120" s="87"/>
      <c r="J120" s="87"/>
      <c r="K120" s="87"/>
      <c r="L120" s="87"/>
      <c r="M120" s="87"/>
      <c r="N120" s="87"/>
    </row>
    <row r="121" spans="1:14" ht="74.25" customHeight="1" x14ac:dyDescent="0.25">
      <c r="A121" s="27" t="s">
        <v>120</v>
      </c>
      <c r="B121" s="28" t="s">
        <v>121</v>
      </c>
      <c r="C121" s="28"/>
      <c r="D121" s="28"/>
      <c r="E121" s="28"/>
      <c r="F121" s="28"/>
      <c r="G121" s="28"/>
      <c r="H121" s="28"/>
      <c r="I121" s="28"/>
      <c r="J121" s="28"/>
      <c r="K121" s="28"/>
      <c r="L121" s="28"/>
      <c r="M121" s="28"/>
      <c r="N121" s="28"/>
    </row>
    <row r="122" spans="1:14" ht="75" x14ac:dyDescent="0.25">
      <c r="A122" s="27" t="s">
        <v>122</v>
      </c>
      <c r="B122" s="88" t="s">
        <v>123</v>
      </c>
      <c r="C122" s="88"/>
      <c r="D122" s="88"/>
      <c r="E122" s="88"/>
      <c r="F122" s="88"/>
      <c r="G122" s="88"/>
      <c r="H122" s="88"/>
      <c r="I122" s="88"/>
      <c r="J122" s="88"/>
      <c r="K122" s="88"/>
      <c r="L122" s="88"/>
      <c r="M122" s="88"/>
      <c r="N122" s="88"/>
    </row>
    <row r="123" spans="1:14" x14ac:dyDescent="0.25">
      <c r="A123" s="29"/>
      <c r="B123" s="82"/>
      <c r="C123" s="82"/>
      <c r="D123" s="82"/>
      <c r="E123" s="82"/>
      <c r="F123" s="82"/>
      <c r="G123" s="82"/>
      <c r="H123" s="82"/>
      <c r="I123" s="82"/>
      <c r="J123" s="82"/>
      <c r="K123" s="82"/>
      <c r="L123" s="82"/>
      <c r="M123" s="82"/>
      <c r="N123" s="82"/>
    </row>
    <row r="124" spans="1:14" x14ac:dyDescent="0.25">
      <c r="A124" s="29"/>
      <c r="B124" s="82"/>
      <c r="C124" s="82"/>
      <c r="D124" s="82"/>
      <c r="E124" s="82"/>
      <c r="F124" s="82"/>
      <c r="G124" s="82"/>
      <c r="H124" s="82"/>
      <c r="I124" s="82"/>
      <c r="J124" s="82"/>
      <c r="K124" s="82"/>
      <c r="L124" s="82"/>
      <c r="M124" s="82"/>
      <c r="N124" s="82"/>
    </row>
    <row r="125" spans="1:14" x14ac:dyDescent="0.25">
      <c r="A125" s="29"/>
      <c r="B125" s="82"/>
      <c r="C125" s="82"/>
      <c r="D125" s="82"/>
      <c r="E125" s="82"/>
      <c r="F125" s="82"/>
      <c r="G125" s="82"/>
      <c r="H125" s="82"/>
      <c r="I125" s="82"/>
      <c r="J125" s="82"/>
      <c r="K125" s="82"/>
      <c r="L125" s="82"/>
      <c r="M125" s="82"/>
      <c r="N125" s="82"/>
    </row>
    <row r="126" spans="1:14" x14ac:dyDescent="0.25">
      <c r="A126" s="29"/>
      <c r="B126" s="82"/>
      <c r="C126" s="82"/>
      <c r="D126" s="82"/>
      <c r="E126" s="82"/>
      <c r="F126" s="82"/>
      <c r="G126" s="82"/>
      <c r="H126" s="82"/>
      <c r="I126" s="82"/>
      <c r="J126" s="82"/>
      <c r="K126" s="82"/>
      <c r="L126" s="82"/>
      <c r="M126" s="82"/>
      <c r="N126" s="82"/>
    </row>
    <row r="127" spans="1:14" x14ac:dyDescent="0.25">
      <c r="A127" s="29"/>
      <c r="B127" s="82"/>
      <c r="C127" s="82"/>
      <c r="D127" s="82"/>
      <c r="E127" s="82"/>
      <c r="F127" s="82"/>
      <c r="G127" s="82"/>
      <c r="H127" s="82"/>
      <c r="I127" s="82"/>
      <c r="J127" s="82"/>
      <c r="K127" s="82"/>
      <c r="L127" s="82"/>
      <c r="M127" s="82"/>
      <c r="N127" s="82"/>
    </row>
    <row r="128" spans="1:14" x14ac:dyDescent="0.25">
      <c r="A128" s="29"/>
      <c r="B128" s="82"/>
      <c r="C128" s="82"/>
      <c r="D128" s="82"/>
      <c r="E128" s="82"/>
      <c r="F128" s="82"/>
      <c r="G128" s="82"/>
      <c r="H128" s="82"/>
      <c r="I128" s="82"/>
      <c r="J128" s="82"/>
      <c r="K128" s="82"/>
      <c r="L128" s="82"/>
      <c r="M128" s="82"/>
      <c r="N128" s="82"/>
    </row>
    <row r="129" spans="1:14" x14ac:dyDescent="0.25">
      <c r="A129" s="29"/>
      <c r="B129" s="82"/>
      <c r="C129" s="82"/>
      <c r="D129" s="82"/>
      <c r="E129" s="82"/>
      <c r="F129" s="82"/>
      <c r="G129" s="82"/>
      <c r="H129" s="82"/>
      <c r="I129" s="82"/>
      <c r="J129" s="82"/>
      <c r="K129" s="82"/>
      <c r="L129" s="82"/>
      <c r="M129" s="82"/>
      <c r="N129" s="82"/>
    </row>
    <row r="130" spans="1:14" x14ac:dyDescent="0.25">
      <c r="A130" s="29"/>
      <c r="B130" s="82"/>
      <c r="C130" s="82"/>
      <c r="D130" s="82"/>
      <c r="E130" s="82"/>
      <c r="F130" s="82"/>
      <c r="G130" s="82"/>
      <c r="H130" s="82"/>
      <c r="I130" s="82"/>
      <c r="J130" s="82"/>
      <c r="K130" s="82"/>
      <c r="L130" s="82"/>
      <c r="M130" s="82"/>
      <c r="N130" s="82"/>
    </row>
    <row r="131" spans="1:14" x14ac:dyDescent="0.25">
      <c r="A131" s="29"/>
      <c r="B131" s="82"/>
      <c r="C131" s="82"/>
      <c r="D131" s="82"/>
      <c r="E131" s="82"/>
      <c r="F131" s="82"/>
      <c r="G131" s="82"/>
      <c r="H131" s="82"/>
      <c r="I131" s="82"/>
      <c r="J131" s="82"/>
      <c r="K131" s="82"/>
      <c r="L131" s="82"/>
      <c r="M131" s="82"/>
      <c r="N131" s="82"/>
    </row>
    <row r="132" spans="1:14" x14ac:dyDescent="0.25">
      <c r="A132" s="29"/>
      <c r="B132" s="82"/>
      <c r="C132" s="82"/>
      <c r="D132" s="82"/>
      <c r="E132" s="82"/>
      <c r="F132" s="82"/>
      <c r="G132" s="82"/>
      <c r="H132" s="82"/>
      <c r="I132" s="82"/>
      <c r="J132" s="82"/>
      <c r="K132" s="82"/>
      <c r="L132" s="82"/>
      <c r="M132" s="82"/>
      <c r="N132" s="82"/>
    </row>
    <row r="133" spans="1:14" x14ac:dyDescent="0.25">
      <c r="A133" s="29"/>
      <c r="B133" s="82"/>
      <c r="C133" s="82"/>
      <c r="D133" s="82"/>
      <c r="E133" s="82"/>
      <c r="F133" s="82"/>
      <c r="G133" s="82"/>
      <c r="H133" s="82"/>
      <c r="I133" s="82"/>
      <c r="J133" s="82"/>
      <c r="K133" s="82"/>
      <c r="L133" s="82"/>
      <c r="M133" s="82"/>
      <c r="N133" s="82"/>
    </row>
    <row r="134" spans="1:14" x14ac:dyDescent="0.25">
      <c r="A134" s="29"/>
      <c r="B134" s="82"/>
      <c r="C134" s="82"/>
      <c r="D134" s="82"/>
      <c r="E134" s="82"/>
      <c r="F134" s="82"/>
      <c r="G134" s="82"/>
      <c r="H134" s="82"/>
      <c r="I134" s="82"/>
      <c r="J134" s="82"/>
      <c r="K134" s="82"/>
      <c r="L134" s="82"/>
      <c r="M134" s="82"/>
      <c r="N134" s="82"/>
    </row>
  </sheetData>
  <mergeCells count="16">
    <mergeCell ref="B132:N132"/>
    <mergeCell ref="B133:N133"/>
    <mergeCell ref="B134:N134"/>
    <mergeCell ref="B118:N118"/>
    <mergeCell ref="B126:N126"/>
    <mergeCell ref="B127:N127"/>
    <mergeCell ref="B128:N128"/>
    <mergeCell ref="B129:N129"/>
    <mergeCell ref="B130:N130"/>
    <mergeCell ref="B131:N131"/>
    <mergeCell ref="B119:N119"/>
    <mergeCell ref="B120:N120"/>
    <mergeCell ref="B122:N122"/>
    <mergeCell ref="B123:N123"/>
    <mergeCell ref="B124:N124"/>
    <mergeCell ref="B125:N125"/>
  </mergeCells>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TNOC_ClusterName xmlns="2f6a910d-138e-42c1-8e8a-320c1b7cf3f7">ESA - TANGO Mission Realization</TNOC_ClusterName>
    <TNOC_ClusterId xmlns="2f6a910d-138e-42c1-8e8a-320c1b7cf3f7">P060.55733</TNOC_ClusterId>
    <_dlc_DocId xmlns="170cdf73-e66a-47c4-b285-7fb3501346b7">NV56FSKMTJM7-1390179499-12012</_dlc_DocId>
    <_dlc_DocIdUrl xmlns="170cdf73-e66a-47c4-b285-7fb3501346b7">
      <Url>https://365tno.sharepoint.com/teams/P060.55733/_layouts/15/DocIdRedir.aspx?ID=NV56FSKMTJM7-1390179499-12012</Url>
      <Description>NV56FSKMTJM7-1390179499-12012</Description>
    </_dlc_DocIdUrl>
    <lcf76f155ced4ddcb4097134ff3c332f xmlns="b68bf81a-5460-4ace-a9a4-ddbd8aa79100">
      <Terms xmlns="http://schemas.microsoft.com/office/infopath/2007/PartnerControls"/>
    </lcf76f155ced4ddcb4097134ff3c332f>
    <_dlc_DocIdPersistId xmlns="170cdf73-e66a-47c4-b285-7fb3501346b7">false</_dlc_DocIdPersistId>
    <n2a7a23bcc2241cb9261f9a914c7c1bb xmlns="170cdf73-e66a-47c4-b285-7fb3501346b7">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bac4ab11065f4f6c809c820c57e320e5 xmlns="170cdf73-e66a-47c4-b285-7fb3501346b7">
      <Terms xmlns="http://schemas.microsoft.com/office/infopath/2007/PartnerControls"/>
    </bac4ab11065f4f6c809c820c57e320e5>
    <lca20d149a844688b6abf34073d5c21d xmlns="170cdf73-e66a-47c4-b285-7fb3501346b7">
      <Terms xmlns="http://schemas.microsoft.com/office/infopath/2007/PartnerControls"/>
    </lca20d149a844688b6abf34073d5c21d>
    <TaxCatchAll xmlns="170cdf73-e66a-47c4-b285-7fb3501346b7">
      <Value>5</Value>
      <Value>1</Value>
    </TaxCatchAll>
    <h15fbb78f4cb41d290e72f301ea2865f xmlns="170cdf73-e66a-47c4-b285-7fb3501346b7">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fa11c4c9-105f-402c-bb40-9a56b4989397</TermId>
        </TermInfo>
      </Terms>
    </h15fbb78f4cb41d290e72f301ea2865f>
    <TaxCatchAllLabel xmlns="170cdf73-e66a-47c4-b285-7fb350134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Team Document" ma:contentTypeID="0x010100A35317DCC28344A7B82488658A034A5C0100875E806CA0B31F4C9DC35499D525999D" ma:contentTypeVersion="12" ma:contentTypeDescription=" " ma:contentTypeScope="" ma:versionID="597192429bede70b4f6d764793536277">
  <xsd:schema xmlns:xsd="http://www.w3.org/2001/XMLSchema" xmlns:xs="http://www.w3.org/2001/XMLSchema" xmlns:p="http://schemas.microsoft.com/office/2006/metadata/properties" xmlns:ns2="170cdf73-e66a-47c4-b285-7fb3501346b7" xmlns:ns3="2f6a910d-138e-42c1-8e8a-320c1b7cf3f7" xmlns:ns5="b68bf81a-5460-4ace-a9a4-ddbd8aa79100" targetNamespace="http://schemas.microsoft.com/office/2006/metadata/properties" ma:root="true" ma:fieldsID="9d602702f854476d2bd922af15fa200c" ns2:_="" ns3:_="" ns5:_="">
    <xsd:import namespace="170cdf73-e66a-47c4-b285-7fb3501346b7"/>
    <xsd:import namespace="2f6a910d-138e-42c1-8e8a-320c1b7cf3f7"/>
    <xsd:import namespace="b68bf81a-5460-4ace-a9a4-ddbd8aa79100"/>
    <xsd:element name="properties">
      <xsd:complexType>
        <xsd:sequence>
          <xsd:element name="documentManagement">
            <xsd:complexType>
              <xsd:all>
                <xsd:element ref="ns2:_dlc_DocId" minOccurs="0"/>
                <xsd:element ref="ns2:_dlc_DocIdUrl" minOccurs="0"/>
                <xsd:element ref="ns2:_dlc_DocIdPersistId" minOccurs="0"/>
                <xsd:element ref="ns3:TNOC_ClusterName" minOccurs="0"/>
                <xsd:element ref="ns3:TNOC_ClusterId" minOccurs="0"/>
                <xsd:element ref="ns2:h15fbb78f4cb41d290e72f301ea2865f" minOccurs="0"/>
                <xsd:element ref="ns2:TaxCatchAll" minOccurs="0"/>
                <xsd:element ref="ns2:TaxCatchAllLabel" minOccurs="0"/>
                <xsd:element ref="ns2:n2a7a23bcc2241cb9261f9a914c7c1bb" minOccurs="0"/>
                <xsd:element ref="ns2:lca20d149a844688b6abf34073d5c21d" minOccurs="0"/>
                <xsd:element ref="ns2:bac4ab11065f4f6c809c820c57e320e5" minOccurs="0"/>
                <xsd:element ref="ns5:MediaServiceMetadata" minOccurs="0"/>
                <xsd:element ref="ns5:MediaServiceFastMetadata" minOccurs="0"/>
                <xsd:element ref="ns5:MediaServiceObjectDetectorVersions" minOccurs="0"/>
                <xsd:element ref="ns5:lcf76f155ced4ddcb4097134ff3c332f" minOccurs="0"/>
                <xsd:element ref="ns5:MediaServiceGenerationTime" minOccurs="0"/>
                <xsd:element ref="ns5:MediaServiceEventHashCode" minOccurs="0"/>
                <xsd:element ref="ns5:MediaServiceOCR" minOccurs="0"/>
                <xsd:element ref="ns5:MediaServiceSearchProperties" minOccurs="0"/>
                <xsd:element ref="ns5:MediaServiceDateTaken"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0cdf73-e66a-47c4-b285-7fb3501346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15fbb78f4cb41d290e72f301ea2865f" ma:index="13" nillable="true" ma:taxonomy="true" ma:internalName="h15fbb78f4cb41d290e72f301ea2865f" ma:taxonomyFieldName="TNOC_ClusterType" ma:displayName="Cluster type"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95c02e24-7dcb-4d25-97aa-a3f98b9bff0e}" ma:internalName="TaxCatchAll" ma:showField="CatchAllData" ma:web="170cdf73-e66a-47c4-b285-7fb3501346b7">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95c02e24-7dcb-4d25-97aa-a3f98b9bff0e}" ma:internalName="TaxCatchAllLabel" ma:readOnly="true" ma:showField="CatchAllDataLabel" ma:web="170cdf73-e66a-47c4-b285-7fb3501346b7">
      <xsd:complexType>
        <xsd:complexContent>
          <xsd:extension base="dms:MultiChoiceLookup">
            <xsd:sequence>
              <xsd:element name="Value" type="dms:Lookup" maxOccurs="unbounded" minOccurs="0" nillable="true"/>
            </xsd:sequence>
          </xsd:extension>
        </xsd:complexContent>
      </xsd:complexType>
    </xsd:element>
    <xsd:element name="n2a7a23bcc2241cb9261f9a914c7c1bb" ma:index="17" nillable="true" ma:taxonomy="true" ma:internalName="n2a7a23bcc2241cb9261f9a914c7c1bb" ma:taxonomyFieldName="TNOC_DocumentClassification" ma:displayName="Document classification"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bac4ab11065f4f6c809c820c57e320e5" ma:index="22"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11" nillable="true" ma:displayName="Cluster name" ma:internalName="TNOC_ClusterName">
      <xsd:simpleType>
        <xsd:restriction base="dms:Text">
          <xsd:maxLength value="255"/>
        </xsd:restriction>
      </xsd:simpleType>
    </xsd:element>
    <xsd:element name="TNOC_ClusterId" ma:index="12" nillable="true" ma:displayName="Cluster ID"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8bf81a-5460-4ace-a9a4-ddbd8aa79100" elementFormDefault="qualified">
    <xsd:import namespace="http://schemas.microsoft.com/office/2006/documentManagement/types"/>
    <xsd:import namespace="http://schemas.microsoft.com/office/infopath/2007/PartnerControls"/>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7378aa68-586f-4892-bb77-0985b40f41a6" ma:termSetId="09814cd3-568e-fe90-9814-8d621ff8fb84" ma:anchorId="fba54fb3-c3e1-fe81-a776-ca4b69148c4d" ma:open="true" ma:isKeyword="false">
      <xsd:complexType>
        <xsd:sequence>
          <xsd:element ref="pc:Terms" minOccurs="0" maxOccurs="1"/>
        </xsd:sequence>
      </xsd:complex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SearchProperties" ma:index="32" nillable="true" ma:displayName="MediaServiceSearchProperties" ma:hidden="true" ma:internalName="MediaServiceSearchProperties" ma:readOnly="true">
      <xsd:simpleType>
        <xsd:restriction base="dms:Note"/>
      </xsd:simpleType>
    </xsd:element>
    <xsd:element name="MediaServiceDateTaken" ma:index="33" nillable="true" ma:displayName="MediaServiceDateTaken" ma:hidden="true" ma:indexed="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01FF79-5871-480F-88D7-6398A3AABE15}">
  <ds:schemaRefs>
    <ds:schemaRef ds:uri="http://schemas.microsoft.com/sharepoint/events"/>
  </ds:schemaRefs>
</ds:datastoreItem>
</file>

<file path=customXml/itemProps2.xml><?xml version="1.0" encoding="utf-8"?>
<ds:datastoreItem xmlns:ds="http://schemas.openxmlformats.org/officeDocument/2006/customXml" ds:itemID="{8CE43535-87BC-49A3-9FD5-6BB961FBDA83}">
  <ds:schemaRefs>
    <ds:schemaRef ds:uri="http://purl.org/dc/elements/1.1/"/>
    <ds:schemaRef ds:uri="http://schemas.microsoft.com/office/2006/documentManagement/types"/>
    <ds:schemaRef ds:uri="b68bf81a-5460-4ace-a9a4-ddbd8aa79100"/>
    <ds:schemaRef ds:uri="http://www.w3.org/XML/1998/namespace"/>
    <ds:schemaRef ds:uri="http://schemas.microsoft.com/office/2006/metadata/properties"/>
    <ds:schemaRef ds:uri="170cdf73-e66a-47c4-b285-7fb3501346b7"/>
    <ds:schemaRef ds:uri="http://schemas.microsoft.com/office/infopath/2007/PartnerControls"/>
    <ds:schemaRef ds:uri="http://purl.org/dc/dcmitype/"/>
    <ds:schemaRef ds:uri="http://schemas.openxmlformats.org/package/2006/metadata/core-properties"/>
    <ds:schemaRef ds:uri="2f6a910d-138e-42c1-8e8a-320c1b7cf3f7"/>
    <ds:schemaRef ds:uri="http://purl.org/dc/terms/"/>
  </ds:schemaRefs>
</ds:datastoreItem>
</file>

<file path=customXml/itemProps3.xml><?xml version="1.0" encoding="utf-8"?>
<ds:datastoreItem xmlns:ds="http://schemas.openxmlformats.org/officeDocument/2006/customXml" ds:itemID="{84F05811-CA48-4121-8755-0BB11C7B84BE}">
  <ds:schemaRefs>
    <ds:schemaRef ds:uri="http://schemas.microsoft.com/sharepoint/v3/contenttype/forms"/>
  </ds:schemaRefs>
</ds:datastoreItem>
</file>

<file path=customXml/itemProps4.xml><?xml version="1.0" encoding="utf-8"?>
<ds:datastoreItem xmlns:ds="http://schemas.openxmlformats.org/officeDocument/2006/customXml" ds:itemID="{3AA0688C-1A8C-46E1-BD33-C2BCDD31A9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0cdf73-e66a-47c4-b285-7fb3501346b7"/>
    <ds:schemaRef ds:uri="2f6a910d-138e-42c1-8e8a-320c1b7cf3f7"/>
    <ds:schemaRef ds:uri="b68bf81a-5460-4ace-a9a4-ddbd8aa791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SystemParameters</vt:lpstr>
      <vt:lpstr>Centroids</vt:lpstr>
      <vt:lpstr>SpectralGeometricalData</vt:lpstr>
      <vt:lpstr>ISRF-FWHM</vt:lpstr>
      <vt:lpstr>MuellerMatrices_ManufacturedGr</vt:lpstr>
      <vt:lpstr>Camera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Brenny, B.J.M. (Benjamin)</dc:creator>
  <cp:keywords/>
  <dc:description/>
  <cp:lastModifiedBy>Ceccotti, T. (Tiberiu)</cp:lastModifiedBy>
  <cp:revision/>
  <dcterms:created xsi:type="dcterms:W3CDTF">2015-06-05T18:17:20Z</dcterms:created>
  <dcterms:modified xsi:type="dcterms:W3CDTF">2024-10-17T10:50:26Z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0x010100A35317DCC28344A7B82488658A034A5C0100875E806CA0B31F4C9DC35499D525999D</vt:lpwstr>
  </property>
  <property fmtid="{D5CDD505-2E9C-101B-9397-08002B2CF9AE}" pid="3" name="_dlc_DocIdItemGuid">
    <vt:lpwstr>6f52f269-45fa-48b7-b77a-74c4fcfbc4e6</vt:lpwstr>
  </property>
  <property fmtid="{D5CDD505-2E9C-101B-9397-08002B2CF9AE}" pid="4" name="lca20d149a844688b6abf34073d5c21d">
    <vt:lpwstr/>
  </property>
  <property fmtid="{D5CDD505-2E9C-101B-9397-08002B2CF9AE}" pid="5" name="MediaServiceImageTags">
    <vt:lpwstr/>
  </property>
  <property fmtid="{D5CDD505-2E9C-101B-9397-08002B2CF9AE}" pid="6" name="cf581d8792c646118aad2c2c4ecdfa8c">
    <vt:lpwstr/>
  </property>
  <property fmtid="{D5CDD505-2E9C-101B-9397-08002B2CF9AE}" pid="7" name="bac4ab11065f4f6c809c820c57e320e5">
    <vt:lpwstr/>
  </property>
  <property fmtid="{D5CDD505-2E9C-101B-9397-08002B2CF9AE}" pid="8" name="TaxCatchAll">
    <vt:lpwstr/>
  </property>
  <property fmtid="{D5CDD505-2E9C-101B-9397-08002B2CF9AE}" pid="9" name="TNOC_DocumentType">
    <vt:lpwstr/>
  </property>
  <property fmtid="{D5CDD505-2E9C-101B-9397-08002B2CF9AE}" pid="10" name="TNOC_ClusterType">
    <vt:lpwstr>1;#Project|fa11c4c9-105f-402c-bb40-9a56b4989397</vt:lpwstr>
  </property>
  <property fmtid="{D5CDD505-2E9C-101B-9397-08002B2CF9AE}" pid="11" name="TNOC_DocumentCategory">
    <vt:lpwstr/>
  </property>
  <property fmtid="{D5CDD505-2E9C-101B-9397-08002B2CF9AE}" pid="12" name="TNOC_DocumentSetType">
    <vt:lpwstr/>
  </property>
  <property fmtid="{D5CDD505-2E9C-101B-9397-08002B2CF9AE}" pid="13" name="n2a7a23bcc2241cb9261f9a914c7c1bb">
    <vt:lpwstr/>
  </property>
  <property fmtid="{D5CDD505-2E9C-101B-9397-08002B2CF9AE}" pid="14" name="h15fbb78f4cb41d290e72f301ea2865f">
    <vt:lpwstr/>
  </property>
  <property fmtid="{D5CDD505-2E9C-101B-9397-08002B2CF9AE}" pid="15" name="TNOC_DocumentClassification">
    <vt:lpwstr>5;#TNO Internal|1a23c89f-ef54-4907-86fd-8242403ff722</vt:lpwstr>
  </property>
  <property fmtid="{D5CDD505-2E9C-101B-9397-08002B2CF9AE}" pid="16" name="xd_ProgID">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xd_Signature">
    <vt:bool>false</vt:bool>
  </property>
</Properties>
</file>