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U Summary - All Editions" sheetId="1" r:id="rId4"/>
    <sheet state="visible" name="EIU Regional Breakdown - 4th Ed" sheetId="2" r:id="rId5"/>
    <sheet state="visible" name="EIU 4th Edition" sheetId="3" r:id="rId6"/>
    <sheet state="visible" name="EIU 3rd Edition" sheetId="4" r:id="rId7"/>
    <sheet state="visible" name="EIU 2nd Edition" sheetId="5" r:id="rId8"/>
  </sheets>
  <definedNames/>
  <calcPr/>
</workbook>
</file>

<file path=xl/sharedStrings.xml><?xml version="1.0" encoding="utf-8"?>
<sst xmlns="http://schemas.openxmlformats.org/spreadsheetml/2006/main" count="1025" uniqueCount="160">
  <si>
    <t>Year *</t>
  </si>
  <si>
    <t>Indicator</t>
  </si>
  <si>
    <t>Average</t>
  </si>
  <si>
    <t>Diff</t>
  </si>
  <si>
    <t>Average LDCs</t>
  </si>
  <si>
    <t>Average LI</t>
  </si>
  <si>
    <t>Average MI</t>
  </si>
  <si>
    <t>Average HI</t>
  </si>
  <si>
    <t xml:space="preserve">BG20) Male internet users; % of male population
</t>
  </si>
  <si>
    <t xml:space="preserve">BG21) Female internet users; % of female population
</t>
  </si>
  <si>
    <t>1.1.4) Gender gap in internet access; % difference - EIU (men centered)</t>
  </si>
  <si>
    <t>Gender gap in internet access; % difference - Calculated (women centered)</t>
  </si>
  <si>
    <t>Source: https://theinclusiveinternet.eiu.com/assets/external/downloads/3i-index-data.xlsm</t>
  </si>
  <si>
    <t>* There were no gender gap data in the first 2017 edition</t>
  </si>
  <si>
    <t>1.1.4) Gender gap in internet access; Average</t>
  </si>
  <si>
    <t>Gender gap in internet access; Average - Calculated (women centered)</t>
  </si>
  <si>
    <t>BG20) Male internet users; Average</t>
  </si>
  <si>
    <t>BG21) Female internet users; Average</t>
  </si>
  <si>
    <t>All Countries</t>
  </si>
  <si>
    <t xml:space="preserve">   Major World Regions</t>
  </si>
  <si>
    <t>North America</t>
  </si>
  <si>
    <t>Latin America</t>
  </si>
  <si>
    <t>Europe</t>
  </si>
  <si>
    <t>Middle East and North Africa</t>
  </si>
  <si>
    <t>Sub-Saharan Africa</t>
  </si>
  <si>
    <t>Central Asia</t>
  </si>
  <si>
    <t>East Asia</t>
  </si>
  <si>
    <t>Southeast Asia-Pacific</t>
  </si>
  <si>
    <t>South Asia</t>
  </si>
  <si>
    <t xml:space="preserve">   Income Groups</t>
  </si>
  <si>
    <t>High income</t>
  </si>
  <si>
    <t>Middle income</t>
  </si>
  <si>
    <t>Low income</t>
  </si>
  <si>
    <t>Least Developed Countries*</t>
  </si>
  <si>
    <t>* Based on https://www.un.org/development/desa/dpad/wp-content/uploads/sites/45/publication/ldc_list.pdf</t>
  </si>
  <si>
    <t>Country</t>
  </si>
  <si>
    <t>Algeria</t>
  </si>
  <si>
    <t>Argentina</t>
  </si>
  <si>
    <t>Australia</t>
  </si>
  <si>
    <t>Austria</t>
  </si>
  <si>
    <t>Azerbaijan</t>
  </si>
  <si>
    <t>Bahrain</t>
  </si>
  <si>
    <t>Bangladesh</t>
  </si>
  <si>
    <t>Belgium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</si>
  <si>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</si>
  <si>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</si>
  <si>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</si>
  <si>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</si>
  <si>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</si>
  <si>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</si>
  <si>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</si>
  <si>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</si>
  <si>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</si>
  <si>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</si>
  <si>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</si>
  <si>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Côte d'Ivoire</t>
  </si>
  <si>
    <t>Croatia</t>
  </si>
  <si>
    <t>Cuba</t>
  </si>
  <si>
    <t>Denmark</t>
  </si>
  <si>
    <t>Egypt</t>
  </si>
  <si>
    <t>El Salvador</t>
  </si>
  <si>
    <t>Estonia</t>
  </si>
  <si>
    <t>Ethiopia</t>
  </si>
  <si>
    <t>France</t>
  </si>
  <si>
    <t>Gabon</t>
  </si>
  <si>
    <t>Germany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</si>
  <si>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</si>
  <si>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</si>
  <si>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</si>
  <si>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</si>
  <si>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</si>
  <si>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</si>
  <si>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</si>
  <si>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</si>
  <si>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Iran</t>
  </si>
  <si>
    <t>Ireland</t>
  </si>
  <si>
    <t>Italy</t>
  </si>
  <si>
    <t>Jamaica</t>
  </si>
  <si>
    <t>Japan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</si>
  <si>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</si>
  <si>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</si>
  <si>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</si>
  <si>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</si>
  <si>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</si>
  <si>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</si>
  <si>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</si>
  <si>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</si>
  <si>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</si>
  <si>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</si>
  <si>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</si>
  <si>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Mexico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</si>
  <si>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</si>
  <si>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</si>
  <si>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</si>
  <si>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</si>
  <si>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</si>
  <si>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</si>
  <si>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</si>
  <si>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</si>
  <si>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</si>
  <si>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</si>
  <si>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</si>
  <si>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</si>
  <si>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</si>
  <si>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</si>
  <si>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</si>
  <si>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</si>
  <si>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</si>
  <si>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</si>
  <si>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</si>
  <si>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</si>
  <si>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</si>
  <si>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</si>
  <si>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</si>
  <si>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</si>
  <si>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</si>
  <si>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</si>
  <si>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</si>
  <si>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</si>
  <si>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</si>
  <si>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</si>
  <si>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</si>
  <si>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Taiwan</t>
  </si>
  <si>
    <t>Tanzania</t>
  </si>
  <si>
    <t>Thailand</t>
  </si>
  <si>
    <t>Trinidad &amp; Tobago</t>
  </si>
  <si>
    <t>Turkey</t>
  </si>
  <si>
    <t>UAE</t>
  </si>
  <si>
    <t>Uganda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</si>
  <si>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</si>
  <si>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</si>
  <si>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</si>
  <si>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</si>
  <si>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</si>
  <si>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</si>
  <si>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</si>
  <si>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Average NA</t>
  </si>
  <si>
    <t>Average LA</t>
  </si>
  <si>
    <t>Average Eu</t>
  </si>
  <si>
    <t>Average MENA</t>
  </si>
  <si>
    <t>Average SSA</t>
  </si>
  <si>
    <t>Average CA</t>
  </si>
  <si>
    <t>Average EA</t>
  </si>
  <si>
    <t>Average SEAP</t>
  </si>
  <si>
    <t>Average SA</t>
  </si>
  <si>
    <t>1.1.4) Gender gap in internet access; % difference</t>
  </si>
  <si>
    <t>Gender gap in internet access; % difference - Calculated (new 2020 women centered)</t>
  </si>
  <si>
    <t>Yes</t>
  </si>
  <si>
    <t>SouthEast Asia-Pacific</t>
  </si>
  <si>
    <t>Least Developed Countries *</t>
  </si>
  <si>
    <t>Low Income Countries</t>
  </si>
  <si>
    <t>Middle Income Countries</t>
  </si>
  <si>
    <t xml:space="preserve">   Lower middle</t>
  </si>
  <si>
    <t xml:space="preserve">   Upper middle</t>
  </si>
  <si>
    <t>High Income Countries</t>
  </si>
  <si>
    <t>Cuba, Oman and Sudan were not considered by the EIU for measuring the change in the internet gender gap due to insufficient data</t>
  </si>
  <si>
    <t>1.1.4) Gender gap in internet access; % difference *</t>
  </si>
  <si>
    <t>Least Developed Countries</t>
  </si>
  <si>
    <t>* Apparnetly there are some errors in the original EIU gender gap calculations for Colombia, Malaysia, Papua New Guinea and Qatar</t>
  </si>
  <si>
    <t>* Apparently, there are some errors in the original EIU gender gap calculations for Burundi, Laos, Malaysia, Namibia, Papua New Guinea ,Qatar, Sri Lanka and Trinidad &amp; Tobago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</si>
</sst>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16">
    <font>
      <sz val="10.0"/>
      <color rgb="FF000000"/>
      <name val="Arial"/>
    </font>
    <font>
      <color theme="1"/>
      <name val="Arial"/>
    </font>
    <font>
      <sz val="10.0"/>
      <color rgb="FF000000"/>
      <name val="Calibri"/>
    </font>
    <font>
      <color rgb="FF000000"/>
      <name val="Calibri"/>
    </font>
    <font>
      <sz val="18.0"/>
      <color rgb="FF000000"/>
      <name val="Calibri"/>
    </font>
    <font>
      <b/>
      <color rgb="FF000000"/>
      <name val="Calibri"/>
    </font>
    <font>
      <b/>
      <color theme="1"/>
      <name val="Arial"/>
    </font>
    <font>
      <sz val="18.0"/>
      <color theme="1"/>
      <name val="Calibri"/>
    </font>
    <font>
      <sz val="8.0"/>
      <color theme="1"/>
      <name val="Arial"/>
    </font>
    <font>
      <color theme="1"/>
      <name val="Calibri"/>
    </font>
    <font>
      <sz val="10.0"/>
      <color theme="1"/>
      <name val="Calibri"/>
    </font>
    <font>
      <b/>
      <color theme="1"/>
      <name val="Calibri"/>
    </font>
    <font>
      <sz val="6.0"/>
      <color theme="1"/>
      <name val="Arial"/>
    </font>
    <font>
      <b/>
      <sz val="10.0"/>
      <color theme="1"/>
      <name val="Calibri"/>
    </font>
    <font>
      <sz val="6.0"/>
      <color theme="1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4">
    <border/>
    <border>
      <right style="thin">
        <color rgb="FFBFBFBF"/>
      </right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center" wrapText="0"/>
    </xf>
    <xf borderId="1" fillId="0" fontId="3" numFmtId="0" xfId="0" applyAlignment="1" applyBorder="1" applyFont="1">
      <alignment shrinkToFit="0" vertical="bottom" wrapText="0"/>
    </xf>
    <xf borderId="0" fillId="0" fontId="1" numFmtId="164" xfId="0" applyFont="1" applyNumberFormat="1"/>
    <xf borderId="0" fillId="0" fontId="1" numFmtId="10" xfId="0" applyFont="1" applyNumberFormat="1"/>
    <xf borderId="1" fillId="0" fontId="3" numFmtId="0" xfId="0" applyAlignment="1" applyBorder="1" applyFont="1">
      <alignment readingOrder="0" shrinkToFit="0" vertical="bottom" wrapText="0"/>
    </xf>
    <xf borderId="0" fillId="0" fontId="1" numFmtId="165" xfId="0" applyFont="1" applyNumberFormat="1"/>
    <xf borderId="1" fillId="0" fontId="5" numFmtId="0" xfId="0" applyAlignment="1" applyBorder="1" applyFont="1">
      <alignment shrinkToFit="0" vertical="bottom" wrapText="0"/>
    </xf>
    <xf borderId="0" fillId="0" fontId="6" numFmtId="165" xfId="0" applyFont="1" applyNumberFormat="1"/>
    <xf borderId="0" fillId="0" fontId="6" numFmtId="10" xfId="0" applyFont="1" applyNumberFormat="1"/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9" xfId="0" applyFont="1" applyNumberFormat="1"/>
    <xf borderId="0" fillId="0" fontId="1" numFmtId="9" xfId="0" applyFont="1" applyNumberFormat="1"/>
    <xf borderId="0" fillId="0" fontId="1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Font="1"/>
    <xf borderId="2" fillId="0" fontId="3" numFmtId="0" xfId="0" applyAlignment="1" applyBorder="1" applyFont="1">
      <alignment horizontal="left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2" fontId="3" numFmtId="0" xfId="0" applyAlignment="1" applyBorder="1" applyFill="1" applyFont="1">
      <alignment horizontal="center" shrinkToFit="0" vertical="bottom" wrapText="0"/>
    </xf>
    <xf borderId="2" fillId="2" fontId="9" numFmtId="0" xfId="0" applyAlignment="1" applyBorder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10" numFmtId="165" xfId="0" applyAlignment="1" applyFont="1" applyNumberFormat="1">
      <alignment horizontal="center" vertical="bottom"/>
    </xf>
    <xf borderId="0" fillId="0" fontId="5" numFmtId="10" xfId="0" applyAlignment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0" fillId="0" fontId="11" numFmtId="10" xfId="0" applyAlignment="1" applyFont="1" applyNumberFormat="1">
      <alignment horizontal="center" vertical="bottom"/>
    </xf>
    <xf borderId="1" fillId="0" fontId="5" numFmtId="0" xfId="0" applyAlignment="1" applyBorder="1" applyFont="1">
      <alignment horizontal="left" readingOrder="0" shrinkToFit="0" vertical="bottom" wrapText="0"/>
    </xf>
    <xf borderId="0" fillId="0" fontId="9" numFmtId="10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2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3" fontId="2" numFmtId="0" xfId="0" applyAlignment="1" applyBorder="1" applyFill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left" vertical="bottom"/>
    </xf>
    <xf borderId="0" fillId="0" fontId="13" numFmtId="10" xfId="0" applyAlignment="1" applyFont="1" applyNumberFormat="1">
      <alignment horizontal="center" vertical="bottom"/>
    </xf>
    <xf borderId="0" fillId="0" fontId="13" numFmtId="165" xfId="0" applyAlignment="1" applyFont="1" applyNumberFormat="1">
      <alignment horizontal="center" vertical="bottom"/>
    </xf>
    <xf borderId="0" fillId="0" fontId="10" numFmtId="0" xfId="0" applyAlignment="1" applyFon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14" numFmtId="0" xfId="0" applyAlignment="1" applyFont="1">
      <alignment readingOrder="0"/>
    </xf>
    <xf borderId="0" fillId="0" fontId="10" numFmtId="0" xfId="0" applyAlignment="1" applyFont="1">
      <alignment horizontal="right" vertical="bottom"/>
    </xf>
    <xf borderId="0" fillId="0" fontId="10" numFmtId="164" xfId="0" applyAlignment="1" applyFont="1" applyNumberFormat="1">
      <alignment vertical="bottom"/>
    </xf>
    <xf borderId="0" fillId="0" fontId="10" numFmtId="164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0" xfId="0" applyFont="1"/>
    <xf borderId="0" fillId="0" fontId="2" numFmtId="10" xfId="0" applyAlignment="1" applyFont="1" applyNumberFormat="1">
      <alignment horizontal="center" shrinkToFit="0" vertical="bottom" wrapText="0"/>
    </xf>
    <xf borderId="0" fillId="0" fontId="15" numFmtId="10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43"/>
    <col customWidth="1" min="2" max="2" width="59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3</v>
      </c>
      <c r="G1" s="4" t="s">
        <v>5</v>
      </c>
      <c r="H1" s="4" t="s">
        <v>3</v>
      </c>
      <c r="I1" s="4" t="s">
        <v>6</v>
      </c>
      <c r="J1" s="4" t="s">
        <v>3</v>
      </c>
      <c r="K1" s="4" t="s">
        <v>7</v>
      </c>
      <c r="L1" s="1" t="s">
        <v>3</v>
      </c>
    </row>
    <row r="2">
      <c r="A2" s="5">
        <v>2020.0</v>
      </c>
      <c r="B2" s="6" t="s">
        <v>8</v>
      </c>
      <c r="C2" s="7">
        <f>'EIU 4th Edition'!CX2</f>
        <v>64.699</v>
      </c>
      <c r="D2" s="8">
        <f t="shared" ref="D2:D9" si="1">(C2-C6)/C6</f>
        <v>0.07975634179</v>
      </c>
      <c r="E2" s="7">
        <f>'EIU 4th Edition'!CY2</f>
        <v>30.49375</v>
      </c>
      <c r="F2" s="8">
        <f t="shared" ref="F2:F9" si="2">(E2-E6)/E6</f>
        <v>0.2745559039</v>
      </c>
      <c r="G2" s="7">
        <f>'EIU 4th Edition'!CZ2</f>
        <v>24.4</v>
      </c>
      <c r="H2" s="8">
        <f t="shared" ref="H2:H9" si="3">(G2-G6)/G6</f>
        <v>0.2145345943</v>
      </c>
      <c r="I2" s="7">
        <f>'EIU 4th Edition'!DA2</f>
        <v>55.87358491</v>
      </c>
      <c r="J2" s="8">
        <f t="shared" ref="J2:J9" si="4">(I2-I6)/I6</f>
        <v>0.1112653858</v>
      </c>
      <c r="K2" s="7">
        <f>'EIU 4th Edition'!DB2</f>
        <v>88.23243243</v>
      </c>
      <c r="L2" s="8">
        <f t="shared" ref="L2:L9" si="5">(K2-K6)/K6</f>
        <v>0.04423759716</v>
      </c>
    </row>
    <row r="3">
      <c r="B3" s="6" t="s">
        <v>9</v>
      </c>
      <c r="C3" s="7">
        <f>'EIU 4th Edition'!CX3</f>
        <v>58.761</v>
      </c>
      <c r="D3" s="8">
        <f t="shared" si="1"/>
        <v>0.09168431613</v>
      </c>
      <c r="E3" s="7">
        <f>'EIU 4th Edition'!CY3</f>
        <v>21.5625</v>
      </c>
      <c r="F3" s="8">
        <f t="shared" si="2"/>
        <v>0.3995943205</v>
      </c>
      <c r="G3" s="7">
        <f>'EIU 4th Edition'!CZ3</f>
        <v>15.6</v>
      </c>
      <c r="H3" s="8">
        <f t="shared" si="3"/>
        <v>0.3624454148</v>
      </c>
      <c r="I3" s="7">
        <f>'EIU 4th Edition'!DA3</f>
        <v>48.33584906</v>
      </c>
      <c r="J3" s="8">
        <f t="shared" si="4"/>
        <v>0.1457578604</v>
      </c>
      <c r="K3" s="7">
        <f>'EIU 4th Edition'!DB3</f>
        <v>85.35945946</v>
      </c>
      <c r="L3" s="8">
        <f t="shared" si="5"/>
        <v>0.04158696656</v>
      </c>
    </row>
    <row r="4">
      <c r="B4" s="9" t="s">
        <v>10</v>
      </c>
      <c r="C4" s="10">
        <f>'EIU 4th Edition'!CX4</f>
        <v>0.1289686361</v>
      </c>
      <c r="D4" s="8">
        <f t="shared" si="1"/>
        <v>-0.2019159629</v>
      </c>
      <c r="E4" s="8">
        <f>'EIU 4th Edition'!CY4</f>
        <v>0.2953036168</v>
      </c>
      <c r="F4" s="8">
        <f t="shared" si="2"/>
        <v>-0.2246703677</v>
      </c>
      <c r="G4" s="8">
        <f>'EIU 4th Edition'!CZ4</f>
        <v>0.3458310496</v>
      </c>
      <c r="H4" s="8">
        <f t="shared" si="3"/>
        <v>-0.2194462773</v>
      </c>
      <c r="I4" s="8">
        <f>'EIU 4th Edition'!DA4</f>
        <v>0.1548082657</v>
      </c>
      <c r="J4" s="8">
        <f t="shared" si="4"/>
        <v>-0.2253536768</v>
      </c>
      <c r="K4" s="8">
        <f>'EIU 4th Edition'!DB4</f>
        <v>0.03334364942</v>
      </c>
      <c r="L4" s="8">
        <f t="shared" si="5"/>
        <v>0.08460957271</v>
      </c>
    </row>
    <row r="5">
      <c r="B5" s="11" t="s">
        <v>11</v>
      </c>
      <c r="C5" s="12">
        <f>ABS('EIU 4th Edition'!CX5)</f>
        <v>0.2125957085</v>
      </c>
      <c r="D5" s="13">
        <f t="shared" si="1"/>
        <v>-0.2422749588</v>
      </c>
      <c r="E5" s="12">
        <f>ABS('EIU 4th Edition'!CY5)</f>
        <v>0.5238118443</v>
      </c>
      <c r="F5" s="13">
        <f t="shared" si="2"/>
        <v>-0.2542687873</v>
      </c>
      <c r="G5" s="12">
        <f>ABS('EIU 4th Edition'!CZ5)</f>
        <v>0.6426671253</v>
      </c>
      <c r="H5" s="13">
        <f t="shared" si="3"/>
        <v>-0.2581235789</v>
      </c>
      <c r="I5" s="12">
        <f>ABS('EIU 4th Edition'!DA5)</f>
        <v>0.2545214114</v>
      </c>
      <c r="J5" s="13">
        <f t="shared" si="4"/>
        <v>-0.2543506038</v>
      </c>
      <c r="K5" s="12">
        <f>ABS('EIU 4th Edition'!DB5)</f>
        <v>0.03630445384</v>
      </c>
      <c r="L5" s="13">
        <f t="shared" si="5"/>
        <v>0.03069819014</v>
      </c>
    </row>
    <row r="6">
      <c r="A6" s="14">
        <v>2019.0</v>
      </c>
      <c r="B6" s="6" t="s">
        <v>8</v>
      </c>
      <c r="C6" s="7">
        <f>'EIU 3rd Edition'!CX2</f>
        <v>59.92</v>
      </c>
      <c r="D6" s="8">
        <f t="shared" si="1"/>
        <v>0.01258977609</v>
      </c>
      <c r="E6" s="7">
        <f>'EIU 3rd Edition'!CY2</f>
        <v>23.925</v>
      </c>
      <c r="F6" s="8">
        <f t="shared" si="2"/>
        <v>-0.08552317248</v>
      </c>
      <c r="G6" s="7">
        <f>'EIU 3rd Edition'!CZ2</f>
        <v>20.09</v>
      </c>
      <c r="H6" s="8">
        <f t="shared" si="3"/>
        <v>-0.01616062684</v>
      </c>
      <c r="I6" s="7">
        <f>'EIU 3rd Edition'!DA2</f>
        <v>50.27924528</v>
      </c>
      <c r="J6" s="8">
        <f t="shared" si="4"/>
        <v>0.02634416885</v>
      </c>
      <c r="K6" s="7">
        <f>'EIU 3rd Edition'!DB2</f>
        <v>84.49459459</v>
      </c>
      <c r="L6" s="8">
        <f t="shared" si="5"/>
        <v>0.003015816998</v>
      </c>
    </row>
    <row r="7">
      <c r="B7" s="6" t="s">
        <v>9</v>
      </c>
      <c r="C7" s="7">
        <f>'EIU 3rd Edition'!CX3</f>
        <v>53.826</v>
      </c>
      <c r="D7" s="8">
        <f t="shared" si="1"/>
        <v>0.02072705896</v>
      </c>
      <c r="E7" s="7">
        <f>'EIU 3rd Edition'!CY3</f>
        <v>15.40625</v>
      </c>
      <c r="F7" s="8">
        <f t="shared" si="2"/>
        <v>-0.1302046577</v>
      </c>
      <c r="G7" s="7">
        <f>'EIU 3rd Edition'!CZ3</f>
        <v>11.45</v>
      </c>
      <c r="H7" s="8">
        <f t="shared" si="3"/>
        <v>-0.08982511924</v>
      </c>
      <c r="I7" s="7">
        <f>'EIU 3rd Edition'!DA3</f>
        <v>42.18679245</v>
      </c>
      <c r="J7" s="8">
        <f t="shared" si="4"/>
        <v>0.03203323333</v>
      </c>
      <c r="K7" s="7">
        <f>'EIU 3rd Edition'!DB3</f>
        <v>81.95135135</v>
      </c>
      <c r="L7" s="8">
        <f t="shared" si="5"/>
        <v>0.01717544448</v>
      </c>
    </row>
    <row r="8">
      <c r="B8" s="9" t="s">
        <v>10</v>
      </c>
      <c r="C8" s="10">
        <f>'EIU 3rd Edition'!CX4</f>
        <v>0.1615978144</v>
      </c>
      <c r="D8" s="8">
        <f t="shared" si="1"/>
        <v>-0.01467723977</v>
      </c>
      <c r="E8" s="10">
        <f>'EIU 3rd Edition'!CY4</f>
        <v>0.3808749266</v>
      </c>
      <c r="F8" s="8">
        <f t="shared" si="2"/>
        <v>0.06768407108</v>
      </c>
      <c r="G8" s="10">
        <f>'EIU 3rd Edition'!CZ4</f>
        <v>0.4430586128</v>
      </c>
      <c r="H8" s="8">
        <f t="shared" si="3"/>
        <v>0.1338500266</v>
      </c>
      <c r="I8" s="10">
        <f>'EIU 3rd Edition'!DA4</f>
        <v>0.1998438011</v>
      </c>
      <c r="J8" s="8">
        <f t="shared" si="4"/>
        <v>-0.02151264241</v>
      </c>
      <c r="K8" s="10">
        <f>'EIU 3rd Edition'!DB4</f>
        <v>0.03074253654</v>
      </c>
      <c r="L8" s="8">
        <f t="shared" si="5"/>
        <v>-0.318204014</v>
      </c>
    </row>
    <row r="9">
      <c r="B9" s="11" t="s">
        <v>11</v>
      </c>
      <c r="C9" s="12">
        <f>ABS('EIU 3rd Edition'!CX5)</f>
        <v>0.2805710475</v>
      </c>
      <c r="D9" s="13">
        <f t="shared" si="1"/>
        <v>-0.111062311</v>
      </c>
      <c r="E9" s="12">
        <f>ABS('EIU 3rd Edition'!CY5)</f>
        <v>0.7024137321</v>
      </c>
      <c r="F9" s="13">
        <f t="shared" si="2"/>
        <v>0.128342571</v>
      </c>
      <c r="G9" s="12">
        <f>ABS('EIU 3rd Edition'!CZ5)</f>
        <v>0.8662724775</v>
      </c>
      <c r="H9" s="13">
        <f t="shared" si="3"/>
        <v>0.2540364928</v>
      </c>
      <c r="I9" s="12">
        <f>ABS('EIU 3rd Edition'!DA5)</f>
        <v>0.3413419399</v>
      </c>
      <c r="J9" s="13">
        <f t="shared" si="4"/>
        <v>-0.206727537</v>
      </c>
      <c r="K9" s="12">
        <f>ABS('EIU 3rd Edition'!DB5)</f>
        <v>0.03522316638</v>
      </c>
      <c r="L9" s="13">
        <f t="shared" si="5"/>
        <v>-0.2951369797</v>
      </c>
    </row>
    <row r="10">
      <c r="A10" s="14">
        <v>2018.0</v>
      </c>
      <c r="B10" s="6" t="s">
        <v>8</v>
      </c>
      <c r="C10" s="7">
        <f>'EIU 2nd Edition'!CX2</f>
        <v>59.175</v>
      </c>
      <c r="D10" s="8"/>
      <c r="E10" s="7">
        <f>'EIU 2nd Edition'!CY2</f>
        <v>26.1625</v>
      </c>
      <c r="G10" s="7">
        <f>'EIU 2nd Edition'!CZ2</f>
        <v>20.42</v>
      </c>
      <c r="I10" s="7">
        <f>'EIU 2nd Edition'!DA2</f>
        <v>48.98867925</v>
      </c>
      <c r="K10" s="7">
        <f>'EIU 2nd Edition'!DB2</f>
        <v>84.24054054</v>
      </c>
    </row>
    <row r="11">
      <c r="B11" s="6" t="s">
        <v>9</v>
      </c>
      <c r="C11" s="7">
        <f>'EIU 2nd Edition'!CX3</f>
        <v>52.733</v>
      </c>
      <c r="E11" s="7">
        <f>'EIU 2nd Edition'!CY3</f>
        <v>17.7125</v>
      </c>
      <c r="G11" s="7">
        <f>'EIU 2nd Edition'!CZ3</f>
        <v>12.58</v>
      </c>
      <c r="I11" s="7">
        <f>'EIU 2nd Edition'!DA3</f>
        <v>40.87735849</v>
      </c>
      <c r="K11" s="7">
        <f>'EIU 2nd Edition'!DB3</f>
        <v>80.56756757</v>
      </c>
    </row>
    <row r="12">
      <c r="B12" s="9" t="s">
        <v>10</v>
      </c>
      <c r="C12" s="10">
        <f>'EIU 2nd Edition'!CX4</f>
        <v>0.1640049544</v>
      </c>
      <c r="D12" s="10"/>
      <c r="E12" s="10">
        <f>'EIU 2nd Edition'!CY4</f>
        <v>0.3567299887</v>
      </c>
      <c r="F12" s="10"/>
      <c r="G12" s="10">
        <f>'EIU 2nd Edition'!CZ4</f>
        <v>0.3907559222</v>
      </c>
      <c r="H12" s="10"/>
      <c r="I12" s="10">
        <f>'EIU 2nd Edition'!DA4</f>
        <v>0.2042374892</v>
      </c>
      <c r="J12" s="10"/>
      <c r="K12" s="10">
        <f>'EIU 2nd Edition'!DB4</f>
        <v>0.04509052146</v>
      </c>
    </row>
    <row r="13">
      <c r="B13" s="11" t="s">
        <v>11</v>
      </c>
      <c r="C13" s="12">
        <f>ABS('EIU 2nd Edition'!CX5)</f>
        <v>0.3156251006</v>
      </c>
      <c r="D13" s="12"/>
      <c r="E13" s="12">
        <f>ABS('EIU 2nd Edition'!CY5)</f>
        <v>0.622518152</v>
      </c>
      <c r="F13" s="12"/>
      <c r="G13" s="12">
        <f>ABS('EIU 2nd Edition'!CZ5)</f>
        <v>0.6907872957</v>
      </c>
      <c r="H13" s="12"/>
      <c r="I13" s="12">
        <f>ABS('EIU 2nd Edition'!DA5)</f>
        <v>0.4302959649</v>
      </c>
      <c r="J13" s="12"/>
      <c r="K13" s="12">
        <f>ABS('EIU 2nd Edition'!DB5)</f>
        <v>0.04997164749</v>
      </c>
    </row>
    <row r="15">
      <c r="B15" s="15" t="s">
        <v>12</v>
      </c>
    </row>
    <row r="16">
      <c r="B16" s="15" t="s">
        <v>13</v>
      </c>
    </row>
  </sheetData>
  <mergeCells count="3">
    <mergeCell ref="A2:A5"/>
    <mergeCell ref="A6:A9"/>
    <mergeCell ref="A10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/>
      <c r="B1" s="1" t="s">
        <v>14</v>
      </c>
      <c r="C1" s="16" t="s">
        <v>15</v>
      </c>
      <c r="D1" s="1" t="s">
        <v>16</v>
      </c>
      <c r="E1" s="1" t="s">
        <v>17</v>
      </c>
    </row>
    <row r="2">
      <c r="A2" s="1" t="s">
        <v>18</v>
      </c>
      <c r="B2" s="17">
        <v>12.9</v>
      </c>
      <c r="C2" s="13">
        <f>ABS('EIU 4th Edition'!CX5)</f>
        <v>0.2125957085</v>
      </c>
      <c r="D2" s="17">
        <v>64.7</v>
      </c>
      <c r="E2" s="17">
        <v>58.8</v>
      </c>
    </row>
    <row r="3">
      <c r="A3" s="16" t="s">
        <v>19</v>
      </c>
      <c r="B3" s="17"/>
      <c r="C3" s="18"/>
      <c r="D3" s="17"/>
      <c r="E3" s="17"/>
    </row>
    <row r="4">
      <c r="A4" s="1" t="s">
        <v>20</v>
      </c>
      <c r="B4" s="17">
        <v>1.1</v>
      </c>
      <c r="C4" s="19">
        <f>ABS('EIU 4th Edition'!DC$5)</f>
        <v>0.01075268817</v>
      </c>
      <c r="D4" s="17">
        <v>94.5</v>
      </c>
      <c r="E4" s="17">
        <v>93.5</v>
      </c>
      <c r="F4" s="20"/>
    </row>
    <row r="5">
      <c r="A5" s="1" t="s">
        <v>21</v>
      </c>
      <c r="B5" s="17">
        <v>9.7</v>
      </c>
      <c r="C5" s="19">
        <f>ABS('EIU 4th Edition'!DD$5)</f>
        <v>0.1239217713</v>
      </c>
      <c r="D5" s="17">
        <v>64.2</v>
      </c>
      <c r="E5" s="17">
        <v>59.6</v>
      </c>
      <c r="F5" s="20"/>
    </row>
    <row r="6">
      <c r="A6" s="1" t="s">
        <v>22</v>
      </c>
      <c r="B6" s="17">
        <v>4.6</v>
      </c>
      <c r="C6" s="19">
        <f>ABS('EIU 4th Edition'!DE$5)</f>
        <v>0.05058567481</v>
      </c>
      <c r="D6" s="17">
        <v>81.1</v>
      </c>
      <c r="E6" s="17">
        <v>77.2</v>
      </c>
      <c r="F6" s="20"/>
    </row>
    <row r="7">
      <c r="A7" s="1" t="s">
        <v>23</v>
      </c>
      <c r="B7" s="17">
        <v>7.2</v>
      </c>
      <c r="C7" s="19">
        <f>ABS('EIU 4th Edition'!DF$5)</f>
        <v>0.08987198798</v>
      </c>
      <c r="D7" s="17">
        <v>78.7</v>
      </c>
      <c r="E7" s="17">
        <v>76.9</v>
      </c>
      <c r="F7" s="20"/>
    </row>
    <row r="8">
      <c r="A8" s="1" t="s">
        <v>24</v>
      </c>
      <c r="B8" s="17">
        <v>26.1</v>
      </c>
      <c r="C8" s="19">
        <f>ABS('EIU 4th Edition'!DG$5)</f>
        <v>0.4259681148</v>
      </c>
      <c r="D8" s="17">
        <v>37.5</v>
      </c>
      <c r="E8" s="17">
        <v>28.4</v>
      </c>
      <c r="F8" s="20"/>
    </row>
    <row r="9">
      <c r="A9" s="1" t="s">
        <v>25</v>
      </c>
      <c r="B9" s="17">
        <v>11.5</v>
      </c>
      <c r="C9" s="19">
        <f>ABS('EIU 4th Edition'!DH$5)</f>
        <v>0.1455275444</v>
      </c>
      <c r="D9" s="17">
        <v>63.8</v>
      </c>
      <c r="E9" s="17">
        <v>57.3</v>
      </c>
      <c r="F9" s="20"/>
    </row>
    <row r="10">
      <c r="A10" s="1" t="s">
        <v>26</v>
      </c>
      <c r="B10" s="17">
        <v>1.3</v>
      </c>
      <c r="C10" s="19">
        <f>ABS('EIU 4th Edition'!DI$5)</f>
        <v>0.02170682186</v>
      </c>
      <c r="D10" s="17">
        <v>86.4</v>
      </c>
      <c r="E10" s="17">
        <v>82.7</v>
      </c>
      <c r="F10" s="20"/>
    </row>
    <row r="11">
      <c r="A11" s="1" t="s">
        <v>27</v>
      </c>
      <c r="B11" s="17">
        <v>7.4</v>
      </c>
      <c r="C11" s="19">
        <f>ABS('EIU 4th Edition'!DJ$5)</f>
        <v>0.1061259789</v>
      </c>
      <c r="D11" s="17">
        <v>66.8</v>
      </c>
      <c r="E11" s="17">
        <v>60.0</v>
      </c>
      <c r="F11" s="20"/>
    </row>
    <row r="12">
      <c r="A12" s="1" t="s">
        <v>28</v>
      </c>
      <c r="B12" s="17">
        <v>54.2</v>
      </c>
      <c r="C12" s="19">
        <f>ABS('EIU 4th Edition'!DK$5)</f>
        <v>1.370833333</v>
      </c>
      <c r="D12" s="17">
        <v>37.3</v>
      </c>
      <c r="E12" s="17">
        <v>17.8</v>
      </c>
      <c r="F12" s="20"/>
    </row>
    <row r="13">
      <c r="A13" s="16" t="s">
        <v>29</v>
      </c>
      <c r="B13" s="21"/>
      <c r="C13" s="22"/>
      <c r="D13" s="21"/>
      <c r="E13" s="21"/>
    </row>
    <row r="14">
      <c r="A14" s="1" t="s">
        <v>30</v>
      </c>
      <c r="B14" s="17">
        <v>3.3</v>
      </c>
      <c r="C14" s="19">
        <f>ABS('EIU 4th Edition'!DB$5)</f>
        <v>0.03630445384</v>
      </c>
      <c r="D14" s="17">
        <v>88.2</v>
      </c>
      <c r="E14" s="17">
        <v>85.4</v>
      </c>
    </row>
    <row r="15">
      <c r="A15" s="1" t="s">
        <v>31</v>
      </c>
      <c r="B15" s="17">
        <v>15.5</v>
      </c>
      <c r="C15" s="19">
        <f>ABS('EIU 4th Edition'!DA$5)</f>
        <v>0.2545214114</v>
      </c>
      <c r="D15" s="17">
        <v>55.9</v>
      </c>
      <c r="E15" s="17">
        <v>48.3</v>
      </c>
    </row>
    <row r="16">
      <c r="A16" s="1" t="s">
        <v>32</v>
      </c>
      <c r="B16" s="17">
        <v>34.6</v>
      </c>
      <c r="C16" s="19">
        <f>ABS('EIU 4th Edition'!CZ$5)</f>
        <v>0.6426671253</v>
      </c>
      <c r="D16" s="17">
        <v>24.4</v>
      </c>
      <c r="E16" s="17">
        <v>15.6</v>
      </c>
    </row>
    <row r="17">
      <c r="A17" s="1" t="s">
        <v>33</v>
      </c>
      <c r="B17" s="1">
        <v>29.5</v>
      </c>
      <c r="C17" s="19">
        <f>ABS('EIU 4th Edition'!CY$5)</f>
        <v>0.5238118443</v>
      </c>
      <c r="D17" s="1">
        <v>30.5</v>
      </c>
      <c r="E17" s="1">
        <v>21.6</v>
      </c>
    </row>
    <row r="18">
      <c r="C18" s="23"/>
    </row>
    <row r="19">
      <c r="A19" s="15" t="s">
        <v>34</v>
      </c>
      <c r="C19" s="23"/>
    </row>
    <row r="20">
      <c r="C20" s="23"/>
    </row>
    <row r="21">
      <c r="C21" s="23"/>
    </row>
    <row r="22">
      <c r="C22" s="23"/>
    </row>
    <row r="23">
      <c r="C23" s="23"/>
    </row>
    <row r="24">
      <c r="C24" s="23"/>
    </row>
    <row r="25">
      <c r="C25" s="23"/>
    </row>
    <row r="26">
      <c r="C26" s="23"/>
    </row>
    <row r="27">
      <c r="C27" s="23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7.71"/>
  </cols>
  <sheetData>
    <row r="1">
      <c r="A1" s="24" t="s">
        <v>35</v>
      </c>
      <c r="B1" s="25" t="s">
        <v>36</v>
      </c>
      <c r="C1" s="25" t="s">
        <v>37</v>
      </c>
      <c r="D1" s="25" t="s">
        <v>38</v>
      </c>
      <c r="E1" s="25" t="s">
        <v>39</v>
      </c>
      <c r="F1" s="25" t="s">
        <v>40</v>
      </c>
      <c r="G1" s="25" t="s">
        <v>41</v>
      </c>
      <c r="H1" s="25" t="s">
        <v>42</v>
      </c>
      <c r="I1" s="25" t="s">
        <v>43</v>
      </c>
      <c r="J1" s="25" t="s">
        <v>44</v>
      </c>
      <c r="K1" s="25" t="s">
        <v>45</v>
      </c>
      <c r="L1" s="25" t="s">
        <v>46</v>
      </c>
      <c r="M1" s="25" t="s">
        <v>47</v>
      </c>
      <c r="N1" s="25" t="s">
        <v>48</v>
      </c>
      <c r="O1" s="25" t="s">
        <v>49</v>
      </c>
      <c r="P1" s="25" t="s">
        <v>50</v>
      </c>
      <c r="Q1" s="25" t="s">
        <v>51</v>
      </c>
      <c r="R1" s="25" t="s">
        <v>52</v>
      </c>
      <c r="S1" s="25" t="s">
        <v>53</v>
      </c>
      <c r="T1" s="25" t="s">
        <v>54</v>
      </c>
      <c r="U1" s="25" t="s">
        <v>55</v>
      </c>
      <c r="V1" s="25" t="s">
        <v>56</v>
      </c>
      <c r="W1" s="26" t="s">
        <v>57</v>
      </c>
      <c r="X1" s="25" t="s">
        <v>58</v>
      </c>
      <c r="Y1" s="25" t="s">
        <v>59</v>
      </c>
      <c r="Z1" s="25" t="s">
        <v>60</v>
      </c>
      <c r="AA1" s="25" t="s">
        <v>61</v>
      </c>
      <c r="AB1" s="25" t="s">
        <v>62</v>
      </c>
      <c r="AC1" s="25" t="s">
        <v>63</v>
      </c>
      <c r="AD1" s="25" t="s">
        <v>64</v>
      </c>
      <c r="AE1" s="25" t="s">
        <v>65</v>
      </c>
      <c r="AF1" s="25" t="s">
        <v>66</v>
      </c>
      <c r="AG1" s="25" t="s">
        <v>67</v>
      </c>
      <c r="AH1" s="25" t="s">
        <v>68</v>
      </c>
      <c r="AI1" s="25" t="s">
        <v>69</v>
      </c>
      <c r="AJ1" s="25" t="s">
        <v>70</v>
      </c>
      <c r="AK1" s="25" t="s">
        <v>71</v>
      </c>
      <c r="AL1" s="25" t="s">
        <v>72</v>
      </c>
      <c r="AM1" s="25" t="s">
        <v>73</v>
      </c>
      <c r="AN1" s="25" t="s">
        <v>74</v>
      </c>
      <c r="AO1" s="25" t="s">
        <v>75</v>
      </c>
      <c r="AP1" s="25" t="s">
        <v>76</v>
      </c>
      <c r="AQ1" s="25" t="s">
        <v>77</v>
      </c>
      <c r="AR1" s="25" t="s">
        <v>78</v>
      </c>
      <c r="AS1" s="25" t="s">
        <v>79</v>
      </c>
      <c r="AT1" s="25" t="s">
        <v>80</v>
      </c>
      <c r="AU1" s="25" t="s">
        <v>81</v>
      </c>
      <c r="AV1" s="25" t="s">
        <v>82</v>
      </c>
      <c r="AW1" s="25" t="s">
        <v>83</v>
      </c>
      <c r="AX1" s="25" t="s">
        <v>84</v>
      </c>
      <c r="AY1" s="25" t="s">
        <v>85</v>
      </c>
      <c r="AZ1" s="25" t="s">
        <v>86</v>
      </c>
      <c r="BA1" s="25" t="s">
        <v>87</v>
      </c>
      <c r="BB1" s="25" t="s">
        <v>88</v>
      </c>
      <c r="BC1" s="25" t="s">
        <v>89</v>
      </c>
      <c r="BD1" s="25" t="s">
        <v>90</v>
      </c>
      <c r="BE1" s="25" t="s">
        <v>91</v>
      </c>
      <c r="BF1" s="25" t="s">
        <v>92</v>
      </c>
      <c r="BG1" s="25" t="s">
        <v>93</v>
      </c>
      <c r="BH1" s="25" t="s">
        <v>94</v>
      </c>
      <c r="BI1" s="25" t="s">
        <v>95</v>
      </c>
      <c r="BJ1" s="25" t="s">
        <v>96</v>
      </c>
      <c r="BK1" s="25" t="s">
        <v>97</v>
      </c>
      <c r="BL1" s="25" t="s">
        <v>98</v>
      </c>
      <c r="BM1" s="25" t="s">
        <v>99</v>
      </c>
      <c r="BN1" s="26" t="s">
        <v>100</v>
      </c>
      <c r="BO1" s="25" t="s">
        <v>101</v>
      </c>
      <c r="BP1" s="25" t="s">
        <v>102</v>
      </c>
      <c r="BQ1" s="25" t="s">
        <v>103</v>
      </c>
      <c r="BR1" s="25" t="s">
        <v>104</v>
      </c>
      <c r="BS1" s="25" t="s">
        <v>105</v>
      </c>
      <c r="BT1" s="25" t="s">
        <v>106</v>
      </c>
      <c r="BU1" s="25" t="s">
        <v>107</v>
      </c>
      <c r="BV1" s="25" t="s">
        <v>108</v>
      </c>
      <c r="BW1" s="25" t="s">
        <v>109</v>
      </c>
      <c r="BX1" s="25" t="s">
        <v>110</v>
      </c>
      <c r="BY1" s="25" t="s">
        <v>111</v>
      </c>
      <c r="BZ1" s="25" t="s">
        <v>112</v>
      </c>
      <c r="CA1" s="25" t="s">
        <v>113</v>
      </c>
      <c r="CB1" s="25" t="s">
        <v>114</v>
      </c>
      <c r="CC1" s="25" t="s">
        <v>115</v>
      </c>
      <c r="CD1" s="25" t="s">
        <v>116</v>
      </c>
      <c r="CE1" s="25" t="s">
        <v>117</v>
      </c>
      <c r="CF1" s="25" t="s">
        <v>118</v>
      </c>
      <c r="CG1" s="25" t="s">
        <v>119</v>
      </c>
      <c r="CH1" s="27" t="s">
        <v>120</v>
      </c>
      <c r="CI1" s="25" t="s">
        <v>121</v>
      </c>
      <c r="CJ1" s="25" t="s">
        <v>122</v>
      </c>
      <c r="CK1" s="25" t="s">
        <v>123</v>
      </c>
      <c r="CL1" s="25" t="s">
        <v>124</v>
      </c>
      <c r="CM1" s="25" t="s">
        <v>125</v>
      </c>
      <c r="CN1" s="25" t="s">
        <v>126</v>
      </c>
      <c r="CO1" s="25" t="s">
        <v>127</v>
      </c>
      <c r="CP1" s="25" t="s">
        <v>128</v>
      </c>
      <c r="CQ1" s="25" t="s">
        <v>129</v>
      </c>
      <c r="CR1" s="25" t="s">
        <v>130</v>
      </c>
      <c r="CS1" s="25" t="s">
        <v>131</v>
      </c>
      <c r="CT1" s="25" t="s">
        <v>132</v>
      </c>
      <c r="CU1" s="25" t="s">
        <v>133</v>
      </c>
      <c r="CV1" s="25" t="s">
        <v>134</v>
      </c>
      <c r="CW1" s="25" t="s">
        <v>135</v>
      </c>
      <c r="CX1" s="25" t="s">
        <v>2</v>
      </c>
      <c r="CY1" s="4" t="s">
        <v>4</v>
      </c>
      <c r="CZ1" s="4" t="s">
        <v>5</v>
      </c>
      <c r="DA1" s="4" t="s">
        <v>6</v>
      </c>
      <c r="DB1" s="4" t="s">
        <v>7</v>
      </c>
      <c r="DC1" s="4" t="s">
        <v>136</v>
      </c>
      <c r="DD1" s="4" t="s">
        <v>137</v>
      </c>
      <c r="DE1" s="4" t="s">
        <v>138</v>
      </c>
      <c r="DF1" s="4" t="s">
        <v>139</v>
      </c>
      <c r="DG1" s="4" t="s">
        <v>140</v>
      </c>
      <c r="DH1" s="4" t="s">
        <v>141</v>
      </c>
      <c r="DI1" s="4" t="s">
        <v>142</v>
      </c>
      <c r="DJ1" s="4" t="s">
        <v>143</v>
      </c>
      <c r="DK1" s="4" t="s">
        <v>144</v>
      </c>
    </row>
    <row r="2">
      <c r="A2" s="6" t="s">
        <v>8</v>
      </c>
      <c r="B2" s="25">
        <v>60.0</v>
      </c>
      <c r="C2" s="25">
        <v>70.0</v>
      </c>
      <c r="D2" s="25">
        <v>94.0</v>
      </c>
      <c r="E2" s="25">
        <v>91.0</v>
      </c>
      <c r="F2" s="25">
        <v>80.0</v>
      </c>
      <c r="G2" s="25">
        <v>98.7</v>
      </c>
      <c r="H2" s="25">
        <v>36.0</v>
      </c>
      <c r="I2" s="25">
        <v>94.0</v>
      </c>
      <c r="J2" s="25">
        <v>62.0</v>
      </c>
      <c r="K2" s="25">
        <v>63.0</v>
      </c>
      <c r="L2" s="25">
        <v>66.0</v>
      </c>
      <c r="M2" s="25">
        <v>24.0</v>
      </c>
      <c r="N2" s="25">
        <v>20.0</v>
      </c>
      <c r="O2" s="25">
        <v>50.0</v>
      </c>
      <c r="P2" s="25">
        <v>44.0</v>
      </c>
      <c r="Q2" s="25">
        <v>95.0</v>
      </c>
      <c r="R2" s="25">
        <v>74.0</v>
      </c>
      <c r="S2" s="25">
        <v>63.0</v>
      </c>
      <c r="T2" s="25">
        <v>60.0</v>
      </c>
      <c r="U2" s="25">
        <v>54.0</v>
      </c>
      <c r="V2" s="25">
        <v>78.0</v>
      </c>
      <c r="W2" s="25">
        <v>39.7</v>
      </c>
      <c r="X2" s="25">
        <v>98.0</v>
      </c>
      <c r="Y2" s="25">
        <v>44.0</v>
      </c>
      <c r="Z2" s="25">
        <v>60.0</v>
      </c>
      <c r="AA2" s="25">
        <v>88.0</v>
      </c>
      <c r="AB2" s="25">
        <v>15.0</v>
      </c>
      <c r="AC2" s="25">
        <v>94.0</v>
      </c>
      <c r="AD2" s="25">
        <v>58.0</v>
      </c>
      <c r="AE2" s="25">
        <v>90.0</v>
      </c>
      <c r="AF2" s="25">
        <v>50.0</v>
      </c>
      <c r="AG2" s="25">
        <v>72.0</v>
      </c>
      <c r="AH2" s="25">
        <v>45.0</v>
      </c>
      <c r="AI2" s="25">
        <v>49.0</v>
      </c>
      <c r="AJ2" s="25">
        <v>86.0</v>
      </c>
      <c r="AK2" s="25">
        <v>78.0</v>
      </c>
      <c r="AL2" s="25">
        <v>35.0</v>
      </c>
      <c r="AM2" s="25">
        <v>37.0</v>
      </c>
      <c r="AN2" s="25">
        <v>68.0</v>
      </c>
      <c r="AO2" s="25">
        <v>85.0</v>
      </c>
      <c r="AP2" s="25">
        <v>97.0</v>
      </c>
      <c r="AQ2" s="25">
        <v>71.0</v>
      </c>
      <c r="AR2" s="25">
        <v>76.0</v>
      </c>
      <c r="AS2" s="25">
        <v>73.0</v>
      </c>
      <c r="AT2" s="25">
        <v>62.0</v>
      </c>
      <c r="AU2" s="25">
        <v>95.0</v>
      </c>
      <c r="AV2" s="25">
        <v>34.0</v>
      </c>
      <c r="AW2" s="25">
        <v>81.0</v>
      </c>
      <c r="AX2" s="25">
        <v>91.0</v>
      </c>
      <c r="AY2" s="25">
        <v>37.0</v>
      </c>
      <c r="AZ2" s="25">
        <v>79.0</v>
      </c>
      <c r="BA2" s="25">
        <v>22.0</v>
      </c>
      <c r="BB2" s="25">
        <v>26.0</v>
      </c>
      <c r="BC2" s="25">
        <v>79.0</v>
      </c>
      <c r="BD2" s="25">
        <v>63.0</v>
      </c>
      <c r="BE2" s="25">
        <v>71.0</v>
      </c>
      <c r="BF2" s="25">
        <v>61.0</v>
      </c>
      <c r="BG2" s="25">
        <v>21.0</v>
      </c>
      <c r="BH2" s="25">
        <v>62.0</v>
      </c>
      <c r="BI2" s="25">
        <v>64.0</v>
      </c>
      <c r="BJ2" s="25">
        <v>95.0</v>
      </c>
      <c r="BK2" s="25">
        <v>95.0</v>
      </c>
      <c r="BL2" s="25">
        <v>50.0</v>
      </c>
      <c r="BM2" s="25">
        <v>41.0</v>
      </c>
      <c r="BN2" s="25">
        <v>79.4</v>
      </c>
      <c r="BO2" s="25">
        <v>34.0</v>
      </c>
      <c r="BP2" s="25">
        <v>62.7</v>
      </c>
      <c r="BQ2" s="25">
        <v>64.0</v>
      </c>
      <c r="BR2" s="25">
        <v>62.0</v>
      </c>
      <c r="BS2" s="25">
        <v>50.0</v>
      </c>
      <c r="BT2" s="25">
        <v>78.0</v>
      </c>
      <c r="BU2" s="25">
        <v>91.0</v>
      </c>
      <c r="BV2" s="25">
        <v>99.5</v>
      </c>
      <c r="BW2" s="25">
        <v>78.0</v>
      </c>
      <c r="BX2" s="25">
        <v>77.0</v>
      </c>
      <c r="BY2" s="25">
        <v>15.0</v>
      </c>
      <c r="BZ2" s="25">
        <v>89.0</v>
      </c>
      <c r="CA2" s="25">
        <v>40.0</v>
      </c>
      <c r="CB2" s="25">
        <v>88.0</v>
      </c>
      <c r="CC2" s="25">
        <v>80.0</v>
      </c>
      <c r="CD2" s="25">
        <v>47.0</v>
      </c>
      <c r="CE2" s="25">
        <v>90.0</v>
      </c>
      <c r="CF2" s="25">
        <v>97.0</v>
      </c>
      <c r="CG2" s="25">
        <v>45.0</v>
      </c>
      <c r="CH2" s="25">
        <v>16.9</v>
      </c>
      <c r="CI2" s="25">
        <v>98.0</v>
      </c>
      <c r="CJ2" s="25">
        <v>86.0</v>
      </c>
      <c r="CK2" s="25">
        <v>32.0</v>
      </c>
      <c r="CL2" s="25">
        <v>53.0</v>
      </c>
      <c r="CM2" s="25">
        <v>76.0</v>
      </c>
      <c r="CN2" s="25">
        <v>83.0</v>
      </c>
      <c r="CO2" s="25">
        <v>93.0</v>
      </c>
      <c r="CP2" s="25">
        <v>32.0</v>
      </c>
      <c r="CQ2" s="25">
        <v>92.0</v>
      </c>
      <c r="CR2" s="25">
        <v>94.0</v>
      </c>
      <c r="CS2" s="25">
        <v>46.0</v>
      </c>
      <c r="CT2" s="25">
        <v>46.0</v>
      </c>
      <c r="CU2" s="25">
        <v>66.0</v>
      </c>
      <c r="CV2" s="25">
        <v>37.0</v>
      </c>
      <c r="CW2" s="25">
        <v>38.0</v>
      </c>
      <c r="CX2" s="28">
        <f t="shared" ref="CX2:CX5" si="1">AVERAGE(B2:CW2)</f>
        <v>64.699</v>
      </c>
      <c r="CY2" s="28">
        <f>AVERAGEIF(A17:CW17, "Yes", A2:CW2)</f>
        <v>30.49375</v>
      </c>
      <c r="CZ2" s="28">
        <f>AVERAGEIF(A18:CW18, "Yes", A2:CW2)</f>
        <v>24.4</v>
      </c>
      <c r="DA2" s="28">
        <f>AVERAGEIF(A19:CW19, "Yes", A2:CW2)</f>
        <v>55.87358491</v>
      </c>
      <c r="DB2" s="28">
        <f>AVERAGEIF(A22:CW22, "Yes", A2:CW2)</f>
        <v>88.23243243</v>
      </c>
      <c r="DC2" s="28">
        <f>AVERAGEIF(B7:CW7, "Yes", B2:CW2)</f>
        <v>94.5</v>
      </c>
      <c r="DD2" s="28">
        <f>AVERAGEIF(B8:CW8, "Yes", B2:CW2)</f>
        <v>59.51333333</v>
      </c>
      <c r="DE2" s="28">
        <f>AVERAGEIF(B9:CW9, "Yes", B2:CW2)</f>
        <v>85.83333333</v>
      </c>
      <c r="DF2" s="28">
        <f>AVERAGEIF(B10:CW10, "Yes", B2:CW2)</f>
        <v>81.06</v>
      </c>
      <c r="DG2" s="28">
        <f>AVERAGEIF(B11:CW11, "Yes", B2:CW2)</f>
        <v>38.60434783</v>
      </c>
      <c r="DH2" s="28">
        <f>AVERAGEIF(B12:CW12, "Yes", B2:CW2)</f>
        <v>66.75</v>
      </c>
      <c r="DI2" s="28">
        <f>AVERAGEIF(B13:CW13, "Yes", B2:CW2)</f>
        <v>78.66666667</v>
      </c>
      <c r="DJ2" s="28">
        <f>AVERAGEIF(B14:CW14, "Yes", B2:CW2)</f>
        <v>64.225</v>
      </c>
      <c r="DK2" s="28">
        <f>AVERAGEIF(B15:CW15, "Yes", B2:CW2)</f>
        <v>37.5</v>
      </c>
    </row>
    <row r="3">
      <c r="A3" s="6" t="s">
        <v>9</v>
      </c>
      <c r="B3" s="29">
        <v>47.0</v>
      </c>
      <c r="C3" s="29">
        <v>74.0</v>
      </c>
      <c r="D3" s="29">
        <v>92.0</v>
      </c>
      <c r="E3" s="29">
        <v>89.0</v>
      </c>
      <c r="F3" s="29">
        <v>68.0</v>
      </c>
      <c r="G3" s="29">
        <v>98.5</v>
      </c>
      <c r="H3" s="29">
        <v>16.0</v>
      </c>
      <c r="I3" s="29">
        <v>92.0</v>
      </c>
      <c r="J3" s="29">
        <v>42.0</v>
      </c>
      <c r="K3" s="29">
        <v>65.0</v>
      </c>
      <c r="L3" s="29">
        <v>66.0</v>
      </c>
      <c r="M3" s="29">
        <v>15.0</v>
      </c>
      <c r="N3" s="29">
        <v>12.0</v>
      </c>
      <c r="O3" s="29">
        <v>34.0</v>
      </c>
      <c r="P3" s="29">
        <v>39.0</v>
      </c>
      <c r="Q3" s="29">
        <v>93.0</v>
      </c>
      <c r="R3" s="29">
        <v>73.0</v>
      </c>
      <c r="S3" s="29">
        <v>68.0</v>
      </c>
      <c r="T3" s="29">
        <v>49.0</v>
      </c>
      <c r="U3" s="29">
        <v>41.0</v>
      </c>
      <c r="V3" s="29">
        <v>71.0</v>
      </c>
      <c r="W3" s="29">
        <v>34.9</v>
      </c>
      <c r="X3" s="29">
        <v>96.0</v>
      </c>
      <c r="Y3" s="29">
        <v>34.0</v>
      </c>
      <c r="Z3" s="29">
        <v>47.0</v>
      </c>
      <c r="AA3" s="29">
        <v>81.0</v>
      </c>
      <c r="AB3" s="29">
        <v>10.0</v>
      </c>
      <c r="AC3" s="29">
        <v>90.0</v>
      </c>
      <c r="AD3" s="29">
        <v>49.0</v>
      </c>
      <c r="AE3" s="29">
        <v>83.0</v>
      </c>
      <c r="AF3" s="29">
        <v>41.0</v>
      </c>
      <c r="AG3" s="29">
        <v>66.0</v>
      </c>
      <c r="AH3" s="29">
        <v>35.0</v>
      </c>
      <c r="AI3" s="29">
        <v>39.0</v>
      </c>
      <c r="AJ3" s="29">
        <v>77.0</v>
      </c>
      <c r="AK3" s="29">
        <v>77.0</v>
      </c>
      <c r="AL3" s="29">
        <v>15.0</v>
      </c>
      <c r="AM3" s="29">
        <v>34.0</v>
      </c>
      <c r="AN3" s="29">
        <v>63.0</v>
      </c>
      <c r="AO3" s="29">
        <v>90.0</v>
      </c>
      <c r="AP3" s="29">
        <v>87.0</v>
      </c>
      <c r="AQ3" s="29">
        <v>64.0</v>
      </c>
      <c r="AR3" s="29">
        <v>66.0</v>
      </c>
      <c r="AS3" s="29">
        <v>75.0</v>
      </c>
      <c r="AT3" s="29">
        <v>49.0</v>
      </c>
      <c r="AU3" s="29">
        <v>94.0</v>
      </c>
      <c r="AV3" s="29">
        <v>36.0</v>
      </c>
      <c r="AW3" s="29">
        <v>78.0</v>
      </c>
      <c r="AX3" s="29">
        <v>90.0</v>
      </c>
      <c r="AY3" s="29">
        <v>19.0</v>
      </c>
      <c r="AZ3" s="29">
        <v>76.0</v>
      </c>
      <c r="BA3" s="29">
        <v>17.0</v>
      </c>
      <c r="BB3" s="29">
        <v>10.0</v>
      </c>
      <c r="BC3" s="29">
        <v>75.0</v>
      </c>
      <c r="BD3" s="29">
        <v>56.0</v>
      </c>
      <c r="BE3" s="29">
        <v>78.0</v>
      </c>
      <c r="BF3" s="29">
        <v>49.0</v>
      </c>
      <c r="BG3" s="29">
        <v>21.0</v>
      </c>
      <c r="BH3" s="29">
        <v>41.0</v>
      </c>
      <c r="BI3" s="29">
        <v>55.0</v>
      </c>
      <c r="BJ3" s="29">
        <v>92.0</v>
      </c>
      <c r="BK3" s="29">
        <v>93.0</v>
      </c>
      <c r="BL3" s="29">
        <v>43.0</v>
      </c>
      <c r="BM3" s="29">
        <v>32.0</v>
      </c>
      <c r="BN3" s="29">
        <v>74.0</v>
      </c>
      <c r="BO3" s="29">
        <v>10.0</v>
      </c>
      <c r="BP3" s="29">
        <v>55.9</v>
      </c>
      <c r="BQ3" s="29">
        <v>65.0</v>
      </c>
      <c r="BR3" s="29">
        <v>44.0</v>
      </c>
      <c r="BS3" s="29">
        <v>57.0</v>
      </c>
      <c r="BT3" s="29">
        <v>76.0</v>
      </c>
      <c r="BU3" s="29">
        <v>86.0</v>
      </c>
      <c r="BV3" s="29">
        <v>99.8</v>
      </c>
      <c r="BW3" s="29">
        <v>69.0</v>
      </c>
      <c r="BX3" s="29">
        <v>73.0</v>
      </c>
      <c r="BY3" s="29">
        <v>10.0</v>
      </c>
      <c r="BZ3" s="29">
        <v>89.0</v>
      </c>
      <c r="CA3" s="29">
        <v>38.0</v>
      </c>
      <c r="CB3" s="29">
        <v>86.0</v>
      </c>
      <c r="CC3" s="29">
        <v>77.0</v>
      </c>
      <c r="CD3" s="29">
        <v>44.0</v>
      </c>
      <c r="CE3" s="29">
        <v>85.0</v>
      </c>
      <c r="CF3" s="29">
        <v>89.0</v>
      </c>
      <c r="CG3" s="29">
        <v>30.0</v>
      </c>
      <c r="CH3" s="29">
        <v>11.0</v>
      </c>
      <c r="CI3" s="29">
        <v>96.0</v>
      </c>
      <c r="CJ3" s="29">
        <v>89.0</v>
      </c>
      <c r="CK3" s="29">
        <v>15.0</v>
      </c>
      <c r="CL3" s="29">
        <v>54.0</v>
      </c>
      <c r="CM3" s="29">
        <v>76.0</v>
      </c>
      <c r="CN3" s="29">
        <v>72.0</v>
      </c>
      <c r="CO3" s="29">
        <v>94.0</v>
      </c>
      <c r="CP3" s="29">
        <v>27.0</v>
      </c>
      <c r="CQ3" s="29">
        <v>93.0</v>
      </c>
      <c r="CR3" s="29">
        <v>94.0</v>
      </c>
      <c r="CS3" s="29">
        <v>34.0</v>
      </c>
      <c r="CT3" s="29">
        <v>48.0</v>
      </c>
      <c r="CU3" s="29">
        <v>57.0</v>
      </c>
      <c r="CV3" s="29">
        <v>28.0</v>
      </c>
      <c r="CW3" s="29">
        <v>28.0</v>
      </c>
      <c r="CX3" s="28">
        <f t="shared" si="1"/>
        <v>58.761</v>
      </c>
      <c r="CY3" s="28">
        <f>AVERAGEIF(A17:CW17, "Yes", A3:CW3)</f>
        <v>21.5625</v>
      </c>
      <c r="CZ3" s="28">
        <f>AVERAGEIF(A18:CW18, "Yes", A3:CW3)</f>
        <v>15.6</v>
      </c>
      <c r="DA3" s="28">
        <f>AVERAGEIF(A19:CW19, "Yes", A3:CW3)</f>
        <v>48.33584906</v>
      </c>
      <c r="DB3" s="28">
        <f>AVERAGEIF(A22:CW22, "Yes", A3:CW3)</f>
        <v>85.35945946</v>
      </c>
      <c r="DC3" s="28">
        <f>AVERAGEIF(B7:CW7, "Yes", B3:CW3)</f>
        <v>93.5</v>
      </c>
      <c r="DD3" s="28">
        <f>AVERAGEIF(B8:CW8, "Yes", B3:CW3)</f>
        <v>54.19333333</v>
      </c>
      <c r="DE3" s="28">
        <f>AVERAGEIF(B9:CW9, "Yes", B3:CW3)</f>
        <v>81.875</v>
      </c>
      <c r="DF3" s="28">
        <f>AVERAGEIF(B10:CW10, "Yes", B3:CW3)</f>
        <v>76.93</v>
      </c>
      <c r="DG3" s="28">
        <f>AVERAGEIF(B11:CW11, "Yes", B3:CW3)</f>
        <v>29.26086957</v>
      </c>
      <c r="DH3" s="28">
        <f>AVERAGEIF(B12:CW12, "Yes", B3:CW3)</f>
        <v>60</v>
      </c>
      <c r="DI3" s="28">
        <f>AVERAGEIF(B13:CW13, "Yes", B3:CW3)</f>
        <v>77.16666667</v>
      </c>
      <c r="DJ3" s="28">
        <f>AVERAGEIF(B14:CW14, "Yes", B3:CW3)</f>
        <v>59.575</v>
      </c>
      <c r="DK3" s="28">
        <f>AVERAGEIF(B15:CW15, "Yes", B3:CW3)</f>
        <v>17.75</v>
      </c>
    </row>
    <row r="4">
      <c r="A4" s="30" t="s">
        <v>145</v>
      </c>
      <c r="B4" s="31">
        <f t="shared" ref="B4:CW4" si="2">(B2-B3)/B2</f>
        <v>0.2166666667</v>
      </c>
      <c r="C4" s="31">
        <f t="shared" si="2"/>
        <v>-0.05714285714</v>
      </c>
      <c r="D4" s="31">
        <f t="shared" si="2"/>
        <v>0.02127659574</v>
      </c>
      <c r="E4" s="31">
        <f t="shared" si="2"/>
        <v>0.02197802198</v>
      </c>
      <c r="F4" s="31">
        <f t="shared" si="2"/>
        <v>0.15</v>
      </c>
      <c r="G4" s="31">
        <f t="shared" si="2"/>
        <v>0.002026342452</v>
      </c>
      <c r="H4" s="31">
        <f t="shared" si="2"/>
        <v>0.5555555556</v>
      </c>
      <c r="I4" s="31">
        <f t="shared" si="2"/>
        <v>0.02127659574</v>
      </c>
      <c r="J4" s="31">
        <f t="shared" si="2"/>
        <v>0.3225806452</v>
      </c>
      <c r="K4" s="31">
        <f t="shared" si="2"/>
        <v>-0.03174603175</v>
      </c>
      <c r="L4" s="31">
        <f t="shared" si="2"/>
        <v>0</v>
      </c>
      <c r="M4" s="31">
        <f t="shared" si="2"/>
        <v>0.375</v>
      </c>
      <c r="N4" s="31">
        <f t="shared" si="2"/>
        <v>0.4</v>
      </c>
      <c r="O4" s="31">
        <f t="shared" si="2"/>
        <v>0.32</v>
      </c>
      <c r="P4" s="31">
        <f t="shared" si="2"/>
        <v>0.1136363636</v>
      </c>
      <c r="Q4" s="31">
        <f t="shared" si="2"/>
        <v>0.02105263158</v>
      </c>
      <c r="R4" s="31">
        <f t="shared" si="2"/>
        <v>0.01351351351</v>
      </c>
      <c r="S4" s="31">
        <f t="shared" si="2"/>
        <v>-0.07936507937</v>
      </c>
      <c r="T4" s="31">
        <f t="shared" si="2"/>
        <v>0.1833333333</v>
      </c>
      <c r="U4" s="31">
        <f t="shared" si="2"/>
        <v>0.2407407407</v>
      </c>
      <c r="V4" s="31">
        <f t="shared" si="2"/>
        <v>0.08974358974</v>
      </c>
      <c r="W4" s="31">
        <f t="shared" si="2"/>
        <v>0.120906801</v>
      </c>
      <c r="X4" s="31">
        <f t="shared" si="2"/>
        <v>0.02040816327</v>
      </c>
      <c r="Y4" s="31">
        <f t="shared" si="2"/>
        <v>0.2272727273</v>
      </c>
      <c r="Z4" s="31">
        <f t="shared" si="2"/>
        <v>0.2166666667</v>
      </c>
      <c r="AA4" s="31">
        <f t="shared" si="2"/>
        <v>0.07954545455</v>
      </c>
      <c r="AB4" s="31">
        <f t="shared" si="2"/>
        <v>0.3333333333</v>
      </c>
      <c r="AC4" s="31">
        <f t="shared" si="2"/>
        <v>0.04255319149</v>
      </c>
      <c r="AD4" s="31">
        <f t="shared" si="2"/>
        <v>0.1551724138</v>
      </c>
      <c r="AE4" s="31">
        <f t="shared" si="2"/>
        <v>0.07777777778</v>
      </c>
      <c r="AF4" s="31">
        <f t="shared" si="2"/>
        <v>0.18</v>
      </c>
      <c r="AG4" s="31">
        <f t="shared" si="2"/>
        <v>0.08333333333</v>
      </c>
      <c r="AH4" s="31">
        <f t="shared" si="2"/>
        <v>0.2222222222</v>
      </c>
      <c r="AI4" s="31">
        <f t="shared" si="2"/>
        <v>0.2040816327</v>
      </c>
      <c r="AJ4" s="31">
        <f t="shared" si="2"/>
        <v>0.1046511628</v>
      </c>
      <c r="AK4" s="31">
        <f t="shared" si="2"/>
        <v>0.01282051282</v>
      </c>
      <c r="AL4" s="31">
        <f t="shared" si="2"/>
        <v>0.5714285714</v>
      </c>
      <c r="AM4" s="31">
        <f t="shared" si="2"/>
        <v>0.08108108108</v>
      </c>
      <c r="AN4" s="31">
        <f t="shared" si="2"/>
        <v>0.07352941176</v>
      </c>
      <c r="AO4" s="31">
        <f t="shared" si="2"/>
        <v>-0.05882352941</v>
      </c>
      <c r="AP4" s="31">
        <f t="shared" si="2"/>
        <v>0.1030927835</v>
      </c>
      <c r="AQ4" s="31">
        <f t="shared" si="2"/>
        <v>0.0985915493</v>
      </c>
      <c r="AR4" s="31">
        <f t="shared" si="2"/>
        <v>0.1315789474</v>
      </c>
      <c r="AS4" s="31">
        <f t="shared" si="2"/>
        <v>-0.02739726027</v>
      </c>
      <c r="AT4" s="31">
        <f t="shared" si="2"/>
        <v>0.2096774194</v>
      </c>
      <c r="AU4" s="31">
        <f t="shared" si="2"/>
        <v>0.01052631579</v>
      </c>
      <c r="AV4" s="31">
        <f t="shared" si="2"/>
        <v>-0.05882352941</v>
      </c>
      <c r="AW4" s="31">
        <f t="shared" si="2"/>
        <v>0.03703703704</v>
      </c>
      <c r="AX4" s="31">
        <f t="shared" si="2"/>
        <v>0.01098901099</v>
      </c>
      <c r="AY4" s="31">
        <f t="shared" si="2"/>
        <v>0.4864864865</v>
      </c>
      <c r="AZ4" s="31">
        <f t="shared" si="2"/>
        <v>0.03797468354</v>
      </c>
      <c r="BA4" s="31">
        <f t="shared" si="2"/>
        <v>0.2272727273</v>
      </c>
      <c r="BB4" s="31">
        <f t="shared" si="2"/>
        <v>0.6153846154</v>
      </c>
      <c r="BC4" s="31">
        <f t="shared" si="2"/>
        <v>0.05063291139</v>
      </c>
      <c r="BD4" s="31">
        <f t="shared" si="2"/>
        <v>0.1111111111</v>
      </c>
      <c r="BE4" s="31">
        <f t="shared" si="2"/>
        <v>-0.0985915493</v>
      </c>
      <c r="BF4" s="31">
        <f t="shared" si="2"/>
        <v>0.1967213115</v>
      </c>
      <c r="BG4" s="31">
        <f t="shared" si="2"/>
        <v>0</v>
      </c>
      <c r="BH4" s="31">
        <f t="shared" si="2"/>
        <v>0.3387096774</v>
      </c>
      <c r="BI4" s="31">
        <f t="shared" si="2"/>
        <v>0.140625</v>
      </c>
      <c r="BJ4" s="31">
        <f t="shared" si="2"/>
        <v>0.03157894737</v>
      </c>
      <c r="BK4" s="31">
        <f t="shared" si="2"/>
        <v>0.02105263158</v>
      </c>
      <c r="BL4" s="31">
        <f t="shared" si="2"/>
        <v>0.14</v>
      </c>
      <c r="BM4" s="31">
        <f t="shared" si="2"/>
        <v>0.2195121951</v>
      </c>
      <c r="BN4" s="31">
        <f t="shared" si="2"/>
        <v>0.06801007557</v>
      </c>
      <c r="BO4" s="31">
        <f t="shared" si="2"/>
        <v>0.7058823529</v>
      </c>
      <c r="BP4" s="31">
        <f t="shared" si="2"/>
        <v>0.1084529506</v>
      </c>
      <c r="BQ4" s="31">
        <f t="shared" si="2"/>
        <v>-0.015625</v>
      </c>
      <c r="BR4" s="31">
        <f t="shared" si="2"/>
        <v>0.2903225806</v>
      </c>
      <c r="BS4" s="31">
        <f t="shared" si="2"/>
        <v>-0.14</v>
      </c>
      <c r="BT4" s="31">
        <f t="shared" si="2"/>
        <v>0.02564102564</v>
      </c>
      <c r="BU4" s="31">
        <f t="shared" si="2"/>
        <v>0.05494505495</v>
      </c>
      <c r="BV4" s="31">
        <f t="shared" si="2"/>
        <v>-0.003015075377</v>
      </c>
      <c r="BW4" s="31">
        <f t="shared" si="2"/>
        <v>0.1153846154</v>
      </c>
      <c r="BX4" s="31">
        <f t="shared" si="2"/>
        <v>0.05194805195</v>
      </c>
      <c r="BY4" s="31">
        <f t="shared" si="2"/>
        <v>0.3333333333</v>
      </c>
      <c r="BZ4" s="31">
        <f t="shared" si="2"/>
        <v>0</v>
      </c>
      <c r="CA4" s="31">
        <f t="shared" si="2"/>
        <v>0.05</v>
      </c>
      <c r="CB4" s="31">
        <f t="shared" si="2"/>
        <v>0.02272727273</v>
      </c>
      <c r="CC4" s="31">
        <f t="shared" si="2"/>
        <v>0.0375</v>
      </c>
      <c r="CD4" s="31">
        <f t="shared" si="2"/>
        <v>0.06382978723</v>
      </c>
      <c r="CE4" s="31">
        <f t="shared" si="2"/>
        <v>0.05555555556</v>
      </c>
      <c r="CF4" s="31">
        <f t="shared" si="2"/>
        <v>0.0824742268</v>
      </c>
      <c r="CG4" s="31">
        <f t="shared" si="2"/>
        <v>0.3333333333</v>
      </c>
      <c r="CH4" s="31">
        <f t="shared" si="2"/>
        <v>0.349112426</v>
      </c>
      <c r="CI4" s="31">
        <f t="shared" si="2"/>
        <v>0.02040816327</v>
      </c>
      <c r="CJ4" s="31">
        <f t="shared" si="2"/>
        <v>-0.03488372093</v>
      </c>
      <c r="CK4" s="31">
        <f t="shared" si="2"/>
        <v>0.53125</v>
      </c>
      <c r="CL4" s="31">
        <f t="shared" si="2"/>
        <v>-0.01886792453</v>
      </c>
      <c r="CM4" s="31">
        <f t="shared" si="2"/>
        <v>0</v>
      </c>
      <c r="CN4" s="31">
        <f t="shared" si="2"/>
        <v>0.1325301205</v>
      </c>
      <c r="CO4" s="31">
        <f t="shared" si="2"/>
        <v>-0.01075268817</v>
      </c>
      <c r="CP4" s="31">
        <f t="shared" si="2"/>
        <v>0.15625</v>
      </c>
      <c r="CQ4" s="31">
        <f t="shared" si="2"/>
        <v>-0.01086956522</v>
      </c>
      <c r="CR4" s="31">
        <f t="shared" si="2"/>
        <v>0</v>
      </c>
      <c r="CS4" s="31">
        <f t="shared" si="2"/>
        <v>0.2608695652</v>
      </c>
      <c r="CT4" s="31">
        <f t="shared" si="2"/>
        <v>-0.04347826087</v>
      </c>
      <c r="CU4" s="31">
        <f t="shared" si="2"/>
        <v>0.1363636364</v>
      </c>
      <c r="CV4" s="31">
        <f t="shared" si="2"/>
        <v>0.2432432432</v>
      </c>
      <c r="CW4" s="31">
        <f t="shared" si="2"/>
        <v>0.2631578947</v>
      </c>
      <c r="CX4" s="31">
        <f t="shared" si="1"/>
        <v>0.1289686361</v>
      </c>
      <c r="CY4" s="32">
        <f>AVERAGEIF(A17:CW17, "Yes", A4:CW4)</f>
        <v>0.2953036168</v>
      </c>
      <c r="CZ4" s="32">
        <f>AVERAGEIF(A18:CW18, "Yes", A4:CW4)</f>
        <v>0.3458310496</v>
      </c>
      <c r="DA4" s="32">
        <f>AVERAGEIF(A19:CW19, "Yes", A4:CW4)</f>
        <v>0.1548082657</v>
      </c>
      <c r="DB4" s="32">
        <f>AVERAGEIF(A22:CW22, "Yes", A4:CW4)</f>
        <v>0.03334364942</v>
      </c>
      <c r="DC4" s="32">
        <f>AVERAGEIF($B7:$CW7, "Yes", $B4:$CW4)</f>
        <v>0.01052631579</v>
      </c>
      <c r="DD4" s="32">
        <f>AVERAGEIF($B8:$CW8, "Yes", $B4:$CW4)</f>
        <v>0.09685048405</v>
      </c>
      <c r="DE4" s="32">
        <f>AVERAGEIF($B9:$CW9, "Yes", $B4:$CW4)</f>
        <v>0.04626076067</v>
      </c>
      <c r="DF4" s="32">
        <f>AVERAGEIF($B10:$CW10, "Yes", $B4:$CW4)</f>
        <v>0.07184446867</v>
      </c>
      <c r="DG4" s="32">
        <f>AVERAGEIF($B11:$CW11, "Yes", $B4:$CW4)</f>
        <v>0.2612868967</v>
      </c>
      <c r="DH4" s="32">
        <f>AVERAGEIF($B12:$CW12, "Yes", $B4:$CW4)</f>
        <v>0.1142504292</v>
      </c>
      <c r="DI4" s="32">
        <f>AVERAGEIF($B13:$CW13, "Yes", $B4:$CW4)</f>
        <v>0.01315755269</v>
      </c>
      <c r="DJ4" s="32">
        <f>AVERAGEIF($B14:$CW14, "Yes", $B4:$CW4)</f>
        <v>0.07355044191</v>
      </c>
      <c r="DK4" s="32">
        <f>AVERAGEIF($B15:$CW15, "Yes", $B4:$CW4)</f>
        <v>0.5415499533</v>
      </c>
    </row>
    <row r="5">
      <c r="A5" s="33" t="s">
        <v>11</v>
      </c>
      <c r="B5" s="34">
        <f t="shared" ref="B5:CW5" si="3">(B3-B2)/B3</f>
        <v>-0.2765957447</v>
      </c>
      <c r="C5" s="34">
        <f t="shared" si="3"/>
        <v>0.05405405405</v>
      </c>
      <c r="D5" s="34">
        <f t="shared" si="3"/>
        <v>-0.02173913043</v>
      </c>
      <c r="E5" s="34">
        <f t="shared" si="3"/>
        <v>-0.02247191011</v>
      </c>
      <c r="F5" s="34">
        <f t="shared" si="3"/>
        <v>-0.1764705882</v>
      </c>
      <c r="G5" s="34">
        <f t="shared" si="3"/>
        <v>-0.002030456853</v>
      </c>
      <c r="H5" s="34">
        <f t="shared" si="3"/>
        <v>-1.25</v>
      </c>
      <c r="I5" s="34">
        <f t="shared" si="3"/>
        <v>-0.02173913043</v>
      </c>
      <c r="J5" s="34">
        <f t="shared" si="3"/>
        <v>-0.4761904762</v>
      </c>
      <c r="K5" s="34">
        <f t="shared" si="3"/>
        <v>0.03076923077</v>
      </c>
      <c r="L5" s="34">
        <f t="shared" si="3"/>
        <v>0</v>
      </c>
      <c r="M5" s="34">
        <f t="shared" si="3"/>
        <v>-0.6</v>
      </c>
      <c r="N5" s="34">
        <f t="shared" si="3"/>
        <v>-0.6666666667</v>
      </c>
      <c r="O5" s="34">
        <f t="shared" si="3"/>
        <v>-0.4705882353</v>
      </c>
      <c r="P5" s="34">
        <f t="shared" si="3"/>
        <v>-0.1282051282</v>
      </c>
      <c r="Q5" s="34">
        <f t="shared" si="3"/>
        <v>-0.02150537634</v>
      </c>
      <c r="R5" s="34">
        <f t="shared" si="3"/>
        <v>-0.01369863014</v>
      </c>
      <c r="S5" s="34">
        <f t="shared" si="3"/>
        <v>0.07352941176</v>
      </c>
      <c r="T5" s="34">
        <f t="shared" si="3"/>
        <v>-0.2244897959</v>
      </c>
      <c r="U5" s="34">
        <f t="shared" si="3"/>
        <v>-0.3170731707</v>
      </c>
      <c r="V5" s="34">
        <f t="shared" si="3"/>
        <v>-0.0985915493</v>
      </c>
      <c r="W5" s="34">
        <f t="shared" si="3"/>
        <v>-0.1375358166</v>
      </c>
      <c r="X5" s="34">
        <f t="shared" si="3"/>
        <v>-0.02083333333</v>
      </c>
      <c r="Y5" s="34">
        <f t="shared" si="3"/>
        <v>-0.2941176471</v>
      </c>
      <c r="Z5" s="34">
        <f t="shared" si="3"/>
        <v>-0.2765957447</v>
      </c>
      <c r="AA5" s="34">
        <f t="shared" si="3"/>
        <v>-0.08641975309</v>
      </c>
      <c r="AB5" s="34">
        <f t="shared" si="3"/>
        <v>-0.5</v>
      </c>
      <c r="AC5" s="34">
        <f t="shared" si="3"/>
        <v>-0.04444444444</v>
      </c>
      <c r="AD5" s="34">
        <f t="shared" si="3"/>
        <v>-0.1836734694</v>
      </c>
      <c r="AE5" s="34">
        <f t="shared" si="3"/>
        <v>-0.0843373494</v>
      </c>
      <c r="AF5" s="34">
        <f t="shared" si="3"/>
        <v>-0.2195121951</v>
      </c>
      <c r="AG5" s="34">
        <f t="shared" si="3"/>
        <v>-0.09090909091</v>
      </c>
      <c r="AH5" s="34">
        <f t="shared" si="3"/>
        <v>-0.2857142857</v>
      </c>
      <c r="AI5" s="34">
        <f t="shared" si="3"/>
        <v>-0.2564102564</v>
      </c>
      <c r="AJ5" s="34">
        <f t="shared" si="3"/>
        <v>-0.1168831169</v>
      </c>
      <c r="AK5" s="34">
        <f t="shared" si="3"/>
        <v>-0.01298701299</v>
      </c>
      <c r="AL5" s="34">
        <f t="shared" si="3"/>
        <v>-1.333333333</v>
      </c>
      <c r="AM5" s="34">
        <f t="shared" si="3"/>
        <v>-0.08823529412</v>
      </c>
      <c r="AN5" s="34">
        <f t="shared" si="3"/>
        <v>-0.07936507937</v>
      </c>
      <c r="AO5" s="34">
        <f t="shared" si="3"/>
        <v>0.05555555556</v>
      </c>
      <c r="AP5" s="34">
        <f t="shared" si="3"/>
        <v>-0.1149425287</v>
      </c>
      <c r="AQ5" s="34">
        <f t="shared" si="3"/>
        <v>-0.109375</v>
      </c>
      <c r="AR5" s="34">
        <f t="shared" si="3"/>
        <v>-0.1515151515</v>
      </c>
      <c r="AS5" s="34">
        <f t="shared" si="3"/>
        <v>0.02666666667</v>
      </c>
      <c r="AT5" s="34">
        <f t="shared" si="3"/>
        <v>-0.2653061224</v>
      </c>
      <c r="AU5" s="34">
        <f t="shared" si="3"/>
        <v>-0.01063829787</v>
      </c>
      <c r="AV5" s="34">
        <f t="shared" si="3"/>
        <v>0.05555555556</v>
      </c>
      <c r="AW5" s="34">
        <f t="shared" si="3"/>
        <v>-0.03846153846</v>
      </c>
      <c r="AX5" s="34">
        <f t="shared" si="3"/>
        <v>-0.01111111111</v>
      </c>
      <c r="AY5" s="34">
        <f t="shared" si="3"/>
        <v>-0.9473684211</v>
      </c>
      <c r="AZ5" s="34">
        <f t="shared" si="3"/>
        <v>-0.03947368421</v>
      </c>
      <c r="BA5" s="34">
        <f t="shared" si="3"/>
        <v>-0.2941176471</v>
      </c>
      <c r="BB5" s="34">
        <f t="shared" si="3"/>
        <v>-1.6</v>
      </c>
      <c r="BC5" s="34">
        <f t="shared" si="3"/>
        <v>-0.05333333333</v>
      </c>
      <c r="BD5" s="34">
        <f t="shared" si="3"/>
        <v>-0.125</v>
      </c>
      <c r="BE5" s="34">
        <f t="shared" si="3"/>
        <v>0.08974358974</v>
      </c>
      <c r="BF5" s="34">
        <f t="shared" si="3"/>
        <v>-0.2448979592</v>
      </c>
      <c r="BG5" s="34">
        <f t="shared" si="3"/>
        <v>0</v>
      </c>
      <c r="BH5" s="34">
        <f t="shared" si="3"/>
        <v>-0.512195122</v>
      </c>
      <c r="BI5" s="34">
        <f t="shared" si="3"/>
        <v>-0.1636363636</v>
      </c>
      <c r="BJ5" s="34">
        <f t="shared" si="3"/>
        <v>-0.03260869565</v>
      </c>
      <c r="BK5" s="34">
        <f t="shared" si="3"/>
        <v>-0.02150537634</v>
      </c>
      <c r="BL5" s="34">
        <f t="shared" si="3"/>
        <v>-0.1627906977</v>
      </c>
      <c r="BM5" s="34">
        <f t="shared" si="3"/>
        <v>-0.28125</v>
      </c>
      <c r="BN5" s="34">
        <f t="shared" si="3"/>
        <v>-0.07297297297</v>
      </c>
      <c r="BO5" s="34">
        <f t="shared" si="3"/>
        <v>-2.4</v>
      </c>
      <c r="BP5" s="34">
        <f t="shared" si="3"/>
        <v>-0.1216457961</v>
      </c>
      <c r="BQ5" s="34">
        <f t="shared" si="3"/>
        <v>0.01538461538</v>
      </c>
      <c r="BR5" s="34">
        <f t="shared" si="3"/>
        <v>-0.4090909091</v>
      </c>
      <c r="BS5" s="34">
        <f t="shared" si="3"/>
        <v>0.1228070175</v>
      </c>
      <c r="BT5" s="34">
        <f t="shared" si="3"/>
        <v>-0.02631578947</v>
      </c>
      <c r="BU5" s="34">
        <f t="shared" si="3"/>
        <v>-0.05813953488</v>
      </c>
      <c r="BV5" s="34">
        <f t="shared" si="3"/>
        <v>0.003006012024</v>
      </c>
      <c r="BW5" s="34">
        <f t="shared" si="3"/>
        <v>-0.1304347826</v>
      </c>
      <c r="BX5" s="34">
        <f t="shared" si="3"/>
        <v>-0.05479452055</v>
      </c>
      <c r="BY5" s="34">
        <f t="shared" si="3"/>
        <v>-0.5</v>
      </c>
      <c r="BZ5" s="34">
        <f t="shared" si="3"/>
        <v>0</v>
      </c>
      <c r="CA5" s="34">
        <f t="shared" si="3"/>
        <v>-0.05263157895</v>
      </c>
      <c r="CB5" s="34">
        <f t="shared" si="3"/>
        <v>-0.02325581395</v>
      </c>
      <c r="CC5" s="34">
        <f t="shared" si="3"/>
        <v>-0.03896103896</v>
      </c>
      <c r="CD5" s="34">
        <f t="shared" si="3"/>
        <v>-0.06818181818</v>
      </c>
      <c r="CE5" s="34">
        <f t="shared" si="3"/>
        <v>-0.05882352941</v>
      </c>
      <c r="CF5" s="34">
        <f t="shared" si="3"/>
        <v>-0.08988764045</v>
      </c>
      <c r="CG5" s="34">
        <f t="shared" si="3"/>
        <v>-0.5</v>
      </c>
      <c r="CH5" s="34">
        <f t="shared" si="3"/>
        <v>-0.5363636364</v>
      </c>
      <c r="CI5" s="34">
        <f t="shared" si="3"/>
        <v>-0.02083333333</v>
      </c>
      <c r="CJ5" s="34">
        <f t="shared" si="3"/>
        <v>0.03370786517</v>
      </c>
      <c r="CK5" s="34">
        <f t="shared" si="3"/>
        <v>-1.133333333</v>
      </c>
      <c r="CL5" s="34">
        <f t="shared" si="3"/>
        <v>0.01851851852</v>
      </c>
      <c r="CM5" s="34">
        <f t="shared" si="3"/>
        <v>0</v>
      </c>
      <c r="CN5" s="34">
        <f t="shared" si="3"/>
        <v>-0.1527777778</v>
      </c>
      <c r="CO5" s="34">
        <f t="shared" si="3"/>
        <v>0.01063829787</v>
      </c>
      <c r="CP5" s="34">
        <f t="shared" si="3"/>
        <v>-0.1851851852</v>
      </c>
      <c r="CQ5" s="34">
        <f t="shared" si="3"/>
        <v>0.01075268817</v>
      </c>
      <c r="CR5" s="34">
        <f t="shared" si="3"/>
        <v>0</v>
      </c>
      <c r="CS5" s="34">
        <f t="shared" si="3"/>
        <v>-0.3529411765</v>
      </c>
      <c r="CT5" s="34">
        <f t="shared" si="3"/>
        <v>0.04166666667</v>
      </c>
      <c r="CU5" s="34">
        <f t="shared" si="3"/>
        <v>-0.1578947368</v>
      </c>
      <c r="CV5" s="34">
        <f t="shared" si="3"/>
        <v>-0.3214285714</v>
      </c>
      <c r="CW5" s="34">
        <f t="shared" si="3"/>
        <v>-0.3571428571</v>
      </c>
      <c r="CX5" s="34">
        <f t="shared" si="1"/>
        <v>-0.2125957085</v>
      </c>
      <c r="CY5" s="32">
        <f>AVERAGEIF(A17:CW17, "Yes", A5:CW5)</f>
        <v>-0.5238118443</v>
      </c>
      <c r="CZ5" s="32">
        <f>AVERAGEIF(A18:CW18, "Yes", A5:CW5)</f>
        <v>-0.6426671253</v>
      </c>
      <c r="DA5" s="32">
        <f>AVERAGEIF(A19:CW19, "Yes", A5:CW5)</f>
        <v>-0.2545214114</v>
      </c>
      <c r="DB5" s="32">
        <f>AVERAGEIF(A22:CW22, "Yes", A5:CW5)</f>
        <v>-0.03630445384</v>
      </c>
      <c r="DC5" s="32">
        <f>AVERAGEIF($B7:$CW7, "Yes", $B5:$CW5)</f>
        <v>-0.01075268817</v>
      </c>
      <c r="DD5" s="32">
        <f>AVERAGEIF($B8:$CW8, "Yes", $B5:$CW5)</f>
        <v>-0.1239217713</v>
      </c>
      <c r="DE5" s="32">
        <f>AVERAGEIF($B9:$CW9, "Yes", $B5:$CW5)</f>
        <v>-0.05058567481</v>
      </c>
      <c r="DF5" s="32">
        <f>AVERAGEIF($B10:$CW10, "Yes", $B5:$CW5)</f>
        <v>-0.08987198798</v>
      </c>
      <c r="DG5" s="32">
        <f>AVERAGEIF($B11:$CW11, "Yes", $B5:$CW5)</f>
        <v>-0.4259681148</v>
      </c>
      <c r="DH5" s="32">
        <f>AVERAGEIF($B12:$CW12, "Yes", $B5:$CW5)</f>
        <v>-0.1455275444</v>
      </c>
      <c r="DI5" s="32">
        <f>AVERAGEIF($B13:$CW13, "Yes", $B5:$CW5)</f>
        <v>-0.02170682186</v>
      </c>
      <c r="DJ5" s="32">
        <f>AVERAGEIF($B14:$CW14, "Yes", $B5:$CW5)</f>
        <v>-0.1061259789</v>
      </c>
      <c r="DK5" s="32">
        <f>AVERAGEIF($B15:$CW15, "Yes", $B5:$CW5)</f>
        <v>-1.370833333</v>
      </c>
    </row>
    <row r="6">
      <c r="A6" s="35" t="s">
        <v>146</v>
      </c>
      <c r="B6" s="36">
        <f t="shared" ref="B6:DK6" si="4">(B2-B3)/B3</f>
        <v>0.2765957447</v>
      </c>
      <c r="C6" s="36">
        <f t="shared" si="4"/>
        <v>-0.05405405405</v>
      </c>
      <c r="D6" s="36">
        <f t="shared" si="4"/>
        <v>0.02173913043</v>
      </c>
      <c r="E6" s="36">
        <f t="shared" si="4"/>
        <v>0.02247191011</v>
      </c>
      <c r="F6" s="36">
        <f t="shared" si="4"/>
        <v>0.1764705882</v>
      </c>
      <c r="G6" s="36">
        <f t="shared" si="4"/>
        <v>0.002030456853</v>
      </c>
      <c r="H6" s="36">
        <f t="shared" si="4"/>
        <v>1.25</v>
      </c>
      <c r="I6" s="36">
        <f t="shared" si="4"/>
        <v>0.02173913043</v>
      </c>
      <c r="J6" s="36">
        <f t="shared" si="4"/>
        <v>0.4761904762</v>
      </c>
      <c r="K6" s="36">
        <f t="shared" si="4"/>
        <v>-0.03076923077</v>
      </c>
      <c r="L6" s="36">
        <f t="shared" si="4"/>
        <v>0</v>
      </c>
      <c r="M6" s="36">
        <f t="shared" si="4"/>
        <v>0.6</v>
      </c>
      <c r="N6" s="36">
        <f t="shared" si="4"/>
        <v>0.6666666667</v>
      </c>
      <c r="O6" s="36">
        <f t="shared" si="4"/>
        <v>0.4705882353</v>
      </c>
      <c r="P6" s="36">
        <f t="shared" si="4"/>
        <v>0.1282051282</v>
      </c>
      <c r="Q6" s="36">
        <f t="shared" si="4"/>
        <v>0.02150537634</v>
      </c>
      <c r="R6" s="36">
        <f t="shared" si="4"/>
        <v>0.01369863014</v>
      </c>
      <c r="S6" s="36">
        <f t="shared" si="4"/>
        <v>-0.07352941176</v>
      </c>
      <c r="T6" s="36">
        <f t="shared" si="4"/>
        <v>0.2244897959</v>
      </c>
      <c r="U6" s="36">
        <f t="shared" si="4"/>
        <v>0.3170731707</v>
      </c>
      <c r="V6" s="36">
        <f t="shared" si="4"/>
        <v>0.0985915493</v>
      </c>
      <c r="W6" s="36">
        <f t="shared" si="4"/>
        <v>0.1375358166</v>
      </c>
      <c r="X6" s="36">
        <f t="shared" si="4"/>
        <v>0.02083333333</v>
      </c>
      <c r="Y6" s="36">
        <f t="shared" si="4"/>
        <v>0.2941176471</v>
      </c>
      <c r="Z6" s="36">
        <f t="shared" si="4"/>
        <v>0.2765957447</v>
      </c>
      <c r="AA6" s="36">
        <f t="shared" si="4"/>
        <v>0.08641975309</v>
      </c>
      <c r="AB6" s="36">
        <f t="shared" si="4"/>
        <v>0.5</v>
      </c>
      <c r="AC6" s="36">
        <f t="shared" si="4"/>
        <v>0.04444444444</v>
      </c>
      <c r="AD6" s="36">
        <f t="shared" si="4"/>
        <v>0.1836734694</v>
      </c>
      <c r="AE6" s="36">
        <f t="shared" si="4"/>
        <v>0.0843373494</v>
      </c>
      <c r="AF6" s="36">
        <f t="shared" si="4"/>
        <v>0.2195121951</v>
      </c>
      <c r="AG6" s="36">
        <f t="shared" si="4"/>
        <v>0.09090909091</v>
      </c>
      <c r="AH6" s="36">
        <f t="shared" si="4"/>
        <v>0.2857142857</v>
      </c>
      <c r="AI6" s="36">
        <f t="shared" si="4"/>
        <v>0.2564102564</v>
      </c>
      <c r="AJ6" s="36">
        <f t="shared" si="4"/>
        <v>0.1168831169</v>
      </c>
      <c r="AK6" s="36">
        <f t="shared" si="4"/>
        <v>0.01298701299</v>
      </c>
      <c r="AL6" s="36">
        <f t="shared" si="4"/>
        <v>1.333333333</v>
      </c>
      <c r="AM6" s="36">
        <f t="shared" si="4"/>
        <v>0.08823529412</v>
      </c>
      <c r="AN6" s="36">
        <f t="shared" si="4"/>
        <v>0.07936507937</v>
      </c>
      <c r="AO6" s="36">
        <f t="shared" si="4"/>
        <v>-0.05555555556</v>
      </c>
      <c r="AP6" s="36">
        <f t="shared" si="4"/>
        <v>0.1149425287</v>
      </c>
      <c r="AQ6" s="36">
        <f t="shared" si="4"/>
        <v>0.109375</v>
      </c>
      <c r="AR6" s="36">
        <f t="shared" si="4"/>
        <v>0.1515151515</v>
      </c>
      <c r="AS6" s="36">
        <f t="shared" si="4"/>
        <v>-0.02666666667</v>
      </c>
      <c r="AT6" s="36">
        <f t="shared" si="4"/>
        <v>0.2653061224</v>
      </c>
      <c r="AU6" s="36">
        <f t="shared" si="4"/>
        <v>0.01063829787</v>
      </c>
      <c r="AV6" s="36">
        <f t="shared" si="4"/>
        <v>-0.05555555556</v>
      </c>
      <c r="AW6" s="36">
        <f t="shared" si="4"/>
        <v>0.03846153846</v>
      </c>
      <c r="AX6" s="36">
        <f t="shared" si="4"/>
        <v>0.01111111111</v>
      </c>
      <c r="AY6" s="36">
        <f t="shared" si="4"/>
        <v>0.9473684211</v>
      </c>
      <c r="AZ6" s="36">
        <f t="shared" si="4"/>
        <v>0.03947368421</v>
      </c>
      <c r="BA6" s="36">
        <f t="shared" si="4"/>
        <v>0.2941176471</v>
      </c>
      <c r="BB6" s="36">
        <f t="shared" si="4"/>
        <v>1.6</v>
      </c>
      <c r="BC6" s="36">
        <f t="shared" si="4"/>
        <v>0.05333333333</v>
      </c>
      <c r="BD6" s="36">
        <f t="shared" si="4"/>
        <v>0.125</v>
      </c>
      <c r="BE6" s="36">
        <f t="shared" si="4"/>
        <v>-0.08974358974</v>
      </c>
      <c r="BF6" s="36">
        <f t="shared" si="4"/>
        <v>0.2448979592</v>
      </c>
      <c r="BG6" s="36">
        <f t="shared" si="4"/>
        <v>0</v>
      </c>
      <c r="BH6" s="36">
        <f t="shared" si="4"/>
        <v>0.512195122</v>
      </c>
      <c r="BI6" s="36">
        <f t="shared" si="4"/>
        <v>0.1636363636</v>
      </c>
      <c r="BJ6" s="36">
        <f t="shared" si="4"/>
        <v>0.03260869565</v>
      </c>
      <c r="BK6" s="36">
        <f t="shared" si="4"/>
        <v>0.02150537634</v>
      </c>
      <c r="BL6" s="36">
        <f t="shared" si="4"/>
        <v>0.1627906977</v>
      </c>
      <c r="BM6" s="36">
        <f t="shared" si="4"/>
        <v>0.28125</v>
      </c>
      <c r="BN6" s="36">
        <f t="shared" si="4"/>
        <v>0.07297297297</v>
      </c>
      <c r="BO6" s="36">
        <f t="shared" si="4"/>
        <v>2.4</v>
      </c>
      <c r="BP6" s="36">
        <f t="shared" si="4"/>
        <v>0.1216457961</v>
      </c>
      <c r="BQ6" s="36">
        <f t="shared" si="4"/>
        <v>-0.01538461538</v>
      </c>
      <c r="BR6" s="36">
        <f t="shared" si="4"/>
        <v>0.4090909091</v>
      </c>
      <c r="BS6" s="36">
        <f t="shared" si="4"/>
        <v>-0.1228070175</v>
      </c>
      <c r="BT6" s="36">
        <f t="shared" si="4"/>
        <v>0.02631578947</v>
      </c>
      <c r="BU6" s="36">
        <f t="shared" si="4"/>
        <v>0.05813953488</v>
      </c>
      <c r="BV6" s="36">
        <f t="shared" si="4"/>
        <v>-0.003006012024</v>
      </c>
      <c r="BW6" s="36">
        <f t="shared" si="4"/>
        <v>0.1304347826</v>
      </c>
      <c r="BX6" s="36">
        <f t="shared" si="4"/>
        <v>0.05479452055</v>
      </c>
      <c r="BY6" s="36">
        <f t="shared" si="4"/>
        <v>0.5</v>
      </c>
      <c r="BZ6" s="36">
        <f t="shared" si="4"/>
        <v>0</v>
      </c>
      <c r="CA6" s="36">
        <f t="shared" si="4"/>
        <v>0.05263157895</v>
      </c>
      <c r="CB6" s="36">
        <f t="shared" si="4"/>
        <v>0.02325581395</v>
      </c>
      <c r="CC6" s="36">
        <f t="shared" si="4"/>
        <v>0.03896103896</v>
      </c>
      <c r="CD6" s="36">
        <f t="shared" si="4"/>
        <v>0.06818181818</v>
      </c>
      <c r="CE6" s="36">
        <f t="shared" si="4"/>
        <v>0.05882352941</v>
      </c>
      <c r="CF6" s="36">
        <f t="shared" si="4"/>
        <v>0.08988764045</v>
      </c>
      <c r="CG6" s="36">
        <f t="shared" si="4"/>
        <v>0.5</v>
      </c>
      <c r="CH6" s="36">
        <f t="shared" si="4"/>
        <v>0.5363636364</v>
      </c>
      <c r="CI6" s="36">
        <f t="shared" si="4"/>
        <v>0.02083333333</v>
      </c>
      <c r="CJ6" s="36">
        <f t="shared" si="4"/>
        <v>-0.03370786517</v>
      </c>
      <c r="CK6" s="36">
        <f t="shared" si="4"/>
        <v>1.133333333</v>
      </c>
      <c r="CL6" s="36">
        <f t="shared" si="4"/>
        <v>-0.01851851852</v>
      </c>
      <c r="CM6" s="36">
        <f t="shared" si="4"/>
        <v>0</v>
      </c>
      <c r="CN6" s="36">
        <f t="shared" si="4"/>
        <v>0.1527777778</v>
      </c>
      <c r="CO6" s="36">
        <f t="shared" si="4"/>
        <v>-0.01063829787</v>
      </c>
      <c r="CP6" s="36">
        <f t="shared" si="4"/>
        <v>0.1851851852</v>
      </c>
      <c r="CQ6" s="36">
        <f t="shared" si="4"/>
        <v>-0.01075268817</v>
      </c>
      <c r="CR6" s="36">
        <f t="shared" si="4"/>
        <v>0</v>
      </c>
      <c r="CS6" s="36">
        <f t="shared" si="4"/>
        <v>0.3529411765</v>
      </c>
      <c r="CT6" s="36">
        <f t="shared" si="4"/>
        <v>-0.04166666667</v>
      </c>
      <c r="CU6" s="36">
        <f t="shared" si="4"/>
        <v>0.1578947368</v>
      </c>
      <c r="CV6" s="36">
        <f t="shared" si="4"/>
        <v>0.3214285714</v>
      </c>
      <c r="CW6" s="36">
        <f t="shared" si="4"/>
        <v>0.3571428571</v>
      </c>
      <c r="CX6" s="36">
        <f t="shared" si="4"/>
        <v>0.1010534198</v>
      </c>
      <c r="CY6" s="36">
        <f t="shared" si="4"/>
        <v>0.4142028986</v>
      </c>
      <c r="CZ6" s="36">
        <f t="shared" si="4"/>
        <v>0.5641025641</v>
      </c>
      <c r="DA6" s="36">
        <f t="shared" si="4"/>
        <v>0.1559450386</v>
      </c>
      <c r="DB6" s="36">
        <f t="shared" si="4"/>
        <v>0.03365734731</v>
      </c>
      <c r="DC6" s="36">
        <f t="shared" si="4"/>
        <v>0.01069518717</v>
      </c>
      <c r="DD6" s="36">
        <f t="shared" si="4"/>
        <v>0.09816705622</v>
      </c>
      <c r="DE6" s="36">
        <f t="shared" si="4"/>
        <v>0.04834605598</v>
      </c>
      <c r="DF6" s="36">
        <f t="shared" si="4"/>
        <v>0.05368516833</v>
      </c>
      <c r="DG6" s="36">
        <f t="shared" si="4"/>
        <v>0.3193164933</v>
      </c>
      <c r="DH6" s="36">
        <f t="shared" si="4"/>
        <v>0.1125</v>
      </c>
      <c r="DI6" s="36">
        <f t="shared" si="4"/>
        <v>0.01943844492</v>
      </c>
      <c r="DJ6" s="36">
        <f t="shared" si="4"/>
        <v>0.07805287453</v>
      </c>
      <c r="DK6" s="36">
        <f t="shared" si="4"/>
        <v>1.112676056</v>
      </c>
    </row>
    <row r="7">
      <c r="A7" s="9" t="s">
        <v>20</v>
      </c>
      <c r="B7" s="37"/>
      <c r="C7" s="37"/>
      <c r="D7" s="37"/>
      <c r="E7" s="37"/>
      <c r="F7" s="37"/>
      <c r="G7" s="37"/>
      <c r="H7" s="38"/>
      <c r="I7" s="37"/>
      <c r="J7" s="37"/>
      <c r="K7" s="37"/>
      <c r="L7" s="37"/>
      <c r="M7" s="38"/>
      <c r="N7" s="38"/>
      <c r="O7" s="38"/>
      <c r="P7" s="37"/>
      <c r="Q7" s="38" t="s">
        <v>147</v>
      </c>
      <c r="R7" s="37"/>
      <c r="S7" s="37"/>
      <c r="T7" s="37"/>
      <c r="U7" s="37"/>
      <c r="V7" s="37"/>
      <c r="W7" s="37"/>
      <c r="X7" s="37"/>
      <c r="Y7" s="37"/>
      <c r="Z7" s="37"/>
      <c r="AA7" s="37"/>
      <c r="AB7" s="38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8"/>
      <c r="AW7" s="37"/>
      <c r="AX7" s="37"/>
      <c r="AY7" s="38"/>
      <c r="AZ7" s="37"/>
      <c r="BA7" s="38"/>
      <c r="BB7" s="38"/>
      <c r="BC7" s="37"/>
      <c r="BD7" s="37"/>
      <c r="BE7" s="37"/>
      <c r="BF7" s="37"/>
      <c r="BG7" s="38"/>
      <c r="BH7" s="38"/>
      <c r="BI7" s="37"/>
      <c r="BJ7" s="37"/>
      <c r="BK7" s="37"/>
      <c r="BL7" s="37"/>
      <c r="BM7" s="38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8"/>
      <c r="BZ7" s="37"/>
      <c r="CA7" s="38"/>
      <c r="CB7" s="37"/>
      <c r="CC7" s="37"/>
      <c r="CD7" s="37"/>
      <c r="CE7" s="37"/>
      <c r="CF7" s="37"/>
      <c r="CG7" s="37"/>
      <c r="CH7" s="38"/>
      <c r="CI7" s="37"/>
      <c r="CJ7" s="37"/>
      <c r="CK7" s="37"/>
      <c r="CL7" s="37"/>
      <c r="CM7" s="37"/>
      <c r="CN7" s="37"/>
      <c r="CO7" s="37"/>
      <c r="CP7" s="38"/>
      <c r="CQ7" s="37"/>
      <c r="CR7" s="38" t="s">
        <v>147</v>
      </c>
      <c r="CS7" s="37"/>
      <c r="CT7" s="37"/>
      <c r="CU7" s="37"/>
      <c r="CV7" s="38"/>
      <c r="CW7" s="37"/>
      <c r="CX7" s="37">
        <f t="shared" ref="CX7:CX15" si="5">COUNTIF(B7:CW7, "Yes")</f>
        <v>2</v>
      </c>
      <c r="CY7" s="37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</row>
    <row r="8">
      <c r="A8" s="9" t="s">
        <v>21</v>
      </c>
      <c r="B8" s="37"/>
      <c r="C8" s="38" t="s">
        <v>147</v>
      </c>
      <c r="D8" s="37"/>
      <c r="E8" s="37"/>
      <c r="F8" s="37"/>
      <c r="G8" s="37"/>
      <c r="H8" s="38"/>
      <c r="I8" s="37"/>
      <c r="J8" s="37"/>
      <c r="K8" s="38" t="s">
        <v>147</v>
      </c>
      <c r="L8" s="37"/>
      <c r="M8" s="38"/>
      <c r="N8" s="38"/>
      <c r="O8" s="38"/>
      <c r="P8" s="37"/>
      <c r="Q8" s="37"/>
      <c r="R8" s="38" t="s">
        <v>147</v>
      </c>
      <c r="S8" s="37"/>
      <c r="T8" s="38" t="s">
        <v>147</v>
      </c>
      <c r="U8" s="37"/>
      <c r="V8" s="37"/>
      <c r="W8" s="38" t="s">
        <v>147</v>
      </c>
      <c r="X8" s="37"/>
      <c r="Y8" s="37"/>
      <c r="Z8" s="38" t="s">
        <v>147</v>
      </c>
      <c r="AA8" s="37"/>
      <c r="AB8" s="38"/>
      <c r="AC8" s="37"/>
      <c r="AD8" s="37"/>
      <c r="AE8" s="37"/>
      <c r="AF8" s="37"/>
      <c r="AG8" s="37"/>
      <c r="AH8" s="38" t="s">
        <v>147</v>
      </c>
      <c r="AI8" s="38" t="s">
        <v>147</v>
      </c>
      <c r="AJ8" s="37"/>
      <c r="AK8" s="37"/>
      <c r="AL8" s="37"/>
      <c r="AM8" s="37"/>
      <c r="AN8" s="37"/>
      <c r="AO8" s="37"/>
      <c r="AP8" s="37"/>
      <c r="AQ8" s="38" t="s">
        <v>147</v>
      </c>
      <c r="AR8" s="37"/>
      <c r="AS8" s="37"/>
      <c r="AT8" s="37"/>
      <c r="AU8" s="37"/>
      <c r="AV8" s="38"/>
      <c r="AW8" s="37"/>
      <c r="AX8" s="37"/>
      <c r="AY8" s="38"/>
      <c r="AZ8" s="37"/>
      <c r="BA8" s="38"/>
      <c r="BB8" s="38"/>
      <c r="BC8" s="37"/>
      <c r="BD8" s="38" t="s">
        <v>147</v>
      </c>
      <c r="BE8" s="37"/>
      <c r="BF8" s="37"/>
      <c r="BG8" s="38"/>
      <c r="BH8" s="38"/>
      <c r="BI8" s="37"/>
      <c r="BJ8" s="37"/>
      <c r="BK8" s="37"/>
      <c r="BL8" s="38" t="s">
        <v>147</v>
      </c>
      <c r="BM8" s="38"/>
      <c r="BN8" s="37"/>
      <c r="BO8" s="37"/>
      <c r="BP8" s="37"/>
      <c r="BQ8" s="38" t="s">
        <v>147</v>
      </c>
      <c r="BR8" s="38" t="s">
        <v>147</v>
      </c>
      <c r="BS8" s="37"/>
      <c r="BT8" s="37"/>
      <c r="BU8" s="37"/>
      <c r="BV8" s="37"/>
      <c r="BW8" s="37"/>
      <c r="BX8" s="37"/>
      <c r="BY8" s="38"/>
      <c r="BZ8" s="37"/>
      <c r="CA8" s="38"/>
      <c r="CB8" s="37"/>
      <c r="CC8" s="37"/>
      <c r="CD8" s="37"/>
      <c r="CE8" s="37"/>
      <c r="CF8" s="37"/>
      <c r="CG8" s="37"/>
      <c r="CH8" s="38"/>
      <c r="CI8" s="37"/>
      <c r="CJ8" s="37"/>
      <c r="CK8" s="37"/>
      <c r="CL8" s="37"/>
      <c r="CM8" s="38" t="s">
        <v>147</v>
      </c>
      <c r="CN8" s="37"/>
      <c r="CO8" s="37"/>
      <c r="CP8" s="38"/>
      <c r="CQ8" s="37"/>
      <c r="CR8" s="37"/>
      <c r="CS8" s="37"/>
      <c r="CT8" s="38" t="s">
        <v>147</v>
      </c>
      <c r="CU8" s="37"/>
      <c r="CV8" s="38"/>
      <c r="CW8" s="37"/>
      <c r="CX8" s="37">
        <f t="shared" si="5"/>
        <v>15</v>
      </c>
      <c r="CY8" s="37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</row>
    <row r="9">
      <c r="A9" s="9" t="s">
        <v>22</v>
      </c>
      <c r="B9" s="37"/>
      <c r="C9" s="37"/>
      <c r="D9" s="37"/>
      <c r="E9" s="38" t="s">
        <v>147</v>
      </c>
      <c r="F9" s="37"/>
      <c r="G9" s="37"/>
      <c r="H9" s="38"/>
      <c r="I9" s="38" t="s">
        <v>147</v>
      </c>
      <c r="J9" s="37"/>
      <c r="K9" s="37"/>
      <c r="L9" s="38" t="s">
        <v>147</v>
      </c>
      <c r="M9" s="38"/>
      <c r="N9" s="38"/>
      <c r="O9" s="38"/>
      <c r="P9" s="37"/>
      <c r="Q9" s="37"/>
      <c r="R9" s="37"/>
      <c r="S9" s="37"/>
      <c r="T9" s="37"/>
      <c r="U9" s="37"/>
      <c r="V9" s="38" t="s">
        <v>147</v>
      </c>
      <c r="W9" s="37"/>
      <c r="X9" s="38" t="s">
        <v>147</v>
      </c>
      <c r="Y9" s="37"/>
      <c r="Z9" s="37"/>
      <c r="AA9" s="38" t="s">
        <v>147</v>
      </c>
      <c r="AB9" s="38"/>
      <c r="AC9" s="38" t="s">
        <v>147</v>
      </c>
      <c r="AD9" s="37"/>
      <c r="AE9" s="38" t="s">
        <v>147</v>
      </c>
      <c r="AF9" s="37"/>
      <c r="AG9" s="38" t="s">
        <v>147</v>
      </c>
      <c r="AH9" s="37"/>
      <c r="AI9" s="37"/>
      <c r="AJ9" s="37"/>
      <c r="AK9" s="38" t="s">
        <v>147</v>
      </c>
      <c r="AL9" s="37"/>
      <c r="AM9" s="37"/>
      <c r="AN9" s="37"/>
      <c r="AO9" s="38" t="s">
        <v>147</v>
      </c>
      <c r="AP9" s="38" t="s">
        <v>147</v>
      </c>
      <c r="AQ9" s="37"/>
      <c r="AR9" s="37"/>
      <c r="AS9" s="37"/>
      <c r="AT9" s="37"/>
      <c r="AU9" s="37"/>
      <c r="AV9" s="38"/>
      <c r="AW9" s="38" t="s">
        <v>147</v>
      </c>
      <c r="AX9" s="37"/>
      <c r="AY9" s="38"/>
      <c r="AZ9" s="38" t="s">
        <v>147</v>
      </c>
      <c r="BA9" s="38"/>
      <c r="BB9" s="38"/>
      <c r="BC9" s="37"/>
      <c r="BD9" s="37"/>
      <c r="BE9" s="37"/>
      <c r="BF9" s="37"/>
      <c r="BG9" s="38"/>
      <c r="BH9" s="38"/>
      <c r="BI9" s="37"/>
      <c r="BJ9" s="38" t="s">
        <v>147</v>
      </c>
      <c r="BK9" s="37"/>
      <c r="BL9" s="37"/>
      <c r="BM9" s="38"/>
      <c r="BN9" s="37"/>
      <c r="BO9" s="37"/>
      <c r="BP9" s="37"/>
      <c r="BQ9" s="37"/>
      <c r="BR9" s="37"/>
      <c r="BS9" s="37"/>
      <c r="BT9" s="38" t="s">
        <v>147</v>
      </c>
      <c r="BU9" s="38" t="s">
        <v>147</v>
      </c>
      <c r="BV9" s="37"/>
      <c r="BW9" s="38" t="s">
        <v>147</v>
      </c>
      <c r="BX9" s="38" t="s">
        <v>147</v>
      </c>
      <c r="BY9" s="38"/>
      <c r="BZ9" s="37"/>
      <c r="CA9" s="38"/>
      <c r="CB9" s="37"/>
      <c r="CC9" s="38" t="s">
        <v>147</v>
      </c>
      <c r="CD9" s="37"/>
      <c r="CE9" s="37"/>
      <c r="CF9" s="38" t="s">
        <v>147</v>
      </c>
      <c r="CG9" s="37"/>
      <c r="CH9" s="38"/>
      <c r="CI9" s="38" t="s">
        <v>147</v>
      </c>
      <c r="CJ9" s="37"/>
      <c r="CK9" s="37"/>
      <c r="CL9" s="37"/>
      <c r="CM9" s="37"/>
      <c r="CN9" s="38" t="s">
        <v>147</v>
      </c>
      <c r="CO9" s="37"/>
      <c r="CP9" s="38"/>
      <c r="CQ9" s="38" t="s">
        <v>147</v>
      </c>
      <c r="CR9" s="37"/>
      <c r="CS9" s="37"/>
      <c r="CT9" s="37"/>
      <c r="CU9" s="37"/>
      <c r="CV9" s="38"/>
      <c r="CW9" s="37"/>
      <c r="CX9" s="37">
        <f t="shared" si="5"/>
        <v>24</v>
      </c>
      <c r="CY9" s="37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</row>
    <row r="10">
      <c r="A10" s="9" t="s">
        <v>23</v>
      </c>
      <c r="B10" s="38" t="s">
        <v>147</v>
      </c>
      <c r="C10" s="37"/>
      <c r="D10" s="37"/>
      <c r="E10" s="37"/>
      <c r="F10" s="37"/>
      <c r="G10" s="38" t="s">
        <v>147</v>
      </c>
      <c r="H10" s="38"/>
      <c r="I10" s="37"/>
      <c r="J10" s="37"/>
      <c r="K10" s="37"/>
      <c r="L10" s="37"/>
      <c r="M10" s="38"/>
      <c r="N10" s="38"/>
      <c r="O10" s="38"/>
      <c r="P10" s="37"/>
      <c r="Q10" s="37"/>
      <c r="R10" s="37"/>
      <c r="S10" s="37"/>
      <c r="T10" s="37"/>
      <c r="U10" s="37"/>
      <c r="V10" s="37"/>
      <c r="W10" s="37"/>
      <c r="X10" s="37"/>
      <c r="Y10" s="38" t="s">
        <v>147</v>
      </c>
      <c r="Z10" s="37"/>
      <c r="AA10" s="37"/>
      <c r="AB10" s="38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8" t="s">
        <v>147</v>
      </c>
      <c r="AV10" s="38"/>
      <c r="AW10" s="37"/>
      <c r="AX10" s="38" t="s">
        <v>147</v>
      </c>
      <c r="AY10" s="38"/>
      <c r="AZ10" s="37"/>
      <c r="BA10" s="38"/>
      <c r="BB10" s="38"/>
      <c r="BC10" s="37"/>
      <c r="BD10" s="37"/>
      <c r="BE10" s="37"/>
      <c r="BF10" s="38" t="s">
        <v>147</v>
      </c>
      <c r="BG10" s="38"/>
      <c r="BH10" s="38"/>
      <c r="BI10" s="37"/>
      <c r="BJ10" s="37"/>
      <c r="BK10" s="37"/>
      <c r="BL10" s="37"/>
      <c r="BM10" s="38"/>
      <c r="BN10" s="38" t="s">
        <v>147</v>
      </c>
      <c r="BO10" s="37"/>
      <c r="BP10" s="37"/>
      <c r="BQ10" s="37"/>
      <c r="BR10" s="37"/>
      <c r="BS10" s="37"/>
      <c r="BT10" s="37"/>
      <c r="BU10" s="37"/>
      <c r="BV10" s="38" t="s">
        <v>147</v>
      </c>
      <c r="BW10" s="37"/>
      <c r="BX10" s="37"/>
      <c r="BY10" s="38"/>
      <c r="BZ10" s="38" t="s">
        <v>147</v>
      </c>
      <c r="CA10" s="38"/>
      <c r="CB10" s="37"/>
      <c r="CC10" s="37"/>
      <c r="CD10" s="37"/>
      <c r="CE10" s="37"/>
      <c r="CF10" s="37"/>
      <c r="CG10" s="37"/>
      <c r="CH10" s="38"/>
      <c r="CI10" s="37"/>
      <c r="CJ10" s="37"/>
      <c r="CK10" s="37"/>
      <c r="CL10" s="37"/>
      <c r="CM10" s="37"/>
      <c r="CN10" s="37"/>
      <c r="CO10" s="38" t="s">
        <v>147</v>
      </c>
      <c r="CP10" s="38"/>
      <c r="CQ10" s="37"/>
      <c r="CR10" s="37"/>
      <c r="CS10" s="37"/>
      <c r="CT10" s="37"/>
      <c r="CU10" s="37"/>
      <c r="CV10" s="38"/>
      <c r="CW10" s="37"/>
      <c r="CX10" s="37">
        <f t="shared" si="5"/>
        <v>10</v>
      </c>
      <c r="CY10" s="37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</row>
    <row r="11">
      <c r="A11" s="9" t="s">
        <v>24</v>
      </c>
      <c r="B11" s="37"/>
      <c r="C11" s="37"/>
      <c r="D11" s="37"/>
      <c r="E11" s="37"/>
      <c r="F11" s="37"/>
      <c r="G11" s="37"/>
      <c r="H11" s="38"/>
      <c r="I11" s="37"/>
      <c r="J11" s="38" t="s">
        <v>147</v>
      </c>
      <c r="K11" s="37"/>
      <c r="L11" s="37"/>
      <c r="M11" s="38" t="s">
        <v>147</v>
      </c>
      <c r="N11" s="38" t="s">
        <v>147</v>
      </c>
      <c r="O11" s="38"/>
      <c r="P11" s="38" t="s">
        <v>147</v>
      </c>
      <c r="Q11" s="37"/>
      <c r="R11" s="37"/>
      <c r="S11" s="37"/>
      <c r="T11" s="37"/>
      <c r="U11" s="38" t="s">
        <v>147</v>
      </c>
      <c r="V11" s="37"/>
      <c r="W11" s="37"/>
      <c r="X11" s="37"/>
      <c r="Y11" s="37"/>
      <c r="Z11" s="37"/>
      <c r="AA11" s="37"/>
      <c r="AB11" s="38"/>
      <c r="AC11" s="37"/>
      <c r="AD11" s="38" t="s">
        <v>147</v>
      </c>
      <c r="AE11" s="37"/>
      <c r="AF11" s="38" t="s">
        <v>147</v>
      </c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8" t="s">
        <v>147</v>
      </c>
      <c r="AU11" s="37"/>
      <c r="AV11" s="38"/>
      <c r="AW11" s="37"/>
      <c r="AX11" s="37"/>
      <c r="AY11" s="38" t="s">
        <v>147</v>
      </c>
      <c r="AZ11" s="37"/>
      <c r="BA11" s="38" t="s">
        <v>147</v>
      </c>
      <c r="BB11" s="38" t="s">
        <v>147</v>
      </c>
      <c r="BC11" s="37"/>
      <c r="BD11" s="37"/>
      <c r="BE11" s="37"/>
      <c r="BF11" s="37"/>
      <c r="BG11" s="38" t="s">
        <v>147</v>
      </c>
      <c r="BH11" s="38"/>
      <c r="BI11" s="38" t="s">
        <v>147</v>
      </c>
      <c r="BJ11" s="37"/>
      <c r="BK11" s="37"/>
      <c r="BL11" s="37"/>
      <c r="BM11" s="38" t="s">
        <v>147</v>
      </c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8" t="s">
        <v>147</v>
      </c>
      <c r="BZ11" s="37"/>
      <c r="CA11" s="38" t="s">
        <v>147</v>
      </c>
      <c r="CB11" s="37"/>
      <c r="CC11" s="37"/>
      <c r="CD11" s="38" t="s">
        <v>147</v>
      </c>
      <c r="CE11" s="37"/>
      <c r="CF11" s="37"/>
      <c r="CG11" s="38" t="s">
        <v>147</v>
      </c>
      <c r="CH11" s="38" t="s">
        <v>147</v>
      </c>
      <c r="CI11" s="37"/>
      <c r="CJ11" s="37"/>
      <c r="CK11" s="38" t="s">
        <v>147</v>
      </c>
      <c r="CL11" s="37"/>
      <c r="CM11" s="37"/>
      <c r="CN11" s="37"/>
      <c r="CO11" s="37"/>
      <c r="CP11" s="38" t="s">
        <v>147</v>
      </c>
      <c r="CQ11" s="37"/>
      <c r="CR11" s="37"/>
      <c r="CS11" s="37"/>
      <c r="CT11" s="37"/>
      <c r="CU11" s="37"/>
      <c r="CV11" s="38" t="s">
        <v>147</v>
      </c>
      <c r="CW11" s="38" t="s">
        <v>147</v>
      </c>
      <c r="CX11" s="37">
        <f t="shared" si="5"/>
        <v>23</v>
      </c>
      <c r="CY11" s="37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</row>
    <row r="12">
      <c r="A12" s="9" t="s">
        <v>25</v>
      </c>
      <c r="B12" s="37"/>
      <c r="C12" s="37"/>
      <c r="D12" s="37"/>
      <c r="E12" s="37"/>
      <c r="F12" s="38" t="s">
        <v>147</v>
      </c>
      <c r="G12" s="37"/>
      <c r="H12" s="38"/>
      <c r="I12" s="37"/>
      <c r="J12" s="37"/>
      <c r="K12" s="37"/>
      <c r="L12" s="37"/>
      <c r="M12" s="38"/>
      <c r="N12" s="38"/>
      <c r="O12" s="38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8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 t="s">
        <v>147</v>
      </c>
      <c r="AO12" s="37"/>
      <c r="AP12" s="37"/>
      <c r="AQ12" s="37"/>
      <c r="AR12" s="37"/>
      <c r="AS12" s="38" t="s">
        <v>147</v>
      </c>
      <c r="AT12" s="37"/>
      <c r="AU12" s="37"/>
      <c r="AV12" s="38"/>
      <c r="AW12" s="37"/>
      <c r="AX12" s="37"/>
      <c r="AY12" s="38"/>
      <c r="AZ12" s="37"/>
      <c r="BA12" s="38"/>
      <c r="BB12" s="38"/>
      <c r="BC12" s="37"/>
      <c r="BD12" s="37"/>
      <c r="BE12" s="37"/>
      <c r="BF12" s="37"/>
      <c r="BG12" s="38"/>
      <c r="BH12" s="38"/>
      <c r="BI12" s="37"/>
      <c r="BJ12" s="37"/>
      <c r="BK12" s="37"/>
      <c r="BL12" s="37"/>
      <c r="BM12" s="38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8"/>
      <c r="BZ12" s="37"/>
      <c r="CA12" s="38"/>
      <c r="CB12" s="37"/>
      <c r="CC12" s="37"/>
      <c r="CD12" s="37"/>
      <c r="CE12" s="37"/>
      <c r="CF12" s="37"/>
      <c r="CG12" s="37"/>
      <c r="CH12" s="38"/>
      <c r="CI12" s="37"/>
      <c r="CJ12" s="37"/>
      <c r="CK12" s="37"/>
      <c r="CL12" s="37"/>
      <c r="CM12" s="37"/>
      <c r="CN12" s="37"/>
      <c r="CO12" s="37"/>
      <c r="CP12" s="38"/>
      <c r="CQ12" s="37"/>
      <c r="CR12" s="37"/>
      <c r="CS12" s="38" t="s">
        <v>147</v>
      </c>
      <c r="CT12" s="37"/>
      <c r="CU12" s="37"/>
      <c r="CV12" s="38"/>
      <c r="CW12" s="37"/>
      <c r="CX12" s="37">
        <f t="shared" si="5"/>
        <v>4</v>
      </c>
      <c r="CY12" s="37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</row>
    <row r="13">
      <c r="A13" s="9" t="s">
        <v>26</v>
      </c>
      <c r="B13" s="37"/>
      <c r="C13" s="37"/>
      <c r="D13" s="37"/>
      <c r="E13" s="37"/>
      <c r="F13" s="37"/>
      <c r="G13" s="37"/>
      <c r="H13" s="38"/>
      <c r="I13" s="37"/>
      <c r="J13" s="37"/>
      <c r="K13" s="37"/>
      <c r="L13" s="37"/>
      <c r="M13" s="38"/>
      <c r="N13" s="38"/>
      <c r="O13" s="38"/>
      <c r="P13" s="37"/>
      <c r="Q13" s="37"/>
      <c r="R13" s="37"/>
      <c r="S13" s="38" t="s">
        <v>147</v>
      </c>
      <c r="T13" s="37"/>
      <c r="U13" s="37"/>
      <c r="V13" s="37"/>
      <c r="W13" s="37"/>
      <c r="X13" s="37"/>
      <c r="Y13" s="37"/>
      <c r="Z13" s="37"/>
      <c r="AA13" s="37"/>
      <c r="AB13" s="38"/>
      <c r="AC13" s="37"/>
      <c r="AD13" s="37"/>
      <c r="AE13" s="37"/>
      <c r="AF13" s="37"/>
      <c r="AG13" s="37"/>
      <c r="AH13" s="37"/>
      <c r="AI13" s="37"/>
      <c r="AJ13" s="38" t="s">
        <v>147</v>
      </c>
      <c r="AK13" s="37"/>
      <c r="AL13" s="37"/>
      <c r="AM13" s="37"/>
      <c r="AN13" s="37"/>
      <c r="AO13" s="37"/>
      <c r="AP13" s="37"/>
      <c r="AQ13" s="37"/>
      <c r="AR13" s="38" t="s">
        <v>147</v>
      </c>
      <c r="AS13" s="37"/>
      <c r="AT13" s="37"/>
      <c r="AU13" s="37"/>
      <c r="AV13" s="38"/>
      <c r="AW13" s="37"/>
      <c r="AX13" s="37"/>
      <c r="AY13" s="38"/>
      <c r="AZ13" s="37"/>
      <c r="BA13" s="38"/>
      <c r="BB13" s="38"/>
      <c r="BC13" s="37"/>
      <c r="BD13" s="37"/>
      <c r="BE13" s="38" t="s">
        <v>147</v>
      </c>
      <c r="BF13" s="37"/>
      <c r="BG13" s="38"/>
      <c r="BH13" s="38"/>
      <c r="BI13" s="37"/>
      <c r="BJ13" s="37"/>
      <c r="BK13" s="37"/>
      <c r="BL13" s="37"/>
      <c r="BM13" s="38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8"/>
      <c r="BZ13" s="37"/>
      <c r="CA13" s="38"/>
      <c r="CB13" s="37"/>
      <c r="CC13" s="37"/>
      <c r="CD13" s="37"/>
      <c r="CE13" s="38" t="s">
        <v>147</v>
      </c>
      <c r="CF13" s="37"/>
      <c r="CG13" s="37"/>
      <c r="CH13" s="38"/>
      <c r="CI13" s="37"/>
      <c r="CJ13" s="38" t="s">
        <v>147</v>
      </c>
      <c r="CK13" s="37"/>
      <c r="CL13" s="37"/>
      <c r="CM13" s="37"/>
      <c r="CN13" s="37"/>
      <c r="CO13" s="37"/>
      <c r="CP13" s="38"/>
      <c r="CQ13" s="37"/>
      <c r="CR13" s="37"/>
      <c r="CS13" s="37"/>
      <c r="CT13" s="37"/>
      <c r="CU13" s="37"/>
      <c r="CV13" s="38"/>
      <c r="CW13" s="37"/>
      <c r="CX13" s="37">
        <f t="shared" si="5"/>
        <v>6</v>
      </c>
      <c r="CY13" s="37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</row>
    <row r="14">
      <c r="A14" s="9" t="s">
        <v>148</v>
      </c>
      <c r="B14" s="37"/>
      <c r="C14" s="37"/>
      <c r="D14" s="38" t="s">
        <v>147</v>
      </c>
      <c r="E14" s="37"/>
      <c r="F14" s="37"/>
      <c r="G14" s="37"/>
      <c r="H14" s="38"/>
      <c r="I14" s="37"/>
      <c r="J14" s="37"/>
      <c r="K14" s="37"/>
      <c r="L14" s="37"/>
      <c r="M14" s="38"/>
      <c r="N14" s="38"/>
      <c r="O14" s="38" t="s">
        <v>147</v>
      </c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8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8" t="s">
        <v>147</v>
      </c>
      <c r="AN14" s="37"/>
      <c r="AO14" s="37"/>
      <c r="AP14" s="37"/>
      <c r="AQ14" s="37"/>
      <c r="AR14" s="37"/>
      <c r="AS14" s="37"/>
      <c r="AT14" s="37"/>
      <c r="AU14" s="37"/>
      <c r="AV14" s="38" t="s">
        <v>147</v>
      </c>
      <c r="AW14" s="37"/>
      <c r="AX14" s="37"/>
      <c r="AY14" s="38"/>
      <c r="AZ14" s="37"/>
      <c r="BA14" s="38"/>
      <c r="BB14" s="38"/>
      <c r="BC14" s="38" t="s">
        <v>147</v>
      </c>
      <c r="BD14" s="37"/>
      <c r="BE14" s="37"/>
      <c r="BF14" s="37"/>
      <c r="BG14" s="38"/>
      <c r="BH14" s="38" t="s">
        <v>147</v>
      </c>
      <c r="BI14" s="37"/>
      <c r="BJ14" s="37"/>
      <c r="BK14" s="38" t="s">
        <v>147</v>
      </c>
      <c r="BL14" s="37"/>
      <c r="BM14" s="38"/>
      <c r="BN14" s="37"/>
      <c r="BO14" s="37"/>
      <c r="BP14" s="38" t="s">
        <v>147</v>
      </c>
      <c r="BQ14" s="37"/>
      <c r="BR14" s="37"/>
      <c r="BS14" s="38" t="s">
        <v>147</v>
      </c>
      <c r="BT14" s="37"/>
      <c r="BU14" s="37"/>
      <c r="BV14" s="37"/>
      <c r="BW14" s="37"/>
      <c r="BX14" s="37"/>
      <c r="BY14" s="38"/>
      <c r="BZ14" s="37"/>
      <c r="CA14" s="38"/>
      <c r="CB14" s="38" t="s">
        <v>147</v>
      </c>
      <c r="CC14" s="37"/>
      <c r="CD14" s="37"/>
      <c r="CE14" s="37"/>
      <c r="CF14" s="37"/>
      <c r="CG14" s="37"/>
      <c r="CH14" s="38"/>
      <c r="CI14" s="37"/>
      <c r="CJ14" s="37"/>
      <c r="CK14" s="37"/>
      <c r="CL14" s="38" t="s">
        <v>147</v>
      </c>
      <c r="CM14" s="37"/>
      <c r="CN14" s="37"/>
      <c r="CO14" s="37"/>
      <c r="CP14" s="38"/>
      <c r="CQ14" s="37"/>
      <c r="CR14" s="37"/>
      <c r="CS14" s="37"/>
      <c r="CT14" s="37"/>
      <c r="CU14" s="38" t="s">
        <v>147</v>
      </c>
      <c r="CV14" s="38"/>
      <c r="CW14" s="37"/>
      <c r="CX14" s="37">
        <f t="shared" si="5"/>
        <v>12</v>
      </c>
      <c r="CY14" s="37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</row>
    <row r="15">
      <c r="A15" s="9" t="s">
        <v>28</v>
      </c>
      <c r="B15" s="37"/>
      <c r="C15" s="37"/>
      <c r="D15" s="37"/>
      <c r="E15" s="37"/>
      <c r="F15" s="37"/>
      <c r="G15" s="37"/>
      <c r="H15" s="38" t="s">
        <v>147</v>
      </c>
      <c r="I15" s="37"/>
      <c r="J15" s="37"/>
      <c r="K15" s="37"/>
      <c r="L15" s="37"/>
      <c r="M15" s="38"/>
      <c r="N15" s="38"/>
      <c r="O15" s="38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8"/>
      <c r="AC15" s="37"/>
      <c r="AD15" s="37"/>
      <c r="AE15" s="37"/>
      <c r="AF15" s="37"/>
      <c r="AG15" s="37"/>
      <c r="AH15" s="37"/>
      <c r="AI15" s="37"/>
      <c r="AJ15" s="37"/>
      <c r="AK15" s="37"/>
      <c r="AL15" s="38" t="s">
        <v>147</v>
      </c>
      <c r="AM15" s="37"/>
      <c r="AN15" s="37"/>
      <c r="AO15" s="37"/>
      <c r="AP15" s="37"/>
      <c r="AQ15" s="37"/>
      <c r="AR15" s="37"/>
      <c r="AS15" s="37"/>
      <c r="AT15" s="37"/>
      <c r="AU15" s="37"/>
      <c r="AV15" s="38"/>
      <c r="AW15" s="37"/>
      <c r="AX15" s="37"/>
      <c r="AY15" s="38"/>
      <c r="AZ15" s="37"/>
      <c r="BA15" s="38"/>
      <c r="BB15" s="38"/>
      <c r="BC15" s="37"/>
      <c r="BD15" s="37"/>
      <c r="BE15" s="37"/>
      <c r="BF15" s="37"/>
      <c r="BG15" s="38"/>
      <c r="BH15" s="38"/>
      <c r="BI15" s="37"/>
      <c r="BJ15" s="37"/>
      <c r="BK15" s="37"/>
      <c r="BL15" s="37"/>
      <c r="BM15" s="38"/>
      <c r="BN15" s="37"/>
      <c r="BO15" s="38" t="s">
        <v>147</v>
      </c>
      <c r="BP15" s="37"/>
      <c r="BQ15" s="37"/>
      <c r="BR15" s="37"/>
      <c r="BS15" s="37"/>
      <c r="BT15" s="37"/>
      <c r="BU15" s="37"/>
      <c r="BV15" s="37"/>
      <c r="BW15" s="37"/>
      <c r="BX15" s="37"/>
      <c r="BY15" s="38"/>
      <c r="BZ15" s="37"/>
      <c r="CA15" s="38"/>
      <c r="CB15" s="37"/>
      <c r="CC15" s="37"/>
      <c r="CD15" s="37"/>
      <c r="CE15" s="37"/>
      <c r="CF15" s="37"/>
      <c r="CG15" s="38" t="s">
        <v>147</v>
      </c>
      <c r="CH15" s="38"/>
      <c r="CI15" s="37"/>
      <c r="CJ15" s="37"/>
      <c r="CK15" s="37"/>
      <c r="CL15" s="37"/>
      <c r="CM15" s="37"/>
      <c r="CN15" s="37"/>
      <c r="CO15" s="37"/>
      <c r="CP15" s="38"/>
      <c r="CQ15" s="37"/>
      <c r="CR15" s="37"/>
      <c r="CS15" s="37"/>
      <c r="CT15" s="37"/>
      <c r="CU15" s="37"/>
      <c r="CV15" s="38"/>
      <c r="CW15" s="37"/>
      <c r="CX15" s="37">
        <f t="shared" si="5"/>
        <v>4</v>
      </c>
      <c r="CY15" s="37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</row>
    <row r="16">
      <c r="A16" s="6"/>
      <c r="B16" s="37"/>
      <c r="C16" s="37"/>
      <c r="D16" s="37"/>
      <c r="E16" s="37"/>
      <c r="F16" s="37"/>
      <c r="G16" s="37"/>
      <c r="H16" s="38"/>
      <c r="I16" s="37"/>
      <c r="J16" s="37"/>
      <c r="K16" s="37"/>
      <c r="L16" s="37"/>
      <c r="M16" s="38"/>
      <c r="N16" s="38"/>
      <c r="O16" s="38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8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8"/>
      <c r="AW16" s="37"/>
      <c r="AX16" s="37"/>
      <c r="AY16" s="38"/>
      <c r="AZ16" s="37"/>
      <c r="BA16" s="38"/>
      <c r="BB16" s="38"/>
      <c r="BC16" s="37"/>
      <c r="BD16" s="37"/>
      <c r="BE16" s="37"/>
      <c r="BF16" s="37"/>
      <c r="BG16" s="38"/>
      <c r="BH16" s="38"/>
      <c r="BI16" s="37"/>
      <c r="BJ16" s="37"/>
      <c r="BK16" s="37"/>
      <c r="BL16" s="37"/>
      <c r="BM16" s="38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8"/>
      <c r="BZ16" s="37"/>
      <c r="CA16" s="38"/>
      <c r="CB16" s="37"/>
      <c r="CC16" s="37"/>
      <c r="CD16" s="37"/>
      <c r="CE16" s="37"/>
      <c r="CF16" s="37"/>
      <c r="CG16" s="37"/>
      <c r="CH16" s="38"/>
      <c r="CI16" s="37"/>
      <c r="CJ16" s="37"/>
      <c r="CK16" s="37"/>
      <c r="CL16" s="37"/>
      <c r="CM16" s="37"/>
      <c r="CN16" s="37"/>
      <c r="CO16" s="37"/>
      <c r="CP16" s="38"/>
      <c r="CQ16" s="37"/>
      <c r="CR16" s="37"/>
      <c r="CS16" s="37"/>
      <c r="CT16" s="37"/>
      <c r="CU16" s="37"/>
      <c r="CV16" s="38"/>
      <c r="CW16" s="37"/>
      <c r="CX16" s="37"/>
      <c r="CY16" s="37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</row>
    <row r="17">
      <c r="A17" s="9" t="s">
        <v>149</v>
      </c>
      <c r="B17" s="37"/>
      <c r="C17" s="37"/>
      <c r="D17" s="37"/>
      <c r="E17" s="37"/>
      <c r="F17" s="37"/>
      <c r="G17" s="37"/>
      <c r="H17" s="38" t="s">
        <v>147</v>
      </c>
      <c r="I17" s="37"/>
      <c r="J17" s="37"/>
      <c r="K17" s="37"/>
      <c r="L17" s="37"/>
      <c r="M17" s="38" t="s">
        <v>147</v>
      </c>
      <c r="N17" s="38" t="s">
        <v>147</v>
      </c>
      <c r="O17" s="38" t="s">
        <v>147</v>
      </c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8" t="s">
        <v>147</v>
      </c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8" t="s">
        <v>147</v>
      </c>
      <c r="AW17" s="37"/>
      <c r="AX17" s="37"/>
      <c r="AY17" s="38" t="s">
        <v>147</v>
      </c>
      <c r="AZ17" s="37"/>
      <c r="BA17" s="38" t="s">
        <v>147</v>
      </c>
      <c r="BB17" s="38" t="s">
        <v>147</v>
      </c>
      <c r="BC17" s="37"/>
      <c r="BD17" s="37"/>
      <c r="BE17" s="37"/>
      <c r="BF17" s="37"/>
      <c r="BG17" s="38" t="s">
        <v>147</v>
      </c>
      <c r="BH17" s="38" t="s">
        <v>147</v>
      </c>
      <c r="BI17" s="37"/>
      <c r="BJ17" s="37"/>
      <c r="BK17" s="37"/>
      <c r="BL17" s="37"/>
      <c r="BM17" s="38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8" t="s">
        <v>147</v>
      </c>
      <c r="BZ17" s="37"/>
      <c r="CA17" s="38" t="s">
        <v>147</v>
      </c>
      <c r="CB17" s="37"/>
      <c r="CC17" s="37"/>
      <c r="CD17" s="37"/>
      <c r="CE17" s="37"/>
      <c r="CF17" s="37"/>
      <c r="CG17" s="37"/>
      <c r="CH17" s="38" t="s">
        <v>147</v>
      </c>
      <c r="CI17" s="37"/>
      <c r="CJ17" s="37"/>
      <c r="CK17" s="37"/>
      <c r="CL17" s="37"/>
      <c r="CM17" s="37"/>
      <c r="CN17" s="37"/>
      <c r="CO17" s="37"/>
      <c r="CP17" s="38" t="s">
        <v>147</v>
      </c>
      <c r="CQ17" s="37"/>
      <c r="CR17" s="37"/>
      <c r="CS17" s="37"/>
      <c r="CT17" s="37"/>
      <c r="CU17" s="37"/>
      <c r="CV17" s="38" t="s">
        <v>147</v>
      </c>
      <c r="CW17" s="37"/>
      <c r="CX17" s="37"/>
      <c r="CY17" s="37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</row>
    <row r="18">
      <c r="A18" s="6" t="s">
        <v>150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8" t="s">
        <v>147</v>
      </c>
      <c r="N18" s="38" t="s">
        <v>147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8" t="s">
        <v>147</v>
      </c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8" t="s">
        <v>147</v>
      </c>
      <c r="AZ18" s="37"/>
      <c r="BA18" s="38" t="s">
        <v>147</v>
      </c>
      <c r="BB18" s="38" t="s">
        <v>147</v>
      </c>
      <c r="BC18" s="37"/>
      <c r="BD18" s="37"/>
      <c r="BE18" s="37"/>
      <c r="BF18" s="37"/>
      <c r="BG18" s="38" t="s">
        <v>147</v>
      </c>
      <c r="BH18" s="37"/>
      <c r="BI18" s="37"/>
      <c r="BJ18" s="37"/>
      <c r="BK18" s="37"/>
      <c r="BL18" s="37"/>
      <c r="BM18" s="38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8" t="s">
        <v>147</v>
      </c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8" t="s">
        <v>147</v>
      </c>
      <c r="CL18" s="37"/>
      <c r="CM18" s="37"/>
      <c r="CN18" s="37"/>
      <c r="CO18" s="37"/>
      <c r="CP18" s="38" t="s">
        <v>147</v>
      </c>
      <c r="CQ18" s="37"/>
      <c r="CR18" s="37"/>
      <c r="CS18" s="37"/>
      <c r="CT18" s="37"/>
      <c r="CU18" s="37"/>
      <c r="CV18" s="37"/>
      <c r="CW18" s="37"/>
      <c r="CX18" s="37"/>
      <c r="CY18" s="37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</row>
    <row r="19">
      <c r="A19" s="6" t="s">
        <v>151</v>
      </c>
      <c r="B19" s="38" t="s">
        <v>147</v>
      </c>
      <c r="C19" s="38" t="s">
        <v>147</v>
      </c>
      <c r="D19" s="37"/>
      <c r="E19" s="37"/>
      <c r="F19" s="38" t="s">
        <v>147</v>
      </c>
      <c r="G19" s="37"/>
      <c r="H19" s="38" t="s">
        <v>147</v>
      </c>
      <c r="I19" s="37"/>
      <c r="J19" s="38" t="s">
        <v>147</v>
      </c>
      <c r="K19" s="38" t="s">
        <v>147</v>
      </c>
      <c r="L19" s="38" t="s">
        <v>147</v>
      </c>
      <c r="M19" s="37"/>
      <c r="N19" s="37"/>
      <c r="O19" s="38" t="s">
        <v>147</v>
      </c>
      <c r="P19" s="38" t="s">
        <v>147</v>
      </c>
      <c r="Q19" s="37"/>
      <c r="R19" s="37"/>
      <c r="S19" s="38" t="s">
        <v>147</v>
      </c>
      <c r="T19" s="38" t="s">
        <v>147</v>
      </c>
      <c r="U19" s="38" t="s">
        <v>147</v>
      </c>
      <c r="V19" s="37"/>
      <c r="W19" s="38" t="s">
        <v>147</v>
      </c>
      <c r="X19" s="37"/>
      <c r="Y19" s="38" t="s">
        <v>147</v>
      </c>
      <c r="Z19" s="38" t="s">
        <v>147</v>
      </c>
      <c r="AA19" s="37"/>
      <c r="AB19" s="37"/>
      <c r="AC19" s="37"/>
      <c r="AD19" s="38" t="s">
        <v>147</v>
      </c>
      <c r="AE19" s="37"/>
      <c r="AF19" s="38" t="s">
        <v>147</v>
      </c>
      <c r="AG19" s="37"/>
      <c r="AH19" s="38" t="s">
        <v>147</v>
      </c>
      <c r="AI19" s="38" t="s">
        <v>147</v>
      </c>
      <c r="AJ19" s="37"/>
      <c r="AK19" s="37"/>
      <c r="AL19" s="38" t="s">
        <v>147</v>
      </c>
      <c r="AM19" s="38" t="s">
        <v>147</v>
      </c>
      <c r="AN19" s="38" t="s">
        <v>147</v>
      </c>
      <c r="AO19" s="37"/>
      <c r="AP19" s="37"/>
      <c r="AQ19" s="38" t="s">
        <v>147</v>
      </c>
      <c r="AR19" s="37"/>
      <c r="AS19" s="38" t="s">
        <v>147</v>
      </c>
      <c r="AT19" s="38" t="s">
        <v>147</v>
      </c>
      <c r="AU19" s="37"/>
      <c r="AV19" s="38" t="s">
        <v>147</v>
      </c>
      <c r="AW19" s="37"/>
      <c r="AX19" s="38" t="s">
        <v>147</v>
      </c>
      <c r="AY19" s="37"/>
      <c r="AZ19" s="37"/>
      <c r="BA19" s="37"/>
      <c r="BB19" s="37"/>
      <c r="BC19" s="38" t="s">
        <v>147</v>
      </c>
      <c r="BD19" s="38" t="s">
        <v>147</v>
      </c>
      <c r="BE19" s="38" t="s">
        <v>147</v>
      </c>
      <c r="BF19" s="38" t="s">
        <v>147</v>
      </c>
      <c r="BG19" s="37"/>
      <c r="BH19" s="38" t="s">
        <v>147</v>
      </c>
      <c r="BI19" s="38" t="s">
        <v>147</v>
      </c>
      <c r="BJ19" s="37"/>
      <c r="BK19" s="37"/>
      <c r="BL19" s="38" t="s">
        <v>147</v>
      </c>
      <c r="BM19" s="38" t="s">
        <v>147</v>
      </c>
      <c r="BN19" s="37"/>
      <c r="BO19" s="38" t="s">
        <v>147</v>
      </c>
      <c r="BP19" s="38" t="s">
        <v>147</v>
      </c>
      <c r="BQ19" s="38" t="s">
        <v>147</v>
      </c>
      <c r="BR19" s="38" t="s">
        <v>147</v>
      </c>
      <c r="BS19" s="38" t="s">
        <v>147</v>
      </c>
      <c r="BT19" s="37"/>
      <c r="BU19" s="37"/>
      <c r="BV19" s="37"/>
      <c r="BW19" s="38" t="s">
        <v>147</v>
      </c>
      <c r="BX19" s="38" t="s">
        <v>147</v>
      </c>
      <c r="BY19" s="37"/>
      <c r="BZ19" s="37"/>
      <c r="CA19" s="38" t="s">
        <v>147</v>
      </c>
      <c r="CB19" s="37"/>
      <c r="CC19" s="37"/>
      <c r="CD19" s="38" t="s">
        <v>147</v>
      </c>
      <c r="CE19" s="37"/>
      <c r="CF19" s="37"/>
      <c r="CG19" s="38" t="s">
        <v>147</v>
      </c>
      <c r="CH19" s="38" t="s">
        <v>147</v>
      </c>
      <c r="CI19" s="37"/>
      <c r="CJ19" s="37"/>
      <c r="CK19" s="37"/>
      <c r="CL19" s="38" t="s">
        <v>147</v>
      </c>
      <c r="CM19" s="37"/>
      <c r="CN19" s="38" t="s">
        <v>147</v>
      </c>
      <c r="CO19" s="37"/>
      <c r="CP19" s="37"/>
      <c r="CQ19" s="37"/>
      <c r="CR19" s="37"/>
      <c r="CS19" s="38" t="s">
        <v>147</v>
      </c>
      <c r="CT19" s="38" t="s">
        <v>147</v>
      </c>
      <c r="CU19" s="38" t="s">
        <v>147</v>
      </c>
      <c r="CV19" s="38" t="s">
        <v>147</v>
      </c>
      <c r="CW19" s="38" t="s">
        <v>147</v>
      </c>
      <c r="CX19" s="39"/>
      <c r="CY19" s="37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</row>
    <row r="20">
      <c r="A20" s="9" t="s">
        <v>152</v>
      </c>
      <c r="B20" s="37"/>
      <c r="C20" s="37"/>
      <c r="D20" s="38"/>
      <c r="E20" s="38"/>
      <c r="F20" s="37"/>
      <c r="G20" s="38"/>
      <c r="H20" s="38" t="s">
        <v>147</v>
      </c>
      <c r="I20" s="38"/>
      <c r="J20" s="37"/>
      <c r="K20" s="37"/>
      <c r="L20" s="37"/>
      <c r="M20" s="37"/>
      <c r="N20" s="37"/>
      <c r="O20" s="38" t="s">
        <v>147</v>
      </c>
      <c r="P20" s="38" t="s">
        <v>147</v>
      </c>
      <c r="Q20" s="38"/>
      <c r="R20" s="38"/>
      <c r="S20" s="37"/>
      <c r="T20" s="37"/>
      <c r="U20" s="38" t="s">
        <v>147</v>
      </c>
      <c r="V20" s="38"/>
      <c r="W20" s="37"/>
      <c r="X20" s="38"/>
      <c r="Y20" s="38" t="s">
        <v>147</v>
      </c>
      <c r="Z20" s="38" t="s">
        <v>147</v>
      </c>
      <c r="AA20" s="38"/>
      <c r="AB20" s="37"/>
      <c r="AC20" s="38"/>
      <c r="AD20" s="37"/>
      <c r="AE20" s="38"/>
      <c r="AF20" s="38" t="s">
        <v>147</v>
      </c>
      <c r="AG20" s="38"/>
      <c r="AH20" s="37"/>
      <c r="AI20" s="38" t="s">
        <v>147</v>
      </c>
      <c r="AJ20" s="38"/>
      <c r="AK20" s="38"/>
      <c r="AL20" s="38" t="s">
        <v>147</v>
      </c>
      <c r="AM20" s="38" t="s">
        <v>147</v>
      </c>
      <c r="AN20" s="37"/>
      <c r="AO20" s="38"/>
      <c r="AP20" s="38"/>
      <c r="AQ20" s="37"/>
      <c r="AR20" s="38"/>
      <c r="AS20" s="37"/>
      <c r="AT20" s="38" t="s">
        <v>147</v>
      </c>
      <c r="AU20" s="38"/>
      <c r="AV20" s="38" t="s">
        <v>147</v>
      </c>
      <c r="AW20" s="38"/>
      <c r="AX20" s="37"/>
      <c r="AY20" s="37"/>
      <c r="AZ20" s="38"/>
      <c r="BA20" s="37"/>
      <c r="BB20" s="37"/>
      <c r="BC20" s="37"/>
      <c r="BD20" s="37"/>
      <c r="BE20" s="38" t="s">
        <v>147</v>
      </c>
      <c r="BF20" s="38" t="s">
        <v>147</v>
      </c>
      <c r="BG20" s="37"/>
      <c r="BH20" s="38" t="s">
        <v>147</v>
      </c>
      <c r="BI20" s="37"/>
      <c r="BJ20" s="38"/>
      <c r="BK20" s="38"/>
      <c r="BL20" s="38" t="s">
        <v>147</v>
      </c>
      <c r="BM20" s="38" t="s">
        <v>147</v>
      </c>
      <c r="BN20" s="38"/>
      <c r="BO20" s="38" t="s">
        <v>147</v>
      </c>
      <c r="BP20" s="38" t="s">
        <v>147</v>
      </c>
      <c r="BQ20" s="37"/>
      <c r="BR20" s="37"/>
      <c r="BS20" s="38" t="s">
        <v>147</v>
      </c>
      <c r="BT20" s="38"/>
      <c r="BU20" s="38"/>
      <c r="BV20" s="38"/>
      <c r="BW20" s="37"/>
      <c r="BX20" s="37"/>
      <c r="BY20" s="37"/>
      <c r="BZ20" s="38"/>
      <c r="CA20" s="38" t="s">
        <v>147</v>
      </c>
      <c r="CB20" s="38"/>
      <c r="CC20" s="38"/>
      <c r="CD20" s="37"/>
      <c r="CE20" s="38"/>
      <c r="CF20" s="38"/>
      <c r="CG20" s="37"/>
      <c r="CH20" s="38" t="s">
        <v>147</v>
      </c>
      <c r="CI20" s="38"/>
      <c r="CJ20" s="38"/>
      <c r="CK20" s="37"/>
      <c r="CL20" s="37"/>
      <c r="CM20" s="38"/>
      <c r="CN20" s="37"/>
      <c r="CO20" s="38"/>
      <c r="CP20" s="37"/>
      <c r="CQ20" s="38"/>
      <c r="CR20" s="38"/>
      <c r="CS20" s="38" t="s">
        <v>147</v>
      </c>
      <c r="CT20" s="37"/>
      <c r="CU20" s="38" t="s">
        <v>147</v>
      </c>
      <c r="CV20" s="38" t="s">
        <v>147</v>
      </c>
      <c r="CW20" s="38" t="s">
        <v>147</v>
      </c>
      <c r="CX20" s="39"/>
      <c r="CY20" s="37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</row>
    <row r="21">
      <c r="A21" s="9" t="s">
        <v>153</v>
      </c>
      <c r="B21" s="38" t="s">
        <v>147</v>
      </c>
      <c r="C21" s="38" t="s">
        <v>147</v>
      </c>
      <c r="D21" s="38"/>
      <c r="E21" s="38"/>
      <c r="F21" s="38" t="s">
        <v>147</v>
      </c>
      <c r="G21" s="38"/>
      <c r="H21" s="37"/>
      <c r="I21" s="38"/>
      <c r="J21" s="38" t="s">
        <v>147</v>
      </c>
      <c r="K21" s="38" t="s">
        <v>147</v>
      </c>
      <c r="L21" s="38" t="s">
        <v>147</v>
      </c>
      <c r="M21" s="37"/>
      <c r="N21" s="37"/>
      <c r="O21" s="37"/>
      <c r="P21" s="37"/>
      <c r="Q21" s="38"/>
      <c r="R21" s="38"/>
      <c r="S21" s="38" t="s">
        <v>147</v>
      </c>
      <c r="T21" s="38" t="s">
        <v>147</v>
      </c>
      <c r="U21" s="37"/>
      <c r="V21" s="38"/>
      <c r="W21" s="38" t="s">
        <v>147</v>
      </c>
      <c r="X21" s="38"/>
      <c r="Y21" s="37"/>
      <c r="Z21" s="37"/>
      <c r="AA21" s="38"/>
      <c r="AB21" s="37"/>
      <c r="AC21" s="38"/>
      <c r="AD21" s="38" t="s">
        <v>147</v>
      </c>
      <c r="AE21" s="38"/>
      <c r="AF21" s="37"/>
      <c r="AG21" s="38"/>
      <c r="AH21" s="38" t="s">
        <v>147</v>
      </c>
      <c r="AI21" s="37"/>
      <c r="AJ21" s="38"/>
      <c r="AK21" s="38"/>
      <c r="AL21" s="37"/>
      <c r="AM21" s="37"/>
      <c r="AN21" s="38" t="s">
        <v>147</v>
      </c>
      <c r="AO21" s="38"/>
      <c r="AP21" s="38"/>
      <c r="AQ21" s="38" t="s">
        <v>147</v>
      </c>
      <c r="AR21" s="38"/>
      <c r="AS21" s="38" t="s">
        <v>147</v>
      </c>
      <c r="AT21" s="37"/>
      <c r="AU21" s="38"/>
      <c r="AV21" s="37"/>
      <c r="AW21" s="38"/>
      <c r="AX21" s="38" t="s">
        <v>147</v>
      </c>
      <c r="AY21" s="37"/>
      <c r="AZ21" s="38"/>
      <c r="BA21" s="37"/>
      <c r="BB21" s="37"/>
      <c r="BC21" s="38" t="s">
        <v>147</v>
      </c>
      <c r="BD21" s="38" t="s">
        <v>147</v>
      </c>
      <c r="BE21" s="37"/>
      <c r="BF21" s="37"/>
      <c r="BG21" s="37"/>
      <c r="BH21" s="37"/>
      <c r="BI21" s="38" t="s">
        <v>147</v>
      </c>
      <c r="BJ21" s="38"/>
      <c r="BK21" s="38"/>
      <c r="BL21" s="37"/>
      <c r="BM21" s="37"/>
      <c r="BN21" s="38"/>
      <c r="BO21" s="37"/>
      <c r="BP21" s="37"/>
      <c r="BQ21" s="38" t="s">
        <v>147</v>
      </c>
      <c r="BR21" s="38" t="s">
        <v>147</v>
      </c>
      <c r="BS21" s="37"/>
      <c r="BT21" s="38"/>
      <c r="BU21" s="38"/>
      <c r="BV21" s="38"/>
      <c r="BW21" s="38" t="s">
        <v>147</v>
      </c>
      <c r="BX21" s="38" t="s">
        <v>147</v>
      </c>
      <c r="BY21" s="37"/>
      <c r="BZ21" s="38"/>
      <c r="CA21" s="37"/>
      <c r="CB21" s="38"/>
      <c r="CC21" s="38"/>
      <c r="CD21" s="38" t="s">
        <v>147</v>
      </c>
      <c r="CE21" s="38"/>
      <c r="CF21" s="38"/>
      <c r="CG21" s="38" t="s">
        <v>147</v>
      </c>
      <c r="CH21" s="37"/>
      <c r="CI21" s="38"/>
      <c r="CJ21" s="38"/>
      <c r="CK21" s="37"/>
      <c r="CL21" s="38" t="s">
        <v>147</v>
      </c>
      <c r="CM21" s="38"/>
      <c r="CN21" s="38" t="s">
        <v>147</v>
      </c>
      <c r="CO21" s="38"/>
      <c r="CP21" s="37"/>
      <c r="CQ21" s="38"/>
      <c r="CR21" s="38"/>
      <c r="CS21" s="37"/>
      <c r="CT21" s="38" t="s">
        <v>147</v>
      </c>
      <c r="CU21" s="37"/>
      <c r="CV21" s="37"/>
      <c r="CW21" s="38"/>
      <c r="CX21" s="39"/>
      <c r="CY21" s="37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</row>
    <row r="22">
      <c r="A22" s="6" t="s">
        <v>154</v>
      </c>
      <c r="B22" s="37"/>
      <c r="C22" s="37"/>
      <c r="D22" s="38" t="s">
        <v>147</v>
      </c>
      <c r="E22" s="38" t="s">
        <v>147</v>
      </c>
      <c r="F22" s="37"/>
      <c r="G22" s="38" t="s">
        <v>147</v>
      </c>
      <c r="H22" s="37"/>
      <c r="I22" s="38" t="s">
        <v>147</v>
      </c>
      <c r="J22" s="37"/>
      <c r="K22" s="37"/>
      <c r="L22" s="37"/>
      <c r="M22" s="37"/>
      <c r="N22" s="37"/>
      <c r="O22" s="37"/>
      <c r="P22" s="37"/>
      <c r="Q22" s="38" t="s">
        <v>147</v>
      </c>
      <c r="R22" s="38" t="s">
        <v>147</v>
      </c>
      <c r="S22" s="37"/>
      <c r="T22" s="37"/>
      <c r="U22" s="37"/>
      <c r="V22" s="38" t="s">
        <v>147</v>
      </c>
      <c r="W22" s="37"/>
      <c r="X22" s="38" t="s">
        <v>147</v>
      </c>
      <c r="Y22" s="37"/>
      <c r="Z22" s="37"/>
      <c r="AA22" s="38" t="s">
        <v>147</v>
      </c>
      <c r="AB22" s="37"/>
      <c r="AC22" s="38" t="s">
        <v>147</v>
      </c>
      <c r="AD22" s="37"/>
      <c r="AE22" s="38" t="s">
        <v>147</v>
      </c>
      <c r="AF22" s="37"/>
      <c r="AG22" s="38" t="s">
        <v>147</v>
      </c>
      <c r="AH22" s="37"/>
      <c r="AI22" s="37"/>
      <c r="AJ22" s="38" t="s">
        <v>147</v>
      </c>
      <c r="AK22" s="38" t="s">
        <v>147</v>
      </c>
      <c r="AL22" s="37"/>
      <c r="AM22" s="37"/>
      <c r="AN22" s="37"/>
      <c r="AO22" s="38" t="s">
        <v>147</v>
      </c>
      <c r="AP22" s="38" t="s">
        <v>147</v>
      </c>
      <c r="AQ22" s="37"/>
      <c r="AR22" s="38" t="s">
        <v>147</v>
      </c>
      <c r="AS22" s="37"/>
      <c r="AT22" s="37"/>
      <c r="AU22" s="38" t="s">
        <v>147</v>
      </c>
      <c r="AV22" s="37"/>
      <c r="AW22" s="38" t="s">
        <v>147</v>
      </c>
      <c r="AX22" s="37"/>
      <c r="AY22" s="37"/>
      <c r="AZ22" s="38" t="s">
        <v>147</v>
      </c>
      <c r="BA22" s="37"/>
      <c r="BB22" s="37"/>
      <c r="BC22" s="37"/>
      <c r="BD22" s="37"/>
      <c r="BE22" s="37"/>
      <c r="BF22" s="37"/>
      <c r="BG22" s="37"/>
      <c r="BH22" s="37"/>
      <c r="BI22" s="37"/>
      <c r="BJ22" s="38" t="s">
        <v>147</v>
      </c>
      <c r="BK22" s="38" t="s">
        <v>147</v>
      </c>
      <c r="BL22" s="37"/>
      <c r="BM22" s="37"/>
      <c r="BN22" s="38" t="s">
        <v>147</v>
      </c>
      <c r="BO22" s="37"/>
      <c r="BP22" s="37"/>
      <c r="BQ22" s="37"/>
      <c r="BR22" s="37"/>
      <c r="BS22" s="37"/>
      <c r="BT22" s="38" t="s">
        <v>147</v>
      </c>
      <c r="BU22" s="38" t="s">
        <v>147</v>
      </c>
      <c r="BV22" s="38" t="s">
        <v>147</v>
      </c>
      <c r="BW22" s="37"/>
      <c r="BX22" s="37"/>
      <c r="BY22" s="37"/>
      <c r="BZ22" s="38" t="s">
        <v>147</v>
      </c>
      <c r="CA22" s="37"/>
      <c r="CB22" s="38" t="s">
        <v>147</v>
      </c>
      <c r="CC22" s="38" t="s">
        <v>147</v>
      </c>
      <c r="CD22" s="37"/>
      <c r="CE22" s="38" t="s">
        <v>147</v>
      </c>
      <c r="CF22" s="38" t="s">
        <v>147</v>
      </c>
      <c r="CG22" s="37"/>
      <c r="CH22" s="37"/>
      <c r="CI22" s="38" t="s">
        <v>147</v>
      </c>
      <c r="CJ22" s="38" t="s">
        <v>147</v>
      </c>
      <c r="CK22" s="37"/>
      <c r="CL22" s="37"/>
      <c r="CM22" s="38" t="s">
        <v>147</v>
      </c>
      <c r="CN22" s="37"/>
      <c r="CO22" s="38" t="s">
        <v>147</v>
      </c>
      <c r="CP22" s="37"/>
      <c r="CQ22" s="38" t="s">
        <v>147</v>
      </c>
      <c r="CR22" s="38" t="s">
        <v>147</v>
      </c>
      <c r="CS22" s="37"/>
      <c r="CT22" s="37"/>
      <c r="CU22" s="37"/>
      <c r="CV22" s="37"/>
      <c r="CW22" s="40"/>
      <c r="CX22" s="39"/>
      <c r="CY22" s="37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</row>
    <row r="23">
      <c r="A23" s="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</row>
    <row r="24">
      <c r="A24" s="41" t="s">
        <v>155</v>
      </c>
    </row>
    <row r="25">
      <c r="A25" s="15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2.29"/>
  </cols>
  <sheetData>
    <row r="1">
      <c r="A1" s="42" t="s">
        <v>35</v>
      </c>
      <c r="B1" s="43" t="s">
        <v>36</v>
      </c>
      <c r="C1" s="43" t="s">
        <v>37</v>
      </c>
      <c r="D1" s="43" t="s">
        <v>38</v>
      </c>
      <c r="E1" s="43" t="s">
        <v>39</v>
      </c>
      <c r="F1" s="43" t="s">
        <v>40</v>
      </c>
      <c r="G1" s="43" t="s">
        <v>41</v>
      </c>
      <c r="H1" s="43" t="s">
        <v>42</v>
      </c>
      <c r="I1" s="43" t="s">
        <v>43</v>
      </c>
      <c r="J1" s="43" t="s">
        <v>44</v>
      </c>
      <c r="K1" s="43" t="s">
        <v>45</v>
      </c>
      <c r="L1" s="43" t="s">
        <v>46</v>
      </c>
      <c r="M1" s="43" t="s">
        <v>47</v>
      </c>
      <c r="N1" s="43" t="s">
        <v>48</v>
      </c>
      <c r="O1" s="43" t="s">
        <v>49</v>
      </c>
      <c r="P1" s="43" t="s">
        <v>50</v>
      </c>
      <c r="Q1" s="43" t="s">
        <v>51</v>
      </c>
      <c r="R1" s="43" t="s">
        <v>52</v>
      </c>
      <c r="S1" s="43" t="s">
        <v>53</v>
      </c>
      <c r="T1" s="44" t="s">
        <v>54</v>
      </c>
      <c r="U1" s="43" t="s">
        <v>55</v>
      </c>
      <c r="V1" s="43" t="s">
        <v>56</v>
      </c>
      <c r="W1" s="43" t="s">
        <v>57</v>
      </c>
      <c r="X1" s="43" t="s">
        <v>58</v>
      </c>
      <c r="Y1" s="43" t="s">
        <v>59</v>
      </c>
      <c r="Z1" s="43" t="s">
        <v>60</v>
      </c>
      <c r="AA1" s="43" t="s">
        <v>61</v>
      </c>
      <c r="AB1" s="43" t="s">
        <v>62</v>
      </c>
      <c r="AC1" s="43" t="s">
        <v>63</v>
      </c>
      <c r="AD1" s="43" t="s">
        <v>64</v>
      </c>
      <c r="AE1" s="43" t="s">
        <v>65</v>
      </c>
      <c r="AF1" s="43" t="s">
        <v>66</v>
      </c>
      <c r="AG1" s="43" t="s">
        <v>67</v>
      </c>
      <c r="AH1" s="43" t="s">
        <v>68</v>
      </c>
      <c r="AI1" s="43" t="s">
        <v>69</v>
      </c>
      <c r="AJ1" s="43" t="s">
        <v>70</v>
      </c>
      <c r="AK1" s="43" t="s">
        <v>71</v>
      </c>
      <c r="AL1" s="43" t="s">
        <v>72</v>
      </c>
      <c r="AM1" s="43" t="s">
        <v>73</v>
      </c>
      <c r="AN1" s="43" t="s">
        <v>74</v>
      </c>
      <c r="AO1" s="43" t="s">
        <v>75</v>
      </c>
      <c r="AP1" s="43" t="s">
        <v>76</v>
      </c>
      <c r="AQ1" s="43" t="s">
        <v>77</v>
      </c>
      <c r="AR1" s="43" t="s">
        <v>78</v>
      </c>
      <c r="AS1" s="43" t="s">
        <v>79</v>
      </c>
      <c r="AT1" s="43" t="s">
        <v>80</v>
      </c>
      <c r="AU1" s="43" t="s">
        <v>81</v>
      </c>
      <c r="AV1" s="43" t="s">
        <v>82</v>
      </c>
      <c r="AW1" s="43" t="s">
        <v>83</v>
      </c>
      <c r="AX1" s="43" t="s">
        <v>84</v>
      </c>
      <c r="AY1" s="43" t="s">
        <v>85</v>
      </c>
      <c r="AZ1" s="43" t="s">
        <v>86</v>
      </c>
      <c r="BA1" s="43" t="s">
        <v>87</v>
      </c>
      <c r="BB1" s="43" t="s">
        <v>88</v>
      </c>
      <c r="BC1" s="44" t="s">
        <v>89</v>
      </c>
      <c r="BD1" s="43" t="s">
        <v>90</v>
      </c>
      <c r="BE1" s="43" t="s">
        <v>91</v>
      </c>
      <c r="BF1" s="43" t="s">
        <v>92</v>
      </c>
      <c r="BG1" s="43" t="s">
        <v>93</v>
      </c>
      <c r="BH1" s="43" t="s">
        <v>94</v>
      </c>
      <c r="BI1" s="43" t="s">
        <v>95</v>
      </c>
      <c r="BJ1" s="43" t="s">
        <v>96</v>
      </c>
      <c r="BK1" s="43" t="s">
        <v>97</v>
      </c>
      <c r="BL1" s="43" t="s">
        <v>98</v>
      </c>
      <c r="BM1" s="43" t="s">
        <v>99</v>
      </c>
      <c r="BN1" s="43" t="s">
        <v>100</v>
      </c>
      <c r="BO1" s="43" t="s">
        <v>101</v>
      </c>
      <c r="BP1" s="44" t="s">
        <v>102</v>
      </c>
      <c r="BQ1" s="43" t="s">
        <v>103</v>
      </c>
      <c r="BR1" s="43" t="s">
        <v>104</v>
      </c>
      <c r="BS1" s="43" t="s">
        <v>105</v>
      </c>
      <c r="BT1" s="43" t="s">
        <v>106</v>
      </c>
      <c r="BU1" s="43" t="s">
        <v>107</v>
      </c>
      <c r="BV1" s="44" t="s">
        <v>108</v>
      </c>
      <c r="BW1" s="43" t="s">
        <v>109</v>
      </c>
      <c r="BX1" s="43" t="s">
        <v>110</v>
      </c>
      <c r="BY1" s="43" t="s">
        <v>111</v>
      </c>
      <c r="BZ1" s="43" t="s">
        <v>112</v>
      </c>
      <c r="CA1" s="43" t="s">
        <v>113</v>
      </c>
      <c r="CB1" s="43" t="s">
        <v>114</v>
      </c>
      <c r="CC1" s="43" t="s">
        <v>115</v>
      </c>
      <c r="CD1" s="43" t="s">
        <v>116</v>
      </c>
      <c r="CE1" s="43" t="s">
        <v>117</v>
      </c>
      <c r="CF1" s="43" t="s">
        <v>118</v>
      </c>
      <c r="CG1" s="43" t="s">
        <v>119</v>
      </c>
      <c r="CH1" s="43" t="s">
        <v>120</v>
      </c>
      <c r="CI1" s="43" t="s">
        <v>121</v>
      </c>
      <c r="CJ1" s="43" t="s">
        <v>122</v>
      </c>
      <c r="CK1" s="43" t="s">
        <v>123</v>
      </c>
      <c r="CL1" s="43" t="s">
        <v>124</v>
      </c>
      <c r="CM1" s="43" t="s">
        <v>125</v>
      </c>
      <c r="CN1" s="43" t="s">
        <v>126</v>
      </c>
      <c r="CO1" s="43" t="s">
        <v>127</v>
      </c>
      <c r="CP1" s="43" t="s">
        <v>128</v>
      </c>
      <c r="CQ1" s="43" t="s">
        <v>129</v>
      </c>
      <c r="CR1" s="43" t="s">
        <v>130</v>
      </c>
      <c r="CS1" s="43" t="s">
        <v>131</v>
      </c>
      <c r="CT1" s="43" t="s">
        <v>132</v>
      </c>
      <c r="CU1" s="43" t="s">
        <v>133</v>
      </c>
      <c r="CV1" s="43" t="s">
        <v>134</v>
      </c>
      <c r="CW1" s="43" t="s">
        <v>135</v>
      </c>
      <c r="CX1" s="2" t="s">
        <v>2</v>
      </c>
      <c r="CY1" s="4" t="s">
        <v>4</v>
      </c>
      <c r="CZ1" s="4" t="s">
        <v>5</v>
      </c>
      <c r="DA1" s="4" t="s">
        <v>6</v>
      </c>
      <c r="DB1" s="4" t="s">
        <v>7</v>
      </c>
    </row>
    <row r="2">
      <c r="A2" s="42" t="s">
        <v>8</v>
      </c>
      <c r="B2" s="45">
        <v>60.0</v>
      </c>
      <c r="C2" s="45">
        <v>67.0</v>
      </c>
      <c r="D2" s="45">
        <v>93.0</v>
      </c>
      <c r="E2" s="45">
        <v>91.0</v>
      </c>
      <c r="F2" s="45">
        <v>61.0</v>
      </c>
      <c r="G2" s="45">
        <v>91.0</v>
      </c>
      <c r="H2" s="45">
        <v>27.0</v>
      </c>
      <c r="I2" s="45">
        <v>90.0</v>
      </c>
      <c r="J2" s="45">
        <v>48.0</v>
      </c>
      <c r="K2" s="45">
        <v>65.0</v>
      </c>
      <c r="L2" s="45">
        <v>66.0</v>
      </c>
      <c r="M2" s="45">
        <v>23.0</v>
      </c>
      <c r="N2" s="45">
        <v>3.9</v>
      </c>
      <c r="O2" s="45">
        <v>34.0</v>
      </c>
      <c r="P2" s="45">
        <v>31.0</v>
      </c>
      <c r="Q2" s="45">
        <v>92.0</v>
      </c>
      <c r="R2" s="45">
        <v>70.0</v>
      </c>
      <c r="S2" s="45">
        <v>66.0</v>
      </c>
      <c r="T2" s="45">
        <v>60.0</v>
      </c>
      <c r="U2" s="45">
        <v>32.0</v>
      </c>
      <c r="V2" s="45">
        <v>80.0</v>
      </c>
      <c r="W2" s="45">
        <v>39.7</v>
      </c>
      <c r="X2" s="45">
        <v>96.0</v>
      </c>
      <c r="Y2" s="45">
        <v>44.0</v>
      </c>
      <c r="Z2" s="45">
        <v>56.0</v>
      </c>
      <c r="AA2" s="45">
        <v>87.0</v>
      </c>
      <c r="AB2" s="45">
        <v>11.0</v>
      </c>
      <c r="AC2" s="45">
        <v>89.0</v>
      </c>
      <c r="AD2" s="45">
        <v>54.0</v>
      </c>
      <c r="AE2" s="45">
        <v>86.0</v>
      </c>
      <c r="AF2" s="45">
        <v>35.0</v>
      </c>
      <c r="AG2" s="45">
        <v>68.0</v>
      </c>
      <c r="AH2" s="45">
        <v>42.0</v>
      </c>
      <c r="AI2" s="45">
        <v>49.0</v>
      </c>
      <c r="AJ2" s="45">
        <v>86.0</v>
      </c>
      <c r="AK2" s="45">
        <v>75.0</v>
      </c>
      <c r="AL2" s="45">
        <v>20.0</v>
      </c>
      <c r="AM2" s="45">
        <v>34.0</v>
      </c>
      <c r="AN2" s="45">
        <v>74.0</v>
      </c>
      <c r="AO2" s="45">
        <v>82.0</v>
      </c>
      <c r="AP2" s="45">
        <v>87.0</v>
      </c>
      <c r="AQ2" s="45">
        <v>71.0</v>
      </c>
      <c r="AR2" s="45">
        <v>75.0</v>
      </c>
      <c r="AS2" s="45">
        <v>71.0</v>
      </c>
      <c r="AT2" s="45">
        <v>60.0</v>
      </c>
      <c r="AU2" s="45">
        <v>94.0</v>
      </c>
      <c r="AV2" s="45">
        <v>27.0</v>
      </c>
      <c r="AW2" s="45">
        <v>77.0</v>
      </c>
      <c r="AX2" s="45">
        <v>87.0</v>
      </c>
      <c r="AY2" s="45">
        <v>29.0</v>
      </c>
      <c r="AZ2" s="45">
        <v>73.0</v>
      </c>
      <c r="BA2" s="45">
        <v>17.0</v>
      </c>
      <c r="BB2" s="45">
        <v>24.0</v>
      </c>
      <c r="BC2" s="45">
        <v>56.6</v>
      </c>
      <c r="BD2" s="45">
        <v>49.0</v>
      </c>
      <c r="BE2" s="45">
        <v>66.0</v>
      </c>
      <c r="BF2" s="45">
        <v>57.0</v>
      </c>
      <c r="BG2" s="45">
        <v>18.0</v>
      </c>
      <c r="BH2" s="45">
        <v>42.0</v>
      </c>
      <c r="BI2" s="45">
        <v>54.0</v>
      </c>
      <c r="BJ2" s="45">
        <v>97.0</v>
      </c>
      <c r="BK2" s="45">
        <v>93.0</v>
      </c>
      <c r="BL2" s="45">
        <v>48.0</v>
      </c>
      <c r="BM2" s="45">
        <v>35.0</v>
      </c>
      <c r="BN2" s="45">
        <v>79.4</v>
      </c>
      <c r="BO2" s="45">
        <v>22.0</v>
      </c>
      <c r="BP2" s="45">
        <v>56.6</v>
      </c>
      <c r="BQ2" s="45">
        <v>59.0</v>
      </c>
      <c r="BR2" s="45">
        <v>56.0</v>
      </c>
      <c r="BS2" s="45">
        <v>52.0</v>
      </c>
      <c r="BT2" s="45">
        <v>82.0</v>
      </c>
      <c r="BU2" s="45">
        <v>80.0</v>
      </c>
      <c r="BV2" s="45">
        <v>74.9</v>
      </c>
      <c r="BW2" s="45">
        <v>66.0</v>
      </c>
      <c r="BX2" s="45">
        <v>78.0</v>
      </c>
      <c r="BY2" s="45">
        <v>15.0</v>
      </c>
      <c r="BZ2" s="45">
        <v>85.0</v>
      </c>
      <c r="CA2" s="45">
        <v>28.0</v>
      </c>
      <c r="CB2" s="45">
        <v>85.0</v>
      </c>
      <c r="CC2" s="45">
        <v>79.0</v>
      </c>
      <c r="CD2" s="45">
        <v>48.0</v>
      </c>
      <c r="CE2" s="45">
        <v>88.0</v>
      </c>
      <c r="CF2" s="45">
        <v>89.0</v>
      </c>
      <c r="CG2" s="45">
        <v>35.0</v>
      </c>
      <c r="CH2" s="45">
        <v>16.9</v>
      </c>
      <c r="CI2" s="45">
        <v>94.0</v>
      </c>
      <c r="CJ2" s="45">
        <v>76.0</v>
      </c>
      <c r="CK2" s="45">
        <v>24.0</v>
      </c>
      <c r="CL2" s="45">
        <v>59.0</v>
      </c>
      <c r="CM2" s="45">
        <v>76.0</v>
      </c>
      <c r="CN2" s="45">
        <v>73.0</v>
      </c>
      <c r="CO2" s="45">
        <v>94.0</v>
      </c>
      <c r="CP2" s="45">
        <v>36.0</v>
      </c>
      <c r="CQ2" s="45">
        <v>85.0</v>
      </c>
      <c r="CR2" s="45">
        <v>87.0</v>
      </c>
      <c r="CS2" s="45">
        <v>40.0</v>
      </c>
      <c r="CT2" s="45">
        <v>58.0</v>
      </c>
      <c r="CU2" s="45">
        <v>56.0</v>
      </c>
      <c r="CV2" s="45">
        <v>31.0</v>
      </c>
      <c r="CW2" s="45">
        <v>42.0</v>
      </c>
      <c r="CX2" s="46">
        <f t="shared" ref="CX2:CX5" si="1">AVERAGE(B2:CW2)</f>
        <v>59.92</v>
      </c>
      <c r="CY2" s="28">
        <f>AVERAGEIF(A7:CW7, "Yes", A2:CW2)</f>
        <v>23.925</v>
      </c>
      <c r="CZ2" s="28">
        <f>AVERAGEIF(A8:CW8, "Yes", A2:CW2)</f>
        <v>20.09</v>
      </c>
      <c r="DA2" s="28">
        <f>AVERAGEIF(A9:CW9, "Yes", A2:CW2)</f>
        <v>50.27924528</v>
      </c>
      <c r="DB2" s="28">
        <f>AVERAGEIF(A12:CW12, "Yes", A2:CW2)</f>
        <v>84.49459459</v>
      </c>
    </row>
    <row r="3">
      <c r="A3" s="42" t="s">
        <v>9</v>
      </c>
      <c r="B3" s="45">
        <v>53.0</v>
      </c>
      <c r="C3" s="45">
        <v>70.0</v>
      </c>
      <c r="D3" s="45">
        <v>90.0</v>
      </c>
      <c r="E3" s="45">
        <v>92.0</v>
      </c>
      <c r="F3" s="45">
        <v>51.0</v>
      </c>
      <c r="G3" s="45">
        <v>95.0</v>
      </c>
      <c r="H3" s="45">
        <v>13.0</v>
      </c>
      <c r="I3" s="45">
        <v>83.0</v>
      </c>
      <c r="J3" s="45">
        <v>30.0</v>
      </c>
      <c r="K3" s="45">
        <v>71.0</v>
      </c>
      <c r="L3" s="45">
        <v>63.0</v>
      </c>
      <c r="M3" s="45">
        <v>10.0</v>
      </c>
      <c r="N3" s="45">
        <v>1.5</v>
      </c>
      <c r="O3" s="45">
        <v>24.0</v>
      </c>
      <c r="P3" s="45">
        <v>24.0</v>
      </c>
      <c r="Q3" s="45">
        <v>91.0</v>
      </c>
      <c r="R3" s="45">
        <v>72.0</v>
      </c>
      <c r="S3" s="45">
        <v>64.0</v>
      </c>
      <c r="T3" s="45">
        <v>60.0</v>
      </c>
      <c r="U3" s="45">
        <v>20.0</v>
      </c>
      <c r="V3" s="45">
        <v>69.0</v>
      </c>
      <c r="W3" s="45">
        <v>34.9</v>
      </c>
      <c r="X3" s="45">
        <v>93.0</v>
      </c>
      <c r="Y3" s="45">
        <v>25.0</v>
      </c>
      <c r="Z3" s="45">
        <v>49.0</v>
      </c>
      <c r="AA3" s="45">
        <v>83.0</v>
      </c>
      <c r="AB3" s="45">
        <v>7.0</v>
      </c>
      <c r="AC3" s="45">
        <v>83.0</v>
      </c>
      <c r="AD3" s="45">
        <v>46.0</v>
      </c>
      <c r="AE3" s="45">
        <v>89.0</v>
      </c>
      <c r="AF3" s="45">
        <v>21.0</v>
      </c>
      <c r="AG3" s="45">
        <v>62.0</v>
      </c>
      <c r="AH3" s="45">
        <v>36.0</v>
      </c>
      <c r="AI3" s="45">
        <v>36.0</v>
      </c>
      <c r="AJ3" s="45">
        <v>77.0</v>
      </c>
      <c r="AK3" s="45">
        <v>69.0</v>
      </c>
      <c r="AL3" s="45">
        <v>8.0</v>
      </c>
      <c r="AM3" s="45">
        <v>31.0</v>
      </c>
      <c r="AN3" s="45">
        <v>61.0</v>
      </c>
      <c r="AO3" s="45">
        <v>90.0</v>
      </c>
      <c r="AP3" s="45">
        <v>76.0</v>
      </c>
      <c r="AQ3" s="45">
        <v>64.0</v>
      </c>
      <c r="AR3" s="45">
        <v>67.0</v>
      </c>
      <c r="AS3" s="45">
        <v>71.0</v>
      </c>
      <c r="AT3" s="45">
        <v>39.0</v>
      </c>
      <c r="AU3" s="45">
        <v>94.0</v>
      </c>
      <c r="AV3" s="45">
        <v>24.0</v>
      </c>
      <c r="AW3" s="45">
        <v>78.0</v>
      </c>
      <c r="AX3" s="45">
        <v>84.0</v>
      </c>
      <c r="AY3" s="45">
        <v>16.0</v>
      </c>
      <c r="AZ3" s="45">
        <v>70.0</v>
      </c>
      <c r="BA3" s="45">
        <v>13.0</v>
      </c>
      <c r="BB3" s="45">
        <v>11.0</v>
      </c>
      <c r="BC3" s="45">
        <v>49.5</v>
      </c>
      <c r="BD3" s="45">
        <v>38.0</v>
      </c>
      <c r="BE3" s="45">
        <v>70.0</v>
      </c>
      <c r="BF3" s="45">
        <v>36.0</v>
      </c>
      <c r="BG3" s="45">
        <v>10.0</v>
      </c>
      <c r="BH3" s="45">
        <v>32.0</v>
      </c>
      <c r="BI3" s="45">
        <v>47.0</v>
      </c>
      <c r="BJ3" s="45">
        <v>90.0</v>
      </c>
      <c r="BK3" s="45">
        <v>94.0</v>
      </c>
      <c r="BL3" s="45">
        <v>44.0</v>
      </c>
      <c r="BM3" s="45">
        <v>19.0</v>
      </c>
      <c r="BN3" s="45">
        <v>74.0</v>
      </c>
      <c r="BO3" s="45">
        <v>6.0</v>
      </c>
      <c r="BP3" s="45">
        <v>49.5</v>
      </c>
      <c r="BQ3" s="45">
        <v>57.0</v>
      </c>
      <c r="BR3" s="45">
        <v>42.0</v>
      </c>
      <c r="BS3" s="45">
        <v>53.0</v>
      </c>
      <c r="BT3" s="45">
        <v>76.0</v>
      </c>
      <c r="BU3" s="45">
        <v>73.0</v>
      </c>
      <c r="BV3" s="45">
        <v>70.2</v>
      </c>
      <c r="BW3" s="45">
        <v>63.0</v>
      </c>
      <c r="BX3" s="45">
        <v>74.0</v>
      </c>
      <c r="BY3" s="45">
        <v>8.0</v>
      </c>
      <c r="BZ3" s="45">
        <v>85.0</v>
      </c>
      <c r="CA3" s="45">
        <v>22.0</v>
      </c>
      <c r="CB3" s="45">
        <v>84.0</v>
      </c>
      <c r="CC3" s="45">
        <v>74.0</v>
      </c>
      <c r="CD3" s="45">
        <v>47.0</v>
      </c>
      <c r="CE3" s="45">
        <v>80.0</v>
      </c>
      <c r="CF3" s="45">
        <v>88.0</v>
      </c>
      <c r="CG3" s="45">
        <v>21.0</v>
      </c>
      <c r="CH3" s="45">
        <v>11.0</v>
      </c>
      <c r="CI3" s="45">
        <v>89.0</v>
      </c>
      <c r="CJ3" s="45">
        <v>79.0</v>
      </c>
      <c r="CK3" s="45">
        <v>14.0</v>
      </c>
      <c r="CL3" s="45">
        <v>50.0</v>
      </c>
      <c r="CM3" s="45">
        <v>76.0</v>
      </c>
      <c r="CN3" s="45">
        <v>66.0</v>
      </c>
      <c r="CO3" s="45">
        <v>95.0</v>
      </c>
      <c r="CP3" s="45">
        <v>24.0</v>
      </c>
      <c r="CQ3" s="45">
        <v>92.0</v>
      </c>
      <c r="CR3" s="45">
        <v>90.0</v>
      </c>
      <c r="CS3" s="45">
        <v>23.0</v>
      </c>
      <c r="CT3" s="45">
        <v>53.0</v>
      </c>
      <c r="CU3" s="45">
        <v>47.0</v>
      </c>
      <c r="CV3" s="45">
        <v>20.0</v>
      </c>
      <c r="CW3" s="45">
        <v>23.0</v>
      </c>
      <c r="CX3" s="46">
        <f t="shared" si="1"/>
        <v>53.826</v>
      </c>
      <c r="CY3" s="28">
        <f>AVERAGEIF(A7:CW7, "Yes", A3:CW3)</f>
        <v>15.40625</v>
      </c>
      <c r="CZ3" s="28">
        <f>AVERAGEIF(A8:CW8, "Yes", A3:CW3)</f>
        <v>11.45</v>
      </c>
      <c r="DA3" s="28">
        <f>AVERAGEIF(A9:CW9, "Yes", A3:CW3)</f>
        <v>42.18679245</v>
      </c>
      <c r="DB3" s="28">
        <f>AVERAGEIF(A12:CW12, "Yes", A3:CW3)</f>
        <v>81.95135135</v>
      </c>
    </row>
    <row r="4">
      <c r="A4" s="30" t="s">
        <v>156</v>
      </c>
      <c r="B4" s="31">
        <f t="shared" ref="B4:CW4" si="2">(B2-B3)/B2</f>
        <v>0.1166666667</v>
      </c>
      <c r="C4" s="31">
        <f t="shared" si="2"/>
        <v>-0.0447761194</v>
      </c>
      <c r="D4" s="31">
        <f t="shared" si="2"/>
        <v>0.03225806452</v>
      </c>
      <c r="E4" s="31">
        <f t="shared" si="2"/>
        <v>-0.01098901099</v>
      </c>
      <c r="F4" s="31">
        <f t="shared" si="2"/>
        <v>0.1639344262</v>
      </c>
      <c r="G4" s="31">
        <f t="shared" si="2"/>
        <v>-0.04395604396</v>
      </c>
      <c r="H4" s="31">
        <f t="shared" si="2"/>
        <v>0.5185185185</v>
      </c>
      <c r="I4" s="31">
        <f t="shared" si="2"/>
        <v>0.07777777778</v>
      </c>
      <c r="J4" s="31">
        <f t="shared" si="2"/>
        <v>0.375</v>
      </c>
      <c r="K4" s="31">
        <f t="shared" si="2"/>
        <v>-0.09230769231</v>
      </c>
      <c r="L4" s="31">
        <f t="shared" si="2"/>
        <v>0.04545454545</v>
      </c>
      <c r="M4" s="31">
        <f t="shared" si="2"/>
        <v>0.5652173913</v>
      </c>
      <c r="N4" s="31">
        <f t="shared" si="2"/>
        <v>0.6153846154</v>
      </c>
      <c r="O4" s="31">
        <f t="shared" si="2"/>
        <v>0.2941176471</v>
      </c>
      <c r="P4" s="31">
        <f t="shared" si="2"/>
        <v>0.2258064516</v>
      </c>
      <c r="Q4" s="31">
        <f t="shared" si="2"/>
        <v>0.01086956522</v>
      </c>
      <c r="R4" s="31">
        <f t="shared" si="2"/>
        <v>-0.02857142857</v>
      </c>
      <c r="S4" s="31">
        <f t="shared" si="2"/>
        <v>0.0303030303</v>
      </c>
      <c r="T4" s="31">
        <f t="shared" si="2"/>
        <v>0</v>
      </c>
      <c r="U4" s="31">
        <f t="shared" si="2"/>
        <v>0.375</v>
      </c>
      <c r="V4" s="31">
        <f t="shared" si="2"/>
        <v>0.1375</v>
      </c>
      <c r="W4" s="31">
        <f t="shared" si="2"/>
        <v>0.120906801</v>
      </c>
      <c r="X4" s="31">
        <f t="shared" si="2"/>
        <v>0.03125</v>
      </c>
      <c r="Y4" s="31">
        <f t="shared" si="2"/>
        <v>0.4318181818</v>
      </c>
      <c r="Z4" s="31">
        <f t="shared" si="2"/>
        <v>0.125</v>
      </c>
      <c r="AA4" s="31">
        <f t="shared" si="2"/>
        <v>0.04597701149</v>
      </c>
      <c r="AB4" s="31">
        <f t="shared" si="2"/>
        <v>0.3636363636</v>
      </c>
      <c r="AC4" s="31">
        <f t="shared" si="2"/>
        <v>0.06741573034</v>
      </c>
      <c r="AD4" s="31">
        <f t="shared" si="2"/>
        <v>0.1481481481</v>
      </c>
      <c r="AE4" s="31">
        <f t="shared" si="2"/>
        <v>-0.03488372093</v>
      </c>
      <c r="AF4" s="31">
        <f t="shared" si="2"/>
        <v>0.4</v>
      </c>
      <c r="AG4" s="31">
        <f t="shared" si="2"/>
        <v>0.08823529412</v>
      </c>
      <c r="AH4" s="31">
        <f t="shared" si="2"/>
        <v>0.1428571429</v>
      </c>
      <c r="AI4" s="31">
        <f t="shared" si="2"/>
        <v>0.2653061224</v>
      </c>
      <c r="AJ4" s="31">
        <f t="shared" si="2"/>
        <v>0.1046511628</v>
      </c>
      <c r="AK4" s="31">
        <f t="shared" si="2"/>
        <v>0.08</v>
      </c>
      <c r="AL4" s="31">
        <f t="shared" si="2"/>
        <v>0.6</v>
      </c>
      <c r="AM4" s="31">
        <f t="shared" si="2"/>
        <v>0.08823529412</v>
      </c>
      <c r="AN4" s="31">
        <f t="shared" si="2"/>
        <v>0.1756756757</v>
      </c>
      <c r="AO4" s="31">
        <f t="shared" si="2"/>
        <v>-0.09756097561</v>
      </c>
      <c r="AP4" s="31">
        <f t="shared" si="2"/>
        <v>0.1264367816</v>
      </c>
      <c r="AQ4" s="31">
        <f t="shared" si="2"/>
        <v>0.0985915493</v>
      </c>
      <c r="AR4" s="31">
        <f t="shared" si="2"/>
        <v>0.1066666667</v>
      </c>
      <c r="AS4" s="31">
        <f t="shared" si="2"/>
        <v>0</v>
      </c>
      <c r="AT4" s="31">
        <f t="shared" si="2"/>
        <v>0.35</v>
      </c>
      <c r="AU4" s="31">
        <f t="shared" si="2"/>
        <v>0</v>
      </c>
      <c r="AV4" s="31">
        <f t="shared" si="2"/>
        <v>0.1111111111</v>
      </c>
      <c r="AW4" s="31">
        <f t="shared" si="2"/>
        <v>-0.01298701299</v>
      </c>
      <c r="AX4" s="31">
        <f t="shared" si="2"/>
        <v>0.03448275862</v>
      </c>
      <c r="AY4" s="31">
        <f t="shared" si="2"/>
        <v>0.4482758621</v>
      </c>
      <c r="AZ4" s="31">
        <f t="shared" si="2"/>
        <v>0.04109589041</v>
      </c>
      <c r="BA4" s="31">
        <f t="shared" si="2"/>
        <v>0.2352941176</v>
      </c>
      <c r="BB4" s="31">
        <f t="shared" si="2"/>
        <v>0.5416666667</v>
      </c>
      <c r="BC4" s="31">
        <f t="shared" si="2"/>
        <v>0.1254416961</v>
      </c>
      <c r="BD4" s="31">
        <f t="shared" si="2"/>
        <v>0.2244897959</v>
      </c>
      <c r="BE4" s="31">
        <f t="shared" si="2"/>
        <v>-0.06060606061</v>
      </c>
      <c r="BF4" s="31">
        <f t="shared" si="2"/>
        <v>0.3684210526</v>
      </c>
      <c r="BG4" s="31">
        <f t="shared" si="2"/>
        <v>0.4444444444</v>
      </c>
      <c r="BH4" s="31">
        <f t="shared" si="2"/>
        <v>0.2380952381</v>
      </c>
      <c r="BI4" s="31">
        <f t="shared" si="2"/>
        <v>0.1296296296</v>
      </c>
      <c r="BJ4" s="31">
        <f t="shared" si="2"/>
        <v>0.07216494845</v>
      </c>
      <c r="BK4" s="31">
        <f t="shared" si="2"/>
        <v>-0.01075268817</v>
      </c>
      <c r="BL4" s="31">
        <f t="shared" si="2"/>
        <v>0.08333333333</v>
      </c>
      <c r="BM4" s="31">
        <f t="shared" si="2"/>
        <v>0.4571428571</v>
      </c>
      <c r="BN4" s="31">
        <f t="shared" si="2"/>
        <v>0.06801007557</v>
      </c>
      <c r="BO4" s="31">
        <f t="shared" si="2"/>
        <v>0.7272727273</v>
      </c>
      <c r="BP4" s="31">
        <f t="shared" si="2"/>
        <v>0.1254416961</v>
      </c>
      <c r="BQ4" s="31">
        <f t="shared" si="2"/>
        <v>0.03389830508</v>
      </c>
      <c r="BR4" s="31">
        <f t="shared" si="2"/>
        <v>0.25</v>
      </c>
      <c r="BS4" s="31">
        <f t="shared" si="2"/>
        <v>-0.01923076923</v>
      </c>
      <c r="BT4" s="31">
        <f t="shared" si="2"/>
        <v>0.07317073171</v>
      </c>
      <c r="BU4" s="31">
        <f t="shared" si="2"/>
        <v>0.0875</v>
      </c>
      <c r="BV4" s="31">
        <f t="shared" si="2"/>
        <v>0.06275033378</v>
      </c>
      <c r="BW4" s="31">
        <f t="shared" si="2"/>
        <v>0.04545454545</v>
      </c>
      <c r="BX4" s="31">
        <f t="shared" si="2"/>
        <v>0.05128205128</v>
      </c>
      <c r="BY4" s="31">
        <f t="shared" si="2"/>
        <v>0.4666666667</v>
      </c>
      <c r="BZ4" s="31">
        <f t="shared" si="2"/>
        <v>0</v>
      </c>
      <c r="CA4" s="31">
        <f t="shared" si="2"/>
        <v>0.2142857143</v>
      </c>
      <c r="CB4" s="31">
        <f t="shared" si="2"/>
        <v>0.01176470588</v>
      </c>
      <c r="CC4" s="31">
        <f t="shared" si="2"/>
        <v>0.06329113924</v>
      </c>
      <c r="CD4" s="31">
        <f t="shared" si="2"/>
        <v>0.02083333333</v>
      </c>
      <c r="CE4" s="31">
        <f t="shared" si="2"/>
        <v>0.09090909091</v>
      </c>
      <c r="CF4" s="31">
        <f t="shared" si="2"/>
        <v>0.01123595506</v>
      </c>
      <c r="CG4" s="31">
        <f t="shared" si="2"/>
        <v>0.4</v>
      </c>
      <c r="CH4" s="31">
        <f t="shared" si="2"/>
        <v>0.349112426</v>
      </c>
      <c r="CI4" s="31">
        <f t="shared" si="2"/>
        <v>0.05319148936</v>
      </c>
      <c r="CJ4" s="31">
        <f t="shared" si="2"/>
        <v>-0.03947368421</v>
      </c>
      <c r="CK4" s="31">
        <f t="shared" si="2"/>
        <v>0.4166666667</v>
      </c>
      <c r="CL4" s="31">
        <f t="shared" si="2"/>
        <v>0.1525423729</v>
      </c>
      <c r="CM4" s="31">
        <f t="shared" si="2"/>
        <v>0</v>
      </c>
      <c r="CN4" s="31">
        <f t="shared" si="2"/>
        <v>0.09589041096</v>
      </c>
      <c r="CO4" s="31">
        <f t="shared" si="2"/>
        <v>-0.01063829787</v>
      </c>
      <c r="CP4" s="31">
        <f t="shared" si="2"/>
        <v>0.3333333333</v>
      </c>
      <c r="CQ4" s="31">
        <f t="shared" si="2"/>
        <v>-0.08235294118</v>
      </c>
      <c r="CR4" s="31">
        <f t="shared" si="2"/>
        <v>-0.03448275862</v>
      </c>
      <c r="CS4" s="31">
        <f t="shared" si="2"/>
        <v>0.425</v>
      </c>
      <c r="CT4" s="31">
        <f t="shared" si="2"/>
        <v>0.08620689655</v>
      </c>
      <c r="CU4" s="31">
        <f t="shared" si="2"/>
        <v>0.1607142857</v>
      </c>
      <c r="CV4" s="31">
        <f t="shared" si="2"/>
        <v>0.3548387097</v>
      </c>
      <c r="CW4" s="31">
        <f t="shared" si="2"/>
        <v>0.4523809524</v>
      </c>
      <c r="CX4" s="31">
        <f t="shared" si="1"/>
        <v>0.1615978144</v>
      </c>
      <c r="CY4" s="32">
        <f>AVERAGEIF(A7:CW7, "Yes", A4:CW4)</f>
        <v>0.3808749266</v>
      </c>
      <c r="CZ4" s="32">
        <f>AVERAGEIF(A8:CW8, "Yes", A4:CW4)</f>
        <v>0.4430586128</v>
      </c>
      <c r="DA4" s="32">
        <f>AVERAGEIF(A9:CW9, "Yes", A4:CW4)</f>
        <v>0.1998438011</v>
      </c>
      <c r="DB4" s="32">
        <f>AVERAGEIF(A12:CW12, "Yes", A4:CW4)</f>
        <v>0.03074253654</v>
      </c>
    </row>
    <row r="5">
      <c r="A5" s="47" t="s">
        <v>11</v>
      </c>
      <c r="B5" s="48">
        <f t="shared" ref="B5:CW5" si="3">(B3-B2)/B3</f>
        <v>-0.1320754717</v>
      </c>
      <c r="C5" s="48">
        <f t="shared" si="3"/>
        <v>0.04285714286</v>
      </c>
      <c r="D5" s="48">
        <f t="shared" si="3"/>
        <v>-0.03333333333</v>
      </c>
      <c r="E5" s="48">
        <f t="shared" si="3"/>
        <v>0.01086956522</v>
      </c>
      <c r="F5" s="48">
        <f t="shared" si="3"/>
        <v>-0.1960784314</v>
      </c>
      <c r="G5" s="48">
        <f t="shared" si="3"/>
        <v>0.04210526316</v>
      </c>
      <c r="H5" s="48">
        <f t="shared" si="3"/>
        <v>-1.076923077</v>
      </c>
      <c r="I5" s="48">
        <f t="shared" si="3"/>
        <v>-0.0843373494</v>
      </c>
      <c r="J5" s="48">
        <f t="shared" si="3"/>
        <v>-0.6</v>
      </c>
      <c r="K5" s="48">
        <f t="shared" si="3"/>
        <v>0.08450704225</v>
      </c>
      <c r="L5" s="48">
        <f t="shared" si="3"/>
        <v>-0.04761904762</v>
      </c>
      <c r="M5" s="48">
        <f t="shared" si="3"/>
        <v>-1.3</v>
      </c>
      <c r="N5" s="48">
        <f t="shared" si="3"/>
        <v>-1.6</v>
      </c>
      <c r="O5" s="48">
        <f t="shared" si="3"/>
        <v>-0.4166666667</v>
      </c>
      <c r="P5" s="48">
        <f t="shared" si="3"/>
        <v>-0.2916666667</v>
      </c>
      <c r="Q5" s="48">
        <f t="shared" si="3"/>
        <v>-0.01098901099</v>
      </c>
      <c r="R5" s="48">
        <f t="shared" si="3"/>
        <v>0.02777777778</v>
      </c>
      <c r="S5" s="48">
        <f t="shared" si="3"/>
        <v>-0.03125</v>
      </c>
      <c r="T5" s="48">
        <f t="shared" si="3"/>
        <v>0</v>
      </c>
      <c r="U5" s="48">
        <f t="shared" si="3"/>
        <v>-0.6</v>
      </c>
      <c r="V5" s="48">
        <f t="shared" si="3"/>
        <v>-0.1594202899</v>
      </c>
      <c r="W5" s="48">
        <f t="shared" si="3"/>
        <v>-0.1375358166</v>
      </c>
      <c r="X5" s="48">
        <f t="shared" si="3"/>
        <v>-0.03225806452</v>
      </c>
      <c r="Y5" s="48">
        <f t="shared" si="3"/>
        <v>-0.76</v>
      </c>
      <c r="Z5" s="48">
        <f t="shared" si="3"/>
        <v>-0.1428571429</v>
      </c>
      <c r="AA5" s="48">
        <f t="shared" si="3"/>
        <v>-0.04819277108</v>
      </c>
      <c r="AB5" s="48">
        <f t="shared" si="3"/>
        <v>-0.5714285714</v>
      </c>
      <c r="AC5" s="48">
        <f t="shared" si="3"/>
        <v>-0.07228915663</v>
      </c>
      <c r="AD5" s="48">
        <f t="shared" si="3"/>
        <v>-0.1739130435</v>
      </c>
      <c r="AE5" s="48">
        <f t="shared" si="3"/>
        <v>0.03370786517</v>
      </c>
      <c r="AF5" s="48">
        <f t="shared" si="3"/>
        <v>-0.6666666667</v>
      </c>
      <c r="AG5" s="48">
        <f t="shared" si="3"/>
        <v>-0.09677419355</v>
      </c>
      <c r="AH5" s="48">
        <f t="shared" si="3"/>
        <v>-0.1666666667</v>
      </c>
      <c r="AI5" s="48">
        <f t="shared" si="3"/>
        <v>-0.3611111111</v>
      </c>
      <c r="AJ5" s="48">
        <f t="shared" si="3"/>
        <v>-0.1168831169</v>
      </c>
      <c r="AK5" s="48">
        <f t="shared" si="3"/>
        <v>-0.08695652174</v>
      </c>
      <c r="AL5" s="48">
        <f t="shared" si="3"/>
        <v>-1.5</v>
      </c>
      <c r="AM5" s="48">
        <f t="shared" si="3"/>
        <v>-0.09677419355</v>
      </c>
      <c r="AN5" s="48">
        <f t="shared" si="3"/>
        <v>-0.2131147541</v>
      </c>
      <c r="AO5" s="48">
        <f t="shared" si="3"/>
        <v>0.08888888889</v>
      </c>
      <c r="AP5" s="48">
        <f t="shared" si="3"/>
        <v>-0.1447368421</v>
      </c>
      <c r="AQ5" s="48">
        <f t="shared" si="3"/>
        <v>-0.109375</v>
      </c>
      <c r="AR5" s="48">
        <f t="shared" si="3"/>
        <v>-0.1194029851</v>
      </c>
      <c r="AS5" s="48">
        <f t="shared" si="3"/>
        <v>0</v>
      </c>
      <c r="AT5" s="48">
        <f t="shared" si="3"/>
        <v>-0.5384615385</v>
      </c>
      <c r="AU5" s="48">
        <f t="shared" si="3"/>
        <v>0</v>
      </c>
      <c r="AV5" s="48">
        <f t="shared" si="3"/>
        <v>-0.125</v>
      </c>
      <c r="AW5" s="48">
        <f t="shared" si="3"/>
        <v>0.01282051282</v>
      </c>
      <c r="AX5" s="48">
        <f t="shared" si="3"/>
        <v>-0.03571428571</v>
      </c>
      <c r="AY5" s="48">
        <f t="shared" si="3"/>
        <v>-0.8125</v>
      </c>
      <c r="AZ5" s="48">
        <f t="shared" si="3"/>
        <v>-0.04285714286</v>
      </c>
      <c r="BA5" s="48">
        <f t="shared" si="3"/>
        <v>-0.3076923077</v>
      </c>
      <c r="BB5" s="48">
        <f t="shared" si="3"/>
        <v>-1.181818182</v>
      </c>
      <c r="BC5" s="48">
        <f t="shared" si="3"/>
        <v>-0.1434343434</v>
      </c>
      <c r="BD5" s="48">
        <f t="shared" si="3"/>
        <v>-0.2894736842</v>
      </c>
      <c r="BE5" s="48">
        <f t="shared" si="3"/>
        <v>0.05714285714</v>
      </c>
      <c r="BF5" s="48">
        <f t="shared" si="3"/>
        <v>-0.5833333333</v>
      </c>
      <c r="BG5" s="48">
        <f t="shared" si="3"/>
        <v>-0.8</v>
      </c>
      <c r="BH5" s="48">
        <f t="shared" si="3"/>
        <v>-0.3125</v>
      </c>
      <c r="BI5" s="48">
        <f t="shared" si="3"/>
        <v>-0.1489361702</v>
      </c>
      <c r="BJ5" s="48">
        <f t="shared" si="3"/>
        <v>-0.07777777778</v>
      </c>
      <c r="BK5" s="48">
        <f t="shared" si="3"/>
        <v>0.01063829787</v>
      </c>
      <c r="BL5" s="48">
        <f t="shared" si="3"/>
        <v>-0.09090909091</v>
      </c>
      <c r="BM5" s="48">
        <f t="shared" si="3"/>
        <v>-0.8421052632</v>
      </c>
      <c r="BN5" s="48">
        <f t="shared" si="3"/>
        <v>-0.07297297297</v>
      </c>
      <c r="BO5" s="48">
        <f t="shared" si="3"/>
        <v>-2.666666667</v>
      </c>
      <c r="BP5" s="48">
        <f t="shared" si="3"/>
        <v>-0.1434343434</v>
      </c>
      <c r="BQ5" s="48">
        <f t="shared" si="3"/>
        <v>-0.0350877193</v>
      </c>
      <c r="BR5" s="48">
        <f t="shared" si="3"/>
        <v>-0.3333333333</v>
      </c>
      <c r="BS5" s="48">
        <f t="shared" si="3"/>
        <v>0.01886792453</v>
      </c>
      <c r="BT5" s="48">
        <f t="shared" si="3"/>
        <v>-0.07894736842</v>
      </c>
      <c r="BU5" s="48">
        <f t="shared" si="3"/>
        <v>-0.09589041096</v>
      </c>
      <c r="BV5" s="48">
        <f t="shared" si="3"/>
        <v>-0.06695156695</v>
      </c>
      <c r="BW5" s="48">
        <f t="shared" si="3"/>
        <v>-0.04761904762</v>
      </c>
      <c r="BX5" s="48">
        <f t="shared" si="3"/>
        <v>-0.05405405405</v>
      </c>
      <c r="BY5" s="48">
        <f t="shared" si="3"/>
        <v>-0.875</v>
      </c>
      <c r="BZ5" s="48">
        <f t="shared" si="3"/>
        <v>0</v>
      </c>
      <c r="CA5" s="48">
        <f t="shared" si="3"/>
        <v>-0.2727272727</v>
      </c>
      <c r="CB5" s="48">
        <f t="shared" si="3"/>
        <v>-0.0119047619</v>
      </c>
      <c r="CC5" s="48">
        <f t="shared" si="3"/>
        <v>-0.06756756757</v>
      </c>
      <c r="CD5" s="48">
        <f t="shared" si="3"/>
        <v>-0.02127659574</v>
      </c>
      <c r="CE5" s="48">
        <f t="shared" si="3"/>
        <v>-0.1</v>
      </c>
      <c r="CF5" s="48">
        <f t="shared" si="3"/>
        <v>-0.01136363636</v>
      </c>
      <c r="CG5" s="48">
        <f t="shared" si="3"/>
        <v>-0.6666666667</v>
      </c>
      <c r="CH5" s="48">
        <f t="shared" si="3"/>
        <v>-0.5363636364</v>
      </c>
      <c r="CI5" s="48">
        <f t="shared" si="3"/>
        <v>-0.05617977528</v>
      </c>
      <c r="CJ5" s="48">
        <f t="shared" si="3"/>
        <v>0.03797468354</v>
      </c>
      <c r="CK5" s="48">
        <f t="shared" si="3"/>
        <v>-0.7142857143</v>
      </c>
      <c r="CL5" s="48">
        <f t="shared" si="3"/>
        <v>-0.18</v>
      </c>
      <c r="CM5" s="48">
        <f t="shared" si="3"/>
        <v>0</v>
      </c>
      <c r="CN5" s="48">
        <f t="shared" si="3"/>
        <v>-0.1060606061</v>
      </c>
      <c r="CO5" s="48">
        <f t="shared" si="3"/>
        <v>0.01052631579</v>
      </c>
      <c r="CP5" s="48">
        <f t="shared" si="3"/>
        <v>-0.5</v>
      </c>
      <c r="CQ5" s="48">
        <f t="shared" si="3"/>
        <v>0.07608695652</v>
      </c>
      <c r="CR5" s="48">
        <f t="shared" si="3"/>
        <v>0.03333333333</v>
      </c>
      <c r="CS5" s="48">
        <f t="shared" si="3"/>
        <v>-0.7391304348</v>
      </c>
      <c r="CT5" s="48">
        <f t="shared" si="3"/>
        <v>-0.09433962264</v>
      </c>
      <c r="CU5" s="48">
        <f t="shared" si="3"/>
        <v>-0.1914893617</v>
      </c>
      <c r="CV5" s="48">
        <f t="shared" si="3"/>
        <v>-0.55</v>
      </c>
      <c r="CW5" s="48">
        <f t="shared" si="3"/>
        <v>-0.8260869565</v>
      </c>
      <c r="CX5" s="49">
        <f t="shared" si="1"/>
        <v>-0.2805710475</v>
      </c>
      <c r="CY5" s="32">
        <f>AVERAGEIF(A7:CW7, "Yes", A5:CW5)</f>
        <v>-0.7024137321</v>
      </c>
      <c r="CZ5" s="32">
        <f>AVERAGEIF(A8:CW8, "Yes", A5:CW5)</f>
        <v>-0.8662724775</v>
      </c>
      <c r="DA5" s="32">
        <f>AVERAGEIF(A9:CW9, "Yes", A5:CW5)</f>
        <v>-0.3413419399</v>
      </c>
      <c r="DB5" s="32">
        <f>AVERAGEIF(A12:CW12, "Yes", A5:CW5)</f>
        <v>-0.03522316638</v>
      </c>
    </row>
    <row r="6">
      <c r="A6" s="6"/>
      <c r="B6" s="37"/>
      <c r="C6" s="37"/>
      <c r="D6" s="37"/>
      <c r="E6" s="37"/>
      <c r="F6" s="37"/>
      <c r="G6" s="37"/>
      <c r="H6" s="38"/>
      <c r="I6" s="37"/>
      <c r="J6" s="37"/>
      <c r="K6" s="37"/>
      <c r="L6" s="37"/>
      <c r="M6" s="38"/>
      <c r="N6" s="38"/>
      <c r="O6" s="38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8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8"/>
      <c r="AW6" s="37"/>
      <c r="AX6" s="37"/>
      <c r="AY6" s="38"/>
      <c r="AZ6" s="37"/>
      <c r="BA6" s="38"/>
      <c r="BB6" s="38"/>
      <c r="BC6" s="37"/>
      <c r="BD6" s="37"/>
      <c r="BE6" s="37"/>
      <c r="BF6" s="37"/>
      <c r="BG6" s="38"/>
      <c r="BH6" s="38"/>
      <c r="BI6" s="37"/>
      <c r="BJ6" s="37"/>
      <c r="BK6" s="37"/>
      <c r="BL6" s="37"/>
      <c r="BM6" s="38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8"/>
      <c r="BZ6" s="37"/>
      <c r="CA6" s="38"/>
      <c r="CB6" s="37"/>
      <c r="CC6" s="37"/>
      <c r="CD6" s="37"/>
      <c r="CE6" s="37"/>
      <c r="CF6" s="37"/>
      <c r="CG6" s="37"/>
      <c r="CH6" s="38"/>
      <c r="CI6" s="37"/>
      <c r="CJ6" s="37"/>
      <c r="CK6" s="37"/>
      <c r="CL6" s="37"/>
      <c r="CM6" s="37"/>
      <c r="CN6" s="37"/>
      <c r="CO6" s="37"/>
      <c r="CP6" s="38"/>
      <c r="CQ6" s="37"/>
      <c r="CR6" s="37"/>
      <c r="CS6" s="37"/>
      <c r="CT6" s="37"/>
      <c r="CU6" s="37"/>
      <c r="CV6" s="38"/>
      <c r="CW6" s="37"/>
      <c r="CX6" s="37"/>
      <c r="CY6" s="37"/>
      <c r="CZ6" s="39"/>
      <c r="DA6" s="39"/>
      <c r="DB6" s="39"/>
    </row>
    <row r="7">
      <c r="A7" s="6" t="s">
        <v>157</v>
      </c>
      <c r="B7" s="37"/>
      <c r="C7" s="37"/>
      <c r="D7" s="37"/>
      <c r="E7" s="37"/>
      <c r="F7" s="37"/>
      <c r="G7" s="37"/>
      <c r="H7" s="38" t="s">
        <v>147</v>
      </c>
      <c r="I7" s="37"/>
      <c r="J7" s="37"/>
      <c r="K7" s="37"/>
      <c r="L7" s="37"/>
      <c r="M7" s="38" t="s">
        <v>147</v>
      </c>
      <c r="N7" s="38" t="s">
        <v>147</v>
      </c>
      <c r="O7" s="38" t="s">
        <v>147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8" t="s">
        <v>147</v>
      </c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8" t="s">
        <v>147</v>
      </c>
      <c r="AW7" s="37"/>
      <c r="AX7" s="37"/>
      <c r="AY7" s="38" t="s">
        <v>147</v>
      </c>
      <c r="AZ7" s="37"/>
      <c r="BA7" s="38" t="s">
        <v>147</v>
      </c>
      <c r="BB7" s="38" t="s">
        <v>147</v>
      </c>
      <c r="BC7" s="37"/>
      <c r="BD7" s="37"/>
      <c r="BE7" s="37"/>
      <c r="BF7" s="37"/>
      <c r="BG7" s="38" t="s">
        <v>147</v>
      </c>
      <c r="BH7" s="38" t="s">
        <v>147</v>
      </c>
      <c r="BI7" s="37"/>
      <c r="BJ7" s="37"/>
      <c r="BK7" s="37"/>
      <c r="BL7" s="37"/>
      <c r="BM7" s="38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8" t="s">
        <v>147</v>
      </c>
      <c r="BZ7" s="37"/>
      <c r="CA7" s="38" t="s">
        <v>147</v>
      </c>
      <c r="CB7" s="37"/>
      <c r="CC7" s="37"/>
      <c r="CD7" s="37"/>
      <c r="CE7" s="37"/>
      <c r="CF7" s="37"/>
      <c r="CG7" s="37"/>
      <c r="CH7" s="38" t="s">
        <v>147</v>
      </c>
      <c r="CI7" s="37"/>
      <c r="CJ7" s="37"/>
      <c r="CK7" s="37"/>
      <c r="CL7" s="37"/>
      <c r="CM7" s="37"/>
      <c r="CN7" s="37"/>
      <c r="CO7" s="37"/>
      <c r="CP7" s="38" t="s">
        <v>147</v>
      </c>
      <c r="CQ7" s="37"/>
      <c r="CR7" s="37"/>
      <c r="CS7" s="37"/>
      <c r="CT7" s="37"/>
      <c r="CU7" s="37"/>
      <c r="CV7" s="38" t="s">
        <v>147</v>
      </c>
      <c r="CW7" s="37"/>
      <c r="CX7" s="37"/>
      <c r="CY7" s="37"/>
      <c r="CZ7" s="39"/>
      <c r="DA7" s="39"/>
      <c r="DB7" s="39"/>
    </row>
    <row r="8">
      <c r="A8" s="6" t="s">
        <v>150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8" t="s">
        <v>147</v>
      </c>
      <c r="N8" s="38" t="s">
        <v>147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8" t="s">
        <v>147</v>
      </c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8" t="s">
        <v>147</v>
      </c>
      <c r="AZ8" s="37"/>
      <c r="BA8" s="38" t="s">
        <v>147</v>
      </c>
      <c r="BB8" s="38" t="s">
        <v>147</v>
      </c>
      <c r="BC8" s="37"/>
      <c r="BD8" s="37"/>
      <c r="BE8" s="37"/>
      <c r="BF8" s="37"/>
      <c r="BG8" s="38" t="s">
        <v>147</v>
      </c>
      <c r="BH8" s="37"/>
      <c r="BI8" s="37"/>
      <c r="BJ8" s="37"/>
      <c r="BK8" s="37"/>
      <c r="BL8" s="37"/>
      <c r="BM8" s="38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8" t="s">
        <v>147</v>
      </c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8" t="s">
        <v>147</v>
      </c>
      <c r="CL8" s="37"/>
      <c r="CM8" s="37"/>
      <c r="CN8" s="37"/>
      <c r="CO8" s="37"/>
      <c r="CP8" s="38" t="s">
        <v>147</v>
      </c>
      <c r="CQ8" s="37"/>
      <c r="CR8" s="37"/>
      <c r="CS8" s="37"/>
      <c r="CT8" s="37"/>
      <c r="CU8" s="37"/>
      <c r="CV8" s="37"/>
      <c r="CW8" s="37"/>
      <c r="CX8" s="37"/>
      <c r="CY8" s="37"/>
      <c r="CZ8" s="39"/>
      <c r="DA8" s="39"/>
      <c r="DB8" s="39"/>
    </row>
    <row r="9">
      <c r="A9" s="6" t="s">
        <v>151</v>
      </c>
      <c r="B9" s="38" t="s">
        <v>147</v>
      </c>
      <c r="C9" s="38" t="s">
        <v>147</v>
      </c>
      <c r="D9" s="37"/>
      <c r="E9" s="37"/>
      <c r="F9" s="38" t="s">
        <v>147</v>
      </c>
      <c r="G9" s="37"/>
      <c r="H9" s="38" t="s">
        <v>147</v>
      </c>
      <c r="I9" s="37"/>
      <c r="J9" s="38" t="s">
        <v>147</v>
      </c>
      <c r="K9" s="38" t="s">
        <v>147</v>
      </c>
      <c r="L9" s="38" t="s">
        <v>147</v>
      </c>
      <c r="M9" s="37"/>
      <c r="N9" s="37"/>
      <c r="O9" s="38" t="s">
        <v>147</v>
      </c>
      <c r="P9" s="38" t="s">
        <v>147</v>
      </c>
      <c r="Q9" s="37"/>
      <c r="R9" s="37"/>
      <c r="S9" s="38" t="s">
        <v>147</v>
      </c>
      <c r="T9" s="38" t="s">
        <v>147</v>
      </c>
      <c r="U9" s="38" t="s">
        <v>147</v>
      </c>
      <c r="V9" s="37"/>
      <c r="W9" s="38" t="s">
        <v>147</v>
      </c>
      <c r="X9" s="37"/>
      <c r="Y9" s="38" t="s">
        <v>147</v>
      </c>
      <c r="Z9" s="38" t="s">
        <v>147</v>
      </c>
      <c r="AA9" s="37"/>
      <c r="AB9" s="37"/>
      <c r="AC9" s="37"/>
      <c r="AD9" s="38" t="s">
        <v>147</v>
      </c>
      <c r="AE9" s="37"/>
      <c r="AF9" s="38" t="s">
        <v>147</v>
      </c>
      <c r="AG9" s="37"/>
      <c r="AH9" s="38" t="s">
        <v>147</v>
      </c>
      <c r="AI9" s="38" t="s">
        <v>147</v>
      </c>
      <c r="AJ9" s="37"/>
      <c r="AK9" s="37"/>
      <c r="AL9" s="38" t="s">
        <v>147</v>
      </c>
      <c r="AM9" s="38" t="s">
        <v>147</v>
      </c>
      <c r="AN9" s="38" t="s">
        <v>147</v>
      </c>
      <c r="AO9" s="37"/>
      <c r="AP9" s="37"/>
      <c r="AQ9" s="38" t="s">
        <v>147</v>
      </c>
      <c r="AR9" s="37"/>
      <c r="AS9" s="38" t="s">
        <v>147</v>
      </c>
      <c r="AT9" s="38" t="s">
        <v>147</v>
      </c>
      <c r="AU9" s="37"/>
      <c r="AV9" s="38" t="s">
        <v>147</v>
      </c>
      <c r="AW9" s="37"/>
      <c r="AX9" s="38" t="s">
        <v>147</v>
      </c>
      <c r="AY9" s="37"/>
      <c r="AZ9" s="37"/>
      <c r="BA9" s="37"/>
      <c r="BB9" s="37"/>
      <c r="BC9" s="38" t="s">
        <v>147</v>
      </c>
      <c r="BD9" s="38" t="s">
        <v>147</v>
      </c>
      <c r="BE9" s="38" t="s">
        <v>147</v>
      </c>
      <c r="BF9" s="38" t="s">
        <v>147</v>
      </c>
      <c r="BG9" s="37"/>
      <c r="BH9" s="38" t="s">
        <v>147</v>
      </c>
      <c r="BI9" s="38" t="s">
        <v>147</v>
      </c>
      <c r="BJ9" s="37"/>
      <c r="BK9" s="37"/>
      <c r="BL9" s="38" t="s">
        <v>147</v>
      </c>
      <c r="BM9" s="38" t="s">
        <v>147</v>
      </c>
      <c r="BN9" s="37"/>
      <c r="BO9" s="38" t="s">
        <v>147</v>
      </c>
      <c r="BP9" s="38" t="s">
        <v>147</v>
      </c>
      <c r="BQ9" s="38" t="s">
        <v>147</v>
      </c>
      <c r="BR9" s="38" t="s">
        <v>147</v>
      </c>
      <c r="BS9" s="38" t="s">
        <v>147</v>
      </c>
      <c r="BT9" s="37"/>
      <c r="BU9" s="37"/>
      <c r="BV9" s="37"/>
      <c r="BW9" s="38" t="s">
        <v>147</v>
      </c>
      <c r="BX9" s="38" t="s">
        <v>147</v>
      </c>
      <c r="BY9" s="37"/>
      <c r="BZ9" s="37"/>
      <c r="CA9" s="38" t="s">
        <v>147</v>
      </c>
      <c r="CB9" s="37"/>
      <c r="CC9" s="37"/>
      <c r="CD9" s="38" t="s">
        <v>147</v>
      </c>
      <c r="CE9" s="37"/>
      <c r="CF9" s="37"/>
      <c r="CG9" s="38" t="s">
        <v>147</v>
      </c>
      <c r="CH9" s="38" t="s">
        <v>147</v>
      </c>
      <c r="CI9" s="37"/>
      <c r="CJ9" s="37"/>
      <c r="CK9" s="37"/>
      <c r="CL9" s="38" t="s">
        <v>147</v>
      </c>
      <c r="CM9" s="37"/>
      <c r="CN9" s="38" t="s">
        <v>147</v>
      </c>
      <c r="CO9" s="37"/>
      <c r="CP9" s="37"/>
      <c r="CQ9" s="37"/>
      <c r="CR9" s="37"/>
      <c r="CS9" s="38" t="s">
        <v>147</v>
      </c>
      <c r="CT9" s="38" t="s">
        <v>147</v>
      </c>
      <c r="CU9" s="38" t="s">
        <v>147</v>
      </c>
      <c r="CV9" s="38" t="s">
        <v>147</v>
      </c>
      <c r="CW9" s="38" t="s">
        <v>147</v>
      </c>
      <c r="CX9" s="39"/>
      <c r="CY9" s="37"/>
      <c r="CZ9" s="39"/>
      <c r="DA9" s="39"/>
      <c r="DB9" s="39"/>
    </row>
    <row r="10">
      <c r="A10" s="9" t="s">
        <v>152</v>
      </c>
      <c r="B10" s="37"/>
      <c r="C10" s="37"/>
      <c r="D10" s="38"/>
      <c r="E10" s="38"/>
      <c r="F10" s="37"/>
      <c r="G10" s="38"/>
      <c r="H10" s="38" t="s">
        <v>147</v>
      </c>
      <c r="I10" s="38"/>
      <c r="J10" s="37"/>
      <c r="K10" s="37"/>
      <c r="L10" s="37"/>
      <c r="M10" s="37"/>
      <c r="N10" s="37"/>
      <c r="O10" s="38" t="s">
        <v>147</v>
      </c>
      <c r="P10" s="38" t="s">
        <v>147</v>
      </c>
      <c r="Q10" s="38"/>
      <c r="R10" s="38"/>
      <c r="S10" s="37"/>
      <c r="T10" s="37"/>
      <c r="U10" s="38" t="s">
        <v>147</v>
      </c>
      <c r="V10" s="38"/>
      <c r="W10" s="37"/>
      <c r="X10" s="38"/>
      <c r="Y10" s="38" t="s">
        <v>147</v>
      </c>
      <c r="Z10" s="38" t="s">
        <v>147</v>
      </c>
      <c r="AA10" s="38"/>
      <c r="AB10" s="37"/>
      <c r="AC10" s="38"/>
      <c r="AD10" s="37"/>
      <c r="AE10" s="38"/>
      <c r="AF10" s="38" t="s">
        <v>147</v>
      </c>
      <c r="AG10" s="38"/>
      <c r="AH10" s="37"/>
      <c r="AI10" s="38" t="s">
        <v>147</v>
      </c>
      <c r="AJ10" s="38"/>
      <c r="AK10" s="38"/>
      <c r="AL10" s="38" t="s">
        <v>147</v>
      </c>
      <c r="AM10" s="38" t="s">
        <v>147</v>
      </c>
      <c r="AN10" s="37"/>
      <c r="AO10" s="38"/>
      <c r="AP10" s="38"/>
      <c r="AQ10" s="37"/>
      <c r="AR10" s="38"/>
      <c r="AS10" s="37"/>
      <c r="AT10" s="38" t="s">
        <v>147</v>
      </c>
      <c r="AU10" s="38"/>
      <c r="AV10" s="38" t="s">
        <v>147</v>
      </c>
      <c r="AW10" s="38"/>
      <c r="AX10" s="37"/>
      <c r="AY10" s="37"/>
      <c r="AZ10" s="38"/>
      <c r="BA10" s="37"/>
      <c r="BB10" s="37"/>
      <c r="BC10" s="37"/>
      <c r="BD10" s="37"/>
      <c r="BE10" s="38" t="s">
        <v>147</v>
      </c>
      <c r="BF10" s="38" t="s">
        <v>147</v>
      </c>
      <c r="BG10" s="37"/>
      <c r="BH10" s="38" t="s">
        <v>147</v>
      </c>
      <c r="BI10" s="37"/>
      <c r="BJ10" s="38"/>
      <c r="BK10" s="38"/>
      <c r="BL10" s="38" t="s">
        <v>147</v>
      </c>
      <c r="BM10" s="38" t="s">
        <v>147</v>
      </c>
      <c r="BN10" s="38"/>
      <c r="BO10" s="38" t="s">
        <v>147</v>
      </c>
      <c r="BP10" s="38" t="s">
        <v>147</v>
      </c>
      <c r="BQ10" s="37"/>
      <c r="BR10" s="37"/>
      <c r="BS10" s="38" t="s">
        <v>147</v>
      </c>
      <c r="BT10" s="38"/>
      <c r="BU10" s="38"/>
      <c r="BV10" s="38"/>
      <c r="BW10" s="37"/>
      <c r="BX10" s="37"/>
      <c r="BY10" s="37"/>
      <c r="BZ10" s="38"/>
      <c r="CA10" s="38" t="s">
        <v>147</v>
      </c>
      <c r="CB10" s="38"/>
      <c r="CC10" s="38"/>
      <c r="CD10" s="37"/>
      <c r="CE10" s="38"/>
      <c r="CF10" s="38"/>
      <c r="CG10" s="37"/>
      <c r="CH10" s="38" t="s">
        <v>147</v>
      </c>
      <c r="CI10" s="38"/>
      <c r="CJ10" s="38"/>
      <c r="CK10" s="37"/>
      <c r="CL10" s="37"/>
      <c r="CM10" s="38"/>
      <c r="CN10" s="37"/>
      <c r="CO10" s="38"/>
      <c r="CP10" s="37"/>
      <c r="CQ10" s="38"/>
      <c r="CR10" s="38"/>
      <c r="CS10" s="38" t="s">
        <v>147</v>
      </c>
      <c r="CT10" s="37"/>
      <c r="CU10" s="38" t="s">
        <v>147</v>
      </c>
      <c r="CV10" s="38" t="s">
        <v>147</v>
      </c>
      <c r="CW10" s="38" t="s">
        <v>147</v>
      </c>
      <c r="CX10" s="39"/>
      <c r="CY10" s="37"/>
      <c r="CZ10" s="39"/>
      <c r="DA10" s="39"/>
      <c r="DB10" s="39"/>
    </row>
    <row r="11">
      <c r="A11" s="9" t="s">
        <v>153</v>
      </c>
      <c r="B11" s="38" t="s">
        <v>147</v>
      </c>
      <c r="C11" s="38" t="s">
        <v>147</v>
      </c>
      <c r="D11" s="38"/>
      <c r="E11" s="38"/>
      <c r="F11" s="38" t="s">
        <v>147</v>
      </c>
      <c r="G11" s="38"/>
      <c r="H11" s="37"/>
      <c r="I11" s="38"/>
      <c r="J11" s="38" t="s">
        <v>147</v>
      </c>
      <c r="K11" s="38" t="s">
        <v>147</v>
      </c>
      <c r="L11" s="38" t="s">
        <v>147</v>
      </c>
      <c r="M11" s="37"/>
      <c r="N11" s="37"/>
      <c r="O11" s="37"/>
      <c r="P11" s="37"/>
      <c r="Q11" s="38"/>
      <c r="R11" s="38"/>
      <c r="S11" s="38" t="s">
        <v>147</v>
      </c>
      <c r="T11" s="38" t="s">
        <v>147</v>
      </c>
      <c r="U11" s="37"/>
      <c r="V11" s="38"/>
      <c r="W11" s="38" t="s">
        <v>147</v>
      </c>
      <c r="X11" s="38"/>
      <c r="Y11" s="37"/>
      <c r="Z11" s="37"/>
      <c r="AA11" s="38"/>
      <c r="AB11" s="37"/>
      <c r="AC11" s="38"/>
      <c r="AD11" s="38" t="s">
        <v>147</v>
      </c>
      <c r="AE11" s="38"/>
      <c r="AF11" s="37"/>
      <c r="AG11" s="38"/>
      <c r="AH11" s="38" t="s">
        <v>147</v>
      </c>
      <c r="AI11" s="37"/>
      <c r="AJ11" s="38"/>
      <c r="AK11" s="38"/>
      <c r="AL11" s="37"/>
      <c r="AM11" s="37"/>
      <c r="AN11" s="38" t="s">
        <v>147</v>
      </c>
      <c r="AO11" s="38"/>
      <c r="AP11" s="38"/>
      <c r="AQ11" s="38" t="s">
        <v>147</v>
      </c>
      <c r="AR11" s="38"/>
      <c r="AS11" s="38" t="s">
        <v>147</v>
      </c>
      <c r="AT11" s="37"/>
      <c r="AU11" s="38"/>
      <c r="AV11" s="37"/>
      <c r="AW11" s="38"/>
      <c r="AX11" s="38" t="s">
        <v>147</v>
      </c>
      <c r="AY11" s="37"/>
      <c r="AZ11" s="38"/>
      <c r="BA11" s="37"/>
      <c r="BB11" s="37"/>
      <c r="BC11" s="38" t="s">
        <v>147</v>
      </c>
      <c r="BD11" s="38" t="s">
        <v>147</v>
      </c>
      <c r="BE11" s="37"/>
      <c r="BF11" s="37"/>
      <c r="BG11" s="37"/>
      <c r="BH11" s="37"/>
      <c r="BI11" s="38" t="s">
        <v>147</v>
      </c>
      <c r="BJ11" s="38"/>
      <c r="BK11" s="38"/>
      <c r="BL11" s="37"/>
      <c r="BM11" s="37"/>
      <c r="BN11" s="38"/>
      <c r="BO11" s="37"/>
      <c r="BP11" s="37"/>
      <c r="BQ11" s="38" t="s">
        <v>147</v>
      </c>
      <c r="BR11" s="38" t="s">
        <v>147</v>
      </c>
      <c r="BS11" s="37"/>
      <c r="BT11" s="38"/>
      <c r="BU11" s="38"/>
      <c r="BV11" s="38"/>
      <c r="BW11" s="38" t="s">
        <v>147</v>
      </c>
      <c r="BX11" s="38" t="s">
        <v>147</v>
      </c>
      <c r="BY11" s="37"/>
      <c r="BZ11" s="38"/>
      <c r="CA11" s="37"/>
      <c r="CB11" s="38"/>
      <c r="CC11" s="38"/>
      <c r="CD11" s="38" t="s">
        <v>147</v>
      </c>
      <c r="CE11" s="38"/>
      <c r="CF11" s="38"/>
      <c r="CG11" s="38" t="s">
        <v>147</v>
      </c>
      <c r="CH11" s="37"/>
      <c r="CI11" s="38"/>
      <c r="CJ11" s="38"/>
      <c r="CK11" s="37"/>
      <c r="CL11" s="38" t="s">
        <v>147</v>
      </c>
      <c r="CM11" s="38"/>
      <c r="CN11" s="38" t="s">
        <v>147</v>
      </c>
      <c r="CO11" s="38"/>
      <c r="CP11" s="37"/>
      <c r="CQ11" s="38"/>
      <c r="CR11" s="38"/>
      <c r="CS11" s="37"/>
      <c r="CT11" s="38" t="s">
        <v>147</v>
      </c>
      <c r="CU11" s="37"/>
      <c r="CV11" s="37"/>
      <c r="CW11" s="38"/>
      <c r="CX11" s="39"/>
      <c r="CY11" s="37"/>
      <c r="CZ11" s="39"/>
      <c r="DA11" s="39"/>
      <c r="DB11" s="39"/>
    </row>
    <row r="12">
      <c r="A12" s="6" t="s">
        <v>154</v>
      </c>
      <c r="B12" s="37"/>
      <c r="C12" s="37"/>
      <c r="D12" s="38" t="s">
        <v>147</v>
      </c>
      <c r="E12" s="38" t="s">
        <v>147</v>
      </c>
      <c r="F12" s="37"/>
      <c r="G12" s="38" t="s">
        <v>147</v>
      </c>
      <c r="H12" s="37"/>
      <c r="I12" s="38" t="s">
        <v>147</v>
      </c>
      <c r="J12" s="37"/>
      <c r="K12" s="37"/>
      <c r="L12" s="37"/>
      <c r="M12" s="37"/>
      <c r="N12" s="37"/>
      <c r="O12" s="37"/>
      <c r="P12" s="37"/>
      <c r="Q12" s="38" t="s">
        <v>147</v>
      </c>
      <c r="R12" s="38" t="s">
        <v>147</v>
      </c>
      <c r="S12" s="37"/>
      <c r="T12" s="37"/>
      <c r="U12" s="37"/>
      <c r="V12" s="38" t="s">
        <v>147</v>
      </c>
      <c r="W12" s="37"/>
      <c r="X12" s="38" t="s">
        <v>147</v>
      </c>
      <c r="Y12" s="37"/>
      <c r="Z12" s="37"/>
      <c r="AA12" s="38" t="s">
        <v>147</v>
      </c>
      <c r="AB12" s="37"/>
      <c r="AC12" s="38" t="s">
        <v>147</v>
      </c>
      <c r="AD12" s="37"/>
      <c r="AE12" s="38" t="s">
        <v>147</v>
      </c>
      <c r="AF12" s="37"/>
      <c r="AG12" s="38" t="s">
        <v>147</v>
      </c>
      <c r="AH12" s="37"/>
      <c r="AI12" s="37"/>
      <c r="AJ12" s="38" t="s">
        <v>147</v>
      </c>
      <c r="AK12" s="38" t="s">
        <v>147</v>
      </c>
      <c r="AL12" s="37"/>
      <c r="AM12" s="37"/>
      <c r="AN12" s="37"/>
      <c r="AO12" s="38" t="s">
        <v>147</v>
      </c>
      <c r="AP12" s="38" t="s">
        <v>147</v>
      </c>
      <c r="AQ12" s="37"/>
      <c r="AR12" s="38" t="s">
        <v>147</v>
      </c>
      <c r="AS12" s="37"/>
      <c r="AT12" s="37"/>
      <c r="AU12" s="38" t="s">
        <v>147</v>
      </c>
      <c r="AV12" s="37"/>
      <c r="AW12" s="38" t="s">
        <v>147</v>
      </c>
      <c r="AX12" s="37"/>
      <c r="AY12" s="37"/>
      <c r="AZ12" s="38" t="s">
        <v>147</v>
      </c>
      <c r="BA12" s="37"/>
      <c r="BB12" s="37"/>
      <c r="BC12" s="37"/>
      <c r="BD12" s="37"/>
      <c r="BE12" s="37"/>
      <c r="BF12" s="37"/>
      <c r="BG12" s="37"/>
      <c r="BH12" s="37"/>
      <c r="BI12" s="37"/>
      <c r="BJ12" s="38" t="s">
        <v>147</v>
      </c>
      <c r="BK12" s="38" t="s">
        <v>147</v>
      </c>
      <c r="BL12" s="37"/>
      <c r="BM12" s="37"/>
      <c r="BN12" s="38" t="s">
        <v>147</v>
      </c>
      <c r="BO12" s="37"/>
      <c r="BP12" s="37"/>
      <c r="BQ12" s="37"/>
      <c r="BR12" s="37"/>
      <c r="BS12" s="37"/>
      <c r="BT12" s="38" t="s">
        <v>147</v>
      </c>
      <c r="BU12" s="38" t="s">
        <v>147</v>
      </c>
      <c r="BV12" s="38" t="s">
        <v>147</v>
      </c>
      <c r="BW12" s="37"/>
      <c r="BX12" s="37"/>
      <c r="BY12" s="37"/>
      <c r="BZ12" s="38" t="s">
        <v>147</v>
      </c>
      <c r="CA12" s="37"/>
      <c r="CB12" s="38" t="s">
        <v>147</v>
      </c>
      <c r="CC12" s="38" t="s">
        <v>147</v>
      </c>
      <c r="CD12" s="37"/>
      <c r="CE12" s="38" t="s">
        <v>147</v>
      </c>
      <c r="CF12" s="38" t="s">
        <v>147</v>
      </c>
      <c r="CG12" s="37"/>
      <c r="CH12" s="37"/>
      <c r="CI12" s="38" t="s">
        <v>147</v>
      </c>
      <c r="CJ12" s="38" t="s">
        <v>147</v>
      </c>
      <c r="CK12" s="37"/>
      <c r="CL12" s="37"/>
      <c r="CM12" s="38" t="s">
        <v>147</v>
      </c>
      <c r="CN12" s="37"/>
      <c r="CO12" s="38" t="s">
        <v>147</v>
      </c>
      <c r="CP12" s="37"/>
      <c r="CQ12" s="38" t="s">
        <v>147</v>
      </c>
      <c r="CR12" s="38" t="s">
        <v>147</v>
      </c>
      <c r="CS12" s="37"/>
      <c r="CT12" s="37"/>
      <c r="CU12" s="37"/>
      <c r="CV12" s="37"/>
      <c r="CW12" s="40"/>
      <c r="CX12" s="39"/>
      <c r="CY12" s="37"/>
      <c r="CZ12" s="39"/>
      <c r="DA12" s="39"/>
      <c r="DB12" s="39"/>
    </row>
    <row r="13">
      <c r="A13" s="50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39"/>
      <c r="CZ13" s="39"/>
      <c r="DA13" s="39"/>
      <c r="DB13" s="39"/>
    </row>
    <row r="14">
      <c r="A14" s="52" t="s">
        <v>158</v>
      </c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</row>
    <row r="17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0"/>
      <c r="CY17" s="50"/>
      <c r="CZ17" s="50"/>
      <c r="DA17" s="50"/>
      <c r="DB17" s="50"/>
    </row>
    <row r="18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46"/>
      <c r="CY18" s="46"/>
      <c r="CZ18" s="46"/>
      <c r="DA18" s="46"/>
      <c r="DB18" s="46"/>
    </row>
    <row r="19">
      <c r="A19" s="56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0"/>
      <c r="CY19" s="50"/>
      <c r="CZ19" s="50"/>
      <c r="DA19" s="50"/>
      <c r="DB19" s="50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</row>
    <row r="21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  <c r="CZ105" s="57"/>
      <c r="DA105" s="57"/>
      <c r="DB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  <c r="CZ118" s="57"/>
      <c r="DA118" s="57"/>
      <c r="DB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  <c r="CZ120" s="57"/>
      <c r="DA120" s="57"/>
      <c r="DB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  <c r="CZ121" s="57"/>
      <c r="DA121" s="57"/>
      <c r="DB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  <c r="CZ122" s="57"/>
      <c r="DA122" s="57"/>
      <c r="DB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  <c r="CZ125" s="57"/>
      <c r="DA125" s="57"/>
      <c r="DB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  <c r="CZ127" s="57"/>
      <c r="DA127" s="57"/>
      <c r="DB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  <c r="CZ128" s="57"/>
      <c r="DA128" s="57"/>
      <c r="DB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  <c r="CZ193" s="57"/>
      <c r="DA193" s="57"/>
      <c r="DB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  <c r="CZ194" s="57"/>
      <c r="DA194" s="57"/>
      <c r="DB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  <c r="CZ195" s="57"/>
      <c r="DA195" s="57"/>
      <c r="DB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  <c r="CZ197" s="57"/>
      <c r="DA197" s="57"/>
      <c r="DB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  <c r="CZ199" s="57"/>
      <c r="DA199" s="57"/>
      <c r="DB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  <c r="CZ200" s="57"/>
      <c r="DA200" s="57"/>
      <c r="DB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  <c r="CZ227" s="57"/>
      <c r="DA227" s="57"/>
      <c r="DB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  <c r="CZ228" s="57"/>
      <c r="DA228" s="57"/>
      <c r="DB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  <c r="CZ229" s="57"/>
      <c r="DA229" s="57"/>
      <c r="DB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  <c r="CZ232" s="57"/>
      <c r="DA232" s="57"/>
      <c r="DB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  <c r="CZ233" s="57"/>
      <c r="DA233" s="57"/>
      <c r="DB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  <c r="CZ234" s="57"/>
      <c r="DA234" s="57"/>
      <c r="DB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  <c r="CZ235" s="57"/>
      <c r="DA235" s="57"/>
      <c r="DB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  <c r="CZ237" s="57"/>
      <c r="DA237" s="57"/>
      <c r="DB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  <c r="CZ238" s="57"/>
      <c r="DA238" s="57"/>
      <c r="DB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  <c r="CZ239" s="57"/>
      <c r="DA239" s="57"/>
      <c r="DB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  <c r="CZ241" s="57"/>
      <c r="DA241" s="57"/>
      <c r="DB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  <c r="CZ242" s="57"/>
      <c r="DA242" s="57"/>
      <c r="DB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</row>
    <row r="1002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</row>
    <row r="1003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</row>
    <row r="1004">
      <c r="A1004" s="57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</row>
    <row r="1005">
      <c r="A1005" s="57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</row>
    <row r="1006">
      <c r="A1006" s="57"/>
      <c r="B1006" s="57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</row>
    <row r="1007">
      <c r="A1007" s="57"/>
      <c r="B1007" s="57"/>
      <c r="C1007" s="57"/>
      <c r="D1007" s="57"/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</row>
    <row r="1008">
      <c r="A1008" s="57"/>
      <c r="B1008" s="57"/>
      <c r="C1008" s="57"/>
      <c r="D1008" s="57"/>
      <c r="E1008" s="57"/>
      <c r="F1008" s="57"/>
      <c r="G1008" s="57"/>
      <c r="H1008" s="57"/>
      <c r="I1008" s="57"/>
      <c r="J1008" s="57"/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7.0"/>
  </cols>
  <sheetData>
    <row r="1">
      <c r="A1" s="42" t="s">
        <v>35</v>
      </c>
      <c r="B1" s="43" t="s">
        <v>36</v>
      </c>
      <c r="C1" s="43" t="s">
        <v>37</v>
      </c>
      <c r="D1" s="43" t="s">
        <v>38</v>
      </c>
      <c r="E1" s="43" t="s">
        <v>39</v>
      </c>
      <c r="F1" s="43" t="s">
        <v>40</v>
      </c>
      <c r="G1" s="43" t="s">
        <v>41</v>
      </c>
      <c r="H1" s="43" t="s">
        <v>42</v>
      </c>
      <c r="I1" s="43" t="s">
        <v>43</v>
      </c>
      <c r="J1" s="43" t="s">
        <v>44</v>
      </c>
      <c r="K1" s="43" t="s">
        <v>45</v>
      </c>
      <c r="L1" s="43" t="s">
        <v>46</v>
      </c>
      <c r="M1" s="43" t="s">
        <v>47</v>
      </c>
      <c r="N1" s="44" t="s">
        <v>48</v>
      </c>
      <c r="O1" s="43" t="s">
        <v>49</v>
      </c>
      <c r="P1" s="43" t="s">
        <v>50</v>
      </c>
      <c r="Q1" s="43" t="s">
        <v>51</v>
      </c>
      <c r="R1" s="43" t="s">
        <v>52</v>
      </c>
      <c r="S1" s="43" t="s">
        <v>53</v>
      </c>
      <c r="T1" s="43" t="s">
        <v>54</v>
      </c>
      <c r="U1" s="43" t="s">
        <v>55</v>
      </c>
      <c r="V1" s="43" t="s">
        <v>56</v>
      </c>
      <c r="W1" s="43" t="s">
        <v>57</v>
      </c>
      <c r="X1" s="43" t="s">
        <v>58</v>
      </c>
      <c r="Y1" s="43" t="s">
        <v>59</v>
      </c>
      <c r="Z1" s="43" t="s">
        <v>60</v>
      </c>
      <c r="AA1" s="43" t="s">
        <v>61</v>
      </c>
      <c r="AB1" s="43" t="s">
        <v>62</v>
      </c>
      <c r="AC1" s="43" t="s">
        <v>63</v>
      </c>
      <c r="AD1" s="43" t="s">
        <v>64</v>
      </c>
      <c r="AE1" s="43" t="s">
        <v>65</v>
      </c>
      <c r="AF1" s="43" t="s">
        <v>66</v>
      </c>
      <c r="AG1" s="43" t="s">
        <v>67</v>
      </c>
      <c r="AH1" s="43" t="s">
        <v>68</v>
      </c>
      <c r="AI1" s="43" t="s">
        <v>69</v>
      </c>
      <c r="AJ1" s="43" t="s">
        <v>70</v>
      </c>
      <c r="AK1" s="43" t="s">
        <v>71</v>
      </c>
      <c r="AL1" s="43" t="s">
        <v>72</v>
      </c>
      <c r="AM1" s="43" t="s">
        <v>73</v>
      </c>
      <c r="AN1" s="43" t="s">
        <v>74</v>
      </c>
      <c r="AO1" s="43" t="s">
        <v>75</v>
      </c>
      <c r="AP1" s="43" t="s">
        <v>76</v>
      </c>
      <c r="AQ1" s="43" t="s">
        <v>77</v>
      </c>
      <c r="AR1" s="43" t="s">
        <v>78</v>
      </c>
      <c r="AS1" s="43" t="s">
        <v>79</v>
      </c>
      <c r="AT1" s="43" t="s">
        <v>80</v>
      </c>
      <c r="AU1" s="43" t="s">
        <v>81</v>
      </c>
      <c r="AV1" s="44" t="s">
        <v>82</v>
      </c>
      <c r="AW1" s="43" t="s">
        <v>83</v>
      </c>
      <c r="AX1" s="43" t="s">
        <v>84</v>
      </c>
      <c r="AY1" s="43" t="s">
        <v>85</v>
      </c>
      <c r="AZ1" s="43" t="s">
        <v>86</v>
      </c>
      <c r="BA1" s="43" t="s">
        <v>87</v>
      </c>
      <c r="BB1" s="43" t="s">
        <v>88</v>
      </c>
      <c r="BC1" s="44" t="s">
        <v>89</v>
      </c>
      <c r="BD1" s="43" t="s">
        <v>90</v>
      </c>
      <c r="BE1" s="43" t="s">
        <v>91</v>
      </c>
      <c r="BF1" s="43" t="s">
        <v>92</v>
      </c>
      <c r="BG1" s="43" t="s">
        <v>93</v>
      </c>
      <c r="BH1" s="43" t="s">
        <v>94</v>
      </c>
      <c r="BI1" s="44" t="s">
        <v>95</v>
      </c>
      <c r="BJ1" s="43" t="s">
        <v>96</v>
      </c>
      <c r="BK1" s="43" t="s">
        <v>97</v>
      </c>
      <c r="BL1" s="43" t="s">
        <v>98</v>
      </c>
      <c r="BM1" s="43" t="s">
        <v>99</v>
      </c>
      <c r="BN1" s="43" t="s">
        <v>100</v>
      </c>
      <c r="BO1" s="43" t="s">
        <v>101</v>
      </c>
      <c r="BP1" s="44" t="s">
        <v>102</v>
      </c>
      <c r="BQ1" s="43" t="s">
        <v>103</v>
      </c>
      <c r="BR1" s="43" t="s">
        <v>104</v>
      </c>
      <c r="BS1" s="43" t="s">
        <v>105</v>
      </c>
      <c r="BT1" s="43" t="s">
        <v>106</v>
      </c>
      <c r="BU1" s="43" t="s">
        <v>107</v>
      </c>
      <c r="BV1" s="44" t="s">
        <v>108</v>
      </c>
      <c r="BW1" s="43" t="s">
        <v>109</v>
      </c>
      <c r="BX1" s="43" t="s">
        <v>110</v>
      </c>
      <c r="BY1" s="43" t="s">
        <v>111</v>
      </c>
      <c r="BZ1" s="43" t="s">
        <v>112</v>
      </c>
      <c r="CA1" s="43" t="s">
        <v>113</v>
      </c>
      <c r="CB1" s="43" t="s">
        <v>114</v>
      </c>
      <c r="CC1" s="43" t="s">
        <v>115</v>
      </c>
      <c r="CD1" s="43" t="s">
        <v>116</v>
      </c>
      <c r="CE1" s="43" t="s">
        <v>117</v>
      </c>
      <c r="CF1" s="43" t="s">
        <v>118</v>
      </c>
      <c r="CG1" s="44" t="s">
        <v>119</v>
      </c>
      <c r="CH1" s="43" t="s">
        <v>120</v>
      </c>
      <c r="CI1" s="43" t="s">
        <v>121</v>
      </c>
      <c r="CJ1" s="43" t="s">
        <v>122</v>
      </c>
      <c r="CK1" s="43" t="s">
        <v>123</v>
      </c>
      <c r="CL1" s="43" t="s">
        <v>124</v>
      </c>
      <c r="CM1" s="44" t="s">
        <v>125</v>
      </c>
      <c r="CN1" s="43" t="s">
        <v>126</v>
      </c>
      <c r="CO1" s="43" t="s">
        <v>127</v>
      </c>
      <c r="CP1" s="43" t="s">
        <v>128</v>
      </c>
      <c r="CQ1" s="43" t="s">
        <v>129</v>
      </c>
      <c r="CR1" s="43" t="s">
        <v>130</v>
      </c>
      <c r="CS1" s="43" t="s">
        <v>131</v>
      </c>
      <c r="CT1" s="43" t="s">
        <v>132</v>
      </c>
      <c r="CU1" s="43" t="s">
        <v>133</v>
      </c>
      <c r="CV1" s="43" t="s">
        <v>134</v>
      </c>
      <c r="CW1" s="43" t="s">
        <v>135</v>
      </c>
      <c r="CX1" s="2" t="s">
        <v>2</v>
      </c>
      <c r="CY1" s="3" t="s">
        <v>4</v>
      </c>
      <c r="CZ1" s="4" t="s">
        <v>5</v>
      </c>
      <c r="DA1" s="4" t="s">
        <v>6</v>
      </c>
      <c r="DB1" s="4" t="s">
        <v>7</v>
      </c>
    </row>
    <row r="2">
      <c r="A2" s="42" t="s">
        <v>8</v>
      </c>
      <c r="B2" s="43">
        <v>59.0</v>
      </c>
      <c r="C2" s="43">
        <v>66.0</v>
      </c>
      <c r="D2" s="43">
        <v>92.0</v>
      </c>
      <c r="E2" s="43">
        <v>96.0</v>
      </c>
      <c r="F2" s="43">
        <v>67.0</v>
      </c>
      <c r="G2" s="43">
        <v>94.0</v>
      </c>
      <c r="H2" s="43">
        <v>19.0</v>
      </c>
      <c r="I2" s="43">
        <v>89.0</v>
      </c>
      <c r="J2" s="43">
        <v>45.0</v>
      </c>
      <c r="K2" s="43">
        <v>64.0</v>
      </c>
      <c r="L2" s="43">
        <v>64.0</v>
      </c>
      <c r="M2" s="43">
        <v>19.0</v>
      </c>
      <c r="N2" s="43">
        <v>27.6</v>
      </c>
      <c r="O2" s="43">
        <v>34.0</v>
      </c>
      <c r="P2" s="43">
        <v>31.0</v>
      </c>
      <c r="Q2" s="43">
        <v>90.0</v>
      </c>
      <c r="R2" s="43">
        <v>69.0</v>
      </c>
      <c r="S2" s="43">
        <v>66.0</v>
      </c>
      <c r="T2" s="43">
        <v>63.0</v>
      </c>
      <c r="U2" s="43">
        <v>24.0</v>
      </c>
      <c r="V2" s="43">
        <v>75.0</v>
      </c>
      <c r="W2" s="43">
        <v>39.7</v>
      </c>
      <c r="X2" s="43">
        <v>95.0</v>
      </c>
      <c r="Y2" s="43">
        <v>51.0</v>
      </c>
      <c r="Z2" s="43">
        <v>51.0</v>
      </c>
      <c r="AA2" s="43">
        <v>84.0</v>
      </c>
      <c r="AB2" s="43">
        <v>9.0</v>
      </c>
      <c r="AC2" s="43">
        <v>88.0</v>
      </c>
      <c r="AD2" s="43">
        <v>51.0</v>
      </c>
      <c r="AE2" s="43">
        <v>89.0</v>
      </c>
      <c r="AF2" s="43">
        <v>32.0</v>
      </c>
      <c r="AG2" s="43">
        <v>69.0</v>
      </c>
      <c r="AH2" s="43">
        <v>46.0</v>
      </c>
      <c r="AI2" s="43">
        <v>44.0</v>
      </c>
      <c r="AJ2" s="43">
        <v>85.0</v>
      </c>
      <c r="AK2" s="43">
        <v>75.0</v>
      </c>
      <c r="AL2" s="43">
        <v>24.0</v>
      </c>
      <c r="AM2" s="43">
        <v>34.0</v>
      </c>
      <c r="AN2" s="43">
        <v>51.0</v>
      </c>
      <c r="AO2" s="43">
        <v>91.0</v>
      </c>
      <c r="AP2" s="43">
        <v>89.0</v>
      </c>
      <c r="AQ2" s="43">
        <v>57.2</v>
      </c>
      <c r="AR2" s="43">
        <v>76.0</v>
      </c>
      <c r="AS2" s="43">
        <v>71.0</v>
      </c>
      <c r="AT2" s="43">
        <v>55.0</v>
      </c>
      <c r="AU2" s="43">
        <v>90.0</v>
      </c>
      <c r="AV2" s="43">
        <v>57.5</v>
      </c>
      <c r="AW2" s="43">
        <v>79.0</v>
      </c>
      <c r="AX2" s="43">
        <v>87.0</v>
      </c>
      <c r="AY2" s="43">
        <v>17.0</v>
      </c>
      <c r="AZ2" s="43">
        <v>70.0</v>
      </c>
      <c r="BA2" s="43">
        <v>7.0</v>
      </c>
      <c r="BB2" s="43">
        <v>18.0</v>
      </c>
      <c r="BC2" s="43">
        <v>57.5</v>
      </c>
      <c r="BD2" s="43">
        <v>49.0</v>
      </c>
      <c r="BE2" s="43">
        <v>64.0</v>
      </c>
      <c r="BF2" s="43">
        <v>49.0</v>
      </c>
      <c r="BG2" s="43">
        <v>27.6</v>
      </c>
      <c r="BH2" s="43">
        <v>41.0</v>
      </c>
      <c r="BI2" s="43">
        <v>27.6</v>
      </c>
      <c r="BJ2" s="43">
        <v>94.0</v>
      </c>
      <c r="BK2" s="43">
        <v>93.0</v>
      </c>
      <c r="BL2" s="43">
        <v>40.0</v>
      </c>
      <c r="BM2" s="43">
        <v>37.0</v>
      </c>
      <c r="BN2" s="43">
        <v>79.4</v>
      </c>
      <c r="BO2" s="43">
        <v>30.0</v>
      </c>
      <c r="BP2" s="43">
        <v>57.5</v>
      </c>
      <c r="BQ2" s="43">
        <v>53.0</v>
      </c>
      <c r="BR2" s="43">
        <v>49.0</v>
      </c>
      <c r="BS2" s="43">
        <v>48.0</v>
      </c>
      <c r="BT2" s="43">
        <v>78.0</v>
      </c>
      <c r="BU2" s="43">
        <v>81.0</v>
      </c>
      <c r="BV2" s="43">
        <v>75.3</v>
      </c>
      <c r="BW2" s="43">
        <v>65.0</v>
      </c>
      <c r="BX2" s="43">
        <v>76.0</v>
      </c>
      <c r="BY2" s="43">
        <v>19.0</v>
      </c>
      <c r="BZ2" s="43">
        <v>85.0</v>
      </c>
      <c r="CA2" s="43">
        <v>33.0</v>
      </c>
      <c r="CB2" s="43">
        <v>88.0</v>
      </c>
      <c r="CC2" s="43">
        <v>81.0</v>
      </c>
      <c r="CD2" s="43">
        <v>55.0</v>
      </c>
      <c r="CE2" s="43">
        <v>86.0</v>
      </c>
      <c r="CF2" s="43">
        <v>93.0</v>
      </c>
      <c r="CG2" s="43">
        <v>57.5</v>
      </c>
      <c r="CH2" s="43">
        <v>16.9</v>
      </c>
      <c r="CI2" s="43">
        <v>89.0</v>
      </c>
      <c r="CJ2" s="43">
        <v>85.0</v>
      </c>
      <c r="CK2" s="43">
        <v>25.0</v>
      </c>
      <c r="CL2" s="43">
        <v>52.0</v>
      </c>
      <c r="CM2" s="43">
        <v>57.2</v>
      </c>
      <c r="CN2" s="43">
        <v>79.0</v>
      </c>
      <c r="CO2" s="43">
        <v>90.0</v>
      </c>
      <c r="CP2" s="43">
        <v>35.0</v>
      </c>
      <c r="CQ2" s="43">
        <v>90.0</v>
      </c>
      <c r="CR2" s="43">
        <v>87.0</v>
      </c>
      <c r="CS2" s="43">
        <v>33.0</v>
      </c>
      <c r="CT2" s="43">
        <v>51.0</v>
      </c>
      <c r="CU2" s="43">
        <v>47.0</v>
      </c>
      <c r="CV2" s="43">
        <v>38.0</v>
      </c>
      <c r="CW2" s="43">
        <v>37.0</v>
      </c>
      <c r="CX2" s="46">
        <f t="shared" ref="CX2:CX5" si="1">AVERAGE(B2:CW2)</f>
        <v>59.175</v>
      </c>
      <c r="CY2" s="46">
        <f>AVERAGEIF(A7:CW7, "Yes", A2:CW2)</f>
        <v>26.1625</v>
      </c>
      <c r="CZ2" s="28">
        <f>AVERAGEIF(A8:CW8, "Yes", A2:CW2)</f>
        <v>20.42</v>
      </c>
      <c r="DA2" s="28">
        <f>AVERAGEIF(A9:CW9, "Yes", A2:CW2)</f>
        <v>48.98867925</v>
      </c>
      <c r="DB2" s="28">
        <f>AVERAGEIF(A12:CW12, "Yes", A2:CW2)</f>
        <v>84.24054054</v>
      </c>
    </row>
    <row r="3">
      <c r="A3" s="42" t="s">
        <v>9</v>
      </c>
      <c r="B3" s="45">
        <v>46.0</v>
      </c>
      <c r="C3" s="45">
        <v>69.0</v>
      </c>
      <c r="D3" s="45">
        <v>88.0</v>
      </c>
      <c r="E3" s="45">
        <v>89.0</v>
      </c>
      <c r="F3" s="45">
        <v>48.0</v>
      </c>
      <c r="G3" s="45">
        <v>89.0</v>
      </c>
      <c r="H3" s="45">
        <v>7.0</v>
      </c>
      <c r="I3" s="45">
        <v>86.0</v>
      </c>
      <c r="J3" s="45">
        <v>29.0</v>
      </c>
      <c r="K3" s="45">
        <v>63.0</v>
      </c>
      <c r="L3" s="45">
        <v>66.0</v>
      </c>
      <c r="M3" s="45">
        <v>11.0</v>
      </c>
      <c r="N3" s="45">
        <v>17.9</v>
      </c>
      <c r="O3" s="45">
        <v>21.0</v>
      </c>
      <c r="P3" s="45">
        <v>17.0</v>
      </c>
      <c r="Q3" s="45">
        <v>90.0</v>
      </c>
      <c r="R3" s="45">
        <v>71.0</v>
      </c>
      <c r="S3" s="45">
        <v>63.0</v>
      </c>
      <c r="T3" s="45">
        <v>56.0</v>
      </c>
      <c r="U3" s="45">
        <v>13.0</v>
      </c>
      <c r="V3" s="45">
        <v>68.0</v>
      </c>
      <c r="W3" s="45">
        <v>34.9</v>
      </c>
      <c r="X3" s="45">
        <v>93.0</v>
      </c>
      <c r="Y3" s="45">
        <v>23.0</v>
      </c>
      <c r="Z3" s="45">
        <v>43.0</v>
      </c>
      <c r="AA3" s="45">
        <v>84.0</v>
      </c>
      <c r="AB3" s="45">
        <v>5.0</v>
      </c>
      <c r="AC3" s="45">
        <v>82.0</v>
      </c>
      <c r="AD3" s="45">
        <v>46.0</v>
      </c>
      <c r="AE3" s="45">
        <v>87.0</v>
      </c>
      <c r="AF3" s="45">
        <v>14.0</v>
      </c>
      <c r="AG3" s="45">
        <v>61.0</v>
      </c>
      <c r="AH3" s="45">
        <v>28.0</v>
      </c>
      <c r="AI3" s="45">
        <v>38.0</v>
      </c>
      <c r="AJ3" s="45">
        <v>83.0</v>
      </c>
      <c r="AK3" s="45">
        <v>72.0</v>
      </c>
      <c r="AL3" s="45">
        <v>18.0</v>
      </c>
      <c r="AM3" s="45">
        <v>28.0</v>
      </c>
      <c r="AN3" s="45">
        <v>53.0</v>
      </c>
      <c r="AO3" s="45">
        <v>88.0</v>
      </c>
      <c r="AP3" s="45">
        <v>83.0</v>
      </c>
      <c r="AQ3" s="45">
        <v>53.3</v>
      </c>
      <c r="AR3" s="45">
        <v>64.0</v>
      </c>
      <c r="AS3" s="45">
        <v>68.0</v>
      </c>
      <c r="AT3" s="45">
        <v>45.0</v>
      </c>
      <c r="AU3" s="45">
        <v>90.0</v>
      </c>
      <c r="AV3" s="45">
        <v>50.6</v>
      </c>
      <c r="AW3" s="45">
        <v>76.0</v>
      </c>
      <c r="AX3" s="45">
        <v>82.0</v>
      </c>
      <c r="AY3" s="45">
        <v>12.0</v>
      </c>
      <c r="AZ3" s="45">
        <v>71.0</v>
      </c>
      <c r="BA3" s="45">
        <v>5.0</v>
      </c>
      <c r="BB3" s="45">
        <v>10.0</v>
      </c>
      <c r="BC3" s="45">
        <v>50.6</v>
      </c>
      <c r="BD3" s="45">
        <v>46.0</v>
      </c>
      <c r="BE3" s="45">
        <v>67.0</v>
      </c>
      <c r="BF3" s="45">
        <v>31.0</v>
      </c>
      <c r="BG3" s="45">
        <v>17.9</v>
      </c>
      <c r="BH3" s="45">
        <v>31.0</v>
      </c>
      <c r="BI3" s="45">
        <v>17.9</v>
      </c>
      <c r="BJ3" s="45">
        <v>91.0</v>
      </c>
      <c r="BK3" s="45">
        <v>95.0</v>
      </c>
      <c r="BL3" s="45">
        <v>30.0</v>
      </c>
      <c r="BM3" s="45">
        <v>23.0</v>
      </c>
      <c r="BN3" s="45">
        <v>74.0</v>
      </c>
      <c r="BO3" s="45">
        <v>4.0</v>
      </c>
      <c r="BP3" s="45">
        <v>50.6</v>
      </c>
      <c r="BQ3" s="45">
        <v>54.0</v>
      </c>
      <c r="BR3" s="45">
        <v>32.0</v>
      </c>
      <c r="BS3" s="45">
        <v>56.0</v>
      </c>
      <c r="BT3" s="45">
        <v>72.0</v>
      </c>
      <c r="BU3" s="45">
        <v>69.0</v>
      </c>
      <c r="BV3" s="45">
        <v>66.7</v>
      </c>
      <c r="BW3" s="45">
        <v>62.0</v>
      </c>
      <c r="BX3" s="45">
        <v>75.0</v>
      </c>
      <c r="BY3" s="45">
        <v>9.0</v>
      </c>
      <c r="BZ3" s="45">
        <v>89.0</v>
      </c>
      <c r="CA3" s="45">
        <v>26.0</v>
      </c>
      <c r="CB3" s="45">
        <v>84.0</v>
      </c>
      <c r="CC3" s="45">
        <v>71.0</v>
      </c>
      <c r="CD3" s="45">
        <v>52.0</v>
      </c>
      <c r="CE3" s="45">
        <v>79.0</v>
      </c>
      <c r="CF3" s="45">
        <v>92.0</v>
      </c>
      <c r="CG3" s="45">
        <v>50.6</v>
      </c>
      <c r="CH3" s="45">
        <v>11.0</v>
      </c>
      <c r="CI3" s="45">
        <v>85.0</v>
      </c>
      <c r="CJ3" s="45">
        <v>78.0</v>
      </c>
      <c r="CK3" s="45">
        <v>11.0</v>
      </c>
      <c r="CL3" s="45">
        <v>45.0</v>
      </c>
      <c r="CM3" s="45">
        <v>53.3</v>
      </c>
      <c r="CN3" s="45">
        <v>61.0</v>
      </c>
      <c r="CO3" s="45">
        <v>89.0</v>
      </c>
      <c r="CP3" s="45">
        <v>27.0</v>
      </c>
      <c r="CQ3" s="45">
        <v>92.0</v>
      </c>
      <c r="CR3" s="45">
        <v>86.0</v>
      </c>
      <c r="CS3" s="45">
        <v>24.0</v>
      </c>
      <c r="CT3" s="45">
        <v>53.0</v>
      </c>
      <c r="CU3" s="45">
        <v>44.0</v>
      </c>
      <c r="CV3" s="45">
        <v>22.0</v>
      </c>
      <c r="CW3" s="45">
        <v>25.0</v>
      </c>
      <c r="CX3" s="46">
        <f t="shared" si="1"/>
        <v>52.733</v>
      </c>
      <c r="CY3" s="46">
        <f>AVERAGEIF(A7:CW7, "Yes", A3:CW3)</f>
        <v>17.7125</v>
      </c>
      <c r="CZ3" s="28">
        <f>AVERAGEIF(A8:CW8, "Yes", A3:CW3)</f>
        <v>12.58</v>
      </c>
      <c r="DA3" s="28">
        <f>AVERAGEIF(A9:CW9, "Yes", A3:CW3)</f>
        <v>40.87735849</v>
      </c>
      <c r="DB3" s="28">
        <f>AVERAGEIF(A12:CW12, "Yes", A3:CW3)</f>
        <v>80.56756757</v>
      </c>
    </row>
    <row r="4">
      <c r="A4" s="30" t="s">
        <v>156</v>
      </c>
      <c r="B4" s="31">
        <f t="shared" ref="B4:CW4" si="2">(B2-B3)/B2</f>
        <v>0.2203389831</v>
      </c>
      <c r="C4" s="31">
        <f t="shared" si="2"/>
        <v>-0.04545454545</v>
      </c>
      <c r="D4" s="31">
        <f t="shared" si="2"/>
        <v>0.04347826087</v>
      </c>
      <c r="E4" s="31">
        <f t="shared" si="2"/>
        <v>0.07291666667</v>
      </c>
      <c r="F4" s="31">
        <f t="shared" si="2"/>
        <v>0.2835820896</v>
      </c>
      <c r="G4" s="31">
        <f t="shared" si="2"/>
        <v>0.05319148936</v>
      </c>
      <c r="H4" s="31">
        <f t="shared" si="2"/>
        <v>0.6315789474</v>
      </c>
      <c r="I4" s="31">
        <f t="shared" si="2"/>
        <v>0.03370786517</v>
      </c>
      <c r="J4" s="31">
        <f t="shared" si="2"/>
        <v>0.3555555556</v>
      </c>
      <c r="K4" s="31">
        <f t="shared" si="2"/>
        <v>0.015625</v>
      </c>
      <c r="L4" s="31">
        <f t="shared" si="2"/>
        <v>-0.03125</v>
      </c>
      <c r="M4" s="31">
        <f t="shared" si="2"/>
        <v>0.4210526316</v>
      </c>
      <c r="N4" s="31">
        <f t="shared" si="2"/>
        <v>0.3514492754</v>
      </c>
      <c r="O4" s="31">
        <f t="shared" si="2"/>
        <v>0.3823529412</v>
      </c>
      <c r="P4" s="31">
        <f t="shared" si="2"/>
        <v>0.4516129032</v>
      </c>
      <c r="Q4" s="31">
        <f t="shared" si="2"/>
        <v>0</v>
      </c>
      <c r="R4" s="31">
        <f t="shared" si="2"/>
        <v>-0.02898550725</v>
      </c>
      <c r="S4" s="31">
        <f t="shared" si="2"/>
        <v>0.04545454545</v>
      </c>
      <c r="T4" s="31">
        <f t="shared" si="2"/>
        <v>0.1111111111</v>
      </c>
      <c r="U4" s="31">
        <f t="shared" si="2"/>
        <v>0.4583333333</v>
      </c>
      <c r="V4" s="31">
        <f t="shared" si="2"/>
        <v>0.09333333333</v>
      </c>
      <c r="W4" s="31">
        <f t="shared" si="2"/>
        <v>0.120906801</v>
      </c>
      <c r="X4" s="31">
        <f t="shared" si="2"/>
        <v>0.02105263158</v>
      </c>
      <c r="Y4" s="31">
        <f t="shared" si="2"/>
        <v>0.5490196078</v>
      </c>
      <c r="Z4" s="31">
        <f t="shared" si="2"/>
        <v>0.1568627451</v>
      </c>
      <c r="AA4" s="31">
        <f t="shared" si="2"/>
        <v>0</v>
      </c>
      <c r="AB4" s="31">
        <f t="shared" si="2"/>
        <v>0.4444444444</v>
      </c>
      <c r="AC4" s="31">
        <f t="shared" si="2"/>
        <v>0.06818181818</v>
      </c>
      <c r="AD4" s="31">
        <f t="shared" si="2"/>
        <v>0.09803921569</v>
      </c>
      <c r="AE4" s="31">
        <f t="shared" si="2"/>
        <v>0.02247191011</v>
      </c>
      <c r="AF4" s="31">
        <f t="shared" si="2"/>
        <v>0.5625</v>
      </c>
      <c r="AG4" s="31">
        <f t="shared" si="2"/>
        <v>0.115942029</v>
      </c>
      <c r="AH4" s="31">
        <f t="shared" si="2"/>
        <v>0.3913043478</v>
      </c>
      <c r="AI4" s="31">
        <f t="shared" si="2"/>
        <v>0.1363636364</v>
      </c>
      <c r="AJ4" s="31">
        <f t="shared" si="2"/>
        <v>0.02352941176</v>
      </c>
      <c r="AK4" s="31">
        <f t="shared" si="2"/>
        <v>0.04</v>
      </c>
      <c r="AL4" s="31">
        <f t="shared" si="2"/>
        <v>0.25</v>
      </c>
      <c r="AM4" s="31">
        <f t="shared" si="2"/>
        <v>0.1764705882</v>
      </c>
      <c r="AN4" s="31">
        <f t="shared" si="2"/>
        <v>-0.03921568627</v>
      </c>
      <c r="AO4" s="31">
        <f t="shared" si="2"/>
        <v>0.03296703297</v>
      </c>
      <c r="AP4" s="31">
        <f t="shared" si="2"/>
        <v>0.06741573034</v>
      </c>
      <c r="AQ4" s="31">
        <f t="shared" si="2"/>
        <v>0.06818181818</v>
      </c>
      <c r="AR4" s="31">
        <f t="shared" si="2"/>
        <v>0.1578947368</v>
      </c>
      <c r="AS4" s="31">
        <f t="shared" si="2"/>
        <v>0.04225352113</v>
      </c>
      <c r="AT4" s="31">
        <f t="shared" si="2"/>
        <v>0.1818181818</v>
      </c>
      <c r="AU4" s="31">
        <f t="shared" si="2"/>
        <v>0</v>
      </c>
      <c r="AV4" s="31">
        <f t="shared" si="2"/>
        <v>0.12</v>
      </c>
      <c r="AW4" s="31">
        <f t="shared" si="2"/>
        <v>0.03797468354</v>
      </c>
      <c r="AX4" s="31">
        <f t="shared" si="2"/>
        <v>0.05747126437</v>
      </c>
      <c r="AY4" s="31">
        <f t="shared" si="2"/>
        <v>0.2941176471</v>
      </c>
      <c r="AZ4" s="31">
        <f t="shared" si="2"/>
        <v>-0.01428571429</v>
      </c>
      <c r="BA4" s="31">
        <f t="shared" si="2"/>
        <v>0.2857142857</v>
      </c>
      <c r="BB4" s="31">
        <f t="shared" si="2"/>
        <v>0.4444444444</v>
      </c>
      <c r="BC4" s="31">
        <f t="shared" si="2"/>
        <v>0.12</v>
      </c>
      <c r="BD4" s="31">
        <f t="shared" si="2"/>
        <v>0.0612244898</v>
      </c>
      <c r="BE4" s="31">
        <f t="shared" si="2"/>
        <v>-0.046875</v>
      </c>
      <c r="BF4" s="31">
        <f t="shared" si="2"/>
        <v>0.3673469388</v>
      </c>
      <c r="BG4" s="31">
        <f t="shared" si="2"/>
        <v>0.3514492754</v>
      </c>
      <c r="BH4" s="31">
        <f t="shared" si="2"/>
        <v>0.243902439</v>
      </c>
      <c r="BI4" s="31">
        <f t="shared" si="2"/>
        <v>0.3514492754</v>
      </c>
      <c r="BJ4" s="31">
        <f t="shared" si="2"/>
        <v>0.03191489362</v>
      </c>
      <c r="BK4" s="31">
        <f t="shared" si="2"/>
        <v>-0.02150537634</v>
      </c>
      <c r="BL4" s="31">
        <f t="shared" si="2"/>
        <v>0.25</v>
      </c>
      <c r="BM4" s="31">
        <f t="shared" si="2"/>
        <v>0.3783783784</v>
      </c>
      <c r="BN4" s="31">
        <f t="shared" si="2"/>
        <v>0.06801007557</v>
      </c>
      <c r="BO4" s="31">
        <f t="shared" si="2"/>
        <v>0.8666666667</v>
      </c>
      <c r="BP4" s="31">
        <f t="shared" si="2"/>
        <v>0.12</v>
      </c>
      <c r="BQ4" s="31">
        <f t="shared" si="2"/>
        <v>-0.01886792453</v>
      </c>
      <c r="BR4" s="31">
        <f t="shared" si="2"/>
        <v>0.3469387755</v>
      </c>
      <c r="BS4" s="31">
        <f t="shared" si="2"/>
        <v>-0.1666666667</v>
      </c>
      <c r="BT4" s="31">
        <f t="shared" si="2"/>
        <v>0.07692307692</v>
      </c>
      <c r="BU4" s="31">
        <f t="shared" si="2"/>
        <v>0.1481481481</v>
      </c>
      <c r="BV4" s="31">
        <f t="shared" si="2"/>
        <v>0.1142098274</v>
      </c>
      <c r="BW4" s="31">
        <f t="shared" si="2"/>
        <v>0.04615384615</v>
      </c>
      <c r="BX4" s="31">
        <f t="shared" si="2"/>
        <v>0.01315789474</v>
      </c>
      <c r="BY4" s="31">
        <f t="shared" si="2"/>
        <v>0.5263157895</v>
      </c>
      <c r="BZ4" s="31">
        <f t="shared" si="2"/>
        <v>-0.04705882353</v>
      </c>
      <c r="CA4" s="31">
        <f t="shared" si="2"/>
        <v>0.2121212121</v>
      </c>
      <c r="CB4" s="31">
        <f t="shared" si="2"/>
        <v>0.04545454545</v>
      </c>
      <c r="CC4" s="31">
        <f t="shared" si="2"/>
        <v>0.1234567901</v>
      </c>
      <c r="CD4" s="31">
        <f t="shared" si="2"/>
        <v>0.05454545455</v>
      </c>
      <c r="CE4" s="31">
        <f t="shared" si="2"/>
        <v>0.08139534884</v>
      </c>
      <c r="CF4" s="31">
        <f t="shared" si="2"/>
        <v>0.01075268817</v>
      </c>
      <c r="CG4" s="31">
        <f t="shared" si="2"/>
        <v>0.12</v>
      </c>
      <c r="CH4" s="31">
        <f t="shared" si="2"/>
        <v>0.349112426</v>
      </c>
      <c r="CI4" s="31">
        <f t="shared" si="2"/>
        <v>0.04494382022</v>
      </c>
      <c r="CJ4" s="31">
        <f t="shared" si="2"/>
        <v>0.08235294118</v>
      </c>
      <c r="CK4" s="31">
        <f t="shared" si="2"/>
        <v>0.56</v>
      </c>
      <c r="CL4" s="31">
        <f t="shared" si="2"/>
        <v>0.1346153846</v>
      </c>
      <c r="CM4" s="31">
        <f t="shared" si="2"/>
        <v>0.06818181818</v>
      </c>
      <c r="CN4" s="31">
        <f t="shared" si="2"/>
        <v>0.2278481013</v>
      </c>
      <c r="CO4" s="31">
        <f t="shared" si="2"/>
        <v>0.01111111111</v>
      </c>
      <c r="CP4" s="31">
        <f t="shared" si="2"/>
        <v>0.2285714286</v>
      </c>
      <c r="CQ4" s="31">
        <f t="shared" si="2"/>
        <v>-0.02222222222</v>
      </c>
      <c r="CR4" s="31">
        <f t="shared" si="2"/>
        <v>0.01149425287</v>
      </c>
      <c r="CS4" s="31">
        <f t="shared" si="2"/>
        <v>0.2727272727</v>
      </c>
      <c r="CT4" s="31">
        <f t="shared" si="2"/>
        <v>-0.03921568627</v>
      </c>
      <c r="CU4" s="31">
        <f t="shared" si="2"/>
        <v>0.06382978723</v>
      </c>
      <c r="CV4" s="31">
        <f t="shared" si="2"/>
        <v>0.4210526316</v>
      </c>
      <c r="CW4" s="31">
        <f t="shared" si="2"/>
        <v>0.3243243243</v>
      </c>
      <c r="CX4" s="31">
        <f t="shared" si="1"/>
        <v>0.1640049544</v>
      </c>
      <c r="CY4" s="58">
        <f>AVERAGEIF(A7:CW7, "Yes", A4:CW4)</f>
        <v>0.3567299887</v>
      </c>
      <c r="CZ4" s="32">
        <f>AVERAGEIF(A8:CW8, "Yes", A4:CW4)</f>
        <v>0.3907559222</v>
      </c>
      <c r="DA4" s="32">
        <f>AVERAGEIF(A9:CW9, "Yes", A4:CW4)</f>
        <v>0.2042374892</v>
      </c>
      <c r="DB4" s="32">
        <f>AVERAGEIF(A12:CW12, "Yes", A4:CW4)</f>
        <v>0.04509052146</v>
      </c>
    </row>
    <row r="5">
      <c r="A5" s="47" t="s">
        <v>11</v>
      </c>
      <c r="B5" s="48">
        <f t="shared" ref="B5:CW5" si="3">(B3-B2)/B3</f>
        <v>-0.2826086957</v>
      </c>
      <c r="C5" s="48">
        <f t="shared" si="3"/>
        <v>0.04347826087</v>
      </c>
      <c r="D5" s="48">
        <f t="shared" si="3"/>
        <v>-0.04545454545</v>
      </c>
      <c r="E5" s="48">
        <f t="shared" si="3"/>
        <v>-0.07865168539</v>
      </c>
      <c r="F5" s="48">
        <f t="shared" si="3"/>
        <v>-0.3958333333</v>
      </c>
      <c r="G5" s="48">
        <f t="shared" si="3"/>
        <v>-0.05617977528</v>
      </c>
      <c r="H5" s="48">
        <f t="shared" si="3"/>
        <v>-1.714285714</v>
      </c>
      <c r="I5" s="48">
        <f t="shared" si="3"/>
        <v>-0.03488372093</v>
      </c>
      <c r="J5" s="48">
        <f t="shared" si="3"/>
        <v>-0.5517241379</v>
      </c>
      <c r="K5" s="48">
        <f t="shared" si="3"/>
        <v>-0.01587301587</v>
      </c>
      <c r="L5" s="48">
        <f t="shared" si="3"/>
        <v>0.0303030303</v>
      </c>
      <c r="M5" s="48">
        <f t="shared" si="3"/>
        <v>-0.7272727273</v>
      </c>
      <c r="N5" s="48">
        <f t="shared" si="3"/>
        <v>-0.5418994413</v>
      </c>
      <c r="O5" s="48">
        <f t="shared" si="3"/>
        <v>-0.619047619</v>
      </c>
      <c r="P5" s="48">
        <f t="shared" si="3"/>
        <v>-0.8235294118</v>
      </c>
      <c r="Q5" s="48">
        <f t="shared" si="3"/>
        <v>0</v>
      </c>
      <c r="R5" s="48">
        <f t="shared" si="3"/>
        <v>0.02816901408</v>
      </c>
      <c r="S5" s="48">
        <f t="shared" si="3"/>
        <v>-0.04761904762</v>
      </c>
      <c r="T5" s="48">
        <f t="shared" si="3"/>
        <v>-0.125</v>
      </c>
      <c r="U5" s="48">
        <f t="shared" si="3"/>
        <v>-0.8461538462</v>
      </c>
      <c r="V5" s="48">
        <f t="shared" si="3"/>
        <v>-0.1029411765</v>
      </c>
      <c r="W5" s="48">
        <f t="shared" si="3"/>
        <v>-0.1375358166</v>
      </c>
      <c r="X5" s="48">
        <f t="shared" si="3"/>
        <v>-0.02150537634</v>
      </c>
      <c r="Y5" s="48">
        <f t="shared" si="3"/>
        <v>-1.217391304</v>
      </c>
      <c r="Z5" s="48">
        <f t="shared" si="3"/>
        <v>-0.1860465116</v>
      </c>
      <c r="AA5" s="48">
        <f t="shared" si="3"/>
        <v>0</v>
      </c>
      <c r="AB5" s="48">
        <f t="shared" si="3"/>
        <v>-0.8</v>
      </c>
      <c r="AC5" s="48">
        <f t="shared" si="3"/>
        <v>-0.07317073171</v>
      </c>
      <c r="AD5" s="48">
        <f t="shared" si="3"/>
        <v>-0.1086956522</v>
      </c>
      <c r="AE5" s="48">
        <f t="shared" si="3"/>
        <v>-0.02298850575</v>
      </c>
      <c r="AF5" s="48">
        <f t="shared" si="3"/>
        <v>-1.285714286</v>
      </c>
      <c r="AG5" s="48">
        <f t="shared" si="3"/>
        <v>-0.131147541</v>
      </c>
      <c r="AH5" s="48">
        <f t="shared" si="3"/>
        <v>-0.6428571429</v>
      </c>
      <c r="AI5" s="48">
        <f t="shared" si="3"/>
        <v>-0.1578947368</v>
      </c>
      <c r="AJ5" s="48">
        <f t="shared" si="3"/>
        <v>-0.02409638554</v>
      </c>
      <c r="AK5" s="48">
        <f t="shared" si="3"/>
        <v>-0.04166666667</v>
      </c>
      <c r="AL5" s="48">
        <f t="shared" si="3"/>
        <v>-0.3333333333</v>
      </c>
      <c r="AM5" s="48">
        <f t="shared" si="3"/>
        <v>-0.2142857143</v>
      </c>
      <c r="AN5" s="48">
        <f t="shared" si="3"/>
        <v>0.03773584906</v>
      </c>
      <c r="AO5" s="48">
        <f t="shared" si="3"/>
        <v>-0.03409090909</v>
      </c>
      <c r="AP5" s="48">
        <f t="shared" si="3"/>
        <v>-0.07228915663</v>
      </c>
      <c r="AQ5" s="48">
        <f t="shared" si="3"/>
        <v>-0.07317073171</v>
      </c>
      <c r="AR5" s="48">
        <f t="shared" si="3"/>
        <v>-0.1875</v>
      </c>
      <c r="AS5" s="48">
        <f t="shared" si="3"/>
        <v>-0.04411764706</v>
      </c>
      <c r="AT5" s="48">
        <f t="shared" si="3"/>
        <v>-0.2222222222</v>
      </c>
      <c r="AU5" s="48">
        <f t="shared" si="3"/>
        <v>0</v>
      </c>
      <c r="AV5" s="48">
        <f t="shared" si="3"/>
        <v>-0.1363636364</v>
      </c>
      <c r="AW5" s="48">
        <f t="shared" si="3"/>
        <v>-0.03947368421</v>
      </c>
      <c r="AX5" s="48">
        <f t="shared" si="3"/>
        <v>-0.06097560976</v>
      </c>
      <c r="AY5" s="48">
        <f t="shared" si="3"/>
        <v>-0.4166666667</v>
      </c>
      <c r="AZ5" s="48">
        <f t="shared" si="3"/>
        <v>0.01408450704</v>
      </c>
      <c r="BA5" s="48">
        <f t="shared" si="3"/>
        <v>-0.4</v>
      </c>
      <c r="BB5" s="48">
        <f t="shared" si="3"/>
        <v>-0.8</v>
      </c>
      <c r="BC5" s="48">
        <f t="shared" si="3"/>
        <v>-0.1363636364</v>
      </c>
      <c r="BD5" s="48">
        <f t="shared" si="3"/>
        <v>-0.0652173913</v>
      </c>
      <c r="BE5" s="48">
        <f t="shared" si="3"/>
        <v>0.0447761194</v>
      </c>
      <c r="BF5" s="48">
        <f t="shared" si="3"/>
        <v>-0.5806451613</v>
      </c>
      <c r="BG5" s="48">
        <f t="shared" si="3"/>
        <v>-0.5418994413</v>
      </c>
      <c r="BH5" s="48">
        <f t="shared" si="3"/>
        <v>-0.3225806452</v>
      </c>
      <c r="BI5" s="48">
        <f t="shared" si="3"/>
        <v>-0.5418994413</v>
      </c>
      <c r="BJ5" s="48">
        <f t="shared" si="3"/>
        <v>-0.03296703297</v>
      </c>
      <c r="BK5" s="48">
        <f t="shared" si="3"/>
        <v>0.02105263158</v>
      </c>
      <c r="BL5" s="48">
        <f t="shared" si="3"/>
        <v>-0.3333333333</v>
      </c>
      <c r="BM5" s="48">
        <f t="shared" si="3"/>
        <v>-0.6086956522</v>
      </c>
      <c r="BN5" s="48">
        <f t="shared" si="3"/>
        <v>-0.07297297297</v>
      </c>
      <c r="BO5" s="48">
        <f t="shared" si="3"/>
        <v>-6.5</v>
      </c>
      <c r="BP5" s="48">
        <f t="shared" si="3"/>
        <v>-0.1363636364</v>
      </c>
      <c r="BQ5" s="48">
        <f t="shared" si="3"/>
        <v>0.01851851852</v>
      </c>
      <c r="BR5" s="48">
        <f t="shared" si="3"/>
        <v>-0.53125</v>
      </c>
      <c r="BS5" s="48">
        <f t="shared" si="3"/>
        <v>0.1428571429</v>
      </c>
      <c r="BT5" s="48">
        <f t="shared" si="3"/>
        <v>-0.08333333333</v>
      </c>
      <c r="BU5" s="48">
        <f t="shared" si="3"/>
        <v>-0.1739130435</v>
      </c>
      <c r="BV5" s="48">
        <f t="shared" si="3"/>
        <v>-0.1289355322</v>
      </c>
      <c r="BW5" s="48">
        <f t="shared" si="3"/>
        <v>-0.04838709677</v>
      </c>
      <c r="BX5" s="48">
        <f t="shared" si="3"/>
        <v>-0.01333333333</v>
      </c>
      <c r="BY5" s="48">
        <f t="shared" si="3"/>
        <v>-1.111111111</v>
      </c>
      <c r="BZ5" s="48">
        <f t="shared" si="3"/>
        <v>0.04494382022</v>
      </c>
      <c r="CA5" s="48">
        <f t="shared" si="3"/>
        <v>-0.2692307692</v>
      </c>
      <c r="CB5" s="48">
        <f t="shared" si="3"/>
        <v>-0.04761904762</v>
      </c>
      <c r="CC5" s="48">
        <f t="shared" si="3"/>
        <v>-0.1408450704</v>
      </c>
      <c r="CD5" s="48">
        <f t="shared" si="3"/>
        <v>-0.05769230769</v>
      </c>
      <c r="CE5" s="48">
        <f t="shared" si="3"/>
        <v>-0.08860759494</v>
      </c>
      <c r="CF5" s="48">
        <f t="shared" si="3"/>
        <v>-0.01086956522</v>
      </c>
      <c r="CG5" s="48">
        <f t="shared" si="3"/>
        <v>-0.1363636364</v>
      </c>
      <c r="CH5" s="48">
        <f t="shared" si="3"/>
        <v>-0.5363636364</v>
      </c>
      <c r="CI5" s="48">
        <f t="shared" si="3"/>
        <v>-0.04705882353</v>
      </c>
      <c r="CJ5" s="48">
        <f t="shared" si="3"/>
        <v>-0.08974358974</v>
      </c>
      <c r="CK5" s="48">
        <f t="shared" si="3"/>
        <v>-1.272727273</v>
      </c>
      <c r="CL5" s="48">
        <f t="shared" si="3"/>
        <v>-0.1555555556</v>
      </c>
      <c r="CM5" s="48">
        <f t="shared" si="3"/>
        <v>-0.07317073171</v>
      </c>
      <c r="CN5" s="48">
        <f t="shared" si="3"/>
        <v>-0.2950819672</v>
      </c>
      <c r="CO5" s="48">
        <f t="shared" si="3"/>
        <v>-0.01123595506</v>
      </c>
      <c r="CP5" s="48">
        <f t="shared" si="3"/>
        <v>-0.2962962963</v>
      </c>
      <c r="CQ5" s="48">
        <f t="shared" si="3"/>
        <v>0.02173913043</v>
      </c>
      <c r="CR5" s="48">
        <f t="shared" si="3"/>
        <v>-0.01162790698</v>
      </c>
      <c r="CS5" s="48">
        <f t="shared" si="3"/>
        <v>-0.375</v>
      </c>
      <c r="CT5" s="48">
        <f t="shared" si="3"/>
        <v>0.03773584906</v>
      </c>
      <c r="CU5" s="48">
        <f t="shared" si="3"/>
        <v>-0.06818181818</v>
      </c>
      <c r="CV5" s="48">
        <f t="shared" si="3"/>
        <v>-0.7272727273</v>
      </c>
      <c r="CW5" s="48">
        <f t="shared" si="3"/>
        <v>-0.48</v>
      </c>
      <c r="CX5" s="49">
        <f t="shared" si="1"/>
        <v>-0.3156251006</v>
      </c>
      <c r="CY5" s="59">
        <f>AVERAGEIF(A7:CW7, "Yes", A5:CW5)</f>
        <v>-0.622518152</v>
      </c>
      <c r="CZ5" s="32">
        <f>AVERAGEIF(A8:CW8, "Yes", A5:CW5)</f>
        <v>-0.6907872957</v>
      </c>
      <c r="DA5" s="32">
        <f>AVERAGEIF(A9:CW9, "Yes", A5:CW5)</f>
        <v>-0.4302959649</v>
      </c>
      <c r="DB5" s="32">
        <f>AVERAGEIF(A12:CW12, "Yes", A5:CW5)</f>
        <v>-0.04997164749</v>
      </c>
    </row>
    <row r="6">
      <c r="A6" s="6"/>
      <c r="B6" s="37"/>
      <c r="C6" s="37"/>
      <c r="D6" s="37"/>
      <c r="E6" s="37"/>
      <c r="F6" s="37"/>
      <c r="G6" s="37"/>
      <c r="H6" s="38"/>
      <c r="I6" s="37"/>
      <c r="J6" s="37"/>
      <c r="K6" s="37"/>
      <c r="L6" s="37"/>
      <c r="M6" s="38"/>
      <c r="N6" s="38"/>
      <c r="O6" s="38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8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8"/>
      <c r="AW6" s="37"/>
      <c r="AX6" s="37"/>
      <c r="AY6" s="38"/>
      <c r="AZ6" s="37"/>
      <c r="BA6" s="38"/>
      <c r="BB6" s="38"/>
      <c r="BC6" s="37"/>
      <c r="BD6" s="37"/>
      <c r="BE6" s="37"/>
      <c r="BF6" s="37"/>
      <c r="BG6" s="38"/>
      <c r="BH6" s="38"/>
      <c r="BI6" s="37"/>
      <c r="BJ6" s="37"/>
      <c r="BK6" s="37"/>
      <c r="BL6" s="37"/>
      <c r="BM6" s="38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8"/>
      <c r="BZ6" s="37"/>
      <c r="CA6" s="38"/>
      <c r="CB6" s="37"/>
      <c r="CC6" s="37"/>
      <c r="CD6" s="37"/>
      <c r="CE6" s="37"/>
      <c r="CF6" s="37"/>
      <c r="CG6" s="37"/>
      <c r="CH6" s="38"/>
      <c r="CI6" s="37"/>
      <c r="CJ6" s="37"/>
      <c r="CK6" s="37"/>
      <c r="CL6" s="37"/>
      <c r="CM6" s="37"/>
      <c r="CN6" s="37"/>
      <c r="CO6" s="37"/>
      <c r="CP6" s="38"/>
      <c r="CQ6" s="37"/>
      <c r="CR6" s="37"/>
      <c r="CS6" s="37"/>
      <c r="CT6" s="37"/>
      <c r="CU6" s="37"/>
      <c r="CV6" s="38"/>
      <c r="CW6" s="37"/>
      <c r="CX6" s="37"/>
      <c r="CY6" s="37"/>
      <c r="CZ6" s="39"/>
      <c r="DA6" s="39"/>
      <c r="DB6" s="39"/>
    </row>
    <row r="7">
      <c r="A7" s="6" t="s">
        <v>157</v>
      </c>
      <c r="B7" s="37"/>
      <c r="C7" s="37"/>
      <c r="D7" s="37"/>
      <c r="E7" s="37"/>
      <c r="F7" s="37"/>
      <c r="G7" s="37"/>
      <c r="H7" s="38" t="s">
        <v>147</v>
      </c>
      <c r="I7" s="37"/>
      <c r="J7" s="37"/>
      <c r="K7" s="37"/>
      <c r="L7" s="37"/>
      <c r="M7" s="38" t="s">
        <v>147</v>
      </c>
      <c r="N7" s="38" t="s">
        <v>147</v>
      </c>
      <c r="O7" s="38" t="s">
        <v>147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8" t="s">
        <v>147</v>
      </c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8" t="s">
        <v>147</v>
      </c>
      <c r="AW7" s="37"/>
      <c r="AX7" s="37"/>
      <c r="AY7" s="38" t="s">
        <v>147</v>
      </c>
      <c r="AZ7" s="37"/>
      <c r="BA7" s="38" t="s">
        <v>147</v>
      </c>
      <c r="BB7" s="38" t="s">
        <v>147</v>
      </c>
      <c r="BC7" s="37"/>
      <c r="BD7" s="37"/>
      <c r="BE7" s="37"/>
      <c r="BF7" s="37"/>
      <c r="BG7" s="38" t="s">
        <v>147</v>
      </c>
      <c r="BH7" s="38" t="s">
        <v>147</v>
      </c>
      <c r="BI7" s="37"/>
      <c r="BJ7" s="37"/>
      <c r="BK7" s="37"/>
      <c r="BL7" s="37"/>
      <c r="BM7" s="38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8" t="s">
        <v>147</v>
      </c>
      <c r="BZ7" s="37"/>
      <c r="CA7" s="38" t="s">
        <v>147</v>
      </c>
      <c r="CB7" s="37"/>
      <c r="CC7" s="37"/>
      <c r="CD7" s="37"/>
      <c r="CE7" s="37"/>
      <c r="CF7" s="37"/>
      <c r="CG7" s="37"/>
      <c r="CH7" s="38" t="s">
        <v>147</v>
      </c>
      <c r="CI7" s="37"/>
      <c r="CJ7" s="37"/>
      <c r="CK7" s="37"/>
      <c r="CL7" s="37"/>
      <c r="CM7" s="37"/>
      <c r="CN7" s="37"/>
      <c r="CO7" s="37"/>
      <c r="CP7" s="38" t="s">
        <v>147</v>
      </c>
      <c r="CQ7" s="37"/>
      <c r="CR7" s="37"/>
      <c r="CS7" s="37"/>
      <c r="CT7" s="37"/>
      <c r="CU7" s="37"/>
      <c r="CV7" s="38" t="s">
        <v>147</v>
      </c>
      <c r="CW7" s="37"/>
      <c r="CX7" s="37"/>
      <c r="CY7" s="37"/>
      <c r="CZ7" s="39"/>
      <c r="DA7" s="39"/>
      <c r="DB7" s="39"/>
    </row>
    <row r="8">
      <c r="A8" s="6" t="s">
        <v>150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8" t="s">
        <v>147</v>
      </c>
      <c r="N8" s="38" t="s">
        <v>147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8" t="s">
        <v>147</v>
      </c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8" t="s">
        <v>147</v>
      </c>
      <c r="AZ8" s="37"/>
      <c r="BA8" s="38" t="s">
        <v>147</v>
      </c>
      <c r="BB8" s="38" t="s">
        <v>147</v>
      </c>
      <c r="BC8" s="37"/>
      <c r="BD8" s="37"/>
      <c r="BE8" s="37"/>
      <c r="BF8" s="37"/>
      <c r="BG8" s="38" t="s">
        <v>147</v>
      </c>
      <c r="BH8" s="37"/>
      <c r="BI8" s="37"/>
      <c r="BJ8" s="37"/>
      <c r="BK8" s="37"/>
      <c r="BL8" s="37"/>
      <c r="BM8" s="38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8" t="s">
        <v>147</v>
      </c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8" t="s">
        <v>147</v>
      </c>
      <c r="CL8" s="37"/>
      <c r="CM8" s="37"/>
      <c r="CN8" s="37"/>
      <c r="CO8" s="37"/>
      <c r="CP8" s="38" t="s">
        <v>147</v>
      </c>
      <c r="CQ8" s="37"/>
      <c r="CR8" s="37"/>
      <c r="CS8" s="37"/>
      <c r="CT8" s="37"/>
      <c r="CU8" s="37"/>
      <c r="CV8" s="37"/>
      <c r="CW8" s="37"/>
      <c r="CX8" s="37"/>
      <c r="CY8" s="37"/>
      <c r="CZ8" s="39"/>
      <c r="DA8" s="39"/>
      <c r="DB8" s="39"/>
    </row>
    <row r="9">
      <c r="A9" s="6" t="s">
        <v>151</v>
      </c>
      <c r="B9" s="38" t="s">
        <v>147</v>
      </c>
      <c r="C9" s="38" t="s">
        <v>147</v>
      </c>
      <c r="D9" s="37"/>
      <c r="E9" s="37"/>
      <c r="F9" s="38" t="s">
        <v>147</v>
      </c>
      <c r="G9" s="37"/>
      <c r="H9" s="38" t="s">
        <v>147</v>
      </c>
      <c r="I9" s="37"/>
      <c r="J9" s="38" t="s">
        <v>147</v>
      </c>
      <c r="K9" s="38" t="s">
        <v>147</v>
      </c>
      <c r="L9" s="38" t="s">
        <v>147</v>
      </c>
      <c r="M9" s="37"/>
      <c r="N9" s="37"/>
      <c r="O9" s="38" t="s">
        <v>147</v>
      </c>
      <c r="P9" s="38" t="s">
        <v>147</v>
      </c>
      <c r="Q9" s="37"/>
      <c r="R9" s="37"/>
      <c r="S9" s="38" t="s">
        <v>147</v>
      </c>
      <c r="T9" s="38" t="s">
        <v>147</v>
      </c>
      <c r="U9" s="38" t="s">
        <v>147</v>
      </c>
      <c r="V9" s="37"/>
      <c r="W9" s="38" t="s">
        <v>147</v>
      </c>
      <c r="X9" s="37"/>
      <c r="Y9" s="38" t="s">
        <v>147</v>
      </c>
      <c r="Z9" s="38" t="s">
        <v>147</v>
      </c>
      <c r="AA9" s="37"/>
      <c r="AB9" s="37"/>
      <c r="AC9" s="37"/>
      <c r="AD9" s="38" t="s">
        <v>147</v>
      </c>
      <c r="AE9" s="37"/>
      <c r="AF9" s="38" t="s">
        <v>147</v>
      </c>
      <c r="AG9" s="37"/>
      <c r="AH9" s="38" t="s">
        <v>147</v>
      </c>
      <c r="AI9" s="38" t="s">
        <v>147</v>
      </c>
      <c r="AJ9" s="37"/>
      <c r="AK9" s="37"/>
      <c r="AL9" s="38" t="s">
        <v>147</v>
      </c>
      <c r="AM9" s="38" t="s">
        <v>147</v>
      </c>
      <c r="AN9" s="38" t="s">
        <v>147</v>
      </c>
      <c r="AO9" s="37"/>
      <c r="AP9" s="37"/>
      <c r="AQ9" s="38" t="s">
        <v>147</v>
      </c>
      <c r="AR9" s="37"/>
      <c r="AS9" s="38" t="s">
        <v>147</v>
      </c>
      <c r="AT9" s="38" t="s">
        <v>147</v>
      </c>
      <c r="AU9" s="37"/>
      <c r="AV9" s="38" t="s">
        <v>147</v>
      </c>
      <c r="AW9" s="37"/>
      <c r="AX9" s="38" t="s">
        <v>147</v>
      </c>
      <c r="AY9" s="37"/>
      <c r="AZ9" s="37"/>
      <c r="BA9" s="37"/>
      <c r="BB9" s="37"/>
      <c r="BC9" s="38" t="s">
        <v>147</v>
      </c>
      <c r="BD9" s="38" t="s">
        <v>147</v>
      </c>
      <c r="BE9" s="38" t="s">
        <v>147</v>
      </c>
      <c r="BF9" s="38" t="s">
        <v>147</v>
      </c>
      <c r="BG9" s="37"/>
      <c r="BH9" s="38" t="s">
        <v>147</v>
      </c>
      <c r="BI9" s="38" t="s">
        <v>147</v>
      </c>
      <c r="BJ9" s="37"/>
      <c r="BK9" s="37"/>
      <c r="BL9" s="38" t="s">
        <v>147</v>
      </c>
      <c r="BM9" s="38" t="s">
        <v>147</v>
      </c>
      <c r="BN9" s="37"/>
      <c r="BO9" s="38" t="s">
        <v>147</v>
      </c>
      <c r="BP9" s="38" t="s">
        <v>147</v>
      </c>
      <c r="BQ9" s="38" t="s">
        <v>147</v>
      </c>
      <c r="BR9" s="38" t="s">
        <v>147</v>
      </c>
      <c r="BS9" s="38" t="s">
        <v>147</v>
      </c>
      <c r="BT9" s="37"/>
      <c r="BU9" s="37"/>
      <c r="BV9" s="37"/>
      <c r="BW9" s="38" t="s">
        <v>147</v>
      </c>
      <c r="BX9" s="38" t="s">
        <v>147</v>
      </c>
      <c r="BY9" s="37"/>
      <c r="BZ9" s="37"/>
      <c r="CA9" s="38" t="s">
        <v>147</v>
      </c>
      <c r="CB9" s="37"/>
      <c r="CC9" s="37"/>
      <c r="CD9" s="38" t="s">
        <v>147</v>
      </c>
      <c r="CE9" s="37"/>
      <c r="CF9" s="37"/>
      <c r="CG9" s="38" t="s">
        <v>147</v>
      </c>
      <c r="CH9" s="38" t="s">
        <v>147</v>
      </c>
      <c r="CI9" s="37"/>
      <c r="CJ9" s="37"/>
      <c r="CK9" s="37"/>
      <c r="CL9" s="38" t="s">
        <v>147</v>
      </c>
      <c r="CM9" s="37"/>
      <c r="CN9" s="38" t="s">
        <v>147</v>
      </c>
      <c r="CO9" s="37"/>
      <c r="CP9" s="37"/>
      <c r="CQ9" s="37"/>
      <c r="CR9" s="37"/>
      <c r="CS9" s="38" t="s">
        <v>147</v>
      </c>
      <c r="CT9" s="38" t="s">
        <v>147</v>
      </c>
      <c r="CU9" s="38" t="s">
        <v>147</v>
      </c>
      <c r="CV9" s="38" t="s">
        <v>147</v>
      </c>
      <c r="CW9" s="38" t="s">
        <v>147</v>
      </c>
      <c r="CX9" s="39"/>
      <c r="CY9" s="37"/>
      <c r="CZ9" s="39"/>
      <c r="DA9" s="39"/>
      <c r="DB9" s="39"/>
    </row>
    <row r="10">
      <c r="A10" s="9" t="s">
        <v>152</v>
      </c>
      <c r="B10" s="37"/>
      <c r="C10" s="37"/>
      <c r="D10" s="38"/>
      <c r="E10" s="38"/>
      <c r="F10" s="37"/>
      <c r="G10" s="38"/>
      <c r="H10" s="38" t="s">
        <v>147</v>
      </c>
      <c r="I10" s="38"/>
      <c r="J10" s="37"/>
      <c r="K10" s="37"/>
      <c r="L10" s="37"/>
      <c r="M10" s="37"/>
      <c r="N10" s="37"/>
      <c r="O10" s="38" t="s">
        <v>147</v>
      </c>
      <c r="P10" s="38" t="s">
        <v>147</v>
      </c>
      <c r="Q10" s="38"/>
      <c r="R10" s="38"/>
      <c r="S10" s="37"/>
      <c r="T10" s="37"/>
      <c r="U10" s="38" t="s">
        <v>147</v>
      </c>
      <c r="V10" s="38"/>
      <c r="W10" s="37"/>
      <c r="X10" s="38"/>
      <c r="Y10" s="38" t="s">
        <v>147</v>
      </c>
      <c r="Z10" s="38" t="s">
        <v>147</v>
      </c>
      <c r="AA10" s="38"/>
      <c r="AB10" s="37"/>
      <c r="AC10" s="38"/>
      <c r="AD10" s="37"/>
      <c r="AE10" s="38"/>
      <c r="AF10" s="38" t="s">
        <v>147</v>
      </c>
      <c r="AG10" s="38"/>
      <c r="AH10" s="37"/>
      <c r="AI10" s="38" t="s">
        <v>147</v>
      </c>
      <c r="AJ10" s="38"/>
      <c r="AK10" s="38"/>
      <c r="AL10" s="38" t="s">
        <v>147</v>
      </c>
      <c r="AM10" s="38" t="s">
        <v>147</v>
      </c>
      <c r="AN10" s="37"/>
      <c r="AO10" s="38"/>
      <c r="AP10" s="38"/>
      <c r="AQ10" s="37"/>
      <c r="AR10" s="38"/>
      <c r="AS10" s="37"/>
      <c r="AT10" s="38" t="s">
        <v>147</v>
      </c>
      <c r="AU10" s="38"/>
      <c r="AV10" s="38" t="s">
        <v>147</v>
      </c>
      <c r="AW10" s="38"/>
      <c r="AX10" s="37"/>
      <c r="AY10" s="37"/>
      <c r="AZ10" s="38"/>
      <c r="BA10" s="37"/>
      <c r="BB10" s="37"/>
      <c r="BC10" s="37"/>
      <c r="BD10" s="37"/>
      <c r="BE10" s="38" t="s">
        <v>147</v>
      </c>
      <c r="BF10" s="38" t="s">
        <v>147</v>
      </c>
      <c r="BG10" s="37"/>
      <c r="BH10" s="38" t="s">
        <v>147</v>
      </c>
      <c r="BI10" s="37"/>
      <c r="BJ10" s="38"/>
      <c r="BK10" s="38"/>
      <c r="BL10" s="38" t="s">
        <v>147</v>
      </c>
      <c r="BM10" s="38" t="s">
        <v>147</v>
      </c>
      <c r="BN10" s="38"/>
      <c r="BO10" s="38" t="s">
        <v>147</v>
      </c>
      <c r="BP10" s="38" t="s">
        <v>147</v>
      </c>
      <c r="BQ10" s="37"/>
      <c r="BR10" s="37"/>
      <c r="BS10" s="38" t="s">
        <v>147</v>
      </c>
      <c r="BT10" s="38"/>
      <c r="BU10" s="38"/>
      <c r="BV10" s="38"/>
      <c r="BW10" s="37"/>
      <c r="BX10" s="37"/>
      <c r="BY10" s="37"/>
      <c r="BZ10" s="38"/>
      <c r="CA10" s="38" t="s">
        <v>147</v>
      </c>
      <c r="CB10" s="38"/>
      <c r="CC10" s="38"/>
      <c r="CD10" s="37"/>
      <c r="CE10" s="38"/>
      <c r="CF10" s="38"/>
      <c r="CG10" s="37"/>
      <c r="CH10" s="38" t="s">
        <v>147</v>
      </c>
      <c r="CI10" s="38"/>
      <c r="CJ10" s="38"/>
      <c r="CK10" s="37"/>
      <c r="CL10" s="37"/>
      <c r="CM10" s="38"/>
      <c r="CN10" s="37"/>
      <c r="CO10" s="38"/>
      <c r="CP10" s="37"/>
      <c r="CQ10" s="38"/>
      <c r="CR10" s="38"/>
      <c r="CS10" s="38" t="s">
        <v>147</v>
      </c>
      <c r="CT10" s="37"/>
      <c r="CU10" s="38" t="s">
        <v>147</v>
      </c>
      <c r="CV10" s="38" t="s">
        <v>147</v>
      </c>
      <c r="CW10" s="38" t="s">
        <v>147</v>
      </c>
      <c r="CX10" s="39"/>
      <c r="CY10" s="37"/>
      <c r="CZ10" s="39"/>
      <c r="DA10" s="39"/>
      <c r="DB10" s="39"/>
    </row>
    <row r="11">
      <c r="A11" s="9" t="s">
        <v>153</v>
      </c>
      <c r="B11" s="38" t="s">
        <v>147</v>
      </c>
      <c r="C11" s="38" t="s">
        <v>147</v>
      </c>
      <c r="D11" s="38"/>
      <c r="E11" s="38"/>
      <c r="F11" s="38" t="s">
        <v>147</v>
      </c>
      <c r="G11" s="38"/>
      <c r="H11" s="37"/>
      <c r="I11" s="38"/>
      <c r="J11" s="38" t="s">
        <v>147</v>
      </c>
      <c r="K11" s="38" t="s">
        <v>147</v>
      </c>
      <c r="L11" s="38" t="s">
        <v>147</v>
      </c>
      <c r="M11" s="37"/>
      <c r="N11" s="37"/>
      <c r="O11" s="37"/>
      <c r="P11" s="37"/>
      <c r="Q11" s="38"/>
      <c r="R11" s="38"/>
      <c r="S11" s="38" t="s">
        <v>147</v>
      </c>
      <c r="T11" s="38" t="s">
        <v>147</v>
      </c>
      <c r="U11" s="37"/>
      <c r="V11" s="38"/>
      <c r="W11" s="38" t="s">
        <v>147</v>
      </c>
      <c r="X11" s="38"/>
      <c r="Y11" s="37"/>
      <c r="Z11" s="37"/>
      <c r="AA11" s="38"/>
      <c r="AB11" s="37"/>
      <c r="AC11" s="38"/>
      <c r="AD11" s="38" t="s">
        <v>147</v>
      </c>
      <c r="AE11" s="38"/>
      <c r="AF11" s="37"/>
      <c r="AG11" s="38"/>
      <c r="AH11" s="38" t="s">
        <v>147</v>
      </c>
      <c r="AI11" s="37"/>
      <c r="AJ11" s="38"/>
      <c r="AK11" s="38"/>
      <c r="AL11" s="37"/>
      <c r="AM11" s="37"/>
      <c r="AN11" s="38" t="s">
        <v>147</v>
      </c>
      <c r="AO11" s="38"/>
      <c r="AP11" s="38"/>
      <c r="AQ11" s="38" t="s">
        <v>147</v>
      </c>
      <c r="AR11" s="38"/>
      <c r="AS11" s="38" t="s">
        <v>147</v>
      </c>
      <c r="AT11" s="37"/>
      <c r="AU11" s="38"/>
      <c r="AV11" s="37"/>
      <c r="AW11" s="38"/>
      <c r="AX11" s="38" t="s">
        <v>147</v>
      </c>
      <c r="AY11" s="37"/>
      <c r="AZ11" s="38"/>
      <c r="BA11" s="37"/>
      <c r="BB11" s="37"/>
      <c r="BC11" s="38" t="s">
        <v>147</v>
      </c>
      <c r="BD11" s="38" t="s">
        <v>147</v>
      </c>
      <c r="BE11" s="37"/>
      <c r="BF11" s="37"/>
      <c r="BG11" s="37"/>
      <c r="BH11" s="37"/>
      <c r="BI11" s="38" t="s">
        <v>147</v>
      </c>
      <c r="BJ11" s="38"/>
      <c r="BK11" s="38"/>
      <c r="BL11" s="37"/>
      <c r="BM11" s="37"/>
      <c r="BN11" s="38"/>
      <c r="BO11" s="37"/>
      <c r="BP11" s="37"/>
      <c r="BQ11" s="38" t="s">
        <v>147</v>
      </c>
      <c r="BR11" s="38" t="s">
        <v>147</v>
      </c>
      <c r="BS11" s="37"/>
      <c r="BT11" s="38"/>
      <c r="BU11" s="38"/>
      <c r="BV11" s="38"/>
      <c r="BW11" s="38" t="s">
        <v>147</v>
      </c>
      <c r="BX11" s="38" t="s">
        <v>147</v>
      </c>
      <c r="BY11" s="37"/>
      <c r="BZ11" s="38"/>
      <c r="CA11" s="37"/>
      <c r="CB11" s="38"/>
      <c r="CC11" s="38"/>
      <c r="CD11" s="38" t="s">
        <v>147</v>
      </c>
      <c r="CE11" s="38"/>
      <c r="CF11" s="38"/>
      <c r="CG11" s="38" t="s">
        <v>147</v>
      </c>
      <c r="CH11" s="37"/>
      <c r="CI11" s="38"/>
      <c r="CJ11" s="38"/>
      <c r="CK11" s="37"/>
      <c r="CL11" s="38" t="s">
        <v>147</v>
      </c>
      <c r="CM11" s="38"/>
      <c r="CN11" s="38" t="s">
        <v>147</v>
      </c>
      <c r="CO11" s="38"/>
      <c r="CP11" s="37"/>
      <c r="CQ11" s="38"/>
      <c r="CR11" s="38"/>
      <c r="CS11" s="37"/>
      <c r="CT11" s="38" t="s">
        <v>147</v>
      </c>
      <c r="CU11" s="37"/>
      <c r="CV11" s="37"/>
      <c r="CW11" s="38"/>
      <c r="CX11" s="39"/>
      <c r="CY11" s="37"/>
      <c r="CZ11" s="39"/>
      <c r="DA11" s="39"/>
      <c r="DB11" s="39"/>
    </row>
    <row r="12">
      <c r="A12" s="6" t="s">
        <v>154</v>
      </c>
      <c r="B12" s="37"/>
      <c r="C12" s="37"/>
      <c r="D12" s="38" t="s">
        <v>147</v>
      </c>
      <c r="E12" s="38" t="s">
        <v>147</v>
      </c>
      <c r="F12" s="37"/>
      <c r="G12" s="38" t="s">
        <v>147</v>
      </c>
      <c r="H12" s="37"/>
      <c r="I12" s="38" t="s">
        <v>147</v>
      </c>
      <c r="J12" s="37"/>
      <c r="K12" s="37"/>
      <c r="L12" s="37"/>
      <c r="M12" s="37"/>
      <c r="N12" s="37"/>
      <c r="O12" s="37"/>
      <c r="P12" s="37"/>
      <c r="Q12" s="38" t="s">
        <v>147</v>
      </c>
      <c r="R12" s="38" t="s">
        <v>147</v>
      </c>
      <c r="S12" s="37"/>
      <c r="T12" s="37"/>
      <c r="U12" s="37"/>
      <c r="V12" s="38" t="s">
        <v>147</v>
      </c>
      <c r="W12" s="37"/>
      <c r="X12" s="38" t="s">
        <v>147</v>
      </c>
      <c r="Y12" s="37"/>
      <c r="Z12" s="37"/>
      <c r="AA12" s="38" t="s">
        <v>147</v>
      </c>
      <c r="AB12" s="37"/>
      <c r="AC12" s="38" t="s">
        <v>147</v>
      </c>
      <c r="AD12" s="37"/>
      <c r="AE12" s="38" t="s">
        <v>147</v>
      </c>
      <c r="AF12" s="37"/>
      <c r="AG12" s="38" t="s">
        <v>147</v>
      </c>
      <c r="AH12" s="37"/>
      <c r="AI12" s="37"/>
      <c r="AJ12" s="38" t="s">
        <v>147</v>
      </c>
      <c r="AK12" s="38" t="s">
        <v>147</v>
      </c>
      <c r="AL12" s="37"/>
      <c r="AM12" s="37"/>
      <c r="AN12" s="37"/>
      <c r="AO12" s="38" t="s">
        <v>147</v>
      </c>
      <c r="AP12" s="38" t="s">
        <v>147</v>
      </c>
      <c r="AQ12" s="37"/>
      <c r="AR12" s="38" t="s">
        <v>147</v>
      </c>
      <c r="AS12" s="37"/>
      <c r="AT12" s="37"/>
      <c r="AU12" s="38" t="s">
        <v>147</v>
      </c>
      <c r="AV12" s="37"/>
      <c r="AW12" s="38" t="s">
        <v>147</v>
      </c>
      <c r="AX12" s="37"/>
      <c r="AY12" s="37"/>
      <c r="AZ12" s="38" t="s">
        <v>147</v>
      </c>
      <c r="BA12" s="37"/>
      <c r="BB12" s="37"/>
      <c r="BC12" s="37"/>
      <c r="BD12" s="37"/>
      <c r="BE12" s="37"/>
      <c r="BF12" s="37"/>
      <c r="BG12" s="37"/>
      <c r="BH12" s="37"/>
      <c r="BI12" s="37"/>
      <c r="BJ12" s="38" t="s">
        <v>147</v>
      </c>
      <c r="BK12" s="38" t="s">
        <v>147</v>
      </c>
      <c r="BL12" s="37"/>
      <c r="BM12" s="37"/>
      <c r="BN12" s="38" t="s">
        <v>147</v>
      </c>
      <c r="BO12" s="37"/>
      <c r="BP12" s="37"/>
      <c r="BQ12" s="37"/>
      <c r="BR12" s="37"/>
      <c r="BS12" s="37"/>
      <c r="BT12" s="38" t="s">
        <v>147</v>
      </c>
      <c r="BU12" s="38" t="s">
        <v>147</v>
      </c>
      <c r="BV12" s="38" t="s">
        <v>147</v>
      </c>
      <c r="BW12" s="37"/>
      <c r="BX12" s="37"/>
      <c r="BY12" s="37"/>
      <c r="BZ12" s="38" t="s">
        <v>147</v>
      </c>
      <c r="CA12" s="37"/>
      <c r="CB12" s="38" t="s">
        <v>147</v>
      </c>
      <c r="CC12" s="38" t="s">
        <v>147</v>
      </c>
      <c r="CD12" s="37"/>
      <c r="CE12" s="38" t="s">
        <v>147</v>
      </c>
      <c r="CF12" s="38" t="s">
        <v>147</v>
      </c>
      <c r="CG12" s="37"/>
      <c r="CH12" s="37"/>
      <c r="CI12" s="38" t="s">
        <v>147</v>
      </c>
      <c r="CJ12" s="38" t="s">
        <v>147</v>
      </c>
      <c r="CK12" s="37"/>
      <c r="CL12" s="37"/>
      <c r="CM12" s="38" t="s">
        <v>147</v>
      </c>
      <c r="CN12" s="37"/>
      <c r="CO12" s="38" t="s">
        <v>147</v>
      </c>
      <c r="CP12" s="37"/>
      <c r="CQ12" s="38" t="s">
        <v>147</v>
      </c>
      <c r="CR12" s="38" t="s">
        <v>147</v>
      </c>
      <c r="CS12" s="37"/>
      <c r="CT12" s="37"/>
      <c r="CU12" s="37"/>
      <c r="CV12" s="37"/>
      <c r="CW12" s="40"/>
      <c r="CX12" s="39"/>
      <c r="CY12" s="37"/>
      <c r="CZ12" s="39"/>
      <c r="DA12" s="39"/>
      <c r="DB12" s="39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39"/>
      <c r="DA13" s="39"/>
      <c r="DB13" s="39"/>
    </row>
    <row r="14">
      <c r="A14" s="52" t="s">
        <v>159</v>
      </c>
    </row>
    <row r="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</row>
    <row r="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</row>
    <row r="18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  <c r="CZ105" s="57"/>
      <c r="DA105" s="57"/>
      <c r="DB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  <c r="CZ118" s="57"/>
      <c r="DA118" s="57"/>
      <c r="DB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  <c r="CZ120" s="57"/>
      <c r="DA120" s="57"/>
      <c r="DB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  <c r="CZ121" s="57"/>
      <c r="DA121" s="57"/>
      <c r="DB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  <c r="CZ122" s="57"/>
      <c r="DA122" s="57"/>
      <c r="DB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  <c r="CZ125" s="57"/>
      <c r="DA125" s="57"/>
      <c r="DB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  <c r="CZ127" s="57"/>
      <c r="DA127" s="57"/>
      <c r="DB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  <c r="CZ128" s="57"/>
      <c r="DA128" s="57"/>
      <c r="DB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  <c r="CZ193" s="57"/>
      <c r="DA193" s="57"/>
      <c r="DB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  <c r="CZ194" s="57"/>
      <c r="DA194" s="57"/>
      <c r="DB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  <c r="CZ195" s="57"/>
      <c r="DA195" s="57"/>
      <c r="DB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  <c r="CZ197" s="57"/>
      <c r="DA197" s="57"/>
      <c r="DB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  <c r="CZ199" s="57"/>
      <c r="DA199" s="57"/>
      <c r="DB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  <c r="CZ200" s="57"/>
      <c r="DA200" s="57"/>
      <c r="DB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  <c r="CZ227" s="57"/>
      <c r="DA227" s="57"/>
      <c r="DB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  <c r="CZ228" s="57"/>
      <c r="DA228" s="57"/>
      <c r="DB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  <c r="CZ229" s="57"/>
      <c r="DA229" s="57"/>
      <c r="DB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  <c r="CZ232" s="57"/>
      <c r="DA232" s="57"/>
      <c r="DB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  <c r="CZ233" s="57"/>
      <c r="DA233" s="57"/>
      <c r="DB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  <c r="CZ234" s="57"/>
      <c r="DA234" s="57"/>
      <c r="DB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  <c r="CZ235" s="57"/>
      <c r="DA235" s="57"/>
      <c r="DB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  <c r="CZ237" s="57"/>
      <c r="DA237" s="57"/>
      <c r="DB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  <c r="CZ238" s="57"/>
      <c r="DA238" s="57"/>
      <c r="DB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  <c r="CZ239" s="57"/>
      <c r="DA239" s="57"/>
      <c r="DB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  <c r="CZ241" s="57"/>
      <c r="DA241" s="57"/>
      <c r="DB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  <c r="CZ242" s="57"/>
      <c r="DA242" s="57"/>
      <c r="DB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</row>
    <row r="1002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</row>
    <row r="1003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</row>
    <row r="1004">
      <c r="A1004" s="57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</row>
    <row r="1005">
      <c r="A1005" s="57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</row>
  </sheetData>
  <drawing r:id="rId1"/>
</worksheet>
</file>