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o\Projects\unfoldingWord\book-package-app\"/>
    </mc:Choice>
  </mc:AlternateContent>
  <xr:revisionPtr revIDLastSave="0" documentId="13_ncr:1_{58409BA8-99D7-4E20-A012-88F823A11531}" xr6:coauthVersionLast="45" xr6:coauthVersionMax="45" xr10:uidLastSave="{00000000-0000-0000-0000-000000000000}"/>
  <bookViews>
    <workbookView xWindow="810" yWindow="-120" windowWidth="28110" windowHeight="16440" activeTab="1" xr2:uid="{0F2DA732-D3F7-40CE-BD5C-6DEBF124DB21}"/>
  </bookViews>
  <sheets>
    <sheet name="Round 1" sheetId="1" r:id="rId1"/>
    <sheet name="Round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15" i="2" l="1"/>
  <c r="M115" i="1"/>
  <c r="N120" i="1"/>
  <c r="N119" i="1"/>
  <c r="N115" i="1"/>
  <c r="H112" i="2" l="1"/>
  <c r="H111" i="2"/>
  <c r="C47" i="2"/>
  <c r="C48" i="2" s="1"/>
  <c r="C49" i="2" s="1"/>
  <c r="C46" i="2"/>
  <c r="H113" i="2" l="1"/>
  <c r="H47" i="1"/>
  <c r="M112" i="1"/>
  <c r="M111" i="1"/>
  <c r="C47" i="1"/>
  <c r="H46" i="1"/>
  <c r="M113" i="1" l="1"/>
  <c r="H48" i="1"/>
  <c r="H50" i="1" s="1"/>
</calcChain>
</file>

<file path=xl/sharedStrings.xml><?xml version="1.0" encoding="utf-8"?>
<sst xmlns="http://schemas.openxmlformats.org/spreadsheetml/2006/main" count="388" uniqueCount="147">
  <si>
    <t>rc://*/tw/dict/bible/kt/antichrist</t>
  </si>
  <si>
    <t>rc://*/tw/dict/bible/kt/children</t>
  </si>
  <si>
    <t>rc://*/tw/dict/bible/kt/christ</t>
  </si>
  <si>
    <t>rc://*/tw/dict/bible/kt/command</t>
  </si>
  <si>
    <t>rc://*/tw/dict/bible/kt/confess</t>
  </si>
  <si>
    <t>rc://*/tw/dict/bible/kt/elect</t>
  </si>
  <si>
    <t>rc://*/tw/dict/bible/kt/evil</t>
  </si>
  <si>
    <t>rc://*/tw/dict/bible/kt/flesh</t>
  </si>
  <si>
    <t>rc://*/tw/dict/bible/kt/god</t>
  </si>
  <si>
    <t>rc://*/tw/dict/bible/kt/godthefather</t>
  </si>
  <si>
    <t>rc://*/tw/dict/bible/kt/grace</t>
  </si>
  <si>
    <t>rc://*/tw/dict/bible/kt/hope</t>
  </si>
  <si>
    <t>rc://*/tw/dict/bible/kt/jesus</t>
  </si>
  <si>
    <t>rc://*/tw/dict/bible/kt/love</t>
  </si>
  <si>
    <t>rc://*/tw/dict/bible/kt/mercy</t>
  </si>
  <si>
    <t>rc://*/tw/dict/bible/kt/perish</t>
  </si>
  <si>
    <t>rc://*/tw/dict/bible/kt/sonofgod</t>
  </si>
  <si>
    <t>rc://*/tw/dict/bible/kt/transgression</t>
  </si>
  <si>
    <t>rc://*/tw/dict/bible/kt/true</t>
  </si>
  <si>
    <t>rc://*/tw/dict/bible/kt/works</t>
  </si>
  <si>
    <t>rc://*/tw/dict/bible/kt/world</t>
  </si>
  <si>
    <t>rc://*/tw/dict/bible/other/age</t>
  </si>
  <si>
    <t>rc://*/tw/dict/bible/other/deceive</t>
  </si>
  <si>
    <t>rc://*/tw/dict/bible/other/elder</t>
  </si>
  <si>
    <t>rc://*/tw/dict/bible/other/house</t>
  </si>
  <si>
    <t>rc://*/tw/dict/bible/other/joy</t>
  </si>
  <si>
    <t>rc://*/tw/dict/bible/other/know</t>
  </si>
  <si>
    <t>rc://*/tw/dict/bible/other/labor</t>
  </si>
  <si>
    <t>rc://*/tw/dict/bible/other/like</t>
  </si>
  <si>
    <t>rc://*/tw/dict/bible/other/peace</t>
  </si>
  <si>
    <t>rc://*/tw/dict/bible/other/plead</t>
  </si>
  <si>
    <t>rc://*/tw/dict/bible/other/receive</t>
  </si>
  <si>
    <t>rc://*/tw/dict/bible/other/reward</t>
  </si>
  <si>
    <t>rc://*/tw/dict/bible/other/sister</t>
  </si>
  <si>
    <t>rc://*/tw/dict/bible/other/teach</t>
  </si>
  <si>
    <t>rc://*/tw/dict/bible/other/walk</t>
  </si>
  <si>
    <t>rc://*/tw/dict/bible/other/watch</t>
  </si>
  <si>
    <t>Article</t>
  </si>
  <si>
    <t>Ref Count</t>
  </si>
  <si>
    <t>Word Count</t>
  </si>
  <si>
    <t>Unique Words</t>
  </si>
  <si>
    <t>Letter of 2 John</t>
  </si>
  <si>
    <t>figs-explicit</t>
  </si>
  <si>
    <t>figs-hendiadys</t>
  </si>
  <si>
    <t>figs-idiom</t>
  </si>
  <si>
    <t>figs-metaphor</t>
  </si>
  <si>
    <t>figs-metonymy</t>
  </si>
  <si>
    <t>figs-you</t>
  </si>
  <si>
    <t>guidelines-sonofgodprinciples</t>
  </si>
  <si>
    <t>rc://*/tw/dict/bible/kt/beloved</t>
  </si>
  <si>
    <t>rc://*/tw/dict/bible/kt/brother</t>
  </si>
  <si>
    <t>rc://*/tw/dict/bible/kt/church</t>
  </si>
  <si>
    <t>rc://*/tw/dict/bible/kt/faithful</t>
  </si>
  <si>
    <t>rc://*/tw/dict/bible/kt/gentile</t>
  </si>
  <si>
    <t>rc://*/tw/dict/bible/kt/good</t>
  </si>
  <si>
    <t>rc://*/tw/dict/bible/kt/name</t>
  </si>
  <si>
    <t>rc://*/tw/dict/bible/kt/pray</t>
  </si>
  <si>
    <t>rc://*/tw/dict/bible/kt/soul</t>
  </si>
  <si>
    <t>rc://*/tw/dict/bible/kt/testimony</t>
  </si>
  <si>
    <t>rc://*/tw/dict/bible/kt/worthy</t>
  </si>
  <si>
    <t>rc://*/tw/dict/bible/other/castout</t>
  </si>
  <si>
    <t>rc://*/tw/dict/bible/other/companion</t>
  </si>
  <si>
    <t>rc://*/tw/dict/bible/other/heal</t>
  </si>
  <si>
    <t>rc://*/tw/dict/bible/other/imitate</t>
  </si>
  <si>
    <t>rc://*/tw/dict/bible/other/prosper</t>
  </si>
  <si>
    <t>rc://*/tw/dict/bible/other/send</t>
  </si>
  <si>
    <t>figs-activepassive</t>
  </si>
  <si>
    <t>figs-ellipsis</t>
  </si>
  <si>
    <t>figs-exclusive</t>
  </si>
  <si>
    <t>figs-inclusive</t>
  </si>
  <si>
    <t>figs-personification</t>
  </si>
  <si>
    <t>translate-names</t>
  </si>
  <si>
    <t>Letter of 3 John</t>
  </si>
  <si>
    <t>rc://*/tw/dict/bible/kt/anoint</t>
  </si>
  <si>
    <t>rc://*/tw/dict/bible/kt/believe</t>
  </si>
  <si>
    <t>rc://*/tw/dict/bible/kt/blood</t>
  </si>
  <si>
    <t>rc://*/tw/dict/bible/kt/bornagain</t>
  </si>
  <si>
    <t>rc://*/tw/dict/bible/kt/call</t>
  </si>
  <si>
    <t>rc://*/tw/dict/bible/kt/clean</t>
  </si>
  <si>
    <t>rc://*/tw/dict/bible/kt/condemn</t>
  </si>
  <si>
    <t>rc://*/tw/dict/bible/kt/eternity</t>
  </si>
  <si>
    <t>rc://*/tw/dict/bible/kt/faith</t>
  </si>
  <si>
    <t>rc://*/tw/dict/bible/kt/falsegod</t>
  </si>
  <si>
    <t>rc://*/tw/dict/bible/kt/fear</t>
  </si>
  <si>
    <t>rc://*/tw/dict/bible/kt/fellowship</t>
  </si>
  <si>
    <t>rc://*/tw/dict/bible/kt/forgive</t>
  </si>
  <si>
    <t>rc://*/tw/dict/bible/kt/heart</t>
  </si>
  <si>
    <t>rc://*/tw/dict/bible/kt/holyspirit</t>
  </si>
  <si>
    <t>rc://*/tw/dict/bible/kt/iniquity</t>
  </si>
  <si>
    <t>rc://*/tw/dict/bible/kt/judge</t>
  </si>
  <si>
    <t>rc://*/tw/dict/bible/kt/life</t>
  </si>
  <si>
    <t>rc://*/tw/dict/bible/kt/promise</t>
  </si>
  <si>
    <t>rc://*/tw/dict/bible/kt/propitiation</t>
  </si>
  <si>
    <t>rc://*/tw/dict/bible/kt/purify</t>
  </si>
  <si>
    <t>rc://*/tw/dict/bible/kt/reveal</t>
  </si>
  <si>
    <t>rc://*/tw/dict/bible/kt/righteous</t>
  </si>
  <si>
    <t>rc://*/tw/dict/bible/kt/satan</t>
  </si>
  <si>
    <t>rc://*/tw/dict/bible/kt/savior</t>
  </si>
  <si>
    <t>rc://*/tw/dict/bible/kt/sin</t>
  </si>
  <si>
    <t>rc://*/tw/dict/bible/kt/spirit</t>
  </si>
  <si>
    <t>rc://*/tw/dict/bible/kt/test</t>
  </si>
  <si>
    <t>rc://*/tw/dict/bible/kt/willofgod</t>
  </si>
  <si>
    <t>rc://*/tw/dict/bible/kt/wordofgod</t>
  </si>
  <si>
    <t>rc://*/tw/dict/bible/names/cain</t>
  </si>
  <si>
    <t>rc://*/tw/dict/bible/other/amazed</t>
  </si>
  <si>
    <t>rc://*/tw/dict/bible/other/astray</t>
  </si>
  <si>
    <t>rc://*/tw/dict/bible/other/biblicaltimeday</t>
  </si>
  <si>
    <t>rc://*/tw/dict/bible/other/bold</t>
  </si>
  <si>
    <t>rc://*/tw/dict/bible/other/burden</t>
  </si>
  <si>
    <t>rc://*/tw/dict/bible/other/confidence</t>
  </si>
  <si>
    <t>rc://*/tw/dict/bible/other/darkness</t>
  </si>
  <si>
    <t>rc://*/tw/dict/bible/other/death</t>
  </si>
  <si>
    <t>rc://*/tw/dict/bible/other/declare</t>
  </si>
  <si>
    <t>rc://*/tw/dict/bible/other/falseprophet</t>
  </si>
  <si>
    <t>rc://*/tw/dict/bible/other/father</t>
  </si>
  <si>
    <t>rc://*/tw/dict/bible/other/hand</t>
  </si>
  <si>
    <t>rc://*/tw/dict/bible/other/hour</t>
  </si>
  <si>
    <t>rc://*/tw/dict/bible/other/lawful</t>
  </si>
  <si>
    <t>rc://*/tw/dict/bible/other/light</t>
  </si>
  <si>
    <t>rc://*/tw/dict/bible/other/lust</t>
  </si>
  <si>
    <t>rc://*/tw/dict/bible/other/obey</t>
  </si>
  <si>
    <t>rc://*/tw/dict/bible/other/perfect</t>
  </si>
  <si>
    <t>rc://*/tw/dict/bible/other/punish</t>
  </si>
  <si>
    <t>rc://*/tw/dict/bible/other/seed</t>
  </si>
  <si>
    <t>rc://*/tw/dict/bible/other/shame</t>
  </si>
  <si>
    <t>rc://*/tw/dict/bible/other/strength</t>
  </si>
  <si>
    <t>rc://*/tw/dict/bible/other/stumblingblock</t>
  </si>
  <si>
    <t>rc://*/tw/dict/bible/other/tongue</t>
  </si>
  <si>
    <t>rc://*/tw/dict/bible/other/understand</t>
  </si>
  <si>
    <t>rc://*/tw/dict/bible/other/water</t>
  </si>
  <si>
    <t>rc://*/tw/dict/bible/other/written</t>
  </si>
  <si>
    <t>figs-abstractnouns</t>
  </si>
  <si>
    <t>figs-doublenegatives</t>
  </si>
  <si>
    <t>figs-doublet</t>
  </si>
  <si>
    <t>figs-hyperbole</t>
  </si>
  <si>
    <t>figs-parallelism</t>
  </si>
  <si>
    <t>figs-possession</t>
  </si>
  <si>
    <t>figs-rquestion</t>
  </si>
  <si>
    <t>figs-synecdoche</t>
  </si>
  <si>
    <t>Ref count</t>
  </si>
  <si>
    <t>Letter of 1 John</t>
  </si>
  <si>
    <t>Difference</t>
  </si>
  <si>
    <t>Total article word count with all articles</t>
  </si>
  <si>
    <t>3 John Total without 2JN articles</t>
  </si>
  <si>
    <t>Book Total Word Count</t>
  </si>
  <si>
    <t>book oriented total (ULT, UST, UTQ, UTN)</t>
  </si>
  <si>
    <t>3 John Total without 1JN and 2JN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</si>
</sst>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2" fillId="0" borderId="0" xfId="0" applyFont="1"/>
    <xf numFmtId="0" fontId="0" fillId="0" borderId="0" xfId="0" applyFont="1"/>
    <xf numFmtId="0" fontId="1" fillId="2" borderId="0" xfId="1"/>
    <xf numFmtId="0" fontId="3" fillId="0" borderId="0" xfId="0" applyFont="1" applyAlignment="1">
      <alignment horizontal="center"/>
    </xf>
  </cellXfs>
  <cellStyles count="2">
    <cellStyle name="Neutral" xfId="1" builtinId="28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medium">
          <color rgb="FFE0E0E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8F78AD-08F4-45F8-9F84-020BE237E3E4}" name="Table1" displayName="Table1" ref="A2:D47" totalsRowCount="1" headerRowDxfId="11" tableBorderDxfId="10">
  <autoFilter ref="A2:D46" xr:uid="{61F6623E-FEE4-4A4C-AF10-FE0384432798}"/>
  <tableColumns count="4">
    <tableColumn id="1" xr3:uid="{FE2A1EBB-C49D-4626-8398-C580855A6565}" name="Article"/>
    <tableColumn id="2" xr3:uid="{1FE3FDB8-35B8-468C-8A5D-4C017FE1AA5C}" name="Ref Count"/>
    <tableColumn id="3" xr3:uid="{277EE0F0-5ECE-4456-B4C7-B42FE4FAFBA8}" name="Word Count" totalsRowFunction="custom">
      <totalsRowFormula>SUM(Table1[Word Count])</totalsRowFormula>
    </tableColumn>
    <tableColumn id="4" xr3:uid="{A7317A60-C5D2-4104-9576-6F8874464800}" name="Unique Word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7B3CF0-9D75-4FBA-9C16-B377CE4EDFDB}" name="Table2" displayName="Table2" ref="F2:I46" totalsRowCount="1" headerRowDxfId="9">
  <autoFilter ref="F2:I45" xr:uid="{B73A5317-C690-46AE-A395-1F7B3C37F92F}"/>
  <tableColumns count="4">
    <tableColumn id="1" xr3:uid="{9E0CD048-5002-4771-85D3-983995F6B0FE}" name="Article"/>
    <tableColumn id="2" xr3:uid="{73C3773B-6AC4-427A-8FBA-57F6EE12BC06}" name="Ref Count"/>
    <tableColumn id="3" xr3:uid="{8697454D-40B6-45F5-BC63-A7AE2C11F47A}" name="Word Count" totalsRowFunction="custom">
      <totalsRowFormula>SUM(Table2[Word Count])</totalsRowFormula>
    </tableColumn>
    <tableColumn id="4" xr3:uid="{5F62EED1-BDDD-4562-A35B-E5A674421404}" name="Unique Words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672DA39-0B60-4E55-8CA6-4712701F3938}" name="Table3" displayName="Table3" ref="K2:N111" totalsRowCount="1" headerRowDxfId="8">
  <autoFilter ref="K2:N110" xr:uid="{8F94B494-4B3D-43CF-A92E-0BEC661DC4E9}"/>
  <tableColumns count="4">
    <tableColumn id="1" xr3:uid="{F88C3759-9B82-4887-BFC4-E1BD0CF7848C}" name="Article"/>
    <tableColumn id="2" xr3:uid="{AAB3A2DE-B542-47E6-9A08-B474DC7BFD06}" name="Ref count" totalsRowDxfId="2"/>
    <tableColumn id="3" xr3:uid="{8AF989D8-F58C-4632-8184-D0D8EB167D89}" name="Word Count" totalsRowFunction="custom" totalsRowDxfId="1">
      <totalsRowFormula>SUM(Table3[Word Count])</totalsRowFormula>
    </tableColumn>
    <tableColumn id="4" xr3:uid="{A47B8975-32CE-43A0-B699-CC4E6C9EFB29}" name="Unique Words" totalsRowDxfId="0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78C125-48CC-4665-9723-267CC4102C28}" name="Table25" displayName="Table25" ref="A2:D46" totalsRowCount="1" headerRowDxfId="7">
  <autoFilter ref="A2:D45" xr:uid="{285EC3D1-0938-4CF9-9BC4-DC3F03A96066}"/>
  <tableColumns count="4">
    <tableColumn id="1" xr3:uid="{B38042D9-2789-456B-90B0-E3F19FB8CFEE}" name="Article"/>
    <tableColumn id="2" xr3:uid="{402ED6FB-EA13-4F5B-BF59-E93C6BDAE936}" name="Ref Count"/>
    <tableColumn id="3" xr3:uid="{EB2CE401-08B0-48EC-B558-2D758489B37F}" name="Word Count" totalsRowFunction="custom">
      <totalsRowFormula>SUM(Table25[Word Count])</totalsRowFormula>
    </tableColumn>
    <tableColumn id="4" xr3:uid="{FF0E3C5F-34F5-4CED-BDCB-488DA8A5307B}" name="Unique Words"/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3D4F411-94F7-4A13-91B4-AD636EA4BC08}" name="Table36" displayName="Table36" ref="F2:I111" totalsRowCount="1" headerRowDxfId="6">
  <autoFilter ref="F2:I110" xr:uid="{B6F971C8-6BBC-4A3A-A96F-181A54505C10}"/>
  <tableColumns count="4">
    <tableColumn id="1" xr3:uid="{21266393-F363-42BC-BF78-77C9A73987F9}" name="Article"/>
    <tableColumn id="2" xr3:uid="{19B656FE-C087-43E5-A2F0-47A162F52579}" name="Ref count" totalsRowDxfId="5"/>
    <tableColumn id="3" xr3:uid="{8B18F271-2A76-402A-AD3E-AB1C3D626820}" name="Word Count" totalsRowFunction="custom" totalsRowDxfId="4">
      <totalsRowFormula>SUM(Table36[Word Count])</totalsRowFormula>
    </tableColumn>
    <tableColumn id="4" xr3:uid="{3C9FC25C-592E-42BB-AEA2-DB3562835A34}" name="Unique Words" totalsRowDxfId="3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8D55C-4F58-498B-85D4-1490E4DDD645}">
  <dimension ref="A1:N120"/>
  <sheetViews>
    <sheetView topLeftCell="A97" workbookViewId="0">
      <selection activeCell="K114" sqref="K114:M115"/>
    </sheetView>
  </sheetViews>
  <sheetFormatPr defaultRowHeight="15" x14ac:dyDescent="0.25"/>
  <cols>
    <col min="1" max="1" width="36" bestFit="1" customWidth="1"/>
    <col min="2" max="2" width="11.85546875" style="2" customWidth="1"/>
    <col min="3" max="3" width="13.85546875" style="2" customWidth="1"/>
    <col min="4" max="4" width="16" style="2" customWidth="1"/>
    <col min="5" max="5" width="3.140625" style="3" customWidth="1"/>
    <col min="6" max="6" width="35.85546875" customWidth="1"/>
    <col min="7" max="7" width="11.85546875" customWidth="1"/>
    <col min="8" max="8" width="13.85546875" customWidth="1"/>
    <col min="9" max="9" width="16" customWidth="1"/>
    <col min="10" max="10" width="3.140625" style="3" customWidth="1"/>
    <col min="11" max="11" width="39.85546875" bestFit="1" customWidth="1"/>
    <col min="12" max="12" width="11.5703125" style="2" customWidth="1"/>
    <col min="13" max="13" width="13.85546875" style="2" customWidth="1"/>
    <col min="14" max="14" width="16" style="2" customWidth="1"/>
  </cols>
  <sheetData>
    <row r="1" spans="1:14" ht="18.75" x14ac:dyDescent="0.3">
      <c r="A1" s="4" t="s">
        <v>41</v>
      </c>
      <c r="B1" s="4"/>
      <c r="C1" s="4"/>
      <c r="D1" s="4"/>
      <c r="F1" s="4" t="s">
        <v>72</v>
      </c>
      <c r="G1" s="4"/>
      <c r="H1" s="4"/>
      <c r="I1" s="4"/>
      <c r="K1" s="4" t="s">
        <v>140</v>
      </c>
      <c r="L1" s="4"/>
      <c r="M1" s="4"/>
      <c r="N1" s="4"/>
    </row>
    <row r="2" spans="1:14" s="1" customFormat="1" x14ac:dyDescent="0.25">
      <c r="A2" s="1" t="s">
        <v>37</v>
      </c>
      <c r="B2" s="1" t="s">
        <v>38</v>
      </c>
      <c r="C2" s="1" t="s">
        <v>39</v>
      </c>
      <c r="D2" s="1" t="s">
        <v>40</v>
      </c>
      <c r="E2" s="3"/>
      <c r="F2" s="1" t="s">
        <v>37</v>
      </c>
      <c r="G2" s="1" t="s">
        <v>38</v>
      </c>
      <c r="H2" s="1" t="s">
        <v>39</v>
      </c>
      <c r="I2" s="1" t="s">
        <v>40</v>
      </c>
      <c r="J2" s="3"/>
      <c r="K2" t="s">
        <v>37</v>
      </c>
      <c r="L2" s="1" t="s">
        <v>139</v>
      </c>
      <c r="M2" s="1" t="s">
        <v>39</v>
      </c>
      <c r="N2" s="1" t="s">
        <v>40</v>
      </c>
    </row>
    <row r="3" spans="1:14" x14ac:dyDescent="0.25">
      <c r="A3" t="s">
        <v>0</v>
      </c>
      <c r="B3">
        <v>1</v>
      </c>
      <c r="C3">
        <v>206</v>
      </c>
      <c r="D3">
        <v>95</v>
      </c>
      <c r="F3" t="s">
        <v>49</v>
      </c>
      <c r="G3">
        <v>4</v>
      </c>
      <c r="H3">
        <v>160</v>
      </c>
      <c r="I3">
        <v>92</v>
      </c>
      <c r="K3" t="s">
        <v>73</v>
      </c>
      <c r="L3">
        <v>3</v>
      </c>
      <c r="M3">
        <v>314</v>
      </c>
      <c r="N3">
        <v>153</v>
      </c>
    </row>
    <row r="4" spans="1:14" x14ac:dyDescent="0.25">
      <c r="A4" t="s">
        <v>1</v>
      </c>
      <c r="B4">
        <v>3</v>
      </c>
      <c r="C4">
        <v>312</v>
      </c>
      <c r="D4">
        <v>171</v>
      </c>
      <c r="F4" t="s">
        <v>50</v>
      </c>
      <c r="G4">
        <v>3</v>
      </c>
      <c r="H4">
        <v>338</v>
      </c>
      <c r="I4">
        <v>149</v>
      </c>
      <c r="K4" t="s">
        <v>0</v>
      </c>
      <c r="L4">
        <v>4</v>
      </c>
      <c r="M4">
        <v>0</v>
      </c>
      <c r="N4">
        <v>95</v>
      </c>
    </row>
    <row r="5" spans="1:14" x14ac:dyDescent="0.25">
      <c r="A5" t="s">
        <v>2</v>
      </c>
      <c r="B5">
        <v>3</v>
      </c>
      <c r="C5">
        <v>434</v>
      </c>
      <c r="D5">
        <v>187</v>
      </c>
      <c r="F5" t="s">
        <v>1</v>
      </c>
      <c r="G5">
        <v>1</v>
      </c>
      <c r="H5">
        <v>0</v>
      </c>
      <c r="I5">
        <v>171</v>
      </c>
      <c r="K5" t="s">
        <v>74</v>
      </c>
      <c r="L5">
        <v>9</v>
      </c>
      <c r="M5">
        <v>728</v>
      </c>
      <c r="N5">
        <v>271</v>
      </c>
    </row>
    <row r="6" spans="1:14" x14ac:dyDescent="0.25">
      <c r="A6" t="s">
        <v>3</v>
      </c>
      <c r="B6">
        <v>4</v>
      </c>
      <c r="C6">
        <v>200</v>
      </c>
      <c r="D6">
        <v>142</v>
      </c>
      <c r="F6" t="s">
        <v>51</v>
      </c>
      <c r="G6">
        <v>3</v>
      </c>
      <c r="H6">
        <v>367</v>
      </c>
      <c r="I6">
        <v>157</v>
      </c>
      <c r="K6" t="s">
        <v>49</v>
      </c>
      <c r="L6">
        <v>6</v>
      </c>
      <c r="M6">
        <v>160</v>
      </c>
      <c r="N6">
        <v>92</v>
      </c>
    </row>
    <row r="7" spans="1:14" x14ac:dyDescent="0.25">
      <c r="A7" t="s">
        <v>4</v>
      </c>
      <c r="B7">
        <v>1</v>
      </c>
      <c r="C7">
        <v>176</v>
      </c>
      <c r="D7">
        <v>98</v>
      </c>
      <c r="F7" t="s">
        <v>6</v>
      </c>
      <c r="G7">
        <v>3</v>
      </c>
      <c r="H7">
        <v>0</v>
      </c>
      <c r="I7">
        <v>243</v>
      </c>
      <c r="K7" t="s">
        <v>75</v>
      </c>
      <c r="L7">
        <v>4</v>
      </c>
      <c r="M7">
        <v>337</v>
      </c>
      <c r="N7">
        <v>158</v>
      </c>
    </row>
    <row r="8" spans="1:14" x14ac:dyDescent="0.25">
      <c r="A8" t="s">
        <v>5</v>
      </c>
      <c r="B8">
        <v>2</v>
      </c>
      <c r="C8">
        <v>395</v>
      </c>
      <c r="D8">
        <v>141</v>
      </c>
      <c r="F8" t="s">
        <v>52</v>
      </c>
      <c r="G8">
        <v>1</v>
      </c>
      <c r="H8">
        <v>461</v>
      </c>
      <c r="I8">
        <v>200</v>
      </c>
      <c r="K8" t="s">
        <v>76</v>
      </c>
      <c r="L8">
        <v>10</v>
      </c>
      <c r="M8">
        <v>248</v>
      </c>
      <c r="N8">
        <v>104</v>
      </c>
    </row>
    <row r="9" spans="1:14" x14ac:dyDescent="0.25">
      <c r="A9" t="s">
        <v>6</v>
      </c>
      <c r="B9">
        <v>1</v>
      </c>
      <c r="C9">
        <v>417</v>
      </c>
      <c r="D9">
        <v>243</v>
      </c>
      <c r="F9" t="s">
        <v>53</v>
      </c>
      <c r="G9">
        <v>1</v>
      </c>
      <c r="H9">
        <v>143</v>
      </c>
      <c r="I9">
        <v>87</v>
      </c>
      <c r="K9" t="s">
        <v>50</v>
      </c>
      <c r="L9">
        <v>15</v>
      </c>
      <c r="M9">
        <v>338</v>
      </c>
      <c r="N9">
        <v>149</v>
      </c>
    </row>
    <row r="10" spans="1:14" x14ac:dyDescent="0.25">
      <c r="A10" t="s">
        <v>7</v>
      </c>
      <c r="B10">
        <v>1</v>
      </c>
      <c r="C10">
        <v>327</v>
      </c>
      <c r="D10">
        <v>132</v>
      </c>
      <c r="F10" t="s">
        <v>8</v>
      </c>
      <c r="G10">
        <v>3</v>
      </c>
      <c r="H10">
        <v>0</v>
      </c>
      <c r="I10">
        <v>255</v>
      </c>
      <c r="K10" t="s">
        <v>77</v>
      </c>
      <c r="L10">
        <v>1</v>
      </c>
      <c r="M10">
        <v>483</v>
      </c>
      <c r="N10">
        <v>172</v>
      </c>
    </row>
    <row r="11" spans="1:14" x14ac:dyDescent="0.25">
      <c r="A11" t="s">
        <v>8</v>
      </c>
      <c r="B11">
        <v>2</v>
      </c>
      <c r="C11">
        <v>561</v>
      </c>
      <c r="D11">
        <v>255</v>
      </c>
      <c r="F11" t="s">
        <v>54</v>
      </c>
      <c r="G11">
        <v>3</v>
      </c>
      <c r="H11">
        <v>520</v>
      </c>
      <c r="I11">
        <v>270</v>
      </c>
      <c r="K11" t="s">
        <v>1</v>
      </c>
      <c r="L11">
        <v>14</v>
      </c>
      <c r="M11">
        <v>0</v>
      </c>
      <c r="N11">
        <v>171</v>
      </c>
    </row>
    <row r="12" spans="1:14" x14ac:dyDescent="0.25">
      <c r="A12" t="s">
        <v>9</v>
      </c>
      <c r="B12">
        <v>4</v>
      </c>
      <c r="C12">
        <v>354</v>
      </c>
      <c r="D12">
        <v>156</v>
      </c>
      <c r="F12" t="s">
        <v>11</v>
      </c>
      <c r="G12">
        <v>1</v>
      </c>
      <c r="H12">
        <v>0</v>
      </c>
      <c r="I12">
        <v>136</v>
      </c>
      <c r="K12" t="s">
        <v>2</v>
      </c>
      <c r="L12">
        <v>8</v>
      </c>
      <c r="M12">
        <v>0</v>
      </c>
      <c r="N12">
        <v>187</v>
      </c>
    </row>
    <row r="13" spans="1:14" x14ac:dyDescent="0.25">
      <c r="A13" t="s">
        <v>10</v>
      </c>
      <c r="B13">
        <v>1</v>
      </c>
      <c r="C13">
        <v>190</v>
      </c>
      <c r="D13">
        <v>96</v>
      </c>
      <c r="F13" t="s">
        <v>13</v>
      </c>
      <c r="G13">
        <v>2</v>
      </c>
      <c r="H13">
        <v>0</v>
      </c>
      <c r="I13">
        <v>291</v>
      </c>
      <c r="K13" t="s">
        <v>78</v>
      </c>
      <c r="L13">
        <v>2</v>
      </c>
      <c r="M13">
        <v>469</v>
      </c>
      <c r="N13">
        <v>197</v>
      </c>
    </row>
    <row r="14" spans="1:14" x14ac:dyDescent="0.25">
      <c r="A14" t="s">
        <v>11</v>
      </c>
      <c r="B14">
        <v>1</v>
      </c>
      <c r="C14">
        <v>315</v>
      </c>
      <c r="D14">
        <v>136</v>
      </c>
      <c r="F14" t="s">
        <v>55</v>
      </c>
      <c r="G14">
        <v>2</v>
      </c>
      <c r="H14">
        <v>292</v>
      </c>
      <c r="I14">
        <v>124</v>
      </c>
      <c r="K14" t="s">
        <v>3</v>
      </c>
      <c r="L14">
        <v>14</v>
      </c>
      <c r="M14">
        <v>0</v>
      </c>
      <c r="N14">
        <v>142</v>
      </c>
    </row>
    <row r="15" spans="1:14" x14ac:dyDescent="0.25">
      <c r="A15" t="s">
        <v>12</v>
      </c>
      <c r="B15">
        <v>2</v>
      </c>
      <c r="C15">
        <v>487</v>
      </c>
      <c r="D15">
        <v>220</v>
      </c>
      <c r="F15" t="s">
        <v>56</v>
      </c>
      <c r="G15">
        <v>1</v>
      </c>
      <c r="H15">
        <v>323</v>
      </c>
      <c r="I15">
        <v>173</v>
      </c>
      <c r="K15" t="s">
        <v>79</v>
      </c>
      <c r="L15">
        <v>2</v>
      </c>
      <c r="M15">
        <v>134</v>
      </c>
      <c r="N15">
        <v>85</v>
      </c>
    </row>
    <row r="16" spans="1:14" x14ac:dyDescent="0.25">
      <c r="A16" t="s">
        <v>13</v>
      </c>
      <c r="B16">
        <v>4</v>
      </c>
      <c r="C16">
        <v>707</v>
      </c>
      <c r="D16">
        <v>291</v>
      </c>
      <c r="F16" t="s">
        <v>57</v>
      </c>
      <c r="G16">
        <v>1</v>
      </c>
      <c r="H16">
        <v>175</v>
      </c>
      <c r="I16">
        <v>91</v>
      </c>
      <c r="K16" t="s">
        <v>4</v>
      </c>
      <c r="L16">
        <v>5</v>
      </c>
      <c r="M16">
        <v>0</v>
      </c>
      <c r="N16">
        <v>98</v>
      </c>
    </row>
    <row r="17" spans="1:14" x14ac:dyDescent="0.25">
      <c r="A17" t="s">
        <v>14</v>
      </c>
      <c r="B17">
        <v>1</v>
      </c>
      <c r="C17">
        <v>369</v>
      </c>
      <c r="D17">
        <v>199</v>
      </c>
      <c r="F17" t="s">
        <v>58</v>
      </c>
      <c r="G17">
        <v>5</v>
      </c>
      <c r="H17">
        <v>648</v>
      </c>
      <c r="I17">
        <v>220</v>
      </c>
      <c r="K17" t="s">
        <v>80</v>
      </c>
      <c r="L17">
        <v>6</v>
      </c>
      <c r="M17">
        <v>462</v>
      </c>
      <c r="N17">
        <v>193</v>
      </c>
    </row>
    <row r="18" spans="1:14" x14ac:dyDescent="0.25">
      <c r="A18" t="s">
        <v>15</v>
      </c>
      <c r="B18">
        <v>1</v>
      </c>
      <c r="C18">
        <v>188</v>
      </c>
      <c r="D18">
        <v>114</v>
      </c>
      <c r="F18" t="s">
        <v>18</v>
      </c>
      <c r="G18">
        <v>7</v>
      </c>
      <c r="H18">
        <v>0</v>
      </c>
      <c r="I18">
        <v>184</v>
      </c>
      <c r="K18" t="s">
        <v>6</v>
      </c>
      <c r="L18">
        <v>1</v>
      </c>
      <c r="M18">
        <v>0</v>
      </c>
      <c r="N18">
        <v>243</v>
      </c>
    </row>
    <row r="19" spans="1:14" x14ac:dyDescent="0.25">
      <c r="A19" t="s">
        <v>16</v>
      </c>
      <c r="B19">
        <v>2</v>
      </c>
      <c r="C19">
        <v>407</v>
      </c>
      <c r="D19">
        <v>174</v>
      </c>
      <c r="F19" t="s">
        <v>19</v>
      </c>
      <c r="G19">
        <v>1</v>
      </c>
      <c r="H19">
        <v>0</v>
      </c>
      <c r="I19">
        <v>110</v>
      </c>
      <c r="K19" t="s">
        <v>81</v>
      </c>
      <c r="L19">
        <v>1</v>
      </c>
      <c r="M19">
        <v>367</v>
      </c>
      <c r="N19">
        <v>150</v>
      </c>
    </row>
    <row r="20" spans="1:14" x14ac:dyDescent="0.25">
      <c r="A20" t="s">
        <v>17</v>
      </c>
      <c r="B20">
        <v>1</v>
      </c>
      <c r="C20">
        <v>170</v>
      </c>
      <c r="D20">
        <v>107</v>
      </c>
      <c r="F20" t="s">
        <v>59</v>
      </c>
      <c r="G20">
        <v>1</v>
      </c>
      <c r="H20">
        <v>230</v>
      </c>
      <c r="I20">
        <v>87</v>
      </c>
      <c r="K20" t="s">
        <v>52</v>
      </c>
      <c r="L20">
        <v>1</v>
      </c>
      <c r="M20">
        <v>461</v>
      </c>
      <c r="N20">
        <v>200</v>
      </c>
    </row>
    <row r="21" spans="1:14" x14ac:dyDescent="0.25">
      <c r="A21" t="s">
        <v>18</v>
      </c>
      <c r="B21">
        <v>5</v>
      </c>
      <c r="C21">
        <v>403</v>
      </c>
      <c r="D21">
        <v>184</v>
      </c>
      <c r="F21" t="s">
        <v>60</v>
      </c>
      <c r="G21">
        <v>1</v>
      </c>
      <c r="H21">
        <v>133</v>
      </c>
      <c r="I21">
        <v>73</v>
      </c>
      <c r="K21" t="s">
        <v>82</v>
      </c>
      <c r="L21">
        <v>1</v>
      </c>
      <c r="M21">
        <v>481</v>
      </c>
      <c r="N21">
        <v>219</v>
      </c>
    </row>
    <row r="22" spans="1:14" x14ac:dyDescent="0.25">
      <c r="A22" t="s">
        <v>19</v>
      </c>
      <c r="B22">
        <v>1</v>
      </c>
      <c r="C22">
        <v>260</v>
      </c>
      <c r="D22">
        <v>110</v>
      </c>
      <c r="F22" t="s">
        <v>61</v>
      </c>
      <c r="G22">
        <v>1</v>
      </c>
      <c r="H22">
        <v>109</v>
      </c>
      <c r="I22">
        <v>72</v>
      </c>
      <c r="K22" t="s">
        <v>83</v>
      </c>
      <c r="L22">
        <v>4</v>
      </c>
      <c r="M22">
        <v>224</v>
      </c>
      <c r="N22">
        <v>143</v>
      </c>
    </row>
    <row r="23" spans="1:14" x14ac:dyDescent="0.25">
      <c r="A23" t="s">
        <v>20</v>
      </c>
      <c r="B23">
        <v>1</v>
      </c>
      <c r="C23">
        <v>337</v>
      </c>
      <c r="D23">
        <v>125</v>
      </c>
      <c r="F23" t="s">
        <v>23</v>
      </c>
      <c r="G23">
        <v>1</v>
      </c>
      <c r="H23">
        <v>0</v>
      </c>
      <c r="I23">
        <v>100</v>
      </c>
      <c r="K23" t="s">
        <v>84</v>
      </c>
      <c r="L23">
        <v>4</v>
      </c>
      <c r="M23">
        <v>143</v>
      </c>
      <c r="N23">
        <v>83</v>
      </c>
    </row>
    <row r="24" spans="1:14" x14ac:dyDescent="0.25">
      <c r="A24" t="s">
        <v>21</v>
      </c>
      <c r="B24">
        <v>1</v>
      </c>
      <c r="C24">
        <v>154</v>
      </c>
      <c r="D24">
        <v>79</v>
      </c>
      <c r="F24" t="s">
        <v>62</v>
      </c>
      <c r="G24">
        <v>1</v>
      </c>
      <c r="H24">
        <v>410</v>
      </c>
      <c r="I24">
        <v>225</v>
      </c>
      <c r="K24" t="s">
        <v>7</v>
      </c>
      <c r="L24">
        <v>2</v>
      </c>
      <c r="M24">
        <v>0</v>
      </c>
      <c r="N24">
        <v>132</v>
      </c>
    </row>
    <row r="25" spans="1:14" x14ac:dyDescent="0.25">
      <c r="A25" t="s">
        <v>22</v>
      </c>
      <c r="B25">
        <v>2</v>
      </c>
      <c r="C25">
        <v>296</v>
      </c>
      <c r="D25">
        <v>149</v>
      </c>
      <c r="F25" t="s">
        <v>63</v>
      </c>
      <c r="G25">
        <v>1</v>
      </c>
      <c r="H25">
        <v>138</v>
      </c>
      <c r="I25">
        <v>78</v>
      </c>
      <c r="K25" t="s">
        <v>85</v>
      </c>
      <c r="L25">
        <v>2</v>
      </c>
      <c r="M25">
        <v>385</v>
      </c>
      <c r="N25">
        <v>175</v>
      </c>
    </row>
    <row r="26" spans="1:14" x14ac:dyDescent="0.25">
      <c r="A26" t="s">
        <v>23</v>
      </c>
      <c r="B26">
        <v>1</v>
      </c>
      <c r="C26">
        <v>167</v>
      </c>
      <c r="D26">
        <v>100</v>
      </c>
      <c r="F26" t="s">
        <v>25</v>
      </c>
      <c r="G26">
        <v>2</v>
      </c>
      <c r="H26">
        <v>0</v>
      </c>
      <c r="I26">
        <v>193</v>
      </c>
      <c r="K26" t="s">
        <v>8</v>
      </c>
      <c r="L26">
        <v>62</v>
      </c>
      <c r="M26">
        <v>0</v>
      </c>
      <c r="N26">
        <v>255</v>
      </c>
    </row>
    <row r="27" spans="1:14" x14ac:dyDescent="0.25">
      <c r="A27" t="s">
        <v>24</v>
      </c>
      <c r="B27">
        <v>1</v>
      </c>
      <c r="C27">
        <v>281</v>
      </c>
      <c r="D27">
        <v>116</v>
      </c>
      <c r="F27" t="s">
        <v>26</v>
      </c>
      <c r="G27">
        <v>1</v>
      </c>
      <c r="H27">
        <v>0</v>
      </c>
      <c r="I27">
        <v>140</v>
      </c>
      <c r="K27" t="s">
        <v>9</v>
      </c>
      <c r="L27">
        <v>12</v>
      </c>
      <c r="M27">
        <v>0</v>
      </c>
      <c r="N27">
        <v>156</v>
      </c>
    </row>
    <row r="28" spans="1:14" x14ac:dyDescent="0.25">
      <c r="A28" t="s">
        <v>25</v>
      </c>
      <c r="B28">
        <v>4</v>
      </c>
      <c r="C28">
        <v>423</v>
      </c>
      <c r="D28">
        <v>193</v>
      </c>
      <c r="F28" t="s">
        <v>27</v>
      </c>
      <c r="G28">
        <v>1</v>
      </c>
      <c r="H28">
        <v>0</v>
      </c>
      <c r="I28">
        <v>80</v>
      </c>
      <c r="K28" t="s">
        <v>86</v>
      </c>
      <c r="L28">
        <v>5</v>
      </c>
      <c r="M28">
        <v>297</v>
      </c>
      <c r="N28">
        <v>159</v>
      </c>
    </row>
    <row r="29" spans="1:14" x14ac:dyDescent="0.25">
      <c r="A29" t="s">
        <v>26</v>
      </c>
      <c r="B29">
        <v>1</v>
      </c>
      <c r="C29">
        <v>341</v>
      </c>
      <c r="D29">
        <v>140</v>
      </c>
      <c r="F29" t="s">
        <v>28</v>
      </c>
      <c r="G29">
        <v>2</v>
      </c>
      <c r="H29">
        <v>0</v>
      </c>
      <c r="I29">
        <v>144</v>
      </c>
      <c r="K29" t="s">
        <v>87</v>
      </c>
      <c r="L29">
        <v>7</v>
      </c>
      <c r="M29">
        <v>412</v>
      </c>
      <c r="N29">
        <v>181</v>
      </c>
    </row>
    <row r="30" spans="1:14" x14ac:dyDescent="0.25">
      <c r="A30" t="s">
        <v>27</v>
      </c>
      <c r="B30">
        <v>1</v>
      </c>
      <c r="C30">
        <v>120</v>
      </c>
      <c r="D30">
        <v>80</v>
      </c>
      <c r="F30" t="s">
        <v>29</v>
      </c>
      <c r="G30">
        <v>1</v>
      </c>
      <c r="H30">
        <v>0</v>
      </c>
      <c r="I30">
        <v>155</v>
      </c>
      <c r="K30" t="s">
        <v>11</v>
      </c>
      <c r="L30">
        <v>1</v>
      </c>
      <c r="M30">
        <v>0</v>
      </c>
      <c r="N30">
        <v>136</v>
      </c>
    </row>
    <row r="31" spans="1:14" x14ac:dyDescent="0.25">
      <c r="A31" t="s">
        <v>28</v>
      </c>
      <c r="B31">
        <v>2</v>
      </c>
      <c r="C31">
        <v>331</v>
      </c>
      <c r="D31">
        <v>144</v>
      </c>
      <c r="F31" t="s">
        <v>64</v>
      </c>
      <c r="G31">
        <v>2</v>
      </c>
      <c r="H31">
        <v>239</v>
      </c>
      <c r="I31">
        <v>132</v>
      </c>
      <c r="K31" t="s">
        <v>88</v>
      </c>
      <c r="L31">
        <v>2</v>
      </c>
      <c r="M31">
        <v>139</v>
      </c>
      <c r="N31">
        <v>94</v>
      </c>
    </row>
    <row r="32" spans="1:14" x14ac:dyDescent="0.25">
      <c r="A32" t="s">
        <v>29</v>
      </c>
      <c r="B32">
        <v>1</v>
      </c>
      <c r="C32">
        <v>320</v>
      </c>
      <c r="D32">
        <v>155</v>
      </c>
      <c r="F32" t="s">
        <v>31</v>
      </c>
      <c r="G32">
        <v>4</v>
      </c>
      <c r="H32">
        <v>0</v>
      </c>
      <c r="I32">
        <v>172</v>
      </c>
      <c r="K32" t="s">
        <v>12</v>
      </c>
      <c r="L32">
        <v>12</v>
      </c>
      <c r="M32">
        <v>0</v>
      </c>
      <c r="N32">
        <v>220</v>
      </c>
    </row>
    <row r="33" spans="1:14" x14ac:dyDescent="0.25">
      <c r="A33" t="s">
        <v>30</v>
      </c>
      <c r="B33">
        <v>1</v>
      </c>
      <c r="C33">
        <v>130</v>
      </c>
      <c r="D33">
        <v>92</v>
      </c>
      <c r="F33" t="s">
        <v>65</v>
      </c>
      <c r="G33">
        <v>1</v>
      </c>
      <c r="H33">
        <v>219</v>
      </c>
      <c r="I33">
        <v>135</v>
      </c>
      <c r="K33" t="s">
        <v>89</v>
      </c>
      <c r="L33">
        <v>1</v>
      </c>
      <c r="M33">
        <v>387</v>
      </c>
      <c r="N33">
        <v>210</v>
      </c>
    </row>
    <row r="34" spans="1:14" x14ac:dyDescent="0.25">
      <c r="A34" t="s">
        <v>31</v>
      </c>
      <c r="B34">
        <v>3</v>
      </c>
      <c r="C34">
        <v>353</v>
      </c>
      <c r="D34">
        <v>172</v>
      </c>
      <c r="F34" t="s">
        <v>35</v>
      </c>
      <c r="G34">
        <v>2</v>
      </c>
      <c r="H34">
        <v>0</v>
      </c>
      <c r="I34">
        <v>105</v>
      </c>
      <c r="K34" t="s">
        <v>90</v>
      </c>
      <c r="L34">
        <v>17</v>
      </c>
      <c r="M34">
        <v>455</v>
      </c>
      <c r="N34">
        <v>196</v>
      </c>
    </row>
    <row r="35" spans="1:14" x14ac:dyDescent="0.25">
      <c r="A35" t="s">
        <v>32</v>
      </c>
      <c r="B35">
        <v>1</v>
      </c>
      <c r="C35">
        <v>213</v>
      </c>
      <c r="D35">
        <v>118</v>
      </c>
      <c r="F35" t="s">
        <v>66</v>
      </c>
      <c r="G35">
        <v>1</v>
      </c>
      <c r="H35">
        <v>902</v>
      </c>
      <c r="I35">
        <v>206</v>
      </c>
      <c r="K35" t="s">
        <v>13</v>
      </c>
      <c r="L35">
        <v>46</v>
      </c>
      <c r="M35">
        <v>0</v>
      </c>
      <c r="N35">
        <v>291</v>
      </c>
    </row>
    <row r="36" spans="1:14" x14ac:dyDescent="0.25">
      <c r="A36" t="s">
        <v>33</v>
      </c>
      <c r="B36">
        <v>1</v>
      </c>
      <c r="C36">
        <v>209</v>
      </c>
      <c r="D36">
        <v>102</v>
      </c>
      <c r="F36" t="s">
        <v>67</v>
      </c>
      <c r="G36">
        <v>2</v>
      </c>
      <c r="H36">
        <v>803</v>
      </c>
      <c r="I36">
        <v>211</v>
      </c>
      <c r="K36" t="s">
        <v>55</v>
      </c>
      <c r="L36">
        <v>3</v>
      </c>
      <c r="M36">
        <v>292</v>
      </c>
      <c r="N36">
        <v>124</v>
      </c>
    </row>
    <row r="37" spans="1:14" x14ac:dyDescent="0.25">
      <c r="A37" t="s">
        <v>34</v>
      </c>
      <c r="B37">
        <v>3</v>
      </c>
      <c r="C37">
        <v>228</v>
      </c>
      <c r="D37">
        <v>128</v>
      </c>
      <c r="F37" t="s">
        <v>68</v>
      </c>
      <c r="G37">
        <v>2</v>
      </c>
      <c r="H37">
        <v>480</v>
      </c>
      <c r="I37">
        <v>173</v>
      </c>
      <c r="K37" t="s">
        <v>56</v>
      </c>
      <c r="L37">
        <v>1</v>
      </c>
      <c r="M37">
        <v>323</v>
      </c>
      <c r="N37">
        <v>173</v>
      </c>
    </row>
    <row r="38" spans="1:14" x14ac:dyDescent="0.25">
      <c r="A38" t="s">
        <v>35</v>
      </c>
      <c r="B38">
        <v>3</v>
      </c>
      <c r="C38">
        <v>271</v>
      </c>
      <c r="D38">
        <v>105</v>
      </c>
      <c r="F38" t="s">
        <v>42</v>
      </c>
      <c r="G38">
        <v>1</v>
      </c>
      <c r="H38">
        <v>0</v>
      </c>
      <c r="I38">
        <v>297</v>
      </c>
      <c r="K38" t="s">
        <v>91</v>
      </c>
      <c r="L38">
        <v>2</v>
      </c>
      <c r="M38">
        <v>290</v>
      </c>
      <c r="N38">
        <v>152</v>
      </c>
    </row>
    <row r="39" spans="1:14" x14ac:dyDescent="0.25">
      <c r="A39" t="s">
        <v>36</v>
      </c>
      <c r="B39">
        <v>1</v>
      </c>
      <c r="C39">
        <v>202</v>
      </c>
      <c r="D39">
        <v>121</v>
      </c>
      <c r="F39" t="s">
        <v>44</v>
      </c>
      <c r="G39">
        <v>1</v>
      </c>
      <c r="H39">
        <v>0</v>
      </c>
      <c r="I39">
        <v>239</v>
      </c>
      <c r="K39" t="s">
        <v>92</v>
      </c>
      <c r="L39">
        <v>2</v>
      </c>
      <c r="M39">
        <v>118</v>
      </c>
      <c r="N39">
        <v>79</v>
      </c>
    </row>
    <row r="40" spans="1:14" x14ac:dyDescent="0.25">
      <c r="A40" t="s">
        <v>42</v>
      </c>
      <c r="B40">
        <v>2</v>
      </c>
      <c r="C40">
        <v>1555</v>
      </c>
      <c r="D40">
        <v>297</v>
      </c>
      <c r="F40" t="s">
        <v>69</v>
      </c>
      <c r="G40">
        <v>1</v>
      </c>
      <c r="H40">
        <v>441</v>
      </c>
      <c r="I40">
        <v>169</v>
      </c>
      <c r="K40" t="s">
        <v>93</v>
      </c>
      <c r="L40">
        <v>2</v>
      </c>
      <c r="M40">
        <v>280</v>
      </c>
      <c r="N40">
        <v>158</v>
      </c>
    </row>
    <row r="41" spans="1:14" x14ac:dyDescent="0.25">
      <c r="A41" t="s">
        <v>43</v>
      </c>
      <c r="B41">
        <v>1</v>
      </c>
      <c r="C41">
        <v>752</v>
      </c>
      <c r="D41">
        <v>175</v>
      </c>
      <c r="F41" t="s">
        <v>45</v>
      </c>
      <c r="G41">
        <v>2</v>
      </c>
      <c r="H41">
        <v>0</v>
      </c>
      <c r="I41">
        <v>594</v>
      </c>
      <c r="K41" t="s">
        <v>94</v>
      </c>
      <c r="L41">
        <v>10</v>
      </c>
      <c r="M41">
        <v>201</v>
      </c>
      <c r="N41">
        <v>107</v>
      </c>
    </row>
    <row r="42" spans="1:14" x14ac:dyDescent="0.25">
      <c r="A42" t="s">
        <v>44</v>
      </c>
      <c r="B42">
        <v>1</v>
      </c>
      <c r="C42">
        <v>669</v>
      </c>
      <c r="D42">
        <v>239</v>
      </c>
      <c r="F42" t="s">
        <v>46</v>
      </c>
      <c r="G42">
        <v>1</v>
      </c>
      <c r="H42">
        <v>0</v>
      </c>
      <c r="I42">
        <v>175</v>
      </c>
      <c r="K42" t="s">
        <v>95</v>
      </c>
      <c r="L42">
        <v>9</v>
      </c>
      <c r="M42">
        <v>593</v>
      </c>
      <c r="N42">
        <v>239</v>
      </c>
    </row>
    <row r="43" spans="1:14" x14ac:dyDescent="0.25">
      <c r="A43" t="s">
        <v>45</v>
      </c>
      <c r="B43">
        <v>3</v>
      </c>
      <c r="C43">
        <v>2960</v>
      </c>
      <c r="D43">
        <v>594</v>
      </c>
      <c r="F43" t="s">
        <v>70</v>
      </c>
      <c r="G43">
        <v>1</v>
      </c>
      <c r="H43">
        <v>566</v>
      </c>
      <c r="I43">
        <v>201</v>
      </c>
      <c r="K43" t="s">
        <v>96</v>
      </c>
      <c r="L43">
        <v>9</v>
      </c>
      <c r="M43">
        <v>435</v>
      </c>
      <c r="N43">
        <v>196</v>
      </c>
    </row>
    <row r="44" spans="1:14" x14ac:dyDescent="0.25">
      <c r="A44" t="s">
        <v>46</v>
      </c>
      <c r="B44">
        <v>1</v>
      </c>
      <c r="C44">
        <v>533</v>
      </c>
      <c r="D44">
        <v>175</v>
      </c>
      <c r="F44" t="s">
        <v>47</v>
      </c>
      <c r="G44">
        <v>1</v>
      </c>
      <c r="H44">
        <v>0</v>
      </c>
      <c r="I44">
        <v>85</v>
      </c>
      <c r="K44" t="s">
        <v>97</v>
      </c>
      <c r="L44">
        <v>1</v>
      </c>
      <c r="M44">
        <v>162</v>
      </c>
      <c r="N44">
        <v>87</v>
      </c>
    </row>
    <row r="45" spans="1:14" x14ac:dyDescent="0.25">
      <c r="A45" t="s">
        <v>47</v>
      </c>
      <c r="B45">
        <v>4</v>
      </c>
      <c r="C45">
        <v>202</v>
      </c>
      <c r="D45">
        <v>85</v>
      </c>
      <c r="F45" t="s">
        <v>71</v>
      </c>
      <c r="G45">
        <v>3</v>
      </c>
      <c r="H45">
        <v>1398</v>
      </c>
      <c r="I45">
        <v>276</v>
      </c>
      <c r="K45" t="s">
        <v>98</v>
      </c>
      <c r="L45">
        <v>27</v>
      </c>
      <c r="M45">
        <v>600</v>
      </c>
      <c r="N45">
        <v>242</v>
      </c>
    </row>
    <row r="46" spans="1:14" x14ac:dyDescent="0.25">
      <c r="A46" t="s">
        <v>48</v>
      </c>
      <c r="B46">
        <v>2</v>
      </c>
      <c r="C46">
        <v>702</v>
      </c>
      <c r="D46">
        <v>240</v>
      </c>
      <c r="H46">
        <f>SUM(Table2[Word Count])</f>
        <v>9495</v>
      </c>
      <c r="K46" t="s">
        <v>16</v>
      </c>
      <c r="L46">
        <v>22</v>
      </c>
      <c r="M46">
        <v>0</v>
      </c>
      <c r="N46">
        <v>174</v>
      </c>
    </row>
    <row r="47" spans="1:14" x14ac:dyDescent="0.25">
      <c r="B47"/>
      <c r="C47">
        <f>SUM(Table1[Word Count])</f>
        <v>18627</v>
      </c>
      <c r="D47"/>
      <c r="F47" t="s">
        <v>142</v>
      </c>
      <c r="H47">
        <f>10206+10509</f>
        <v>20715</v>
      </c>
      <c r="K47" t="s">
        <v>99</v>
      </c>
      <c r="L47">
        <v>6</v>
      </c>
      <c r="M47">
        <v>467</v>
      </c>
      <c r="N47">
        <v>200</v>
      </c>
    </row>
    <row r="48" spans="1:14" x14ac:dyDescent="0.25">
      <c r="A48" t="s">
        <v>144</v>
      </c>
      <c r="B48"/>
      <c r="C48">
        <v>20668</v>
      </c>
      <c r="D48"/>
      <c r="F48" t="s">
        <v>141</v>
      </c>
      <c r="H48">
        <f>H47-Table2[[#Totals],[Word Count]]</f>
        <v>11220</v>
      </c>
      <c r="K48" t="s">
        <v>100</v>
      </c>
      <c r="L48">
        <v>1</v>
      </c>
      <c r="M48">
        <v>281</v>
      </c>
      <c r="N48">
        <v>140</v>
      </c>
    </row>
    <row r="49" spans="2:14" x14ac:dyDescent="0.25">
      <c r="B49"/>
      <c r="C49"/>
      <c r="D49"/>
      <c r="F49" t="s">
        <v>144</v>
      </c>
      <c r="H49">
        <v>22903</v>
      </c>
      <c r="K49" t="s">
        <v>58</v>
      </c>
      <c r="L49">
        <v>12</v>
      </c>
      <c r="M49">
        <v>648</v>
      </c>
      <c r="N49">
        <v>220</v>
      </c>
    </row>
    <row r="50" spans="2:14" x14ac:dyDescent="0.25">
      <c r="B50"/>
      <c r="C50"/>
      <c r="D50"/>
      <c r="F50" t="s">
        <v>143</v>
      </c>
      <c r="H50">
        <f>H49-H48</f>
        <v>11683</v>
      </c>
      <c r="K50" t="s">
        <v>18</v>
      </c>
      <c r="L50">
        <v>16</v>
      </c>
      <c r="M50">
        <v>0</v>
      </c>
      <c r="N50">
        <v>184</v>
      </c>
    </row>
    <row r="51" spans="2:14" x14ac:dyDescent="0.25">
      <c r="B51"/>
      <c r="C51"/>
      <c r="D51"/>
      <c r="K51" t="s">
        <v>101</v>
      </c>
      <c r="L51">
        <v>2</v>
      </c>
      <c r="M51">
        <v>98</v>
      </c>
      <c r="N51">
        <v>58</v>
      </c>
    </row>
    <row r="52" spans="2:14" x14ac:dyDescent="0.25">
      <c r="B52"/>
      <c r="C52"/>
      <c r="D52"/>
      <c r="K52" t="s">
        <v>102</v>
      </c>
      <c r="L52">
        <v>1</v>
      </c>
      <c r="M52">
        <v>570</v>
      </c>
      <c r="N52">
        <v>192</v>
      </c>
    </row>
    <row r="53" spans="2:14" x14ac:dyDescent="0.25">
      <c r="B53"/>
      <c r="C53"/>
      <c r="D53"/>
      <c r="K53" t="s">
        <v>19</v>
      </c>
      <c r="L53">
        <v>3</v>
      </c>
      <c r="M53">
        <v>0</v>
      </c>
      <c r="N53">
        <v>110</v>
      </c>
    </row>
    <row r="54" spans="2:14" x14ac:dyDescent="0.25">
      <c r="B54"/>
      <c r="C54"/>
      <c r="D54"/>
      <c r="K54" t="s">
        <v>20</v>
      </c>
      <c r="L54">
        <v>23</v>
      </c>
      <c r="M54">
        <v>0</v>
      </c>
      <c r="N54">
        <v>125</v>
      </c>
    </row>
    <row r="55" spans="2:14" x14ac:dyDescent="0.25">
      <c r="B55"/>
      <c r="C55"/>
      <c r="D55"/>
      <c r="K55" t="s">
        <v>103</v>
      </c>
      <c r="L55">
        <v>1</v>
      </c>
      <c r="M55">
        <v>112</v>
      </c>
      <c r="N55">
        <v>76</v>
      </c>
    </row>
    <row r="56" spans="2:14" x14ac:dyDescent="0.25">
      <c r="B56"/>
      <c r="C56"/>
      <c r="D56"/>
      <c r="K56" t="s">
        <v>21</v>
      </c>
      <c r="L56">
        <v>1</v>
      </c>
      <c r="M56">
        <v>0</v>
      </c>
      <c r="N56">
        <v>79</v>
      </c>
    </row>
    <row r="57" spans="2:14" x14ac:dyDescent="0.25">
      <c r="B57"/>
      <c r="C57"/>
      <c r="D57"/>
      <c r="K57" t="s">
        <v>104</v>
      </c>
      <c r="L57">
        <v>1</v>
      </c>
      <c r="M57">
        <v>171</v>
      </c>
      <c r="N57">
        <v>118</v>
      </c>
    </row>
    <row r="58" spans="2:14" x14ac:dyDescent="0.25">
      <c r="B58"/>
      <c r="C58"/>
      <c r="D58"/>
      <c r="K58" t="s">
        <v>105</v>
      </c>
      <c r="L58">
        <v>1</v>
      </c>
      <c r="M58">
        <v>164</v>
      </c>
      <c r="N58">
        <v>83</v>
      </c>
    </row>
    <row r="59" spans="2:14" x14ac:dyDescent="0.25">
      <c r="B59"/>
      <c r="C59"/>
      <c r="D59"/>
      <c r="K59" t="s">
        <v>106</v>
      </c>
      <c r="L59">
        <v>1</v>
      </c>
      <c r="M59">
        <v>114</v>
      </c>
      <c r="N59">
        <v>71</v>
      </c>
    </row>
    <row r="60" spans="2:14" x14ac:dyDescent="0.25">
      <c r="B60"/>
      <c r="C60"/>
      <c r="D60"/>
      <c r="K60" t="s">
        <v>107</v>
      </c>
      <c r="L60">
        <v>1</v>
      </c>
      <c r="M60">
        <v>159</v>
      </c>
      <c r="N60">
        <v>103</v>
      </c>
    </row>
    <row r="61" spans="2:14" x14ac:dyDescent="0.25">
      <c r="B61"/>
      <c r="C61"/>
      <c r="D61"/>
      <c r="K61" t="s">
        <v>108</v>
      </c>
      <c r="L61">
        <v>1</v>
      </c>
      <c r="M61">
        <v>188</v>
      </c>
      <c r="N61">
        <v>110</v>
      </c>
    </row>
    <row r="62" spans="2:14" x14ac:dyDescent="0.25">
      <c r="B62"/>
      <c r="C62"/>
      <c r="D62"/>
      <c r="K62" t="s">
        <v>109</v>
      </c>
      <c r="L62">
        <v>4</v>
      </c>
      <c r="M62">
        <v>223</v>
      </c>
      <c r="N62">
        <v>104</v>
      </c>
    </row>
    <row r="63" spans="2:14" x14ac:dyDescent="0.25">
      <c r="B63"/>
      <c r="C63"/>
      <c r="D63"/>
      <c r="K63" t="s">
        <v>110</v>
      </c>
      <c r="L63">
        <v>7</v>
      </c>
      <c r="M63">
        <v>260</v>
      </c>
      <c r="N63">
        <v>126</v>
      </c>
    </row>
    <row r="64" spans="2:14" x14ac:dyDescent="0.25">
      <c r="B64"/>
      <c r="C64"/>
      <c r="D64"/>
      <c r="K64" t="s">
        <v>111</v>
      </c>
      <c r="L64">
        <v>6</v>
      </c>
      <c r="M64">
        <v>527</v>
      </c>
      <c r="N64">
        <v>243</v>
      </c>
    </row>
    <row r="65" spans="2:14" x14ac:dyDescent="0.25">
      <c r="B65"/>
      <c r="C65"/>
      <c r="D65"/>
      <c r="K65" t="s">
        <v>22</v>
      </c>
      <c r="L65">
        <v>3</v>
      </c>
      <c r="M65">
        <v>0</v>
      </c>
      <c r="N65">
        <v>149</v>
      </c>
    </row>
    <row r="66" spans="2:14" x14ac:dyDescent="0.25">
      <c r="B66"/>
      <c r="C66"/>
      <c r="D66"/>
      <c r="K66" t="s">
        <v>112</v>
      </c>
      <c r="L66">
        <v>3</v>
      </c>
      <c r="M66">
        <v>195</v>
      </c>
      <c r="N66">
        <v>120</v>
      </c>
    </row>
    <row r="67" spans="2:14" x14ac:dyDescent="0.25">
      <c r="B67"/>
      <c r="C67"/>
      <c r="D67"/>
      <c r="K67" t="s">
        <v>113</v>
      </c>
      <c r="L67">
        <v>1</v>
      </c>
      <c r="M67">
        <v>107</v>
      </c>
      <c r="N67">
        <v>70</v>
      </c>
    </row>
    <row r="68" spans="2:14" x14ac:dyDescent="0.25">
      <c r="B68"/>
      <c r="C68"/>
      <c r="D68"/>
      <c r="K68" t="s">
        <v>114</v>
      </c>
      <c r="L68">
        <v>1</v>
      </c>
      <c r="M68">
        <v>271</v>
      </c>
      <c r="N68">
        <v>134</v>
      </c>
    </row>
    <row r="69" spans="2:14" x14ac:dyDescent="0.25">
      <c r="B69"/>
      <c r="C69"/>
      <c r="D69"/>
      <c r="K69" t="s">
        <v>115</v>
      </c>
      <c r="L69">
        <v>1</v>
      </c>
      <c r="M69">
        <v>465</v>
      </c>
      <c r="N69">
        <v>190</v>
      </c>
    </row>
    <row r="70" spans="2:14" x14ac:dyDescent="0.25">
      <c r="B70"/>
      <c r="C70"/>
      <c r="D70"/>
      <c r="K70" t="s">
        <v>116</v>
      </c>
      <c r="L70">
        <v>2</v>
      </c>
      <c r="M70">
        <v>200</v>
      </c>
      <c r="N70">
        <v>88</v>
      </c>
    </row>
    <row r="71" spans="2:14" x14ac:dyDescent="0.25">
      <c r="B71"/>
      <c r="C71"/>
      <c r="D71"/>
      <c r="K71" t="s">
        <v>25</v>
      </c>
      <c r="L71">
        <v>1</v>
      </c>
      <c r="M71">
        <v>0</v>
      </c>
      <c r="N71">
        <v>193</v>
      </c>
    </row>
    <row r="72" spans="2:14" x14ac:dyDescent="0.25">
      <c r="B72"/>
      <c r="C72"/>
      <c r="D72"/>
      <c r="K72" t="s">
        <v>26</v>
      </c>
      <c r="L72">
        <v>40</v>
      </c>
      <c r="M72">
        <v>0</v>
      </c>
      <c r="N72">
        <v>140</v>
      </c>
    </row>
    <row r="73" spans="2:14" x14ac:dyDescent="0.25">
      <c r="B73"/>
      <c r="C73"/>
      <c r="D73"/>
      <c r="K73" t="s">
        <v>117</v>
      </c>
      <c r="L73">
        <v>2</v>
      </c>
      <c r="M73">
        <v>510</v>
      </c>
      <c r="N73">
        <v>189</v>
      </c>
    </row>
    <row r="74" spans="2:14" x14ac:dyDescent="0.25">
      <c r="B74"/>
      <c r="C74"/>
      <c r="D74"/>
      <c r="K74" t="s">
        <v>118</v>
      </c>
      <c r="L74">
        <v>6</v>
      </c>
      <c r="M74">
        <v>289</v>
      </c>
      <c r="N74">
        <v>159</v>
      </c>
    </row>
    <row r="75" spans="2:14" x14ac:dyDescent="0.25">
      <c r="B75"/>
      <c r="C75"/>
      <c r="D75"/>
      <c r="K75" t="s">
        <v>28</v>
      </c>
      <c r="L75">
        <v>12</v>
      </c>
      <c r="M75">
        <v>0</v>
      </c>
      <c r="N75">
        <v>144</v>
      </c>
    </row>
    <row r="76" spans="2:14" x14ac:dyDescent="0.25">
      <c r="B76"/>
      <c r="C76"/>
      <c r="D76"/>
      <c r="K76" t="s">
        <v>119</v>
      </c>
      <c r="L76">
        <v>3</v>
      </c>
      <c r="M76">
        <v>132</v>
      </c>
      <c r="N76">
        <v>83</v>
      </c>
    </row>
    <row r="77" spans="2:14" x14ac:dyDescent="0.25">
      <c r="B77"/>
      <c r="C77"/>
      <c r="D77"/>
      <c r="K77" t="s">
        <v>120</v>
      </c>
      <c r="L77">
        <v>7</v>
      </c>
      <c r="M77">
        <v>265</v>
      </c>
      <c r="N77">
        <v>144</v>
      </c>
    </row>
    <row r="78" spans="2:14" x14ac:dyDescent="0.25">
      <c r="B78"/>
      <c r="C78"/>
      <c r="D78"/>
      <c r="K78" t="s">
        <v>121</v>
      </c>
      <c r="L78">
        <v>5</v>
      </c>
      <c r="M78">
        <v>147</v>
      </c>
      <c r="N78">
        <v>97</v>
      </c>
    </row>
    <row r="79" spans="2:14" x14ac:dyDescent="0.25">
      <c r="B79"/>
      <c r="C79"/>
      <c r="D79"/>
      <c r="K79" t="s">
        <v>122</v>
      </c>
      <c r="L79">
        <v>1</v>
      </c>
      <c r="M79">
        <v>373</v>
      </c>
      <c r="N79">
        <v>179</v>
      </c>
    </row>
    <row r="80" spans="2:14" x14ac:dyDescent="0.25">
      <c r="B80"/>
      <c r="C80"/>
      <c r="D80"/>
      <c r="K80" t="s">
        <v>31</v>
      </c>
      <c r="L80">
        <v>3</v>
      </c>
      <c r="M80">
        <v>0</v>
      </c>
      <c r="N80">
        <v>172</v>
      </c>
    </row>
    <row r="81" spans="2:14" x14ac:dyDescent="0.25">
      <c r="B81"/>
      <c r="C81"/>
      <c r="D81"/>
      <c r="K81" t="s">
        <v>123</v>
      </c>
      <c r="L81">
        <v>1</v>
      </c>
      <c r="M81">
        <v>277</v>
      </c>
      <c r="N81">
        <v>133</v>
      </c>
    </row>
    <row r="82" spans="2:14" x14ac:dyDescent="0.25">
      <c r="B82"/>
      <c r="C82"/>
      <c r="D82"/>
      <c r="K82" t="s">
        <v>65</v>
      </c>
      <c r="L82">
        <v>3</v>
      </c>
      <c r="M82">
        <v>219</v>
      </c>
      <c r="N82">
        <v>135</v>
      </c>
    </row>
    <row r="83" spans="2:14" x14ac:dyDescent="0.25">
      <c r="B83"/>
      <c r="C83"/>
      <c r="D83"/>
      <c r="K83" t="s">
        <v>124</v>
      </c>
      <c r="L83">
        <v>1</v>
      </c>
      <c r="M83">
        <v>127</v>
      </c>
      <c r="N83">
        <v>92</v>
      </c>
    </row>
    <row r="84" spans="2:14" x14ac:dyDescent="0.25">
      <c r="B84"/>
      <c r="C84"/>
      <c r="D84"/>
      <c r="K84" t="s">
        <v>125</v>
      </c>
      <c r="L84">
        <v>1</v>
      </c>
      <c r="M84">
        <v>409</v>
      </c>
      <c r="N84">
        <v>222</v>
      </c>
    </row>
    <row r="85" spans="2:14" x14ac:dyDescent="0.25">
      <c r="B85"/>
      <c r="C85"/>
      <c r="D85"/>
      <c r="K85" t="s">
        <v>126</v>
      </c>
      <c r="L85">
        <v>1</v>
      </c>
      <c r="M85">
        <v>174</v>
      </c>
      <c r="N85">
        <v>85</v>
      </c>
    </row>
    <row r="86" spans="2:14" x14ac:dyDescent="0.25">
      <c r="B86"/>
      <c r="C86"/>
      <c r="D86"/>
      <c r="K86" t="s">
        <v>34</v>
      </c>
      <c r="L86">
        <v>3</v>
      </c>
      <c r="M86">
        <v>0</v>
      </c>
      <c r="N86">
        <v>128</v>
      </c>
    </row>
    <row r="87" spans="2:14" x14ac:dyDescent="0.25">
      <c r="B87"/>
      <c r="C87"/>
      <c r="D87"/>
      <c r="K87" t="s">
        <v>127</v>
      </c>
      <c r="L87">
        <v>1</v>
      </c>
      <c r="M87">
        <v>216</v>
      </c>
      <c r="N87">
        <v>106</v>
      </c>
    </row>
    <row r="88" spans="2:14" x14ac:dyDescent="0.25">
      <c r="B88"/>
      <c r="C88"/>
      <c r="D88"/>
      <c r="K88" t="s">
        <v>128</v>
      </c>
      <c r="L88">
        <v>1</v>
      </c>
      <c r="M88">
        <v>143</v>
      </c>
      <c r="N88">
        <v>95</v>
      </c>
    </row>
    <row r="89" spans="2:14" x14ac:dyDescent="0.25">
      <c r="B89"/>
      <c r="C89"/>
      <c r="D89"/>
      <c r="K89" t="s">
        <v>35</v>
      </c>
      <c r="L89">
        <v>5</v>
      </c>
      <c r="M89">
        <v>0</v>
      </c>
      <c r="N89">
        <v>105</v>
      </c>
    </row>
    <row r="90" spans="2:14" x14ac:dyDescent="0.25">
      <c r="B90"/>
      <c r="C90"/>
      <c r="D90"/>
      <c r="K90" t="s">
        <v>129</v>
      </c>
      <c r="L90">
        <v>4</v>
      </c>
      <c r="M90">
        <v>342</v>
      </c>
      <c r="N90">
        <v>154</v>
      </c>
    </row>
    <row r="91" spans="2:14" x14ac:dyDescent="0.25">
      <c r="B91"/>
      <c r="C91"/>
      <c r="D91"/>
      <c r="K91" t="s">
        <v>130</v>
      </c>
      <c r="L91">
        <v>1</v>
      </c>
      <c r="M91">
        <v>125</v>
      </c>
      <c r="N91">
        <v>64</v>
      </c>
    </row>
    <row r="92" spans="2:14" x14ac:dyDescent="0.25">
      <c r="B92"/>
      <c r="C92"/>
      <c r="D92"/>
      <c r="K92" t="s">
        <v>131</v>
      </c>
      <c r="L92">
        <v>7</v>
      </c>
      <c r="M92">
        <v>807</v>
      </c>
      <c r="N92">
        <v>229</v>
      </c>
    </row>
    <row r="93" spans="2:14" x14ac:dyDescent="0.25">
      <c r="B93"/>
      <c r="C93"/>
      <c r="D93"/>
      <c r="K93" t="s">
        <v>66</v>
      </c>
      <c r="L93">
        <v>12</v>
      </c>
      <c r="M93">
        <v>902</v>
      </c>
      <c r="N93">
        <v>206</v>
      </c>
    </row>
    <row r="94" spans="2:14" x14ac:dyDescent="0.25">
      <c r="B94"/>
      <c r="C94"/>
      <c r="D94"/>
      <c r="K94" t="s">
        <v>132</v>
      </c>
      <c r="L94">
        <v>2</v>
      </c>
      <c r="M94">
        <v>775</v>
      </c>
      <c r="N94">
        <v>209</v>
      </c>
    </row>
    <row r="95" spans="2:14" x14ac:dyDescent="0.25">
      <c r="B95"/>
      <c r="C95"/>
      <c r="D95"/>
      <c r="K95" t="s">
        <v>133</v>
      </c>
      <c r="L95">
        <v>2</v>
      </c>
      <c r="M95">
        <v>487</v>
      </c>
      <c r="N95">
        <v>162</v>
      </c>
    </row>
    <row r="96" spans="2:14" x14ac:dyDescent="0.25">
      <c r="B96"/>
      <c r="C96"/>
      <c r="D96"/>
      <c r="K96" t="s">
        <v>67</v>
      </c>
      <c r="L96">
        <v>2</v>
      </c>
      <c r="M96">
        <v>803</v>
      </c>
      <c r="N96">
        <v>211</v>
      </c>
    </row>
    <row r="97" spans="2:14" x14ac:dyDescent="0.25">
      <c r="B97"/>
      <c r="C97"/>
      <c r="D97"/>
      <c r="K97" t="s">
        <v>68</v>
      </c>
      <c r="L97">
        <v>1</v>
      </c>
      <c r="M97">
        <v>480</v>
      </c>
      <c r="N97">
        <v>173</v>
      </c>
    </row>
    <row r="98" spans="2:14" x14ac:dyDescent="0.25">
      <c r="B98"/>
      <c r="C98"/>
      <c r="D98"/>
      <c r="K98" t="s">
        <v>42</v>
      </c>
      <c r="L98">
        <v>6</v>
      </c>
      <c r="M98">
        <v>0</v>
      </c>
      <c r="N98">
        <v>297</v>
      </c>
    </row>
    <row r="99" spans="2:14" x14ac:dyDescent="0.25">
      <c r="B99"/>
      <c r="C99"/>
      <c r="D99"/>
      <c r="K99" t="s">
        <v>134</v>
      </c>
      <c r="L99">
        <v>1</v>
      </c>
      <c r="M99">
        <v>1396</v>
      </c>
      <c r="N99">
        <v>368</v>
      </c>
    </row>
    <row r="100" spans="2:14" x14ac:dyDescent="0.25">
      <c r="B100"/>
      <c r="C100"/>
      <c r="D100"/>
      <c r="K100" t="s">
        <v>44</v>
      </c>
      <c r="L100">
        <v>3</v>
      </c>
      <c r="M100">
        <v>0</v>
      </c>
      <c r="N100">
        <v>239</v>
      </c>
    </row>
    <row r="101" spans="2:14" x14ac:dyDescent="0.25">
      <c r="B101"/>
      <c r="C101"/>
      <c r="D101"/>
      <c r="K101" t="s">
        <v>69</v>
      </c>
      <c r="L101">
        <v>2</v>
      </c>
      <c r="M101">
        <v>441</v>
      </c>
      <c r="N101">
        <v>169</v>
      </c>
    </row>
    <row r="102" spans="2:14" x14ac:dyDescent="0.25">
      <c r="B102"/>
      <c r="C102"/>
      <c r="D102"/>
      <c r="K102" t="s">
        <v>45</v>
      </c>
      <c r="L102">
        <v>50</v>
      </c>
      <c r="M102">
        <v>0</v>
      </c>
      <c r="N102">
        <v>594</v>
      </c>
    </row>
    <row r="103" spans="2:14" x14ac:dyDescent="0.25">
      <c r="B103"/>
      <c r="C103"/>
      <c r="D103"/>
      <c r="K103" t="s">
        <v>46</v>
      </c>
      <c r="L103">
        <v>28</v>
      </c>
      <c r="M103">
        <v>0</v>
      </c>
      <c r="N103">
        <v>175</v>
      </c>
    </row>
    <row r="104" spans="2:14" x14ac:dyDescent="0.25">
      <c r="B104"/>
      <c r="C104"/>
      <c r="D104"/>
      <c r="K104" t="s">
        <v>135</v>
      </c>
      <c r="L104">
        <v>2</v>
      </c>
      <c r="M104">
        <v>916</v>
      </c>
      <c r="N104">
        <v>277</v>
      </c>
    </row>
    <row r="105" spans="2:14" x14ac:dyDescent="0.25">
      <c r="B105"/>
      <c r="C105"/>
      <c r="D105"/>
      <c r="K105" t="s">
        <v>70</v>
      </c>
      <c r="L105">
        <v>2</v>
      </c>
      <c r="M105">
        <v>566</v>
      </c>
      <c r="N105">
        <v>201</v>
      </c>
    </row>
    <row r="106" spans="2:14" x14ac:dyDescent="0.25">
      <c r="B106"/>
      <c r="C106"/>
      <c r="D106"/>
      <c r="K106" t="s">
        <v>136</v>
      </c>
      <c r="L106">
        <v>1</v>
      </c>
      <c r="M106">
        <v>1018</v>
      </c>
      <c r="N106">
        <v>300</v>
      </c>
    </row>
    <row r="107" spans="2:14" x14ac:dyDescent="0.25">
      <c r="B107"/>
      <c r="C107"/>
      <c r="D107"/>
      <c r="K107" t="s">
        <v>137</v>
      </c>
      <c r="L107">
        <v>4</v>
      </c>
      <c r="M107">
        <v>1376</v>
      </c>
      <c r="N107">
        <v>315</v>
      </c>
    </row>
    <row r="108" spans="2:14" x14ac:dyDescent="0.25">
      <c r="B108"/>
      <c r="C108"/>
      <c r="D108"/>
      <c r="K108" t="s">
        <v>138</v>
      </c>
      <c r="L108">
        <v>1</v>
      </c>
      <c r="M108">
        <v>344</v>
      </c>
      <c r="N108">
        <v>150</v>
      </c>
    </row>
    <row r="109" spans="2:14" x14ac:dyDescent="0.25">
      <c r="B109"/>
      <c r="C109"/>
      <c r="D109"/>
      <c r="K109" t="s">
        <v>47</v>
      </c>
      <c r="L109">
        <v>2</v>
      </c>
      <c r="M109">
        <v>0</v>
      </c>
      <c r="N109">
        <v>85</v>
      </c>
    </row>
    <row r="110" spans="2:14" x14ac:dyDescent="0.25">
      <c r="B110"/>
      <c r="C110"/>
      <c r="D110"/>
      <c r="K110" t="s">
        <v>48</v>
      </c>
      <c r="L110">
        <v>12</v>
      </c>
      <c r="M110">
        <v>0</v>
      </c>
      <c r="N110">
        <v>240</v>
      </c>
    </row>
    <row r="111" spans="2:14" x14ac:dyDescent="0.25">
      <c r="M111" s="2">
        <f>SUM(Table3[Word Count])</f>
        <v>29997</v>
      </c>
    </row>
    <row r="112" spans="2:14" x14ac:dyDescent="0.25">
      <c r="K112" t="s">
        <v>142</v>
      </c>
      <c r="M112" s="2">
        <f>27986+16932</f>
        <v>44918</v>
      </c>
    </row>
    <row r="113" spans="11:14" x14ac:dyDescent="0.25">
      <c r="K113" t="s">
        <v>141</v>
      </c>
      <c r="M113" s="2">
        <f>M112-Table3[[#Totals],[Word Count]]</f>
        <v>14921</v>
      </c>
    </row>
    <row r="114" spans="11:14" x14ac:dyDescent="0.25">
      <c r="K114" t="s">
        <v>144</v>
      </c>
      <c r="M114" s="2">
        <v>61135</v>
      </c>
    </row>
    <row r="115" spans="11:14" x14ac:dyDescent="0.25">
      <c r="K115" t="s">
        <v>143</v>
      </c>
      <c r="M115" s="2">
        <f>M114-M113</f>
        <v>46214</v>
      </c>
      <c r="N115" s="2">
        <f>61135-29997</f>
        <v>31138</v>
      </c>
    </row>
    <row r="118" spans="11:14" x14ac:dyDescent="0.25">
      <c r="K118" t="s">
        <v>145</v>
      </c>
      <c r="N118" s="2">
        <v>16217</v>
      </c>
    </row>
    <row r="119" spans="11:14" x14ac:dyDescent="0.25">
      <c r="N119" s="2">
        <f>N118+M112</f>
        <v>61135</v>
      </c>
    </row>
    <row r="120" spans="11:14" x14ac:dyDescent="0.25">
      <c r="N120" s="2">
        <f>N118+Table3[[#Totals],[Word Count]]</f>
        <v>46214</v>
      </c>
    </row>
  </sheetData>
  <mergeCells count="3">
    <mergeCell ref="A1:D1"/>
    <mergeCell ref="F1:I1"/>
    <mergeCell ref="K1:N1"/>
  </mergeCell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ECA4-E30C-4BE7-995D-7555FADB58D2}">
  <dimension ref="A1:I115"/>
  <sheetViews>
    <sheetView tabSelected="1" topLeftCell="A85" workbookViewId="0">
      <selection activeCell="H116" sqref="H116"/>
    </sheetView>
  </sheetViews>
  <sheetFormatPr defaultRowHeight="15" x14ac:dyDescent="0.25"/>
  <cols>
    <col min="1" max="1" width="35.85546875" customWidth="1"/>
    <col min="2" max="2" width="11.85546875" customWidth="1"/>
    <col min="3" max="3" width="13.85546875" customWidth="1"/>
    <col min="4" max="4" width="16" customWidth="1"/>
    <col min="5" max="5" width="3.140625" style="3" customWidth="1"/>
    <col min="6" max="6" width="39.85546875" bestFit="1" customWidth="1"/>
    <col min="7" max="7" width="11.5703125" style="2" customWidth="1"/>
    <col min="8" max="8" width="13.85546875" style="2" customWidth="1"/>
    <col min="9" max="9" width="16" style="2" customWidth="1"/>
  </cols>
  <sheetData>
    <row r="1" spans="1:9" ht="18.75" x14ac:dyDescent="0.3">
      <c r="A1" s="4" t="s">
        <v>72</v>
      </c>
      <c r="B1" s="4"/>
      <c r="C1" s="4"/>
      <c r="D1" s="4"/>
      <c r="F1" s="4" t="s">
        <v>140</v>
      </c>
      <c r="G1" s="4"/>
      <c r="H1" s="4"/>
      <c r="I1" s="4"/>
    </row>
    <row r="2" spans="1:9" x14ac:dyDescent="0.25">
      <c r="A2" s="1" t="s">
        <v>37</v>
      </c>
      <c r="B2" s="1" t="s">
        <v>38</v>
      </c>
      <c r="C2" s="1" t="s">
        <v>39</v>
      </c>
      <c r="D2" s="1" t="s">
        <v>40</v>
      </c>
      <c r="F2" t="s">
        <v>37</v>
      </c>
      <c r="G2" s="1" t="s">
        <v>139</v>
      </c>
      <c r="H2" s="1" t="s">
        <v>39</v>
      </c>
      <c r="I2" s="1" t="s">
        <v>40</v>
      </c>
    </row>
    <row r="3" spans="1:9" x14ac:dyDescent="0.25">
      <c r="A3" t="s">
        <v>49</v>
      </c>
      <c r="B3">
        <v>4</v>
      </c>
      <c r="C3">
        <v>160</v>
      </c>
      <c r="D3">
        <v>92</v>
      </c>
      <c r="F3" t="s">
        <v>73</v>
      </c>
      <c r="G3">
        <v>3</v>
      </c>
      <c r="H3">
        <v>314</v>
      </c>
      <c r="I3">
        <v>153</v>
      </c>
    </row>
    <row r="4" spans="1:9" x14ac:dyDescent="0.25">
      <c r="A4" t="s">
        <v>50</v>
      </c>
      <c r="B4">
        <v>3</v>
      </c>
      <c r="C4">
        <v>338</v>
      </c>
      <c r="D4">
        <v>149</v>
      </c>
      <c r="F4" t="s">
        <v>0</v>
      </c>
      <c r="G4">
        <v>4</v>
      </c>
      <c r="H4">
        <v>0</v>
      </c>
      <c r="I4">
        <v>95</v>
      </c>
    </row>
    <row r="5" spans="1:9" x14ac:dyDescent="0.25">
      <c r="A5" t="s">
        <v>1</v>
      </c>
      <c r="B5">
        <v>1</v>
      </c>
      <c r="C5">
        <v>0</v>
      </c>
      <c r="D5">
        <v>171</v>
      </c>
      <c r="F5" t="s">
        <v>74</v>
      </c>
      <c r="G5">
        <v>9</v>
      </c>
      <c r="H5">
        <v>728</v>
      </c>
      <c r="I5">
        <v>271</v>
      </c>
    </row>
    <row r="6" spans="1:9" x14ac:dyDescent="0.25">
      <c r="A6" t="s">
        <v>51</v>
      </c>
      <c r="B6">
        <v>3</v>
      </c>
      <c r="C6">
        <v>367</v>
      </c>
      <c r="D6">
        <v>157</v>
      </c>
      <c r="F6" t="s">
        <v>49</v>
      </c>
      <c r="G6">
        <v>6</v>
      </c>
      <c r="H6">
        <v>0</v>
      </c>
      <c r="I6">
        <v>92</v>
      </c>
    </row>
    <row r="7" spans="1:9" x14ac:dyDescent="0.25">
      <c r="A7" t="s">
        <v>6</v>
      </c>
      <c r="B7">
        <v>3</v>
      </c>
      <c r="C7">
        <v>0</v>
      </c>
      <c r="D7">
        <v>243</v>
      </c>
      <c r="F7" t="s">
        <v>75</v>
      </c>
      <c r="G7">
        <v>4</v>
      </c>
      <c r="H7">
        <v>337</v>
      </c>
      <c r="I7">
        <v>158</v>
      </c>
    </row>
    <row r="8" spans="1:9" x14ac:dyDescent="0.25">
      <c r="A8" t="s">
        <v>52</v>
      </c>
      <c r="B8">
        <v>1</v>
      </c>
      <c r="C8">
        <v>461</v>
      </c>
      <c r="D8">
        <v>200</v>
      </c>
      <c r="F8" t="s">
        <v>76</v>
      </c>
      <c r="G8">
        <v>10</v>
      </c>
      <c r="H8">
        <v>248</v>
      </c>
      <c r="I8">
        <v>104</v>
      </c>
    </row>
    <row r="9" spans="1:9" x14ac:dyDescent="0.25">
      <c r="A9" t="s">
        <v>53</v>
      </c>
      <c r="B9">
        <v>1</v>
      </c>
      <c r="C9">
        <v>143</v>
      </c>
      <c r="D9">
        <v>87</v>
      </c>
      <c r="F9" t="s">
        <v>50</v>
      </c>
      <c r="G9">
        <v>15</v>
      </c>
      <c r="H9">
        <v>0</v>
      </c>
      <c r="I9">
        <v>149</v>
      </c>
    </row>
    <row r="10" spans="1:9" x14ac:dyDescent="0.25">
      <c r="A10" t="s">
        <v>8</v>
      </c>
      <c r="B10">
        <v>3</v>
      </c>
      <c r="C10">
        <v>0</v>
      </c>
      <c r="D10">
        <v>255</v>
      </c>
      <c r="F10" t="s">
        <v>77</v>
      </c>
      <c r="G10">
        <v>1</v>
      </c>
      <c r="H10">
        <v>483</v>
      </c>
      <c r="I10">
        <v>172</v>
      </c>
    </row>
    <row r="11" spans="1:9" x14ac:dyDescent="0.25">
      <c r="A11" t="s">
        <v>54</v>
      </c>
      <c r="B11">
        <v>3</v>
      </c>
      <c r="C11">
        <v>520</v>
      </c>
      <c r="D11">
        <v>270</v>
      </c>
      <c r="F11" t="s">
        <v>1</v>
      </c>
      <c r="G11">
        <v>14</v>
      </c>
      <c r="H11">
        <v>0</v>
      </c>
      <c r="I11">
        <v>171</v>
      </c>
    </row>
    <row r="12" spans="1:9" x14ac:dyDescent="0.25">
      <c r="A12" t="s">
        <v>11</v>
      </c>
      <c r="B12">
        <v>1</v>
      </c>
      <c r="C12">
        <v>0</v>
      </c>
      <c r="D12">
        <v>136</v>
      </c>
      <c r="F12" t="s">
        <v>2</v>
      </c>
      <c r="G12">
        <v>8</v>
      </c>
      <c r="H12">
        <v>0</v>
      </c>
      <c r="I12">
        <v>187</v>
      </c>
    </row>
    <row r="13" spans="1:9" x14ac:dyDescent="0.25">
      <c r="A13" t="s">
        <v>13</v>
      </c>
      <c r="B13">
        <v>2</v>
      </c>
      <c r="C13">
        <v>0</v>
      </c>
      <c r="D13">
        <v>291</v>
      </c>
      <c r="F13" t="s">
        <v>78</v>
      </c>
      <c r="G13">
        <v>2</v>
      </c>
      <c r="H13">
        <v>469</v>
      </c>
      <c r="I13">
        <v>197</v>
      </c>
    </row>
    <row r="14" spans="1:9" x14ac:dyDescent="0.25">
      <c r="A14" t="s">
        <v>55</v>
      </c>
      <c r="B14">
        <v>2</v>
      </c>
      <c r="C14">
        <v>292</v>
      </c>
      <c r="D14">
        <v>124</v>
      </c>
      <c r="F14" t="s">
        <v>3</v>
      </c>
      <c r="G14">
        <v>14</v>
      </c>
      <c r="H14">
        <v>0</v>
      </c>
      <c r="I14">
        <v>142</v>
      </c>
    </row>
    <row r="15" spans="1:9" x14ac:dyDescent="0.25">
      <c r="A15" t="s">
        <v>56</v>
      </c>
      <c r="B15">
        <v>1</v>
      </c>
      <c r="C15">
        <v>323</v>
      </c>
      <c r="D15">
        <v>173</v>
      </c>
      <c r="F15" t="s">
        <v>79</v>
      </c>
      <c r="G15">
        <v>2</v>
      </c>
      <c r="H15">
        <v>134</v>
      </c>
      <c r="I15">
        <v>85</v>
      </c>
    </row>
    <row r="16" spans="1:9" x14ac:dyDescent="0.25">
      <c r="A16" t="s">
        <v>57</v>
      </c>
      <c r="B16">
        <v>1</v>
      </c>
      <c r="C16">
        <v>175</v>
      </c>
      <c r="D16">
        <v>91</v>
      </c>
      <c r="F16" t="s">
        <v>4</v>
      </c>
      <c r="G16">
        <v>5</v>
      </c>
      <c r="H16">
        <v>0</v>
      </c>
      <c r="I16">
        <v>98</v>
      </c>
    </row>
    <row r="17" spans="1:9" x14ac:dyDescent="0.25">
      <c r="A17" t="s">
        <v>58</v>
      </c>
      <c r="B17">
        <v>5</v>
      </c>
      <c r="C17">
        <v>648</v>
      </c>
      <c r="D17">
        <v>220</v>
      </c>
      <c r="F17" t="s">
        <v>80</v>
      </c>
      <c r="G17">
        <v>6</v>
      </c>
      <c r="H17">
        <v>462</v>
      </c>
      <c r="I17">
        <v>193</v>
      </c>
    </row>
    <row r="18" spans="1:9" x14ac:dyDescent="0.25">
      <c r="A18" t="s">
        <v>18</v>
      </c>
      <c r="B18">
        <v>7</v>
      </c>
      <c r="C18">
        <v>0</v>
      </c>
      <c r="D18">
        <v>184</v>
      </c>
      <c r="F18" t="s">
        <v>6</v>
      </c>
      <c r="G18">
        <v>1</v>
      </c>
      <c r="H18">
        <v>0</v>
      </c>
      <c r="I18">
        <v>243</v>
      </c>
    </row>
    <row r="19" spans="1:9" x14ac:dyDescent="0.25">
      <c r="A19" t="s">
        <v>19</v>
      </c>
      <c r="B19">
        <v>1</v>
      </c>
      <c r="C19">
        <v>0</v>
      </c>
      <c r="D19">
        <v>110</v>
      </c>
      <c r="F19" t="s">
        <v>81</v>
      </c>
      <c r="G19">
        <v>1</v>
      </c>
      <c r="H19">
        <v>367</v>
      </c>
      <c r="I19">
        <v>150</v>
      </c>
    </row>
    <row r="20" spans="1:9" x14ac:dyDescent="0.25">
      <c r="A20" t="s">
        <v>59</v>
      </c>
      <c r="B20">
        <v>1</v>
      </c>
      <c r="C20">
        <v>230</v>
      </c>
      <c r="D20">
        <v>87</v>
      </c>
      <c r="F20" t="s">
        <v>52</v>
      </c>
      <c r="G20">
        <v>1</v>
      </c>
      <c r="H20">
        <v>0</v>
      </c>
      <c r="I20">
        <v>200</v>
      </c>
    </row>
    <row r="21" spans="1:9" x14ac:dyDescent="0.25">
      <c r="A21" t="s">
        <v>60</v>
      </c>
      <c r="B21">
        <v>1</v>
      </c>
      <c r="C21">
        <v>133</v>
      </c>
      <c r="D21">
        <v>73</v>
      </c>
      <c r="F21" t="s">
        <v>82</v>
      </c>
      <c r="G21">
        <v>1</v>
      </c>
      <c r="H21">
        <v>481</v>
      </c>
      <c r="I21">
        <v>219</v>
      </c>
    </row>
    <row r="22" spans="1:9" x14ac:dyDescent="0.25">
      <c r="A22" t="s">
        <v>61</v>
      </c>
      <c r="B22">
        <v>1</v>
      </c>
      <c r="C22">
        <v>109</v>
      </c>
      <c r="D22">
        <v>72</v>
      </c>
      <c r="F22" t="s">
        <v>83</v>
      </c>
      <c r="G22">
        <v>4</v>
      </c>
      <c r="H22">
        <v>224</v>
      </c>
      <c r="I22">
        <v>143</v>
      </c>
    </row>
    <row r="23" spans="1:9" x14ac:dyDescent="0.25">
      <c r="A23" t="s">
        <v>23</v>
      </c>
      <c r="B23">
        <v>1</v>
      </c>
      <c r="C23">
        <v>0</v>
      </c>
      <c r="D23">
        <v>100</v>
      </c>
      <c r="F23" t="s">
        <v>84</v>
      </c>
      <c r="G23">
        <v>4</v>
      </c>
      <c r="H23">
        <v>143</v>
      </c>
      <c r="I23">
        <v>83</v>
      </c>
    </row>
    <row r="24" spans="1:9" x14ac:dyDescent="0.25">
      <c r="A24" t="s">
        <v>62</v>
      </c>
      <c r="B24">
        <v>1</v>
      </c>
      <c r="C24">
        <v>410</v>
      </c>
      <c r="D24">
        <v>225</v>
      </c>
      <c r="F24" t="s">
        <v>7</v>
      </c>
      <c r="G24">
        <v>2</v>
      </c>
      <c r="H24">
        <v>0</v>
      </c>
      <c r="I24">
        <v>132</v>
      </c>
    </row>
    <row r="25" spans="1:9" x14ac:dyDescent="0.25">
      <c r="A25" t="s">
        <v>63</v>
      </c>
      <c r="B25">
        <v>1</v>
      </c>
      <c r="C25">
        <v>138</v>
      </c>
      <c r="D25">
        <v>78</v>
      </c>
      <c r="F25" t="s">
        <v>85</v>
      </c>
      <c r="G25">
        <v>2</v>
      </c>
      <c r="H25">
        <v>385</v>
      </c>
      <c r="I25">
        <v>175</v>
      </c>
    </row>
    <row r="26" spans="1:9" x14ac:dyDescent="0.25">
      <c r="A26" t="s">
        <v>25</v>
      </c>
      <c r="B26">
        <v>2</v>
      </c>
      <c r="C26">
        <v>0</v>
      </c>
      <c r="D26">
        <v>193</v>
      </c>
      <c r="F26" t="s">
        <v>8</v>
      </c>
      <c r="G26">
        <v>62</v>
      </c>
      <c r="H26">
        <v>0</v>
      </c>
      <c r="I26">
        <v>255</v>
      </c>
    </row>
    <row r="27" spans="1:9" x14ac:dyDescent="0.25">
      <c r="A27" t="s">
        <v>26</v>
      </c>
      <c r="B27">
        <v>1</v>
      </c>
      <c r="C27">
        <v>0</v>
      </c>
      <c r="D27">
        <v>140</v>
      </c>
      <c r="F27" t="s">
        <v>9</v>
      </c>
      <c r="G27">
        <v>12</v>
      </c>
      <c r="H27">
        <v>0</v>
      </c>
      <c r="I27">
        <v>156</v>
      </c>
    </row>
    <row r="28" spans="1:9" x14ac:dyDescent="0.25">
      <c r="A28" t="s">
        <v>27</v>
      </c>
      <c r="B28">
        <v>1</v>
      </c>
      <c r="C28">
        <v>0</v>
      </c>
      <c r="D28">
        <v>80</v>
      </c>
      <c r="F28" t="s">
        <v>86</v>
      </c>
      <c r="G28">
        <v>5</v>
      </c>
      <c r="H28">
        <v>297</v>
      </c>
      <c r="I28">
        <v>159</v>
      </c>
    </row>
    <row r="29" spans="1:9" x14ac:dyDescent="0.25">
      <c r="A29" t="s">
        <v>28</v>
      </c>
      <c r="B29">
        <v>2</v>
      </c>
      <c r="C29">
        <v>0</v>
      </c>
      <c r="D29">
        <v>144</v>
      </c>
      <c r="F29" t="s">
        <v>87</v>
      </c>
      <c r="G29">
        <v>7</v>
      </c>
      <c r="H29">
        <v>412</v>
      </c>
      <c r="I29">
        <v>181</v>
      </c>
    </row>
    <row r="30" spans="1:9" x14ac:dyDescent="0.25">
      <c r="A30" t="s">
        <v>29</v>
      </c>
      <c r="B30">
        <v>1</v>
      </c>
      <c r="C30">
        <v>0</v>
      </c>
      <c r="D30">
        <v>155</v>
      </c>
      <c r="F30" t="s">
        <v>11</v>
      </c>
      <c r="G30">
        <v>1</v>
      </c>
      <c r="H30">
        <v>0</v>
      </c>
      <c r="I30">
        <v>136</v>
      </c>
    </row>
    <row r="31" spans="1:9" x14ac:dyDescent="0.25">
      <c r="A31" t="s">
        <v>64</v>
      </c>
      <c r="B31">
        <v>2</v>
      </c>
      <c r="C31">
        <v>239</v>
      </c>
      <c r="D31">
        <v>132</v>
      </c>
      <c r="F31" t="s">
        <v>88</v>
      </c>
      <c r="G31">
        <v>2</v>
      </c>
      <c r="H31">
        <v>139</v>
      </c>
      <c r="I31">
        <v>94</v>
      </c>
    </row>
    <row r="32" spans="1:9" x14ac:dyDescent="0.25">
      <c r="A32" t="s">
        <v>31</v>
      </c>
      <c r="B32">
        <v>4</v>
      </c>
      <c r="C32">
        <v>0</v>
      </c>
      <c r="D32">
        <v>172</v>
      </c>
      <c r="F32" t="s">
        <v>12</v>
      </c>
      <c r="G32">
        <v>12</v>
      </c>
      <c r="H32">
        <v>0</v>
      </c>
      <c r="I32">
        <v>220</v>
      </c>
    </row>
    <row r="33" spans="1:9" x14ac:dyDescent="0.25">
      <c r="A33" t="s">
        <v>65</v>
      </c>
      <c r="B33">
        <v>1</v>
      </c>
      <c r="C33">
        <v>219</v>
      </c>
      <c r="D33">
        <v>135</v>
      </c>
      <c r="F33" t="s">
        <v>89</v>
      </c>
      <c r="G33">
        <v>1</v>
      </c>
      <c r="H33">
        <v>387</v>
      </c>
      <c r="I33">
        <v>210</v>
      </c>
    </row>
    <row r="34" spans="1:9" x14ac:dyDescent="0.25">
      <c r="A34" t="s">
        <v>35</v>
      </c>
      <c r="B34">
        <v>2</v>
      </c>
      <c r="C34">
        <v>0</v>
      </c>
      <c r="D34">
        <v>105</v>
      </c>
      <c r="F34" t="s">
        <v>90</v>
      </c>
      <c r="G34">
        <v>17</v>
      </c>
      <c r="H34">
        <v>455</v>
      </c>
      <c r="I34">
        <v>196</v>
      </c>
    </row>
    <row r="35" spans="1:9" x14ac:dyDescent="0.25">
      <c r="A35" t="s">
        <v>66</v>
      </c>
      <c r="B35">
        <v>1</v>
      </c>
      <c r="C35">
        <v>902</v>
      </c>
      <c r="D35">
        <v>206</v>
      </c>
      <c r="F35" t="s">
        <v>13</v>
      </c>
      <c r="G35">
        <v>46</v>
      </c>
      <c r="H35">
        <v>0</v>
      </c>
      <c r="I35">
        <v>291</v>
      </c>
    </row>
    <row r="36" spans="1:9" x14ac:dyDescent="0.25">
      <c r="A36" t="s">
        <v>67</v>
      </c>
      <c r="B36">
        <v>2</v>
      </c>
      <c r="C36">
        <v>803</v>
      </c>
      <c r="D36">
        <v>211</v>
      </c>
      <c r="F36" t="s">
        <v>55</v>
      </c>
      <c r="G36">
        <v>3</v>
      </c>
      <c r="H36">
        <v>0</v>
      </c>
      <c r="I36">
        <v>124</v>
      </c>
    </row>
    <row r="37" spans="1:9" x14ac:dyDescent="0.25">
      <c r="A37" t="s">
        <v>68</v>
      </c>
      <c r="B37">
        <v>2</v>
      </c>
      <c r="C37">
        <v>480</v>
      </c>
      <c r="D37">
        <v>173</v>
      </c>
      <c r="F37" t="s">
        <v>56</v>
      </c>
      <c r="G37">
        <v>1</v>
      </c>
      <c r="H37">
        <v>0</v>
      </c>
      <c r="I37">
        <v>173</v>
      </c>
    </row>
    <row r="38" spans="1:9" x14ac:dyDescent="0.25">
      <c r="A38" t="s">
        <v>42</v>
      </c>
      <c r="B38">
        <v>1</v>
      </c>
      <c r="C38">
        <v>1555</v>
      </c>
      <c r="D38">
        <v>297</v>
      </c>
      <c r="F38" t="s">
        <v>91</v>
      </c>
      <c r="G38">
        <v>2</v>
      </c>
      <c r="H38">
        <v>290</v>
      </c>
      <c r="I38">
        <v>152</v>
      </c>
    </row>
    <row r="39" spans="1:9" x14ac:dyDescent="0.25">
      <c r="A39" t="s">
        <v>44</v>
      </c>
      <c r="B39">
        <v>1</v>
      </c>
      <c r="C39">
        <v>0</v>
      </c>
      <c r="D39">
        <v>239</v>
      </c>
      <c r="F39" t="s">
        <v>92</v>
      </c>
      <c r="G39">
        <v>2</v>
      </c>
      <c r="H39">
        <v>118</v>
      </c>
      <c r="I39">
        <v>79</v>
      </c>
    </row>
    <row r="40" spans="1:9" x14ac:dyDescent="0.25">
      <c r="A40" t="s">
        <v>69</v>
      </c>
      <c r="B40">
        <v>1</v>
      </c>
      <c r="C40">
        <v>441</v>
      </c>
      <c r="D40">
        <v>169</v>
      </c>
      <c r="F40" t="s">
        <v>93</v>
      </c>
      <c r="G40">
        <v>2</v>
      </c>
      <c r="H40">
        <v>280</v>
      </c>
      <c r="I40">
        <v>158</v>
      </c>
    </row>
    <row r="41" spans="1:9" x14ac:dyDescent="0.25">
      <c r="A41" t="s">
        <v>45</v>
      </c>
      <c r="B41">
        <v>2</v>
      </c>
      <c r="C41">
        <v>0</v>
      </c>
      <c r="D41">
        <v>594</v>
      </c>
      <c r="F41" t="s">
        <v>94</v>
      </c>
      <c r="G41">
        <v>10</v>
      </c>
      <c r="H41">
        <v>201</v>
      </c>
      <c r="I41">
        <v>107</v>
      </c>
    </row>
    <row r="42" spans="1:9" x14ac:dyDescent="0.25">
      <c r="A42" t="s">
        <v>46</v>
      </c>
      <c r="B42">
        <v>1</v>
      </c>
      <c r="C42">
        <v>0</v>
      </c>
      <c r="D42">
        <v>175</v>
      </c>
      <c r="F42" t="s">
        <v>95</v>
      </c>
      <c r="G42">
        <v>9</v>
      </c>
      <c r="H42">
        <v>593</v>
      </c>
      <c r="I42">
        <v>239</v>
      </c>
    </row>
    <row r="43" spans="1:9" x14ac:dyDescent="0.25">
      <c r="A43" t="s">
        <v>70</v>
      </c>
      <c r="B43">
        <v>1</v>
      </c>
      <c r="C43">
        <v>566</v>
      </c>
      <c r="D43">
        <v>201</v>
      </c>
      <c r="F43" t="s">
        <v>96</v>
      </c>
      <c r="G43">
        <v>9</v>
      </c>
      <c r="H43">
        <v>435</v>
      </c>
      <c r="I43">
        <v>196</v>
      </c>
    </row>
    <row r="44" spans="1:9" x14ac:dyDescent="0.25">
      <c r="A44" t="s">
        <v>47</v>
      </c>
      <c r="B44">
        <v>1</v>
      </c>
      <c r="C44">
        <v>0</v>
      </c>
      <c r="D44">
        <v>85</v>
      </c>
      <c r="F44" t="s">
        <v>97</v>
      </c>
      <c r="G44">
        <v>1</v>
      </c>
      <c r="H44">
        <v>162</v>
      </c>
      <c r="I44">
        <v>87</v>
      </c>
    </row>
    <row r="45" spans="1:9" x14ac:dyDescent="0.25">
      <c r="A45" t="s">
        <v>71</v>
      </c>
      <c r="B45">
        <v>3</v>
      </c>
      <c r="C45">
        <v>1398</v>
      </c>
      <c r="D45">
        <v>276</v>
      </c>
      <c r="F45" t="s">
        <v>98</v>
      </c>
      <c r="G45">
        <v>27</v>
      </c>
      <c r="H45">
        <v>600</v>
      </c>
      <c r="I45">
        <v>242</v>
      </c>
    </row>
    <row r="46" spans="1:9" x14ac:dyDescent="0.25">
      <c r="C46">
        <f>SUM(Table25[Word Count])</f>
        <v>11050</v>
      </c>
      <c r="F46" t="s">
        <v>16</v>
      </c>
      <c r="G46">
        <v>22</v>
      </c>
      <c r="H46">
        <v>0</v>
      </c>
      <c r="I46">
        <v>174</v>
      </c>
    </row>
    <row r="47" spans="1:9" x14ac:dyDescent="0.25">
      <c r="A47" t="s">
        <v>142</v>
      </c>
      <c r="C47">
        <f>10206+10509</f>
        <v>20715</v>
      </c>
      <c r="F47" t="s">
        <v>99</v>
      </c>
      <c r="G47">
        <v>6</v>
      </c>
      <c r="H47">
        <v>467</v>
      </c>
      <c r="I47">
        <v>200</v>
      </c>
    </row>
    <row r="48" spans="1:9" x14ac:dyDescent="0.25">
      <c r="A48" t="s">
        <v>141</v>
      </c>
      <c r="C48">
        <f>C47-Table25[[#Totals],[Word Count]]</f>
        <v>9665</v>
      </c>
      <c r="F48" t="s">
        <v>100</v>
      </c>
      <c r="G48">
        <v>1</v>
      </c>
      <c r="H48">
        <v>281</v>
      </c>
      <c r="I48">
        <v>140</v>
      </c>
    </row>
    <row r="49" spans="1:9" x14ac:dyDescent="0.25">
      <c r="A49" t="s">
        <v>143</v>
      </c>
      <c r="C49">
        <f>22903-C48</f>
        <v>13238</v>
      </c>
      <c r="F49" t="s">
        <v>58</v>
      </c>
      <c r="G49">
        <v>12</v>
      </c>
      <c r="H49">
        <v>0</v>
      </c>
      <c r="I49">
        <v>220</v>
      </c>
    </row>
    <row r="50" spans="1:9" x14ac:dyDescent="0.25">
      <c r="F50" t="s">
        <v>18</v>
      </c>
      <c r="G50">
        <v>16</v>
      </c>
      <c r="H50">
        <v>0</v>
      </c>
      <c r="I50">
        <v>184</v>
      </c>
    </row>
    <row r="51" spans="1:9" x14ac:dyDescent="0.25">
      <c r="F51" t="s">
        <v>101</v>
      </c>
      <c r="G51">
        <v>2</v>
      </c>
      <c r="H51">
        <v>98</v>
      </c>
      <c r="I51">
        <v>58</v>
      </c>
    </row>
    <row r="52" spans="1:9" x14ac:dyDescent="0.25">
      <c r="F52" t="s">
        <v>102</v>
      </c>
      <c r="G52">
        <v>1</v>
      </c>
      <c r="H52">
        <v>570</v>
      </c>
      <c r="I52">
        <v>192</v>
      </c>
    </row>
    <row r="53" spans="1:9" x14ac:dyDescent="0.25">
      <c r="F53" t="s">
        <v>19</v>
      </c>
      <c r="G53">
        <v>3</v>
      </c>
      <c r="H53">
        <v>0</v>
      </c>
      <c r="I53">
        <v>110</v>
      </c>
    </row>
    <row r="54" spans="1:9" x14ac:dyDescent="0.25">
      <c r="F54" t="s">
        <v>20</v>
      </c>
      <c r="G54">
        <v>23</v>
      </c>
      <c r="H54">
        <v>0</v>
      </c>
      <c r="I54">
        <v>125</v>
      </c>
    </row>
    <row r="55" spans="1:9" x14ac:dyDescent="0.25">
      <c r="F55" t="s">
        <v>103</v>
      </c>
      <c r="G55">
        <v>1</v>
      </c>
      <c r="H55">
        <v>112</v>
      </c>
      <c r="I55">
        <v>76</v>
      </c>
    </row>
    <row r="56" spans="1:9" x14ac:dyDescent="0.25">
      <c r="F56" t="s">
        <v>21</v>
      </c>
      <c r="G56">
        <v>1</v>
      </c>
      <c r="H56">
        <v>0</v>
      </c>
      <c r="I56">
        <v>79</v>
      </c>
    </row>
    <row r="57" spans="1:9" x14ac:dyDescent="0.25">
      <c r="F57" t="s">
        <v>104</v>
      </c>
      <c r="G57">
        <v>1</v>
      </c>
      <c r="H57">
        <v>171</v>
      </c>
      <c r="I57">
        <v>118</v>
      </c>
    </row>
    <row r="58" spans="1:9" x14ac:dyDescent="0.25">
      <c r="F58" t="s">
        <v>105</v>
      </c>
      <c r="G58">
        <v>1</v>
      </c>
      <c r="H58">
        <v>164</v>
      </c>
      <c r="I58">
        <v>83</v>
      </c>
    </row>
    <row r="59" spans="1:9" x14ac:dyDescent="0.25">
      <c r="F59" t="s">
        <v>106</v>
      </c>
      <c r="G59">
        <v>1</v>
      </c>
      <c r="H59">
        <v>114</v>
      </c>
      <c r="I59">
        <v>71</v>
      </c>
    </row>
    <row r="60" spans="1:9" x14ac:dyDescent="0.25">
      <c r="F60" t="s">
        <v>107</v>
      </c>
      <c r="G60">
        <v>1</v>
      </c>
      <c r="H60">
        <v>159</v>
      </c>
      <c r="I60">
        <v>103</v>
      </c>
    </row>
    <row r="61" spans="1:9" x14ac:dyDescent="0.25">
      <c r="F61" t="s">
        <v>108</v>
      </c>
      <c r="G61">
        <v>1</v>
      </c>
      <c r="H61">
        <v>188</v>
      </c>
      <c r="I61">
        <v>110</v>
      </c>
    </row>
    <row r="62" spans="1:9" x14ac:dyDescent="0.25">
      <c r="F62" t="s">
        <v>109</v>
      </c>
      <c r="G62">
        <v>4</v>
      </c>
      <c r="H62">
        <v>223</v>
      </c>
      <c r="I62">
        <v>104</v>
      </c>
    </row>
    <row r="63" spans="1:9" x14ac:dyDescent="0.25">
      <c r="F63" t="s">
        <v>110</v>
      </c>
      <c r="G63">
        <v>7</v>
      </c>
      <c r="H63">
        <v>260</v>
      </c>
      <c r="I63">
        <v>126</v>
      </c>
    </row>
    <row r="64" spans="1:9" x14ac:dyDescent="0.25">
      <c r="F64" t="s">
        <v>111</v>
      </c>
      <c r="G64">
        <v>6</v>
      </c>
      <c r="H64">
        <v>527</v>
      </c>
      <c r="I64">
        <v>243</v>
      </c>
    </row>
    <row r="65" spans="6:9" x14ac:dyDescent="0.25">
      <c r="F65" t="s">
        <v>22</v>
      </c>
      <c r="G65">
        <v>3</v>
      </c>
      <c r="H65">
        <v>0</v>
      </c>
      <c r="I65">
        <v>149</v>
      </c>
    </row>
    <row r="66" spans="6:9" x14ac:dyDescent="0.25">
      <c r="F66" t="s">
        <v>112</v>
      </c>
      <c r="G66">
        <v>3</v>
      </c>
      <c r="H66">
        <v>195</v>
      </c>
      <c r="I66">
        <v>120</v>
      </c>
    </row>
    <row r="67" spans="6:9" x14ac:dyDescent="0.25">
      <c r="F67" t="s">
        <v>113</v>
      </c>
      <c r="G67">
        <v>1</v>
      </c>
      <c r="H67">
        <v>107</v>
      </c>
      <c r="I67">
        <v>70</v>
      </c>
    </row>
    <row r="68" spans="6:9" x14ac:dyDescent="0.25">
      <c r="F68" t="s">
        <v>114</v>
      </c>
      <c r="G68">
        <v>1</v>
      </c>
      <c r="H68">
        <v>271</v>
      </c>
      <c r="I68">
        <v>134</v>
      </c>
    </row>
    <row r="69" spans="6:9" x14ac:dyDescent="0.25">
      <c r="F69" t="s">
        <v>115</v>
      </c>
      <c r="G69">
        <v>1</v>
      </c>
      <c r="H69">
        <v>465</v>
      </c>
      <c r="I69">
        <v>190</v>
      </c>
    </row>
    <row r="70" spans="6:9" x14ac:dyDescent="0.25">
      <c r="F70" t="s">
        <v>116</v>
      </c>
      <c r="G70">
        <v>2</v>
      </c>
      <c r="H70">
        <v>200</v>
      </c>
      <c r="I70">
        <v>88</v>
      </c>
    </row>
    <row r="71" spans="6:9" x14ac:dyDescent="0.25">
      <c r="F71" t="s">
        <v>25</v>
      </c>
      <c r="G71">
        <v>1</v>
      </c>
      <c r="H71">
        <v>0</v>
      </c>
      <c r="I71">
        <v>193</v>
      </c>
    </row>
    <row r="72" spans="6:9" x14ac:dyDescent="0.25">
      <c r="F72" t="s">
        <v>26</v>
      </c>
      <c r="G72">
        <v>40</v>
      </c>
      <c r="H72">
        <v>0</v>
      </c>
      <c r="I72">
        <v>140</v>
      </c>
    </row>
    <row r="73" spans="6:9" x14ac:dyDescent="0.25">
      <c r="F73" t="s">
        <v>117</v>
      </c>
      <c r="G73">
        <v>2</v>
      </c>
      <c r="H73">
        <v>510</v>
      </c>
      <c r="I73">
        <v>189</v>
      </c>
    </row>
    <row r="74" spans="6:9" x14ac:dyDescent="0.25">
      <c r="F74" t="s">
        <v>118</v>
      </c>
      <c r="G74">
        <v>6</v>
      </c>
      <c r="H74">
        <v>289</v>
      </c>
      <c r="I74">
        <v>159</v>
      </c>
    </row>
    <row r="75" spans="6:9" x14ac:dyDescent="0.25">
      <c r="F75" t="s">
        <v>28</v>
      </c>
      <c r="G75">
        <v>12</v>
      </c>
      <c r="H75">
        <v>0</v>
      </c>
      <c r="I75">
        <v>144</v>
      </c>
    </row>
    <row r="76" spans="6:9" x14ac:dyDescent="0.25">
      <c r="F76" t="s">
        <v>119</v>
      </c>
      <c r="G76">
        <v>3</v>
      </c>
      <c r="H76">
        <v>132</v>
      </c>
      <c r="I76">
        <v>83</v>
      </c>
    </row>
    <row r="77" spans="6:9" x14ac:dyDescent="0.25">
      <c r="F77" t="s">
        <v>120</v>
      </c>
      <c r="G77">
        <v>7</v>
      </c>
      <c r="H77">
        <v>265</v>
      </c>
      <c r="I77">
        <v>144</v>
      </c>
    </row>
    <row r="78" spans="6:9" x14ac:dyDescent="0.25">
      <c r="F78" t="s">
        <v>121</v>
      </c>
      <c r="G78">
        <v>5</v>
      </c>
      <c r="H78">
        <v>147</v>
      </c>
      <c r="I78">
        <v>97</v>
      </c>
    </row>
    <row r="79" spans="6:9" x14ac:dyDescent="0.25">
      <c r="F79" t="s">
        <v>122</v>
      </c>
      <c r="G79">
        <v>1</v>
      </c>
      <c r="H79">
        <v>373</v>
      </c>
      <c r="I79">
        <v>179</v>
      </c>
    </row>
    <row r="80" spans="6:9" x14ac:dyDescent="0.25">
      <c r="F80" t="s">
        <v>31</v>
      </c>
      <c r="G80">
        <v>3</v>
      </c>
      <c r="H80">
        <v>0</v>
      </c>
      <c r="I80">
        <v>172</v>
      </c>
    </row>
    <row r="81" spans="6:9" x14ac:dyDescent="0.25">
      <c r="F81" t="s">
        <v>123</v>
      </c>
      <c r="G81">
        <v>1</v>
      </c>
      <c r="H81">
        <v>277</v>
      </c>
      <c r="I81">
        <v>133</v>
      </c>
    </row>
    <row r="82" spans="6:9" x14ac:dyDescent="0.25">
      <c r="F82" t="s">
        <v>65</v>
      </c>
      <c r="G82">
        <v>3</v>
      </c>
      <c r="H82">
        <v>0</v>
      </c>
      <c r="I82">
        <v>135</v>
      </c>
    </row>
    <row r="83" spans="6:9" x14ac:dyDescent="0.25">
      <c r="F83" t="s">
        <v>124</v>
      </c>
      <c r="G83">
        <v>1</v>
      </c>
      <c r="H83">
        <v>127</v>
      </c>
      <c r="I83">
        <v>92</v>
      </c>
    </row>
    <row r="84" spans="6:9" x14ac:dyDescent="0.25">
      <c r="F84" t="s">
        <v>125</v>
      </c>
      <c r="G84">
        <v>1</v>
      </c>
      <c r="H84">
        <v>409</v>
      </c>
      <c r="I84">
        <v>222</v>
      </c>
    </row>
    <row r="85" spans="6:9" x14ac:dyDescent="0.25">
      <c r="F85" t="s">
        <v>126</v>
      </c>
      <c r="G85">
        <v>1</v>
      </c>
      <c r="H85">
        <v>174</v>
      </c>
      <c r="I85">
        <v>85</v>
      </c>
    </row>
    <row r="86" spans="6:9" x14ac:dyDescent="0.25">
      <c r="F86" t="s">
        <v>34</v>
      </c>
      <c r="G86">
        <v>3</v>
      </c>
      <c r="H86">
        <v>0</v>
      </c>
      <c r="I86">
        <v>128</v>
      </c>
    </row>
    <row r="87" spans="6:9" x14ac:dyDescent="0.25">
      <c r="F87" t="s">
        <v>127</v>
      </c>
      <c r="G87">
        <v>1</v>
      </c>
      <c r="H87">
        <v>216</v>
      </c>
      <c r="I87">
        <v>106</v>
      </c>
    </row>
    <row r="88" spans="6:9" x14ac:dyDescent="0.25">
      <c r="F88" t="s">
        <v>128</v>
      </c>
      <c r="G88">
        <v>1</v>
      </c>
      <c r="H88">
        <v>143</v>
      </c>
      <c r="I88">
        <v>95</v>
      </c>
    </row>
    <row r="89" spans="6:9" x14ac:dyDescent="0.25">
      <c r="F89" t="s">
        <v>35</v>
      </c>
      <c r="G89">
        <v>5</v>
      </c>
      <c r="H89">
        <v>0</v>
      </c>
      <c r="I89">
        <v>105</v>
      </c>
    </row>
    <row r="90" spans="6:9" x14ac:dyDescent="0.25">
      <c r="F90" t="s">
        <v>129</v>
      </c>
      <c r="G90">
        <v>4</v>
      </c>
      <c r="H90">
        <v>342</v>
      </c>
      <c r="I90">
        <v>154</v>
      </c>
    </row>
    <row r="91" spans="6:9" x14ac:dyDescent="0.25">
      <c r="F91" t="s">
        <v>130</v>
      </c>
      <c r="G91">
        <v>1</v>
      </c>
      <c r="H91">
        <v>125</v>
      </c>
      <c r="I91">
        <v>64</v>
      </c>
    </row>
    <row r="92" spans="6:9" x14ac:dyDescent="0.25">
      <c r="F92" t="s">
        <v>131</v>
      </c>
      <c r="G92">
        <v>7</v>
      </c>
      <c r="H92">
        <v>807</v>
      </c>
      <c r="I92">
        <v>229</v>
      </c>
    </row>
    <row r="93" spans="6:9" x14ac:dyDescent="0.25">
      <c r="F93" t="s">
        <v>66</v>
      </c>
      <c r="G93">
        <v>12</v>
      </c>
      <c r="H93">
        <v>0</v>
      </c>
      <c r="I93">
        <v>206</v>
      </c>
    </row>
    <row r="94" spans="6:9" x14ac:dyDescent="0.25">
      <c r="F94" t="s">
        <v>132</v>
      </c>
      <c r="G94">
        <v>2</v>
      </c>
      <c r="H94">
        <v>775</v>
      </c>
      <c r="I94">
        <v>209</v>
      </c>
    </row>
    <row r="95" spans="6:9" x14ac:dyDescent="0.25">
      <c r="F95" t="s">
        <v>133</v>
      </c>
      <c r="G95">
        <v>2</v>
      </c>
      <c r="H95">
        <v>487</v>
      </c>
      <c r="I95">
        <v>162</v>
      </c>
    </row>
    <row r="96" spans="6:9" x14ac:dyDescent="0.25">
      <c r="F96" t="s">
        <v>67</v>
      </c>
      <c r="G96">
        <v>2</v>
      </c>
      <c r="H96">
        <v>0</v>
      </c>
      <c r="I96">
        <v>211</v>
      </c>
    </row>
    <row r="97" spans="6:9" x14ac:dyDescent="0.25">
      <c r="F97" t="s">
        <v>68</v>
      </c>
      <c r="G97">
        <v>1</v>
      </c>
      <c r="H97">
        <v>0</v>
      </c>
      <c r="I97">
        <v>173</v>
      </c>
    </row>
    <row r="98" spans="6:9" x14ac:dyDescent="0.25">
      <c r="F98" t="s">
        <v>42</v>
      </c>
      <c r="G98">
        <v>6</v>
      </c>
      <c r="H98">
        <v>0</v>
      </c>
      <c r="I98">
        <v>297</v>
      </c>
    </row>
    <row r="99" spans="6:9" x14ac:dyDescent="0.25">
      <c r="F99" t="s">
        <v>134</v>
      </c>
      <c r="G99">
        <v>1</v>
      </c>
      <c r="H99">
        <v>1396</v>
      </c>
      <c r="I99">
        <v>368</v>
      </c>
    </row>
    <row r="100" spans="6:9" x14ac:dyDescent="0.25">
      <c r="F100" t="s">
        <v>44</v>
      </c>
      <c r="G100">
        <v>3</v>
      </c>
      <c r="H100">
        <v>0</v>
      </c>
      <c r="I100">
        <v>239</v>
      </c>
    </row>
    <row r="101" spans="6:9" x14ac:dyDescent="0.25">
      <c r="F101" t="s">
        <v>69</v>
      </c>
      <c r="G101">
        <v>2</v>
      </c>
      <c r="H101">
        <v>0</v>
      </c>
      <c r="I101">
        <v>169</v>
      </c>
    </row>
    <row r="102" spans="6:9" x14ac:dyDescent="0.25">
      <c r="F102" t="s">
        <v>45</v>
      </c>
      <c r="G102">
        <v>50</v>
      </c>
      <c r="H102">
        <v>0</v>
      </c>
      <c r="I102">
        <v>594</v>
      </c>
    </row>
    <row r="103" spans="6:9" x14ac:dyDescent="0.25">
      <c r="F103" t="s">
        <v>46</v>
      </c>
      <c r="G103">
        <v>28</v>
      </c>
      <c r="H103">
        <v>0</v>
      </c>
      <c r="I103">
        <v>175</v>
      </c>
    </row>
    <row r="104" spans="6:9" x14ac:dyDescent="0.25">
      <c r="F104" t="s">
        <v>135</v>
      </c>
      <c r="G104">
        <v>2</v>
      </c>
      <c r="H104">
        <v>916</v>
      </c>
      <c r="I104">
        <v>277</v>
      </c>
    </row>
    <row r="105" spans="6:9" x14ac:dyDescent="0.25">
      <c r="F105" t="s">
        <v>70</v>
      </c>
      <c r="G105">
        <v>2</v>
      </c>
      <c r="H105">
        <v>0</v>
      </c>
      <c r="I105">
        <v>201</v>
      </c>
    </row>
    <row r="106" spans="6:9" x14ac:dyDescent="0.25">
      <c r="F106" t="s">
        <v>136</v>
      </c>
      <c r="G106">
        <v>1</v>
      </c>
      <c r="H106">
        <v>1018</v>
      </c>
      <c r="I106">
        <v>300</v>
      </c>
    </row>
    <row r="107" spans="6:9" x14ac:dyDescent="0.25">
      <c r="F107" t="s">
        <v>137</v>
      </c>
      <c r="G107">
        <v>4</v>
      </c>
      <c r="H107">
        <v>1376</v>
      </c>
      <c r="I107">
        <v>315</v>
      </c>
    </row>
    <row r="108" spans="6:9" x14ac:dyDescent="0.25">
      <c r="F108" t="s">
        <v>138</v>
      </c>
      <c r="G108">
        <v>1</v>
      </c>
      <c r="H108">
        <v>344</v>
      </c>
      <c r="I108">
        <v>150</v>
      </c>
    </row>
    <row r="109" spans="6:9" x14ac:dyDescent="0.25">
      <c r="F109" t="s">
        <v>47</v>
      </c>
      <c r="G109">
        <v>2</v>
      </c>
      <c r="H109">
        <v>0</v>
      </c>
      <c r="I109">
        <v>85</v>
      </c>
    </row>
    <row r="110" spans="6:9" x14ac:dyDescent="0.25">
      <c r="F110" t="s">
        <v>48</v>
      </c>
      <c r="G110">
        <v>12</v>
      </c>
      <c r="H110">
        <v>0</v>
      </c>
      <c r="I110">
        <v>240</v>
      </c>
    </row>
    <row r="111" spans="6:9" x14ac:dyDescent="0.25">
      <c r="H111" s="2">
        <f>SUM(Table36[Word Count])</f>
        <v>24364</v>
      </c>
    </row>
    <row r="112" spans="6:9" x14ac:dyDescent="0.25">
      <c r="F112" t="s">
        <v>142</v>
      </c>
      <c r="H112" s="2">
        <f>27986+16932</f>
        <v>44918</v>
      </c>
    </row>
    <row r="113" spans="6:8" x14ac:dyDescent="0.25">
      <c r="F113" t="s">
        <v>141</v>
      </c>
      <c r="H113" s="2">
        <f>H112-Table36[[#Totals],[Word Count]]</f>
        <v>20554</v>
      </c>
    </row>
    <row r="114" spans="6:8" x14ac:dyDescent="0.25">
      <c r="F114" t="s">
        <v>144</v>
      </c>
      <c r="H114" s="2">
        <v>61135</v>
      </c>
    </row>
    <row r="115" spans="6:8" x14ac:dyDescent="0.25">
      <c r="F115" t="s">
        <v>146</v>
      </c>
      <c r="H115" s="2">
        <f>H114-H113</f>
        <v>40581</v>
      </c>
    </row>
  </sheetData>
  <mergeCells count="2">
    <mergeCell ref="A1:D1"/>
    <mergeCell ref="F1:I1"/>
  </mergeCells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Round 1</vt:lpstr>
      <vt:lpstr>Round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 New</dc:creator>
  <cp:lastModifiedBy>Cecil New</cp:lastModifiedBy>
  <dcterms:created xsi:type="dcterms:W3CDTF">2020-02-05T12:33:51Z</dcterms:created>
  <dcterms:modified xsi:type="dcterms:W3CDTF">2020-02-11T14:57:24Z</dcterms:modified>
</cp:coreProperties>
</file>