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USJ Academic\3rd year\5th SEMESTER\ITC 3561 ICT Project\"/>
    </mc:Choice>
  </mc:AlternateContent>
  <xr:revisionPtr revIDLastSave="0" documentId="13_ncr:1_{A0E41C11-2D52-4893-BA03-A28DC7A98747}" xr6:coauthVersionLast="47" xr6:coauthVersionMax="47" xr10:uidLastSave="{00000000-0000-0000-0000-000000000000}"/>
  <bookViews>
    <workbookView xWindow="-120" yWindow="-120" windowWidth="20730" windowHeight="11310" xr2:uid="{C3CAE447-68F0-4896-890F-52A115ECF6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C14" i="2"/>
  <c r="C20" i="2"/>
  <c r="E41" i="1"/>
  <c r="E33" i="1"/>
  <c r="D25" i="1"/>
  <c r="D24" i="1"/>
  <c r="D22" i="1"/>
  <c r="D21" i="1"/>
  <c r="D19" i="1"/>
  <c r="D18" i="1"/>
  <c r="D17" i="1"/>
  <c r="D16" i="1"/>
  <c r="D15" i="1"/>
  <c r="D14" i="1"/>
  <c r="D13" i="1"/>
  <c r="D12" i="1"/>
  <c r="D11" i="1"/>
  <c r="D10" i="1"/>
  <c r="D8" i="1"/>
  <c r="E26" i="1" l="1"/>
  <c r="E42" i="1" s="1"/>
</calcChain>
</file>

<file path=xl/sharedStrings.xml><?xml version="1.0" encoding="utf-8"?>
<sst xmlns="http://schemas.openxmlformats.org/spreadsheetml/2006/main" count="84" uniqueCount="81">
  <si>
    <t>Task</t>
  </si>
  <si>
    <t>Project Personnel</t>
  </si>
  <si>
    <t>Project Managers</t>
  </si>
  <si>
    <t>Days</t>
  </si>
  <si>
    <t>Developers</t>
  </si>
  <si>
    <t>Front-end Developer 1</t>
  </si>
  <si>
    <t>Front-end Developer 2</t>
  </si>
  <si>
    <t>Front-end Developer 3</t>
  </si>
  <si>
    <t>Back-end Developer 1</t>
  </si>
  <si>
    <t>Back-end Developer 2</t>
  </si>
  <si>
    <t>Back-end Developer 3</t>
  </si>
  <si>
    <t>UX/UI Designers</t>
  </si>
  <si>
    <t>QA Engineers/Testers</t>
  </si>
  <si>
    <t>Business Analysts</t>
  </si>
  <si>
    <t>DevOps Engineers</t>
  </si>
  <si>
    <t>Total Personnel Costs</t>
  </si>
  <si>
    <t xml:space="preserve">   Consultants</t>
  </si>
  <si>
    <t>Consultant 1</t>
  </si>
  <si>
    <t>Consultant 2</t>
  </si>
  <si>
    <t>Contractor 1</t>
  </si>
  <si>
    <t>Contractor 2</t>
  </si>
  <si>
    <t xml:space="preserve">   Contractors</t>
  </si>
  <si>
    <t>Development Costs</t>
  </si>
  <si>
    <t xml:space="preserve">   Total Personnel Cost</t>
  </si>
  <si>
    <t>Software Licenses/Tools and Utilities</t>
  </si>
  <si>
    <t>Total Development Cost</t>
  </si>
  <si>
    <t>Infrastructure Costs</t>
  </si>
  <si>
    <t>Hardware</t>
  </si>
  <si>
    <t>Servers and Workstations</t>
  </si>
  <si>
    <t>Cloud Services</t>
  </si>
  <si>
    <t>Docker</t>
  </si>
  <si>
    <t>Kubernetes</t>
  </si>
  <si>
    <t>Total Infrastructure Costs</t>
  </si>
  <si>
    <t>Total Budget</t>
  </si>
  <si>
    <t>  Google Cloud (5 Microservices + Gateway Server + Config Server and Eureka Server)</t>
  </si>
  <si>
    <t>Total (LKR)</t>
  </si>
  <si>
    <t>Rate Per Day (LKR)</t>
  </si>
  <si>
    <t>UniSource-Project Budget</t>
  </si>
  <si>
    <t>Project Supervicer:  Mr. Bathiya Seneviratne</t>
  </si>
  <si>
    <t>Start Date: 06/06/2024</t>
  </si>
  <si>
    <t xml:space="preserve"> </t>
  </si>
  <si>
    <t>Project Info :</t>
  </si>
  <si>
    <t xml:space="preserve"> Cost Benefit Analysis</t>
  </si>
  <si>
    <t>Project Name : Unisource</t>
  </si>
  <si>
    <t>Start Date :  06/06/2024</t>
  </si>
  <si>
    <t>End Date : 23/09/2024</t>
  </si>
  <si>
    <t>Duration : 60 Working Days</t>
  </si>
  <si>
    <t>Total Development Costs</t>
  </si>
  <si>
    <t>Total Costs</t>
  </si>
  <si>
    <t>9 530 000.00</t>
  </si>
  <si>
    <t xml:space="preserve"> Cost</t>
  </si>
  <si>
    <t>Benefits</t>
  </si>
  <si>
    <t>Improved Collaboration</t>
  </si>
  <si>
    <t>Enhanced Skill Development</t>
  </si>
  <si>
    <t> Increased Employability</t>
  </si>
  <si>
    <t>University Recognition</t>
  </si>
  <si>
    <t>Total Benefits</t>
  </si>
  <si>
    <t>Net Benefit</t>
  </si>
  <si>
    <t>LKR</t>
  </si>
  <si>
    <t>14 000 000.00</t>
  </si>
  <si>
    <t>Payback Period Calculation</t>
  </si>
  <si>
    <t>Initial Investment           =</t>
  </si>
  <si>
    <t>Annual Benefits               =</t>
  </si>
  <si>
    <t>Payback Period                =</t>
  </si>
  <si>
    <t>Initial Investment  \  Annual Benefits</t>
  </si>
  <si>
    <t xml:space="preserve"> \ 14 000 000.00</t>
  </si>
  <si>
    <t>Net Present Value (NPV) Calculation</t>
  </si>
  <si>
    <t>Assume a discount rate of 10% and a project duration of 1 year.</t>
  </si>
  <si>
    <t>Discount Rate (r)   : 10%</t>
  </si>
  <si>
    <t>Project Duration     : 1 year</t>
  </si>
  <si>
    <t>NPV  = 𝝨 [ (Annual Benefits)/(1 + r)^t ]- Initial Investment</t>
  </si>
  <si>
    <t>Decision     :    Payback Period  approximately 6 months, which is less than a year, indicating a quick return on investment.</t>
  </si>
  <si>
    <r>
      <t xml:space="preserve">NPV =  [14,000,000 / (1 + 0.10)^1 ] - 9,530,000 = (14,000,000 /1.10) - 9,530,000 = 12,727,273 - 9,530,000 =  </t>
    </r>
    <r>
      <rPr>
        <u val="double"/>
        <sz val="12"/>
        <color rgb="FF000000"/>
        <rFont val="Aptos Narrow"/>
        <family val="2"/>
        <scheme val="minor"/>
      </rPr>
      <t>LKR 3,197,273.00</t>
    </r>
  </si>
  <si>
    <r>
      <t xml:space="preserve">                            : </t>
    </r>
    <r>
      <rPr>
        <b/>
        <sz val="12"/>
        <color theme="1"/>
        <rFont val="Aptos Narrow"/>
        <family val="2"/>
        <scheme val="minor"/>
      </rPr>
      <t xml:space="preserve">    NPV - LKR  LKR 3,197,273.00 ; which is positive, indicating the project's profitability</t>
    </r>
    <r>
      <rPr>
        <sz val="12"/>
        <color theme="1"/>
        <rFont val="Aptos Narrow"/>
        <family val="2"/>
        <scheme val="minor"/>
      </rPr>
      <t>.</t>
    </r>
  </si>
  <si>
    <t xml:space="preserve"> Annual Benefits     : LKR 14,000,000.00</t>
  </si>
  <si>
    <t>6 Months  (Approximately)</t>
  </si>
  <si>
    <t>IDE Licenses      (IntelliJ IDEA)</t>
  </si>
  <si>
    <t>Version Control   (GitHub, GitLab)</t>
  </si>
  <si>
    <t>Project Management Tools   ( ClickUp)</t>
  </si>
  <si>
    <t>Other Development Tools ( Postman, Docker)</t>
  </si>
  <si>
    <t>Project Manager : Nawullage S.H.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</si>
</sst>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2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4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color theme="1" tint="0.34998626667073579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0"/>
      <color theme="1" tint="0.34998626667073579"/>
      <name val="Aptos Narrow"/>
      <family val="2"/>
      <scheme val="minor"/>
    </font>
    <font>
      <sz val="11"/>
      <color theme="2" tint="-0.89999084444715716"/>
      <name val="Aptos Narrow"/>
      <family val="2"/>
      <scheme val="minor"/>
    </font>
    <font>
      <sz val="1"/>
      <color theme="2" tint="-0.89999084444715716"/>
      <name val="Aptos Narrow"/>
      <family val="2"/>
      <scheme val="minor"/>
    </font>
    <font>
      <b/>
      <sz val="9"/>
      <color theme="2" tint="-0.89999084444715716"/>
      <name val="Aptos Narrow"/>
      <family val="2"/>
      <scheme val="minor"/>
    </font>
    <font>
      <sz val="8"/>
      <color theme="2" tint="-0.89999084444715716"/>
      <name val="Aptos Narrow"/>
      <family val="2"/>
      <scheme val="minor"/>
    </font>
    <font>
      <b/>
      <sz val="10"/>
      <color theme="2" tint="-9.9978637043366805E-2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4"/>
      <color theme="1" tint="0.34998626667073579"/>
      <name val="Aptos Narrow"/>
      <family val="2"/>
      <scheme val="minor"/>
    </font>
    <font>
      <b/>
      <sz val="11"/>
      <color rgb="FF000000"/>
      <name val="Arial"/>
      <family val="2"/>
    </font>
    <font>
      <b/>
      <u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  <font>
      <u val="double"/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 val="double"/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u val="double"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1499984740745262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4" fontId="0" fillId="0" borderId="0" xfId="0" applyNumberFormat="1"/>
    <xf numFmtId="0" fontId="14" fillId="0" borderId="0" xfId="0" applyFont="1" applyAlignment="1">
      <alignment horizontal="left" indent="2"/>
    </xf>
    <xf numFmtId="0" fontId="14" fillId="0" borderId="0" xfId="0" applyFont="1" applyAlignment="1">
      <alignment horizontal="left" indent="1"/>
    </xf>
    <xf numFmtId="0" fontId="14" fillId="0" borderId="0" xfId="0" applyFont="1"/>
    <xf numFmtId="2" fontId="14" fillId="0" borderId="0" xfId="0" applyNumberFormat="1" applyFont="1"/>
    <xf numFmtId="2" fontId="14" fillId="0" borderId="0" xfId="0" applyNumberFormat="1" applyFont="1" applyAlignment="1">
      <alignment vertical="center"/>
    </xf>
    <xf numFmtId="0" fontId="1" fillId="0" borderId="0" xfId="0" applyFont="1"/>
    <xf numFmtId="0" fontId="15" fillId="0" borderId="0" xfId="0" applyFont="1" applyAlignment="1">
      <alignment vertical="center"/>
    </xf>
    <xf numFmtId="0" fontId="15" fillId="0" borderId="0" xfId="0" applyFont="1"/>
    <xf numFmtId="0" fontId="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0" fillId="2" borderId="0" xfId="0" applyFill="1"/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3" fontId="14" fillId="0" borderId="0" xfId="0" applyNumberFormat="1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 indent="1"/>
    </xf>
    <xf numFmtId="2" fontId="0" fillId="0" borderId="0" xfId="0" applyNumberFormat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1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/>
    <xf numFmtId="0" fontId="17" fillId="2" borderId="0" xfId="0" applyFont="1" applyFill="1" applyAlignment="1">
      <alignment vertical="center"/>
    </xf>
    <xf numFmtId="0" fontId="23" fillId="2" borderId="0" xfId="0" applyFont="1" applyFill="1"/>
    <xf numFmtId="2" fontId="19" fillId="2" borderId="0" xfId="0" applyNumberFormat="1" applyFont="1" applyFill="1" applyAlignment="1">
      <alignment horizontal="left"/>
    </xf>
    <xf numFmtId="2" fontId="23" fillId="2" borderId="0" xfId="0" applyNumberFormat="1" applyFont="1" applyFill="1" applyAlignment="1">
      <alignment horizontal="left"/>
    </xf>
    <xf numFmtId="0" fontId="24" fillId="2" borderId="0" xfId="0" applyFont="1" applyFill="1"/>
    <xf numFmtId="0" fontId="25" fillId="2" borderId="0" xfId="0" applyFont="1" applyFill="1"/>
    <xf numFmtId="0" fontId="23" fillId="2" borderId="0" xfId="0" applyFont="1" applyFill="1" applyAlignment="1">
      <alignment vertical="center"/>
    </xf>
    <xf numFmtId="0" fontId="0" fillId="0" borderId="5" xfId="0" applyBorder="1"/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14" fontId="7" fillId="0" borderId="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Personnel Cost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Sheet1!$E$26</c:f>
              <c:numCache>
                <c:formatCode>#,##0.00</c:formatCode>
                <c:ptCount val="1"/>
                <c:pt idx="0">
                  <c:v>5880000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40-4E41-B231-F9CEB80958E7}"/>
            </c:ext>
          </c:extLst>
        </c:ser>
        <c:ser>
          <c:idx val="1"/>
          <c:order val="1"/>
          <c:tx>
            <c:v>Development Cost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Sheet1!$E$33</c:f>
              <c:numCache>
                <c:formatCode>#,##0.00</c:formatCode>
                <c:ptCount val="1"/>
                <c:pt idx="0">
                  <c:v>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40-4E41-B231-F9CEB80958E7}"/>
            </c:ext>
          </c:extLst>
        </c:ser>
        <c:ser>
          <c:idx val="2"/>
          <c:order val="2"/>
          <c:tx>
            <c:v>Infrastructure Cost</c:v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Sheet1!$E$41</c:f>
              <c:numCache>
                <c:formatCode>0.00</c:formatCode>
                <c:ptCount val="1"/>
                <c:pt idx="0">
                  <c:v>2950000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40-4E41-B231-F9CEB809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8554527"/>
        <c:axId val="1968555007"/>
      </c:barChart>
      <c:valAx>
        <c:axId val="19685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4527"/>
        <c:crossBetween val="between"/>
      </c:valAx>
      <c:catAx>
        <c:axId val="196855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5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10</xdr:row>
      <xdr:rowOff>16329</xdr:rowOff>
    </xdr:from>
    <xdr:to>
      <xdr:col>15</xdr:col>
      <xdr:colOff>6803</xdr:colOff>
      <xdr:row>24</xdr:row>
      <xdr:rowOff>92529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417D6-E1E6-A05F-E45F-E1E4B972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2CBF-322D-4034-B47D-D10A8CD9BBD7}">
  <dimension ref="A1:K42"/>
  <sheetViews>
    <sheetView tabSelected="1" topLeftCell="A5" zoomScale="70" zoomScaleNormal="70" workbookViewId="0">
      <selection activeCell="B49" sqref="B49"/>
    </sheetView>
  </sheetViews>
  <sheetFormatPr defaultRowHeight="15" x14ac:dyDescent="0.25"/>
  <cols>
    <col min="1" max="1" width="74.140625" customWidth="1"/>
    <col min="2" max="2" width="15.42578125" customWidth="1"/>
    <col min="3" max="3" width="18.140625" customWidth="1"/>
    <col min="4" max="4" width="20.28515625" customWidth="1"/>
    <col min="5" max="5" width="20.7109375" customWidth="1"/>
    <col min="6" max="6" width="10.5703125" bestFit="1" customWidth="1"/>
  </cols>
  <sheetData>
    <row r="1" spans="1:11" ht="26.25" x14ac:dyDescent="0.25">
      <c r="A1" s="55" t="s">
        <v>37</v>
      </c>
      <c r="B1" s="55"/>
      <c r="C1" s="55"/>
      <c r="D1" s="55"/>
      <c r="E1" s="55"/>
      <c r="F1" s="1"/>
      <c r="G1" s="1"/>
      <c r="H1" s="1"/>
      <c r="I1" s="1"/>
      <c r="J1" s="1"/>
      <c r="K1" s="2"/>
    </row>
    <row r="2" spans="1:11" ht="18.75" x14ac:dyDescent="0.25">
      <c r="A2" s="27" t="s">
        <v>41</v>
      </c>
      <c r="B2" s="49"/>
      <c r="C2" s="49"/>
      <c r="D2" s="49"/>
      <c r="E2" s="49"/>
      <c r="F2" s="49"/>
      <c r="G2" s="49"/>
      <c r="H2" s="5"/>
      <c r="I2" s="50"/>
      <c r="J2" s="50"/>
      <c r="K2" s="50"/>
    </row>
    <row r="3" spans="1:11" ht="15.75" x14ac:dyDescent="0.25">
      <c r="A3" s="26" t="s">
        <v>38</v>
      </c>
      <c r="B3" s="3"/>
      <c r="C3" s="4" t="s">
        <v>40</v>
      </c>
      <c r="D3" s="51"/>
      <c r="E3" s="51"/>
      <c r="F3" s="51"/>
      <c r="G3" s="52"/>
      <c r="H3" s="6"/>
      <c r="I3" s="9"/>
      <c r="J3" s="9"/>
      <c r="K3" s="10"/>
    </row>
    <row r="4" spans="1:11" ht="15.75" x14ac:dyDescent="0.25">
      <c r="A4" s="26" t="s">
        <v>39</v>
      </c>
      <c r="B4" s="3"/>
      <c r="C4" s="4"/>
      <c r="D4" s="53"/>
      <c r="E4" s="53"/>
      <c r="F4" s="53"/>
      <c r="G4" s="54"/>
      <c r="H4" s="7"/>
      <c r="I4" s="11"/>
      <c r="J4" s="11"/>
      <c r="K4" s="11"/>
    </row>
    <row r="5" spans="1:11" x14ac:dyDescent="0.25">
      <c r="A5" s="1"/>
      <c r="B5" s="1"/>
      <c r="C5" s="1"/>
      <c r="D5" s="1"/>
      <c r="E5" s="1"/>
      <c r="F5" s="1"/>
      <c r="G5" s="1"/>
      <c r="H5" s="8"/>
      <c r="I5" s="8"/>
      <c r="J5" s="8"/>
      <c r="K5" s="8"/>
    </row>
    <row r="6" spans="1:11" ht="33" customHeight="1" x14ac:dyDescent="0.25">
      <c r="A6" s="12" t="s">
        <v>0</v>
      </c>
      <c r="B6" s="12" t="s">
        <v>3</v>
      </c>
      <c r="C6" s="12" t="s">
        <v>36</v>
      </c>
      <c r="D6" s="12"/>
      <c r="E6" s="12" t="s">
        <v>35</v>
      </c>
    </row>
    <row r="7" spans="1:11" x14ac:dyDescent="0.25">
      <c r="A7" s="23" t="s">
        <v>1</v>
      </c>
    </row>
    <row r="8" spans="1:11" x14ac:dyDescent="0.25">
      <c r="A8" s="13" t="s">
        <v>2</v>
      </c>
      <c r="B8">
        <v>60</v>
      </c>
      <c r="C8" s="14">
        <v>12000</v>
      </c>
      <c r="D8" s="14">
        <f>B8*C8</f>
        <v>720000</v>
      </c>
    </row>
    <row r="9" spans="1:11" x14ac:dyDescent="0.25">
      <c r="A9" s="13" t="s">
        <v>4</v>
      </c>
    </row>
    <row r="10" spans="1:11" x14ac:dyDescent="0.25">
      <c r="A10" s="15" t="s">
        <v>5</v>
      </c>
      <c r="B10">
        <v>60</v>
      </c>
      <c r="C10" s="14">
        <v>8000</v>
      </c>
      <c r="D10" s="14">
        <f t="shared" ref="D10:D19" si="0">B10*C10</f>
        <v>480000</v>
      </c>
    </row>
    <row r="11" spans="1:11" x14ac:dyDescent="0.25">
      <c r="A11" s="15" t="s">
        <v>6</v>
      </c>
      <c r="B11">
        <v>60</v>
      </c>
      <c r="C11" s="14">
        <v>8000</v>
      </c>
      <c r="D11" s="14">
        <f t="shared" si="0"/>
        <v>480000</v>
      </c>
    </row>
    <row r="12" spans="1:11" x14ac:dyDescent="0.25">
      <c r="A12" s="15" t="s">
        <v>7</v>
      </c>
      <c r="B12">
        <v>60</v>
      </c>
      <c r="C12" s="14">
        <v>8000</v>
      </c>
      <c r="D12" s="14">
        <f t="shared" si="0"/>
        <v>480000</v>
      </c>
    </row>
    <row r="13" spans="1:11" x14ac:dyDescent="0.25">
      <c r="A13" s="15" t="s">
        <v>8</v>
      </c>
      <c r="B13">
        <v>60</v>
      </c>
      <c r="C13" s="14">
        <v>8000</v>
      </c>
      <c r="D13" s="14">
        <f t="shared" si="0"/>
        <v>480000</v>
      </c>
    </row>
    <row r="14" spans="1:11" x14ac:dyDescent="0.25">
      <c r="A14" s="15" t="s">
        <v>9</v>
      </c>
      <c r="B14">
        <v>60</v>
      </c>
      <c r="C14" s="14">
        <v>8000</v>
      </c>
      <c r="D14" s="14">
        <f t="shared" si="0"/>
        <v>480000</v>
      </c>
    </row>
    <row r="15" spans="1:11" x14ac:dyDescent="0.25">
      <c r="A15" s="15" t="s">
        <v>10</v>
      </c>
      <c r="B15">
        <v>60</v>
      </c>
      <c r="C15" s="14">
        <v>8000</v>
      </c>
      <c r="D15" s="14">
        <f t="shared" si="0"/>
        <v>480000</v>
      </c>
    </row>
    <row r="16" spans="1:11" x14ac:dyDescent="0.25">
      <c r="A16" s="13" t="s">
        <v>11</v>
      </c>
      <c r="B16">
        <v>40</v>
      </c>
      <c r="C16" s="14">
        <v>7000</v>
      </c>
      <c r="D16" s="14">
        <f t="shared" si="0"/>
        <v>280000</v>
      </c>
    </row>
    <row r="17" spans="1:5" x14ac:dyDescent="0.25">
      <c r="A17" s="13" t="s">
        <v>12</v>
      </c>
      <c r="B17">
        <v>40</v>
      </c>
      <c r="C17" s="14">
        <v>6000</v>
      </c>
      <c r="D17" s="14">
        <f t="shared" si="0"/>
        <v>240000</v>
      </c>
    </row>
    <row r="18" spans="1:5" x14ac:dyDescent="0.25">
      <c r="A18" s="13" t="s">
        <v>13</v>
      </c>
      <c r="B18">
        <v>60</v>
      </c>
      <c r="C18" s="14">
        <v>9000</v>
      </c>
      <c r="D18" s="14">
        <f t="shared" si="0"/>
        <v>540000</v>
      </c>
    </row>
    <row r="19" spans="1:5" x14ac:dyDescent="0.25">
      <c r="A19" s="13" t="s">
        <v>14</v>
      </c>
      <c r="B19">
        <v>30</v>
      </c>
      <c r="C19" s="14">
        <v>10000</v>
      </c>
      <c r="D19" s="14">
        <f t="shared" si="0"/>
        <v>300000</v>
      </c>
    </row>
    <row r="20" spans="1:5" x14ac:dyDescent="0.25">
      <c r="A20" s="16" t="s">
        <v>16</v>
      </c>
      <c r="D20" s="14"/>
    </row>
    <row r="21" spans="1:5" x14ac:dyDescent="0.25">
      <c r="A21" s="15" t="s">
        <v>17</v>
      </c>
      <c r="B21">
        <v>20</v>
      </c>
      <c r="C21" s="14">
        <v>15000</v>
      </c>
      <c r="D21" s="14">
        <f>B21*C21</f>
        <v>300000</v>
      </c>
    </row>
    <row r="22" spans="1:5" x14ac:dyDescent="0.25">
      <c r="A22" s="15" t="s">
        <v>18</v>
      </c>
      <c r="B22">
        <v>20</v>
      </c>
      <c r="C22" s="14">
        <v>15000</v>
      </c>
      <c r="D22" s="14">
        <f>B22*C22</f>
        <v>300000</v>
      </c>
    </row>
    <row r="23" spans="1:5" x14ac:dyDescent="0.25">
      <c r="A23" t="s">
        <v>21</v>
      </c>
      <c r="D23" s="14"/>
    </row>
    <row r="24" spans="1:5" x14ac:dyDescent="0.25">
      <c r="A24" s="15" t="s">
        <v>19</v>
      </c>
      <c r="B24">
        <v>20</v>
      </c>
      <c r="C24" s="14">
        <v>8000</v>
      </c>
      <c r="D24" s="14">
        <f>B24*C24</f>
        <v>160000</v>
      </c>
    </row>
    <row r="25" spans="1:5" x14ac:dyDescent="0.25">
      <c r="A25" s="15" t="s">
        <v>20</v>
      </c>
      <c r="B25">
        <v>20</v>
      </c>
      <c r="C25" s="14">
        <v>8000</v>
      </c>
      <c r="D25" s="14">
        <f>B25*C25</f>
        <v>160000</v>
      </c>
    </row>
    <row r="26" spans="1:5" x14ac:dyDescent="0.25">
      <c r="A26" t="s">
        <v>23</v>
      </c>
      <c r="D26" s="17"/>
      <c r="E26" s="17">
        <f>SUM(D8:D25)</f>
        <v>5880000</v>
      </c>
    </row>
    <row r="27" spans="1:5" x14ac:dyDescent="0.25">
      <c r="A27" s="24" t="s">
        <v>22</v>
      </c>
      <c r="E27" s="14"/>
    </row>
    <row r="28" spans="1:5" x14ac:dyDescent="0.25">
      <c r="A28" s="19" t="s">
        <v>24</v>
      </c>
    </row>
    <row r="29" spans="1:5" x14ac:dyDescent="0.25">
      <c r="A29" s="18" t="s">
        <v>76</v>
      </c>
      <c r="D29" s="21">
        <v>150000</v>
      </c>
    </row>
    <row r="30" spans="1:5" x14ac:dyDescent="0.25">
      <c r="A30" s="18" t="s">
        <v>77</v>
      </c>
      <c r="D30" s="17">
        <v>100000</v>
      </c>
    </row>
    <row r="31" spans="1:5" x14ac:dyDescent="0.25">
      <c r="A31" s="18" t="s">
        <v>78</v>
      </c>
      <c r="D31" s="17">
        <v>200000</v>
      </c>
    </row>
    <row r="32" spans="1:5" x14ac:dyDescent="0.25">
      <c r="A32" s="18" t="s">
        <v>79</v>
      </c>
      <c r="D32" s="17">
        <v>250000</v>
      </c>
      <c r="E32" s="17"/>
    </row>
    <row r="33" spans="1:6" x14ac:dyDescent="0.25">
      <c r="A33" s="19" t="s">
        <v>25</v>
      </c>
      <c r="E33" s="17">
        <f>SUM(D29:D32)</f>
        <v>700000</v>
      </c>
    </row>
    <row r="34" spans="1:6" x14ac:dyDescent="0.25">
      <c r="A34" s="25" t="s">
        <v>26</v>
      </c>
      <c r="E34" s="14"/>
    </row>
    <row r="35" spans="1:6" x14ac:dyDescent="0.25">
      <c r="A35" s="19" t="s">
        <v>27</v>
      </c>
    </row>
    <row r="36" spans="1:6" x14ac:dyDescent="0.25">
      <c r="A36" s="18" t="s">
        <v>28</v>
      </c>
      <c r="D36" s="21">
        <v>1200000</v>
      </c>
    </row>
    <row r="37" spans="1:6" x14ac:dyDescent="0.25">
      <c r="A37" s="19" t="s">
        <v>29</v>
      </c>
    </row>
    <row r="38" spans="1:6" x14ac:dyDescent="0.25">
      <c r="A38" s="18" t="s">
        <v>30</v>
      </c>
      <c r="D38" s="21">
        <v>100000</v>
      </c>
    </row>
    <row r="39" spans="1:6" x14ac:dyDescent="0.25">
      <c r="A39" s="18" t="s">
        <v>31</v>
      </c>
      <c r="D39" s="22">
        <v>150000</v>
      </c>
    </row>
    <row r="40" spans="1:6" x14ac:dyDescent="0.25">
      <c r="A40" s="19" t="s">
        <v>34</v>
      </c>
      <c r="D40" s="21">
        <v>1500000</v>
      </c>
    </row>
    <row r="41" spans="1:6" x14ac:dyDescent="0.25">
      <c r="A41" s="20" t="s">
        <v>32</v>
      </c>
      <c r="E41" s="21">
        <f>SUM(D36:D40)</f>
        <v>2950000</v>
      </c>
      <c r="F41" s="14"/>
    </row>
    <row r="42" spans="1:6" x14ac:dyDescent="0.25">
      <c r="A42" s="20" t="s">
        <v>33</v>
      </c>
      <c r="E42" s="40">
        <f>SUM(E26:E41)</f>
        <v>9530000</v>
      </c>
    </row>
  </sheetData>
  <mergeCells count="5">
    <mergeCell ref="B2:G2"/>
    <mergeCell ref="I2:K2"/>
    <mergeCell ref="D3:G3"/>
    <mergeCell ref="D4:G4"/>
    <mergeCell ref="A1:E1"/>
  </mergeCells>
  <phoneticPr fontId="13" type="noConversion"/>
  <conditionalFormatting sqref="K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02E2-F416-457A-A813-2AACFE7A26F9}">
  <dimension ref="A1:L51"/>
  <sheetViews>
    <sheetView topLeftCell="A35" workbookViewId="0">
      <selection activeCell="A35" sqref="A35:H48"/>
    </sheetView>
  </sheetViews>
  <sheetFormatPr defaultRowHeight="15" x14ac:dyDescent="0.25"/>
  <cols>
    <col min="1" max="1" width="32.85546875" customWidth="1"/>
    <col min="2" max="2" width="16" customWidth="1"/>
    <col min="3" max="3" width="16.7109375" customWidth="1"/>
    <col min="8" max="8" width="18.28515625" customWidth="1"/>
  </cols>
  <sheetData>
    <row r="1" spans="1:4" x14ac:dyDescent="0.25">
      <c r="B1" s="28"/>
    </row>
    <row r="2" spans="1:4" ht="24" x14ac:dyDescent="0.4">
      <c r="A2" s="56" t="s">
        <v>42</v>
      </c>
      <c r="B2" s="56"/>
      <c r="C2" s="56"/>
      <c r="D2" s="56"/>
    </row>
    <row r="3" spans="1:4" ht="15.75" x14ac:dyDescent="0.25">
      <c r="A3" s="36" t="s">
        <v>43</v>
      </c>
      <c r="B3" s="28"/>
      <c r="C3" s="28"/>
      <c r="D3" s="28"/>
    </row>
    <row r="4" spans="1:4" ht="15.75" x14ac:dyDescent="0.25">
      <c r="A4" s="36" t="s">
        <v>80</v>
      </c>
      <c r="B4" s="28"/>
      <c r="C4" s="28"/>
      <c r="D4" s="28"/>
    </row>
    <row r="5" spans="1:4" ht="15.75" x14ac:dyDescent="0.25">
      <c r="A5" s="36" t="s">
        <v>44</v>
      </c>
      <c r="B5" s="28"/>
      <c r="C5" s="28"/>
      <c r="D5" s="28"/>
    </row>
    <row r="6" spans="1:4" ht="15.75" x14ac:dyDescent="0.25">
      <c r="A6" s="36" t="s">
        <v>45</v>
      </c>
      <c r="B6" s="28"/>
      <c r="C6" s="28"/>
      <c r="D6" s="28"/>
    </row>
    <row r="7" spans="1:4" ht="15.75" x14ac:dyDescent="0.25">
      <c r="A7" s="36" t="s">
        <v>46</v>
      </c>
      <c r="B7" s="28"/>
      <c r="C7" s="28"/>
      <c r="D7" s="28"/>
    </row>
    <row r="8" spans="1:4" x14ac:dyDescent="0.25">
      <c r="B8" s="37" t="s">
        <v>58</v>
      </c>
      <c r="C8" s="37" t="s">
        <v>35</v>
      </c>
    </row>
    <row r="10" spans="1:4" x14ac:dyDescent="0.25">
      <c r="A10" s="57" t="s">
        <v>50</v>
      </c>
      <c r="B10" s="57"/>
      <c r="C10" s="57"/>
    </row>
    <row r="11" spans="1:4" x14ac:dyDescent="0.25">
      <c r="A11" s="19" t="s">
        <v>15</v>
      </c>
      <c r="B11" s="29">
        <v>5880000</v>
      </c>
    </row>
    <row r="12" spans="1:4" x14ac:dyDescent="0.25">
      <c r="A12" s="19" t="s">
        <v>47</v>
      </c>
      <c r="B12" s="29">
        <v>700000</v>
      </c>
    </row>
    <row r="13" spans="1:4" x14ac:dyDescent="0.25">
      <c r="A13" s="19" t="s">
        <v>32</v>
      </c>
      <c r="B13" s="30">
        <v>2950000</v>
      </c>
    </row>
    <row r="14" spans="1:4" x14ac:dyDescent="0.25">
      <c r="A14" s="32" t="s">
        <v>48</v>
      </c>
      <c r="B14" s="31"/>
      <c r="C14" s="34">
        <f>SUM(B11:B13)</f>
        <v>9530000</v>
      </c>
    </row>
    <row r="15" spans="1:4" x14ac:dyDescent="0.25">
      <c r="A15" s="57" t="s">
        <v>51</v>
      </c>
      <c r="B15" s="57"/>
      <c r="C15" s="57"/>
    </row>
    <row r="16" spans="1:4" x14ac:dyDescent="0.25">
      <c r="A16" s="19" t="s">
        <v>52</v>
      </c>
      <c r="B16" s="14">
        <v>4000000</v>
      </c>
    </row>
    <row r="17" spans="1:10" x14ac:dyDescent="0.25">
      <c r="A17" s="19" t="s">
        <v>53</v>
      </c>
      <c r="B17" s="14">
        <v>5000000</v>
      </c>
      <c r="H17" s="29"/>
    </row>
    <row r="18" spans="1:10" x14ac:dyDescent="0.25">
      <c r="A18" s="19" t="s">
        <v>54</v>
      </c>
      <c r="B18" s="14">
        <v>3000000</v>
      </c>
      <c r="H18" s="29"/>
    </row>
    <row r="19" spans="1:10" x14ac:dyDescent="0.25">
      <c r="A19" s="33" t="s">
        <v>55</v>
      </c>
      <c r="B19" s="14">
        <v>2000000</v>
      </c>
      <c r="H19" s="29"/>
    </row>
    <row r="20" spans="1:10" x14ac:dyDescent="0.25">
      <c r="A20" s="20" t="s">
        <v>56</v>
      </c>
      <c r="C20" s="29">
        <f>SUM(B16:B19)</f>
        <v>14000000</v>
      </c>
      <c r="H20" s="30"/>
    </row>
    <row r="21" spans="1:10" x14ac:dyDescent="0.25">
      <c r="A21" s="20" t="s">
        <v>57</v>
      </c>
      <c r="C21" s="39">
        <f>C20-C14</f>
        <v>4470000</v>
      </c>
    </row>
    <row r="24" spans="1:10" x14ac:dyDescent="0.25">
      <c r="A24" s="38"/>
    </row>
    <row r="26" spans="1:10" x14ac:dyDescent="0.25">
      <c r="A26" s="41" t="s">
        <v>60</v>
      </c>
      <c r="B26" s="28"/>
      <c r="C26" s="28"/>
      <c r="D26" s="28"/>
      <c r="E26" s="28"/>
      <c r="F26" s="28"/>
      <c r="G26" s="28"/>
      <c r="H26" s="28"/>
      <c r="I26" s="28"/>
      <c r="J26" s="28"/>
    </row>
    <row r="27" spans="1:10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</row>
    <row r="28" spans="1:10" ht="15.75" x14ac:dyDescent="0.25">
      <c r="A28" s="42" t="s">
        <v>61</v>
      </c>
      <c r="B28" s="43" t="s">
        <v>49</v>
      </c>
      <c r="C28" s="35"/>
      <c r="D28" s="28"/>
      <c r="E28" s="28"/>
      <c r="F28" s="28"/>
      <c r="G28" s="28"/>
      <c r="H28" s="28"/>
      <c r="I28" s="28"/>
      <c r="J28" s="28"/>
    </row>
    <row r="29" spans="1:10" ht="15.75" x14ac:dyDescent="0.25">
      <c r="A29" s="42" t="s">
        <v>62</v>
      </c>
      <c r="B29" s="44" t="s">
        <v>59</v>
      </c>
      <c r="C29" s="35"/>
      <c r="D29" s="28"/>
      <c r="E29" s="28"/>
      <c r="F29" s="28"/>
      <c r="G29" s="28"/>
      <c r="H29" s="28"/>
      <c r="I29" s="28"/>
      <c r="J29" s="28"/>
    </row>
    <row r="30" spans="1:10" ht="15.75" x14ac:dyDescent="0.25">
      <c r="A30" s="42" t="s">
        <v>63</v>
      </c>
      <c r="B30" s="42" t="s">
        <v>64</v>
      </c>
      <c r="C30" s="35"/>
      <c r="D30" s="28"/>
      <c r="E30" s="28"/>
      <c r="F30" s="28"/>
      <c r="G30" s="28"/>
      <c r="H30" s="28"/>
      <c r="I30" s="28"/>
      <c r="J30" s="28"/>
    </row>
    <row r="31" spans="1:10" ht="15.75" x14ac:dyDescent="0.25">
      <c r="A31" s="35"/>
      <c r="B31" s="43" t="s">
        <v>49</v>
      </c>
      <c r="C31" s="44" t="s">
        <v>65</v>
      </c>
      <c r="D31" s="28"/>
      <c r="E31" s="28"/>
      <c r="F31" s="28"/>
      <c r="G31" s="28"/>
      <c r="H31" s="28"/>
      <c r="I31" s="28"/>
      <c r="J31" s="28"/>
    </row>
    <row r="32" spans="1:10" ht="15.75" x14ac:dyDescent="0.25">
      <c r="A32" s="35"/>
      <c r="B32" s="45" t="s">
        <v>75</v>
      </c>
      <c r="C32" s="45"/>
      <c r="D32" s="28"/>
      <c r="E32" s="28"/>
      <c r="F32" s="28"/>
      <c r="G32" s="28"/>
      <c r="H32" s="28"/>
      <c r="I32" s="28"/>
      <c r="J32" s="28"/>
    </row>
    <row r="33" spans="1:12" x14ac:dyDescent="0.25">
      <c r="A33" s="28"/>
      <c r="B33" s="28"/>
      <c r="C33" s="28"/>
      <c r="D33" s="28"/>
      <c r="E33" s="28"/>
      <c r="F33" s="28"/>
      <c r="G33" s="28"/>
      <c r="H33" s="28"/>
      <c r="I33" s="28"/>
      <c r="J33" s="28"/>
    </row>
    <row r="34" spans="1:12" x14ac:dyDescent="0.25">
      <c r="A34" s="28"/>
      <c r="B34" s="28"/>
      <c r="C34" s="28"/>
      <c r="D34" s="28"/>
      <c r="E34" s="28"/>
      <c r="F34" s="28"/>
      <c r="G34" s="28"/>
      <c r="H34" s="28"/>
      <c r="I34" s="28"/>
      <c r="J34" s="28"/>
    </row>
    <row r="35" spans="1:12" ht="15.75" x14ac:dyDescent="0.25">
      <c r="A35" s="46" t="s">
        <v>66</v>
      </c>
      <c r="B35" s="35"/>
      <c r="C35" s="35"/>
      <c r="D35" s="35"/>
      <c r="E35" s="35"/>
      <c r="F35" s="35"/>
      <c r="G35" s="35"/>
      <c r="H35" s="35"/>
      <c r="I35" s="35"/>
      <c r="J35" s="35"/>
      <c r="L35" s="48"/>
    </row>
    <row r="36" spans="1:12" ht="15.75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</row>
    <row r="37" spans="1:12" ht="15.75" x14ac:dyDescent="0.25">
      <c r="A37" s="47" t="s">
        <v>67</v>
      </c>
      <c r="B37" s="35"/>
      <c r="C37" s="35"/>
      <c r="D37" s="35"/>
      <c r="E37" s="35"/>
      <c r="F37" s="35"/>
      <c r="G37" s="35"/>
      <c r="H37" s="35"/>
      <c r="I37" s="35"/>
      <c r="J37" s="35"/>
    </row>
    <row r="38" spans="1:12" ht="15.75" x14ac:dyDescent="0.25">
      <c r="A38" s="47"/>
      <c r="B38" s="35"/>
      <c r="C38" s="35"/>
      <c r="D38" s="35"/>
      <c r="E38" s="35"/>
      <c r="F38" s="35"/>
      <c r="G38" s="35"/>
      <c r="H38" s="35"/>
      <c r="I38" s="35"/>
      <c r="J38" s="35"/>
    </row>
    <row r="39" spans="1:12" ht="15.75" x14ac:dyDescent="0.25">
      <c r="A39" s="42" t="s">
        <v>68</v>
      </c>
      <c r="B39" s="35"/>
      <c r="C39" s="35"/>
      <c r="D39" s="35"/>
      <c r="E39" s="35"/>
      <c r="F39" s="35"/>
      <c r="G39" s="35"/>
      <c r="H39" s="35"/>
      <c r="I39" s="35"/>
      <c r="J39" s="35"/>
    </row>
    <row r="40" spans="1:12" ht="15.75" x14ac:dyDescent="0.25">
      <c r="A40" s="42" t="s">
        <v>69</v>
      </c>
      <c r="B40" s="35"/>
      <c r="C40" s="35"/>
      <c r="D40" s="35"/>
      <c r="E40" s="35"/>
      <c r="F40" s="35"/>
      <c r="G40" s="35"/>
      <c r="H40" s="35"/>
      <c r="I40" s="35"/>
      <c r="J40" s="35"/>
    </row>
    <row r="41" spans="1:12" ht="15.75" x14ac:dyDescent="0.25">
      <c r="A41" s="35" t="s">
        <v>74</v>
      </c>
      <c r="B41" s="35"/>
      <c r="C41" s="35"/>
      <c r="D41" s="35"/>
      <c r="E41" s="35"/>
      <c r="F41" s="35"/>
      <c r="G41" s="35"/>
      <c r="H41" s="35"/>
      <c r="I41" s="35"/>
      <c r="J41" s="35"/>
    </row>
    <row r="42" spans="1:12" ht="15.75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 spans="1:12" ht="15.75" x14ac:dyDescent="0.25">
      <c r="A43" s="42" t="s">
        <v>70</v>
      </c>
      <c r="B43" s="35"/>
      <c r="C43" s="35"/>
      <c r="D43" s="35"/>
      <c r="E43" s="35"/>
      <c r="F43" s="35"/>
      <c r="G43" s="35"/>
      <c r="H43" s="35"/>
      <c r="I43" s="35"/>
      <c r="J43" s="35"/>
    </row>
    <row r="44" spans="1:12" ht="15.75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2" ht="15.75" x14ac:dyDescent="0.25">
      <c r="A45" s="47" t="s">
        <v>72</v>
      </c>
      <c r="B45" s="35"/>
      <c r="C45" s="35"/>
      <c r="D45" s="35"/>
      <c r="E45" s="35"/>
      <c r="F45" s="35"/>
      <c r="G45" s="35"/>
      <c r="H45" s="35"/>
      <c r="I45" s="35"/>
      <c r="J45" s="35"/>
    </row>
    <row r="46" spans="1:12" ht="15.75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</row>
    <row r="47" spans="1:12" ht="15.75" x14ac:dyDescent="0.25">
      <c r="A47" s="46" t="s">
        <v>71</v>
      </c>
      <c r="B47" s="35"/>
      <c r="C47" s="35"/>
      <c r="D47" s="35"/>
      <c r="E47" s="35"/>
      <c r="F47" s="35"/>
      <c r="G47" s="35"/>
      <c r="H47" s="35"/>
      <c r="I47" s="35"/>
      <c r="J47" s="35"/>
    </row>
    <row r="48" spans="1:12" ht="15.75" x14ac:dyDescent="0.25">
      <c r="A48" s="35" t="s">
        <v>73</v>
      </c>
      <c r="B48" s="35"/>
      <c r="C48" s="35"/>
      <c r="D48" s="35"/>
      <c r="E48" s="35"/>
      <c r="F48" s="35"/>
      <c r="G48" s="35"/>
      <c r="H48" s="35"/>
      <c r="I48" s="35"/>
      <c r="J48" s="35"/>
    </row>
    <row r="49" spans="1:10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</row>
    <row r="50" spans="1:10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</row>
  </sheetData>
  <mergeCells count="3">
    <mergeCell ref="A2:D2"/>
    <mergeCell ref="A10:C10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Reshan Gayantha</dc:creator>
  <cp:lastModifiedBy>Reshan Gayantha</cp:lastModifiedBy>
  <dcterms:created xsi:type="dcterms:W3CDTF">2024-07-11T15:55:48Z</dcterms:created>
  <dcterms:modified xsi:type="dcterms:W3CDTF">2024-07-12T06:08:01Z</dcterms:modified>
</cp:coreProperties>
</file>