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avatoBarcelos\Desktop\av final fois\v6\"/>
    </mc:Choice>
  </mc:AlternateContent>
  <xr:revisionPtr revIDLastSave="0" documentId="13_ncr:1_{E2767F91-5E11-4569-9CA2-8E169F0689E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validation" sheetId="1" r:id="rId1"/>
    <sheet name="taxonomies" sheetId="13" r:id="rId2"/>
    <sheet name="tax stats" sheetId="15" r:id="rId3"/>
    <sheet name="inconsistencies_tt003_an" sheetId="11" r:id="rId4"/>
    <sheet name="inconsistencies_tt003_ac" sheetId="12" r:id="rId5"/>
    <sheet name="consistencies_tt003_an" sheetId="5" state="hidden" r:id="rId6"/>
    <sheet name="consistencies_tt003_ac" sheetId="9" state="hidden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5" l="1"/>
  <c r="C7" i="15"/>
  <c r="C6" i="15"/>
  <c r="C5" i="15"/>
  <c r="C4" i="15"/>
  <c r="C3" i="15"/>
  <c r="C2" i="15"/>
  <c r="G515" i="13"/>
  <c r="J515" i="13" s="1"/>
  <c r="G175" i="13"/>
  <c r="J175" i="13" s="1"/>
  <c r="G292" i="13"/>
  <c r="J292" i="13" s="1"/>
  <c r="G176" i="13"/>
  <c r="J176" i="13" s="1"/>
  <c r="G221" i="13"/>
  <c r="J221" i="13" s="1"/>
  <c r="G294" i="13"/>
  <c r="J294" i="13" s="1"/>
  <c r="G23" i="13"/>
  <c r="J23" i="13" s="1"/>
  <c r="G363" i="13"/>
  <c r="J363" i="13" s="1"/>
  <c r="G364" i="13"/>
  <c r="J364" i="13" s="1"/>
  <c r="G365" i="13"/>
  <c r="J365" i="13" s="1"/>
  <c r="G366" i="13"/>
  <c r="J366" i="13" s="1"/>
  <c r="G367" i="13"/>
  <c r="J367" i="13" s="1"/>
  <c r="G149" i="13"/>
  <c r="J149" i="13" s="1"/>
  <c r="G368" i="13"/>
  <c r="J368" i="13" s="1"/>
  <c r="G18" i="13"/>
  <c r="J18" i="13" s="1"/>
  <c r="G369" i="13"/>
  <c r="J369" i="13" s="1"/>
  <c r="G295" i="13"/>
  <c r="J295" i="13" s="1"/>
  <c r="G177" i="13"/>
  <c r="J177" i="13" s="1"/>
  <c r="G150" i="13"/>
  <c r="J150" i="13" s="1"/>
  <c r="G222" i="13"/>
  <c r="J222" i="13" s="1"/>
  <c r="G296" i="13"/>
  <c r="J296" i="13" s="1"/>
  <c r="G297" i="13"/>
  <c r="J297" i="13" s="1"/>
  <c r="G223" i="13"/>
  <c r="J223" i="13" s="1"/>
  <c r="G224" i="13"/>
  <c r="J224" i="13" s="1"/>
  <c r="G129" i="13"/>
  <c r="J129" i="13" s="1"/>
  <c r="G15" i="13"/>
  <c r="J15" i="13" s="1"/>
  <c r="G370" i="13"/>
  <c r="J370" i="13" s="1"/>
  <c r="G11" i="13"/>
  <c r="J11" i="13" s="1"/>
  <c r="G517" i="13"/>
  <c r="J517" i="13" s="1"/>
  <c r="G130" i="13"/>
  <c r="J130" i="13" s="1"/>
  <c r="G16" i="13"/>
  <c r="J16" i="13" s="1"/>
  <c r="G151" i="13"/>
  <c r="J151" i="13" s="1"/>
  <c r="G625" i="13"/>
  <c r="J625" i="13" s="1"/>
  <c r="G626" i="13"/>
  <c r="J626" i="13" s="1"/>
  <c r="G627" i="13"/>
  <c r="J627" i="13" s="1"/>
  <c r="G628" i="13"/>
  <c r="J628" i="13" s="1"/>
  <c r="G629" i="13"/>
  <c r="J629" i="13" s="1"/>
  <c r="G630" i="13"/>
  <c r="J630" i="13" s="1"/>
  <c r="G631" i="13"/>
  <c r="J631" i="13" s="1"/>
  <c r="G632" i="13"/>
  <c r="J632" i="13" s="1"/>
  <c r="G371" i="13"/>
  <c r="J371" i="13" s="1"/>
  <c r="G225" i="13"/>
  <c r="J225" i="13" s="1"/>
  <c r="G372" i="13"/>
  <c r="J372" i="13" s="1"/>
  <c r="G24" i="13"/>
  <c r="J24" i="13" s="1"/>
  <c r="G518" i="13"/>
  <c r="J518" i="13" s="1"/>
  <c r="G373" i="13"/>
  <c r="J373" i="13" s="1"/>
  <c r="G374" i="13"/>
  <c r="J374" i="13" s="1"/>
  <c r="G37" i="13"/>
  <c r="J37" i="13" s="1"/>
  <c r="G519" i="13"/>
  <c r="J519" i="13" s="1"/>
  <c r="G375" i="13"/>
  <c r="J375" i="13" s="1"/>
  <c r="G103" i="13"/>
  <c r="J103" i="13" s="1"/>
  <c r="G178" i="13"/>
  <c r="J178" i="13" s="1"/>
  <c r="G131" i="13"/>
  <c r="J131" i="13" s="1"/>
  <c r="G46" i="13"/>
  <c r="J46" i="13" s="1"/>
  <c r="G520" i="13"/>
  <c r="J520" i="13" s="1"/>
  <c r="G226" i="13"/>
  <c r="J226" i="13" s="1"/>
  <c r="G298" i="13"/>
  <c r="J298" i="13" s="1"/>
  <c r="G227" i="13"/>
  <c r="J227" i="13" s="1"/>
  <c r="G228" i="13"/>
  <c r="J228" i="13" s="1"/>
  <c r="G229" i="13"/>
  <c r="J229" i="13" s="1"/>
  <c r="G230" i="13"/>
  <c r="J230" i="13" s="1"/>
  <c r="G376" i="13"/>
  <c r="J376" i="13" s="1"/>
  <c r="G179" i="13"/>
  <c r="J179" i="13" s="1"/>
  <c r="G114" i="13"/>
  <c r="J114" i="13" s="1"/>
  <c r="G180" i="13"/>
  <c r="J180" i="13" s="1"/>
  <c r="G231" i="13"/>
  <c r="J231" i="13" s="1"/>
  <c r="G377" i="13"/>
  <c r="J377" i="13" s="1"/>
  <c r="G378" i="13"/>
  <c r="J378" i="13" s="1"/>
  <c r="G152" i="13"/>
  <c r="J152" i="13" s="1"/>
  <c r="G30" i="13"/>
  <c r="J30" i="13" s="1"/>
  <c r="G232" i="13"/>
  <c r="J232" i="13" s="1"/>
  <c r="G233" i="13"/>
  <c r="J233" i="13" s="1"/>
  <c r="G234" i="13"/>
  <c r="J234" i="13" s="1"/>
  <c r="G299" i="13"/>
  <c r="J299" i="13" s="1"/>
  <c r="G181" i="13"/>
  <c r="J181" i="13" s="1"/>
  <c r="G235" i="13"/>
  <c r="J235" i="13" s="1"/>
  <c r="G153" i="13"/>
  <c r="J153" i="13" s="1"/>
  <c r="G154" i="13"/>
  <c r="J154" i="13" s="1"/>
  <c r="G104" i="13"/>
  <c r="J104" i="13" s="1"/>
  <c r="G521" i="13"/>
  <c r="J521" i="13" s="1"/>
  <c r="G379" i="13"/>
  <c r="J379" i="13" s="1"/>
  <c r="G300" i="13"/>
  <c r="J300" i="13" s="1"/>
  <c r="G301" i="13"/>
  <c r="J301" i="13" s="1"/>
  <c r="G236" i="13"/>
  <c r="J236" i="13" s="1"/>
  <c r="G522" i="13"/>
  <c r="J522" i="13" s="1"/>
  <c r="G237" i="13"/>
  <c r="J237" i="13" s="1"/>
  <c r="G2" i="13"/>
  <c r="J2" i="13" s="1"/>
  <c r="G38" i="13"/>
  <c r="J38" i="13" s="1"/>
  <c r="G182" i="13"/>
  <c r="J182" i="13" s="1"/>
  <c r="G183" i="13"/>
  <c r="J183" i="13" s="1"/>
  <c r="G155" i="13"/>
  <c r="J155" i="13" s="1"/>
  <c r="G41" i="13"/>
  <c r="J41" i="13" s="1"/>
  <c r="G72" i="13"/>
  <c r="J72" i="13" s="1"/>
  <c r="G523" i="13"/>
  <c r="J523" i="13" s="1"/>
  <c r="G115" i="13"/>
  <c r="J115" i="13" s="1"/>
  <c r="G524" i="13"/>
  <c r="J524" i="13" s="1"/>
  <c r="G184" i="13"/>
  <c r="J184" i="13" s="1"/>
  <c r="G185" i="13"/>
  <c r="J185" i="13" s="1"/>
  <c r="G83" i="13"/>
  <c r="J83" i="13" s="1"/>
  <c r="G238" i="13"/>
  <c r="J238" i="13" s="1"/>
  <c r="G63" i="13"/>
  <c r="J63" i="13" s="1"/>
  <c r="G525" i="13"/>
  <c r="J525" i="13" s="1"/>
  <c r="G186" i="13"/>
  <c r="J186" i="13" s="1"/>
  <c r="G116" i="13"/>
  <c r="J116" i="13" s="1"/>
  <c r="G526" i="13"/>
  <c r="J526" i="13" s="1"/>
  <c r="G187" i="13"/>
  <c r="J187" i="13" s="1"/>
  <c r="G57" i="13"/>
  <c r="J57" i="13" s="1"/>
  <c r="G380" i="13"/>
  <c r="J380" i="13" s="1"/>
  <c r="G302" i="13"/>
  <c r="J302" i="13" s="1"/>
  <c r="G381" i="13"/>
  <c r="J381" i="13" s="1"/>
  <c r="G382" i="13"/>
  <c r="J382" i="13" s="1"/>
  <c r="G383" i="13"/>
  <c r="J383" i="13" s="1"/>
  <c r="G384" i="13"/>
  <c r="J384" i="13" s="1"/>
  <c r="G385" i="13"/>
  <c r="J385" i="13" s="1"/>
  <c r="G50" i="13"/>
  <c r="J50" i="13" s="1"/>
  <c r="G188" i="13"/>
  <c r="J188" i="13" s="1"/>
  <c r="G386" i="13"/>
  <c r="J386" i="13" s="1"/>
  <c r="G387" i="13"/>
  <c r="J387" i="13" s="1"/>
  <c r="G117" i="13"/>
  <c r="J117" i="13" s="1"/>
  <c r="G303" i="13"/>
  <c r="J303" i="13" s="1"/>
  <c r="G388" i="13"/>
  <c r="J388" i="13" s="1"/>
  <c r="G304" i="13"/>
  <c r="J304" i="13" s="1"/>
  <c r="G132" i="13"/>
  <c r="J132" i="13" s="1"/>
  <c r="G389" i="13"/>
  <c r="J389" i="13" s="1"/>
  <c r="G390" i="13"/>
  <c r="J390" i="13" s="1"/>
  <c r="G189" i="13"/>
  <c r="J189" i="13" s="1"/>
  <c r="G73" i="13"/>
  <c r="J73" i="13" s="1"/>
  <c r="G239" i="13"/>
  <c r="J239" i="13" s="1"/>
  <c r="G305" i="13"/>
  <c r="J305" i="13" s="1"/>
  <c r="G47" i="13"/>
  <c r="J47" i="13" s="1"/>
  <c r="G28" i="13"/>
  <c r="J28" i="13" s="1"/>
  <c r="G156" i="13"/>
  <c r="J156" i="13" s="1"/>
  <c r="G157" i="13"/>
  <c r="J157" i="13" s="1"/>
  <c r="G10" i="13"/>
  <c r="J10" i="13" s="1"/>
  <c r="G158" i="13"/>
  <c r="J158" i="13" s="1"/>
  <c r="G391" i="13"/>
  <c r="J391" i="13" s="1"/>
  <c r="G527" i="13"/>
  <c r="J527" i="13" s="1"/>
  <c r="G306" i="13"/>
  <c r="J306" i="13" s="1"/>
  <c r="G392" i="13"/>
  <c r="J392" i="13" s="1"/>
  <c r="G393" i="13"/>
  <c r="J393" i="13" s="1"/>
  <c r="G528" i="13"/>
  <c r="J528" i="13" s="1"/>
  <c r="G529" i="13"/>
  <c r="J529" i="13" s="1"/>
  <c r="G530" i="13"/>
  <c r="J530" i="13" s="1"/>
  <c r="G84" i="13"/>
  <c r="J84" i="13" s="1"/>
  <c r="G240" i="13"/>
  <c r="J240" i="13" s="1"/>
  <c r="G531" i="13"/>
  <c r="J531" i="13" s="1"/>
  <c r="G394" i="13"/>
  <c r="J394" i="13" s="1"/>
  <c r="G395" i="13"/>
  <c r="J395" i="13" s="1"/>
  <c r="G74" i="13"/>
  <c r="J74" i="13" s="1"/>
  <c r="G396" i="13"/>
  <c r="J396" i="13" s="1"/>
  <c r="G105" i="13"/>
  <c r="J105" i="13" s="1"/>
  <c r="G51" i="13"/>
  <c r="J51" i="13" s="1"/>
  <c r="G17" i="13"/>
  <c r="J17" i="13" s="1"/>
  <c r="G397" i="13"/>
  <c r="J397" i="13" s="1"/>
  <c r="G398" i="13"/>
  <c r="J398" i="13" s="1"/>
  <c r="G52" i="13"/>
  <c r="J52" i="13" s="1"/>
  <c r="G532" i="13"/>
  <c r="J532" i="13" s="1"/>
  <c r="G533" i="13"/>
  <c r="J533" i="13" s="1"/>
  <c r="G534" i="13"/>
  <c r="J534" i="13" s="1"/>
  <c r="G535" i="13"/>
  <c r="J535" i="13" s="1"/>
  <c r="G190" i="13"/>
  <c r="J190" i="13" s="1"/>
  <c r="G536" i="13"/>
  <c r="J536" i="13" s="1"/>
  <c r="G12" i="13"/>
  <c r="J12" i="13" s="1"/>
  <c r="G399" i="13"/>
  <c r="J399" i="13" s="1"/>
  <c r="G400" i="13"/>
  <c r="J400" i="13" s="1"/>
  <c r="G537" i="13"/>
  <c r="J537" i="13" s="1"/>
  <c r="G538" i="13"/>
  <c r="J538" i="13" s="1"/>
  <c r="G159" i="13"/>
  <c r="J159" i="13" s="1"/>
  <c r="G160" i="13"/>
  <c r="J160" i="13" s="1"/>
  <c r="G161" i="13"/>
  <c r="J161" i="13" s="1"/>
  <c r="G162" i="13"/>
  <c r="J162" i="13" s="1"/>
  <c r="G401" i="13"/>
  <c r="J401" i="13" s="1"/>
  <c r="G402" i="13"/>
  <c r="J402" i="13" s="1"/>
  <c r="G633" i="13"/>
  <c r="J633" i="13" s="1"/>
  <c r="G7" i="13"/>
  <c r="J7" i="13" s="1"/>
  <c r="G403" i="13"/>
  <c r="J403" i="13" s="1"/>
  <c r="G634" i="13"/>
  <c r="J634" i="13" s="1"/>
  <c r="G404" i="13"/>
  <c r="J404" i="13" s="1"/>
  <c r="G43" i="13"/>
  <c r="J43" i="13" s="1"/>
  <c r="G539" i="13"/>
  <c r="J539" i="13" s="1"/>
  <c r="G405" i="13"/>
  <c r="J405" i="13" s="1"/>
  <c r="G635" i="13"/>
  <c r="J635" i="13" s="1"/>
  <c r="G406" i="13"/>
  <c r="J406" i="13" s="1"/>
  <c r="G191" i="13"/>
  <c r="J191" i="13" s="1"/>
  <c r="G636" i="13"/>
  <c r="J636" i="13" s="1"/>
  <c r="G92" i="13"/>
  <c r="J92" i="13" s="1"/>
  <c r="G192" i="13"/>
  <c r="J192" i="13" s="1"/>
  <c r="G637" i="13"/>
  <c r="J637" i="13" s="1"/>
  <c r="G638" i="13"/>
  <c r="J638" i="13" s="1"/>
  <c r="G407" i="13"/>
  <c r="J407" i="13" s="1"/>
  <c r="G193" i="13"/>
  <c r="J193" i="13" s="1"/>
  <c r="G639" i="13"/>
  <c r="J639" i="13" s="1"/>
  <c r="G408" i="13"/>
  <c r="J408" i="13" s="1"/>
  <c r="G640" i="13"/>
  <c r="J640" i="13" s="1"/>
  <c r="G641" i="13"/>
  <c r="J641" i="13" s="1"/>
  <c r="G642" i="13"/>
  <c r="J642" i="13" s="1"/>
  <c r="G643" i="13"/>
  <c r="J643" i="13" s="1"/>
  <c r="G644" i="13"/>
  <c r="J644" i="13" s="1"/>
  <c r="G409" i="13"/>
  <c r="J409" i="13" s="1"/>
  <c r="G75" i="13"/>
  <c r="J75" i="13" s="1"/>
  <c r="G194" i="13"/>
  <c r="J194" i="13" s="1"/>
  <c r="G241" i="13"/>
  <c r="J241" i="13" s="1"/>
  <c r="G540" i="13"/>
  <c r="J540" i="13" s="1"/>
  <c r="G541" i="13"/>
  <c r="J541" i="13" s="1"/>
  <c r="G195" i="13"/>
  <c r="J195" i="13" s="1"/>
  <c r="G542" i="13"/>
  <c r="J542" i="13" s="1"/>
  <c r="G242" i="13"/>
  <c r="J242" i="13" s="1"/>
  <c r="G307" i="13"/>
  <c r="J307" i="13" s="1"/>
  <c r="G308" i="13"/>
  <c r="J308" i="13" s="1"/>
  <c r="G196" i="13"/>
  <c r="J196" i="13" s="1"/>
  <c r="G309" i="13"/>
  <c r="J309" i="13" s="1"/>
  <c r="G410" i="13"/>
  <c r="J410" i="13" s="1"/>
  <c r="G310" i="13"/>
  <c r="J310" i="13" s="1"/>
  <c r="G411" i="13"/>
  <c r="J411" i="13" s="1"/>
  <c r="G197" i="13"/>
  <c r="J197" i="13" s="1"/>
  <c r="G93" i="13"/>
  <c r="J93" i="13" s="1"/>
  <c r="G311" i="13"/>
  <c r="J311" i="13" s="1"/>
  <c r="G312" i="13"/>
  <c r="J312" i="13" s="1"/>
  <c r="G243" i="13"/>
  <c r="J243" i="13" s="1"/>
  <c r="G244" i="13"/>
  <c r="J244" i="13" s="1"/>
  <c r="G543" i="13"/>
  <c r="J543" i="13" s="1"/>
  <c r="G133" i="13"/>
  <c r="J133" i="13" s="1"/>
  <c r="G412" i="13"/>
  <c r="J412" i="13" s="1"/>
  <c r="G544" i="13"/>
  <c r="J544" i="13" s="1"/>
  <c r="G545" i="13"/>
  <c r="J545" i="13" s="1"/>
  <c r="G163" i="13"/>
  <c r="J163" i="13" s="1"/>
  <c r="G546" i="13"/>
  <c r="J546" i="13" s="1"/>
  <c r="G547" i="13"/>
  <c r="J547" i="13" s="1"/>
  <c r="G164" i="13"/>
  <c r="J164" i="13" s="1"/>
  <c r="G413" i="13"/>
  <c r="J413" i="13" s="1"/>
  <c r="G414" i="13"/>
  <c r="J414" i="13" s="1"/>
  <c r="G106" i="13"/>
  <c r="J106" i="13" s="1"/>
  <c r="G415" i="13"/>
  <c r="J415" i="13" s="1"/>
  <c r="G245" i="13"/>
  <c r="J245" i="13" s="1"/>
  <c r="G39" i="13"/>
  <c r="J39" i="13" s="1"/>
  <c r="G94" i="13"/>
  <c r="J94" i="13" s="1"/>
  <c r="G548" i="13"/>
  <c r="J548" i="13" s="1"/>
  <c r="G549" i="13"/>
  <c r="J549" i="13" s="1"/>
  <c r="G550" i="13"/>
  <c r="J550" i="13" s="1"/>
  <c r="G95" i="13"/>
  <c r="J95" i="13" s="1"/>
  <c r="G551" i="13"/>
  <c r="J551" i="13" s="1"/>
  <c r="G416" i="13"/>
  <c r="J416" i="13" s="1"/>
  <c r="G417" i="13"/>
  <c r="J417" i="13" s="1"/>
  <c r="G552" i="13"/>
  <c r="J552" i="13" s="1"/>
  <c r="G418" i="13"/>
  <c r="J418" i="13" s="1"/>
  <c r="G419" i="13"/>
  <c r="J419" i="13" s="1"/>
  <c r="G44" i="13"/>
  <c r="J44" i="13" s="1"/>
  <c r="G420" i="13"/>
  <c r="J420" i="13" s="1"/>
  <c r="G421" i="13"/>
  <c r="J421" i="13" s="1"/>
  <c r="G553" i="13"/>
  <c r="J553" i="13" s="1"/>
  <c r="G246" i="13"/>
  <c r="J246" i="13" s="1"/>
  <c r="G33" i="13"/>
  <c r="J33" i="13" s="1"/>
  <c r="G422" i="13"/>
  <c r="J422" i="13" s="1"/>
  <c r="G313" i="13"/>
  <c r="J313" i="13" s="1"/>
  <c r="G645" i="13"/>
  <c r="J645" i="13" s="1"/>
  <c r="G646" i="13"/>
  <c r="J646" i="13" s="1"/>
  <c r="G42" i="13"/>
  <c r="J42" i="13" s="1"/>
  <c r="G554" i="13"/>
  <c r="J554" i="13" s="1"/>
  <c r="G198" i="13"/>
  <c r="J198" i="13" s="1"/>
  <c r="G247" i="13"/>
  <c r="J247" i="13" s="1"/>
  <c r="G314" i="13"/>
  <c r="J314" i="13" s="1"/>
  <c r="G423" i="13"/>
  <c r="J423" i="13" s="1"/>
  <c r="G647" i="13"/>
  <c r="J647" i="13" s="1"/>
  <c r="G424" i="13"/>
  <c r="J424" i="13" s="1"/>
  <c r="G555" i="13"/>
  <c r="J555" i="13" s="1"/>
  <c r="G425" i="13"/>
  <c r="J425" i="13" s="1"/>
  <c r="G556" i="13"/>
  <c r="J556" i="13" s="1"/>
  <c r="G248" i="13"/>
  <c r="J248" i="13" s="1"/>
  <c r="G557" i="13"/>
  <c r="J557" i="13" s="1"/>
  <c r="G558" i="13"/>
  <c r="J558" i="13" s="1"/>
  <c r="G559" i="13"/>
  <c r="J559" i="13" s="1"/>
  <c r="G249" i="13"/>
  <c r="J249" i="13" s="1"/>
  <c r="G107" i="13"/>
  <c r="J107" i="13" s="1"/>
  <c r="G315" i="13"/>
  <c r="J315" i="13" s="1"/>
  <c r="G560" i="13"/>
  <c r="J560" i="13" s="1"/>
  <c r="G134" i="13"/>
  <c r="J134" i="13" s="1"/>
  <c r="G561" i="13"/>
  <c r="J561" i="13" s="1"/>
  <c r="G426" i="13"/>
  <c r="J426" i="13" s="1"/>
  <c r="G316" i="13"/>
  <c r="J316" i="13" s="1"/>
  <c r="G135" i="13"/>
  <c r="J135" i="13" s="1"/>
  <c r="G427" i="13"/>
  <c r="J427" i="13" s="1"/>
  <c r="G199" i="13"/>
  <c r="J199" i="13" s="1"/>
  <c r="G108" i="13"/>
  <c r="J108" i="13" s="1"/>
  <c r="G317" i="13"/>
  <c r="J317" i="13" s="1"/>
  <c r="G96" i="13"/>
  <c r="J96" i="13" s="1"/>
  <c r="G34" i="13"/>
  <c r="J34" i="13" s="1"/>
  <c r="G562" i="13"/>
  <c r="J562" i="13" s="1"/>
  <c r="G250" i="13"/>
  <c r="J250" i="13" s="1"/>
  <c r="G251" i="13"/>
  <c r="J251" i="13" s="1"/>
  <c r="G31" i="13"/>
  <c r="J31" i="13" s="1"/>
  <c r="G563" i="13"/>
  <c r="J563" i="13" s="1"/>
  <c r="G252" i="13"/>
  <c r="J252" i="13" s="1"/>
  <c r="G318" i="13"/>
  <c r="J318" i="13" s="1"/>
  <c r="G428" i="13"/>
  <c r="J428" i="13" s="1"/>
  <c r="G564" i="13"/>
  <c r="J564" i="13" s="1"/>
  <c r="G253" i="13"/>
  <c r="J253" i="13" s="1"/>
  <c r="G53" i="13"/>
  <c r="J53" i="13" s="1"/>
  <c r="G319" i="13"/>
  <c r="J319" i="13" s="1"/>
  <c r="G320" i="13"/>
  <c r="J320" i="13" s="1"/>
  <c r="G429" i="13"/>
  <c r="J429" i="13" s="1"/>
  <c r="G430" i="13"/>
  <c r="J430" i="13" s="1"/>
  <c r="G321" i="13"/>
  <c r="J321" i="13" s="1"/>
  <c r="G431" i="13"/>
  <c r="J431" i="13" s="1"/>
  <c r="G432" i="13"/>
  <c r="J432" i="13" s="1"/>
  <c r="G565" i="13"/>
  <c r="J565" i="13" s="1"/>
  <c r="G566" i="13"/>
  <c r="J566" i="13" s="1"/>
  <c r="G567" i="13"/>
  <c r="J567" i="13" s="1"/>
  <c r="G433" i="13"/>
  <c r="J433" i="13" s="1"/>
  <c r="G434" i="13"/>
  <c r="J434" i="13" s="1"/>
  <c r="G322" i="13"/>
  <c r="J322" i="13" s="1"/>
  <c r="G323" i="13"/>
  <c r="J323" i="13" s="1"/>
  <c r="G568" i="13"/>
  <c r="J568" i="13" s="1"/>
  <c r="G64" i="13"/>
  <c r="J64" i="13" s="1"/>
  <c r="G324" i="13"/>
  <c r="J324" i="13" s="1"/>
  <c r="G254" i="13"/>
  <c r="J254" i="13" s="1"/>
  <c r="G255" i="13"/>
  <c r="J255" i="13" s="1"/>
  <c r="G89" i="13"/>
  <c r="J89" i="13" s="1"/>
  <c r="G136" i="13"/>
  <c r="J136" i="13" s="1"/>
  <c r="G8" i="13"/>
  <c r="J8" i="13" s="1"/>
  <c r="G61" i="13"/>
  <c r="J61" i="13" s="1"/>
  <c r="G45" i="13"/>
  <c r="J45" i="13" s="1"/>
  <c r="G200" i="13"/>
  <c r="J200" i="13" s="1"/>
  <c r="G58" i="13"/>
  <c r="J58" i="13" s="1"/>
  <c r="G85" i="13"/>
  <c r="J85" i="13" s="1"/>
  <c r="G137" i="13"/>
  <c r="J137" i="13" s="1"/>
  <c r="G118" i="13"/>
  <c r="J118" i="13" s="1"/>
  <c r="G435" i="13"/>
  <c r="J435" i="13" s="1"/>
  <c r="G256" i="13"/>
  <c r="J256" i="13" s="1"/>
  <c r="G119" i="13"/>
  <c r="J119" i="13" s="1"/>
  <c r="G436" i="13"/>
  <c r="J436" i="13" s="1"/>
  <c r="G437" i="13"/>
  <c r="J437" i="13" s="1"/>
  <c r="G257" i="13"/>
  <c r="J257" i="13" s="1"/>
  <c r="G120" i="13"/>
  <c r="J120" i="13" s="1"/>
  <c r="G35" i="13"/>
  <c r="J35" i="13" s="1"/>
  <c r="G138" i="13"/>
  <c r="J138" i="13" s="1"/>
  <c r="G258" i="13"/>
  <c r="J258" i="13" s="1"/>
  <c r="G438" i="13"/>
  <c r="J438" i="13" s="1"/>
  <c r="G201" i="13"/>
  <c r="J201" i="13" s="1"/>
  <c r="G439" i="13"/>
  <c r="J439" i="13" s="1"/>
  <c r="G440" i="13"/>
  <c r="J440" i="13" s="1"/>
  <c r="G259" i="13"/>
  <c r="J259" i="13" s="1"/>
  <c r="G202" i="13"/>
  <c r="J202" i="13" s="1"/>
  <c r="G6" i="13"/>
  <c r="J6" i="13" s="1"/>
  <c r="G76" i="13"/>
  <c r="J76" i="13" s="1"/>
  <c r="G260" i="13"/>
  <c r="J260" i="13" s="1"/>
  <c r="G441" i="13"/>
  <c r="J441" i="13" s="1"/>
  <c r="G109" i="13"/>
  <c r="J109" i="13" s="1"/>
  <c r="G325" i="13"/>
  <c r="J325" i="13" s="1"/>
  <c r="G569" i="13"/>
  <c r="J569" i="13" s="1"/>
  <c r="G65" i="13"/>
  <c r="J65" i="13" s="1"/>
  <c r="G326" i="13"/>
  <c r="J326" i="13" s="1"/>
  <c r="G442" i="13"/>
  <c r="J442" i="13" s="1"/>
  <c r="G443" i="13"/>
  <c r="J443" i="13" s="1"/>
  <c r="G570" i="13"/>
  <c r="J570" i="13" s="1"/>
  <c r="G327" i="13"/>
  <c r="J327" i="13" s="1"/>
  <c r="G54" i="13"/>
  <c r="J54" i="13" s="1"/>
  <c r="G328" i="13"/>
  <c r="J328" i="13" s="1"/>
  <c r="G444" i="13"/>
  <c r="J444" i="13" s="1"/>
  <c r="G571" i="13"/>
  <c r="J571" i="13" s="1"/>
  <c r="G3" i="13"/>
  <c r="J3" i="13" s="1"/>
  <c r="G86" i="13"/>
  <c r="J86" i="13" s="1"/>
  <c r="G139" i="13"/>
  <c r="J139" i="13" s="1"/>
  <c r="G572" i="13"/>
  <c r="J572" i="13" s="1"/>
  <c r="G22" i="13"/>
  <c r="J22" i="13" s="1"/>
  <c r="G110" i="13"/>
  <c r="J110" i="13" s="1"/>
  <c r="G573" i="13"/>
  <c r="J573" i="13" s="1"/>
  <c r="G445" i="13"/>
  <c r="J445" i="13" s="1"/>
  <c r="G5" i="13"/>
  <c r="J5" i="13" s="1"/>
  <c r="G261" i="13"/>
  <c r="J261" i="13" s="1"/>
  <c r="G4" i="13"/>
  <c r="J4" i="13" s="1"/>
  <c r="G329" i="13"/>
  <c r="J329" i="13" s="1"/>
  <c r="G140" i="13"/>
  <c r="J140" i="13" s="1"/>
  <c r="G48" i="13"/>
  <c r="J48" i="13" s="1"/>
  <c r="G165" i="13"/>
  <c r="J165" i="13" s="1"/>
  <c r="G446" i="13"/>
  <c r="J446" i="13" s="1"/>
  <c r="G447" i="13"/>
  <c r="J447" i="13" s="1"/>
  <c r="G574" i="13"/>
  <c r="J574" i="13" s="1"/>
  <c r="G575" i="13"/>
  <c r="J575" i="13" s="1"/>
  <c r="G40" i="13"/>
  <c r="J40" i="13" s="1"/>
  <c r="G576" i="13"/>
  <c r="J576" i="13" s="1"/>
  <c r="G25" i="13"/>
  <c r="J25" i="13" s="1"/>
  <c r="G55" i="13"/>
  <c r="J55" i="13" s="1"/>
  <c r="G577" i="13"/>
  <c r="J577" i="13" s="1"/>
  <c r="G32" i="13"/>
  <c r="J32" i="13" s="1"/>
  <c r="G166" i="13"/>
  <c r="J166" i="13" s="1"/>
  <c r="G141" i="13"/>
  <c r="J141" i="13" s="1"/>
  <c r="G448" i="13"/>
  <c r="J448" i="13" s="1"/>
  <c r="G14" i="13"/>
  <c r="J14" i="13" s="1"/>
  <c r="G578" i="13"/>
  <c r="J578" i="13" s="1"/>
  <c r="G449" i="13"/>
  <c r="J449" i="13" s="1"/>
  <c r="G19" i="13"/>
  <c r="J19" i="13" s="1"/>
  <c r="G579" i="13"/>
  <c r="J579" i="13" s="1"/>
  <c r="G262" i="13"/>
  <c r="J262" i="13" s="1"/>
  <c r="G263" i="13"/>
  <c r="J263" i="13" s="1"/>
  <c r="G264" i="13"/>
  <c r="J264" i="13" s="1"/>
  <c r="G450" i="13"/>
  <c r="J450" i="13" s="1"/>
  <c r="G580" i="13"/>
  <c r="J580" i="13" s="1"/>
  <c r="G36" i="13"/>
  <c r="J36" i="13" s="1"/>
  <c r="G203" i="13"/>
  <c r="J203" i="13" s="1"/>
  <c r="G451" i="13"/>
  <c r="J451" i="13" s="1"/>
  <c r="G330" i="13"/>
  <c r="J330" i="13" s="1"/>
  <c r="G581" i="13"/>
  <c r="J581" i="13" s="1"/>
  <c r="G204" i="13"/>
  <c r="J204" i="13" s="1"/>
  <c r="G452" i="13"/>
  <c r="J452" i="13" s="1"/>
  <c r="G265" i="13"/>
  <c r="J265" i="13" s="1"/>
  <c r="G453" i="13"/>
  <c r="J453" i="13" s="1"/>
  <c r="G9" i="13"/>
  <c r="J9" i="13" s="1"/>
  <c r="G90" i="13"/>
  <c r="J90" i="13" s="1"/>
  <c r="G454" i="13"/>
  <c r="J454" i="13" s="1"/>
  <c r="G142" i="13"/>
  <c r="J142" i="13" s="1"/>
  <c r="G266" i="13"/>
  <c r="J266" i="13" s="1"/>
  <c r="G82" i="13"/>
  <c r="J82" i="13" s="1"/>
  <c r="G143" i="13"/>
  <c r="J143" i="13" s="1"/>
  <c r="G91" i="13"/>
  <c r="J91" i="13" s="1"/>
  <c r="G455" i="13"/>
  <c r="J455" i="13" s="1"/>
  <c r="G582" i="13"/>
  <c r="J582" i="13" s="1"/>
  <c r="G583" i="13"/>
  <c r="J583" i="13" s="1"/>
  <c r="G456" i="13"/>
  <c r="J456" i="13" s="1"/>
  <c r="G331" i="13"/>
  <c r="J331" i="13" s="1"/>
  <c r="G205" i="13"/>
  <c r="J205" i="13" s="1"/>
  <c r="G584" i="13"/>
  <c r="J584" i="13" s="1"/>
  <c r="G59" i="13"/>
  <c r="J59" i="13" s="1"/>
  <c r="G585" i="13"/>
  <c r="J585" i="13" s="1"/>
  <c r="G457" i="13"/>
  <c r="J457" i="13" s="1"/>
  <c r="G144" i="13"/>
  <c r="J144" i="13" s="1"/>
  <c r="G586" i="13"/>
  <c r="J586" i="13" s="1"/>
  <c r="G206" i="13"/>
  <c r="J206" i="13" s="1"/>
  <c r="G587" i="13"/>
  <c r="J587" i="13" s="1"/>
  <c r="G588" i="13"/>
  <c r="J588" i="13" s="1"/>
  <c r="G589" i="13"/>
  <c r="J589" i="13" s="1"/>
  <c r="G590" i="13"/>
  <c r="J590" i="13" s="1"/>
  <c r="G121" i="13"/>
  <c r="J121" i="13" s="1"/>
  <c r="G122" i="13"/>
  <c r="J122" i="13" s="1"/>
  <c r="G60" i="13"/>
  <c r="J60" i="13" s="1"/>
  <c r="G332" i="13"/>
  <c r="J332" i="13" s="1"/>
  <c r="G591" i="13"/>
  <c r="J591" i="13" s="1"/>
  <c r="G123" i="13"/>
  <c r="J123" i="13" s="1"/>
  <c r="G592" i="13"/>
  <c r="J592" i="13" s="1"/>
  <c r="G124" i="13"/>
  <c r="J124" i="13" s="1"/>
  <c r="G593" i="13"/>
  <c r="J593" i="13" s="1"/>
  <c r="G207" i="13"/>
  <c r="J207" i="13" s="1"/>
  <c r="G458" i="13"/>
  <c r="J458" i="13" s="1"/>
  <c r="G459" i="13"/>
  <c r="J459" i="13" s="1"/>
  <c r="G594" i="13"/>
  <c r="J594" i="13" s="1"/>
  <c r="G595" i="13"/>
  <c r="J595" i="13" s="1"/>
  <c r="G596" i="13"/>
  <c r="J596" i="13" s="1"/>
  <c r="G26" i="13"/>
  <c r="J26" i="13" s="1"/>
  <c r="G333" i="13"/>
  <c r="J333" i="13" s="1"/>
  <c r="G334" i="13"/>
  <c r="J334" i="13" s="1"/>
  <c r="G267" i="13"/>
  <c r="J267" i="13" s="1"/>
  <c r="G648" i="13"/>
  <c r="J648" i="13" s="1"/>
  <c r="G597" i="13"/>
  <c r="J597" i="13" s="1"/>
  <c r="G598" i="13"/>
  <c r="J598" i="13" s="1"/>
  <c r="G460" i="13"/>
  <c r="J460" i="13" s="1"/>
  <c r="G461" i="13"/>
  <c r="J461" i="13" s="1"/>
  <c r="G599" i="13"/>
  <c r="J599" i="13" s="1"/>
  <c r="G208" i="13"/>
  <c r="J208" i="13" s="1"/>
  <c r="G462" i="13"/>
  <c r="J462" i="13" s="1"/>
  <c r="G463" i="13"/>
  <c r="J463" i="13" s="1"/>
  <c r="G464" i="13"/>
  <c r="J464" i="13" s="1"/>
  <c r="G97" i="13"/>
  <c r="J97" i="13" s="1"/>
  <c r="G465" i="13"/>
  <c r="J465" i="13" s="1"/>
  <c r="G466" i="13"/>
  <c r="J466" i="13" s="1"/>
  <c r="G268" i="13"/>
  <c r="J268" i="13" s="1"/>
  <c r="G145" i="13"/>
  <c r="J145" i="13" s="1"/>
  <c r="G77" i="13"/>
  <c r="J77" i="13" s="1"/>
  <c r="G600" i="13"/>
  <c r="J600" i="13" s="1"/>
  <c r="G269" i="13"/>
  <c r="J269" i="13" s="1"/>
  <c r="G467" i="13"/>
  <c r="J467" i="13" s="1"/>
  <c r="G468" i="13"/>
  <c r="J468" i="13" s="1"/>
  <c r="G270" i="13"/>
  <c r="J270" i="13" s="1"/>
  <c r="G271" i="13"/>
  <c r="J271" i="13" s="1"/>
  <c r="G335" i="13"/>
  <c r="J335" i="13" s="1"/>
  <c r="G601" i="13"/>
  <c r="J601" i="13" s="1"/>
  <c r="G56" i="13"/>
  <c r="J56" i="13" s="1"/>
  <c r="G469" i="13"/>
  <c r="J469" i="13" s="1"/>
  <c r="G470" i="13"/>
  <c r="J470" i="13" s="1"/>
  <c r="G209" i="13"/>
  <c r="J209" i="13" s="1"/>
  <c r="G471" i="13"/>
  <c r="J471" i="13" s="1"/>
  <c r="G602" i="13"/>
  <c r="J602" i="13" s="1"/>
  <c r="G603" i="13"/>
  <c r="J603" i="13" s="1"/>
  <c r="G272" i="13"/>
  <c r="J272" i="13" s="1"/>
  <c r="G29" i="13"/>
  <c r="J29" i="13" s="1"/>
  <c r="G604" i="13"/>
  <c r="J604" i="13" s="1"/>
  <c r="G167" i="13"/>
  <c r="J167" i="13" s="1"/>
  <c r="G649" i="13"/>
  <c r="J649" i="13" s="1"/>
  <c r="G273" i="13"/>
  <c r="J273" i="13" s="1"/>
  <c r="G274" i="13"/>
  <c r="J274" i="13" s="1"/>
  <c r="G472" i="13"/>
  <c r="J472" i="13" s="1"/>
  <c r="G275" i="13"/>
  <c r="J275" i="13" s="1"/>
  <c r="G336" i="13"/>
  <c r="J336" i="13" s="1"/>
  <c r="G605" i="13"/>
  <c r="J605" i="13" s="1"/>
  <c r="G337" i="13"/>
  <c r="J337" i="13" s="1"/>
  <c r="G606" i="13"/>
  <c r="J606" i="13" s="1"/>
  <c r="G210" i="13"/>
  <c r="J210" i="13" s="1"/>
  <c r="G473" i="13"/>
  <c r="J473" i="13" s="1"/>
  <c r="G276" i="13"/>
  <c r="J276" i="13" s="1"/>
  <c r="G474" i="13"/>
  <c r="J474" i="13" s="1"/>
  <c r="G607" i="13"/>
  <c r="J607" i="13" s="1"/>
  <c r="G277" i="13"/>
  <c r="J277" i="13" s="1"/>
  <c r="G475" i="13"/>
  <c r="J475" i="13" s="1"/>
  <c r="G27" i="13"/>
  <c r="J27" i="13" s="1"/>
  <c r="G476" i="13"/>
  <c r="J476" i="13" s="1"/>
  <c r="G477" i="13"/>
  <c r="J477" i="13" s="1"/>
  <c r="G338" i="13"/>
  <c r="J338" i="13" s="1"/>
  <c r="G608" i="13"/>
  <c r="J608" i="13" s="1"/>
  <c r="G609" i="13"/>
  <c r="J609" i="13" s="1"/>
  <c r="G610" i="13"/>
  <c r="J610" i="13" s="1"/>
  <c r="G611" i="13"/>
  <c r="J611" i="13" s="1"/>
  <c r="G612" i="13"/>
  <c r="J612" i="13" s="1"/>
  <c r="G613" i="13"/>
  <c r="J613" i="13" s="1"/>
  <c r="G478" i="13"/>
  <c r="J478" i="13" s="1"/>
  <c r="G479" i="13"/>
  <c r="J479" i="13" s="1"/>
  <c r="G111" i="13"/>
  <c r="J111" i="13" s="1"/>
  <c r="G98" i="13"/>
  <c r="J98" i="13" s="1"/>
  <c r="G211" i="13"/>
  <c r="J211" i="13" s="1"/>
  <c r="G339" i="13"/>
  <c r="J339" i="13" s="1"/>
  <c r="G614" i="13"/>
  <c r="J614" i="13" s="1"/>
  <c r="G340" i="13"/>
  <c r="J340" i="13" s="1"/>
  <c r="G341" i="13"/>
  <c r="J341" i="13" s="1"/>
  <c r="G342" i="13"/>
  <c r="J342" i="13" s="1"/>
  <c r="G212" i="13"/>
  <c r="J212" i="13" s="1"/>
  <c r="G343" i="13"/>
  <c r="J343" i="13" s="1"/>
  <c r="G615" i="13"/>
  <c r="J615" i="13" s="1"/>
  <c r="G480" i="13"/>
  <c r="J480" i="13" s="1"/>
  <c r="G102" i="13"/>
  <c r="J102" i="13" s="1"/>
  <c r="G616" i="13"/>
  <c r="J616" i="13" s="1"/>
  <c r="G481" i="13"/>
  <c r="J481" i="13" s="1"/>
  <c r="G278" i="13"/>
  <c r="J278" i="13" s="1"/>
  <c r="G279" i="13"/>
  <c r="J279" i="13" s="1"/>
  <c r="G168" i="13"/>
  <c r="J168" i="13" s="1"/>
  <c r="G99" i="13"/>
  <c r="J99" i="13" s="1"/>
  <c r="G617" i="13"/>
  <c r="J617" i="13" s="1"/>
  <c r="G344" i="13"/>
  <c r="J344" i="13" s="1"/>
  <c r="G125" i="13"/>
  <c r="J125" i="13" s="1"/>
  <c r="G650" i="13"/>
  <c r="J650" i="13" s="1"/>
  <c r="G651" i="13"/>
  <c r="J651" i="13" s="1"/>
  <c r="G112" i="13"/>
  <c r="J112" i="13" s="1"/>
  <c r="G652" i="13"/>
  <c r="J652" i="13" s="1"/>
  <c r="G653" i="13"/>
  <c r="J653" i="13" s="1"/>
  <c r="G654" i="13"/>
  <c r="J654" i="13" s="1"/>
  <c r="G169" i="13"/>
  <c r="J169" i="13" s="1"/>
  <c r="G655" i="13"/>
  <c r="J655" i="13" s="1"/>
  <c r="G656" i="13"/>
  <c r="J656" i="13" s="1"/>
  <c r="G100" i="13"/>
  <c r="J100" i="13" s="1"/>
  <c r="G345" i="13"/>
  <c r="J345" i="13" s="1"/>
  <c r="G657" i="13"/>
  <c r="J657" i="13" s="1"/>
  <c r="G482" i="13"/>
  <c r="J482" i="13" s="1"/>
  <c r="G618" i="13"/>
  <c r="J618" i="13" s="1"/>
  <c r="G346" i="13"/>
  <c r="J346" i="13" s="1"/>
  <c r="G170" i="13"/>
  <c r="J170" i="13" s="1"/>
  <c r="G20" i="13"/>
  <c r="J20" i="13" s="1"/>
  <c r="G347" i="13"/>
  <c r="J347" i="13" s="1"/>
  <c r="G171" i="13"/>
  <c r="J171" i="13" s="1"/>
  <c r="G87" i="13"/>
  <c r="J87" i="13" s="1"/>
  <c r="G66" i="13"/>
  <c r="J66" i="13" s="1"/>
  <c r="G126" i="13"/>
  <c r="J126" i="13" s="1"/>
  <c r="G348" i="13"/>
  <c r="J348" i="13" s="1"/>
  <c r="G78" i="13"/>
  <c r="J78" i="13" s="1"/>
  <c r="G79" i="13"/>
  <c r="J79" i="13" s="1"/>
  <c r="G146" i="13"/>
  <c r="J146" i="13" s="1"/>
  <c r="G483" i="13"/>
  <c r="J483" i="13" s="1"/>
  <c r="G484" i="13"/>
  <c r="J484" i="13" s="1"/>
  <c r="G485" i="13"/>
  <c r="J485" i="13" s="1"/>
  <c r="G619" i="13"/>
  <c r="J619" i="13" s="1"/>
  <c r="G486" i="13"/>
  <c r="J486" i="13" s="1"/>
  <c r="G349" i="13"/>
  <c r="J349" i="13" s="1"/>
  <c r="G487" i="13"/>
  <c r="J487" i="13" s="1"/>
  <c r="G488" i="13"/>
  <c r="J488" i="13" s="1"/>
  <c r="G213" i="13"/>
  <c r="J213" i="13" s="1"/>
  <c r="G67" i="13"/>
  <c r="J67" i="13" s="1"/>
  <c r="G68" i="13"/>
  <c r="J68" i="13" s="1"/>
  <c r="G69" i="13"/>
  <c r="J69" i="13" s="1"/>
  <c r="G280" i="13"/>
  <c r="J280" i="13" s="1"/>
  <c r="G281" i="13"/>
  <c r="J281" i="13" s="1"/>
  <c r="G489" i="13"/>
  <c r="J489" i="13" s="1"/>
  <c r="G21" i="13"/>
  <c r="J21" i="13" s="1"/>
  <c r="G350" i="13"/>
  <c r="J350" i="13" s="1"/>
  <c r="G490" i="13"/>
  <c r="J490" i="13" s="1"/>
  <c r="G491" i="13"/>
  <c r="J491" i="13" s="1"/>
  <c r="G492" i="13"/>
  <c r="J492" i="13" s="1"/>
  <c r="G214" i="13"/>
  <c r="J214" i="13" s="1"/>
  <c r="G13" i="13"/>
  <c r="J13" i="13" s="1"/>
  <c r="G147" i="13"/>
  <c r="J147" i="13" s="1"/>
  <c r="G101" i="13"/>
  <c r="J101" i="13" s="1"/>
  <c r="G493" i="13"/>
  <c r="J493" i="13" s="1"/>
  <c r="G494" i="13"/>
  <c r="J494" i="13" s="1"/>
  <c r="G495" i="13"/>
  <c r="J495" i="13" s="1"/>
  <c r="G148" i="13"/>
  <c r="J148" i="13" s="1"/>
  <c r="G282" i="13"/>
  <c r="J282" i="13" s="1"/>
  <c r="G620" i="13"/>
  <c r="J620" i="13" s="1"/>
  <c r="G621" i="13"/>
  <c r="J621" i="13" s="1"/>
  <c r="G351" i="13"/>
  <c r="J351" i="13" s="1"/>
  <c r="G496" i="13"/>
  <c r="J496" i="13" s="1"/>
  <c r="G283" i="13"/>
  <c r="J283" i="13" s="1"/>
  <c r="G497" i="13"/>
  <c r="J497" i="13" s="1"/>
  <c r="G498" i="13"/>
  <c r="J498" i="13" s="1"/>
  <c r="G499" i="13"/>
  <c r="J499" i="13" s="1"/>
  <c r="G215" i="13"/>
  <c r="J215" i="13" s="1"/>
  <c r="G127" i="13"/>
  <c r="J127" i="13" s="1"/>
  <c r="G500" i="13"/>
  <c r="J500" i="13" s="1"/>
  <c r="G284" i="13"/>
  <c r="J284" i="13" s="1"/>
  <c r="G622" i="13"/>
  <c r="J622" i="13" s="1"/>
  <c r="G285" i="13"/>
  <c r="J285" i="13" s="1"/>
  <c r="G128" i="13"/>
  <c r="J128" i="13" s="1"/>
  <c r="G80" i="13"/>
  <c r="J80" i="13" s="1"/>
  <c r="G352" i="13"/>
  <c r="J352" i="13" s="1"/>
  <c r="G216" i="13"/>
  <c r="J216" i="13" s="1"/>
  <c r="G353" i="13"/>
  <c r="J353" i="13" s="1"/>
  <c r="G217" i="13"/>
  <c r="J217" i="13" s="1"/>
  <c r="G354" i="13"/>
  <c r="J354" i="13" s="1"/>
  <c r="G355" i="13"/>
  <c r="J355" i="13" s="1"/>
  <c r="G286" i="13"/>
  <c r="J286" i="13" s="1"/>
  <c r="G501" i="13"/>
  <c r="J501" i="13" s="1"/>
  <c r="G81" i="13"/>
  <c r="J81" i="13" s="1"/>
  <c r="G502" i="13"/>
  <c r="J502" i="13" s="1"/>
  <c r="G503" i="13"/>
  <c r="J503" i="13" s="1"/>
  <c r="G88" i="13"/>
  <c r="J88" i="13" s="1"/>
  <c r="G70" i="13"/>
  <c r="J70" i="13" s="1"/>
  <c r="G504" i="13"/>
  <c r="J504" i="13" s="1"/>
  <c r="G356" i="13"/>
  <c r="J356" i="13" s="1"/>
  <c r="G505" i="13"/>
  <c r="J505" i="13" s="1"/>
  <c r="G623" i="13"/>
  <c r="J623" i="13" s="1"/>
  <c r="G287" i="13"/>
  <c r="J287" i="13" s="1"/>
  <c r="G506" i="13"/>
  <c r="J506" i="13" s="1"/>
  <c r="G357" i="13"/>
  <c r="J357" i="13" s="1"/>
  <c r="G218" i="13"/>
  <c r="J218" i="13" s="1"/>
  <c r="G172" i="13"/>
  <c r="J172" i="13" s="1"/>
  <c r="G288" i="13"/>
  <c r="J288" i="13" s="1"/>
  <c r="G507" i="13"/>
  <c r="J507" i="13" s="1"/>
  <c r="G358" i="13"/>
  <c r="J358" i="13" s="1"/>
  <c r="G508" i="13"/>
  <c r="J508" i="13" s="1"/>
  <c r="G113" i="13"/>
  <c r="J113" i="13" s="1"/>
  <c r="G509" i="13"/>
  <c r="J509" i="13" s="1"/>
  <c r="G510" i="13"/>
  <c r="J510" i="13" s="1"/>
  <c r="G511" i="13"/>
  <c r="J511" i="13" s="1"/>
  <c r="G512" i="13"/>
  <c r="J512" i="13" s="1"/>
  <c r="G624" i="13"/>
  <c r="J624" i="13" s="1"/>
  <c r="G173" i="13"/>
  <c r="J173" i="13" s="1"/>
  <c r="G359" i="13"/>
  <c r="J359" i="13" s="1"/>
  <c r="G360" i="13"/>
  <c r="J360" i="13" s="1"/>
  <c r="G71" i="13"/>
  <c r="J71" i="13" s="1"/>
  <c r="G289" i="13"/>
  <c r="J289" i="13" s="1"/>
  <c r="G174" i="13"/>
  <c r="J174" i="13" s="1"/>
  <c r="G361" i="13"/>
  <c r="J361" i="13" s="1"/>
  <c r="G513" i="13"/>
  <c r="J513" i="13" s="1"/>
  <c r="G290" i="13"/>
  <c r="J290" i="13" s="1"/>
  <c r="G514" i="13"/>
  <c r="J514" i="13" s="1"/>
  <c r="G291" i="13"/>
  <c r="J291" i="13" s="1"/>
  <c r="G362" i="13"/>
  <c r="J362" i="13" s="1"/>
  <c r="F515" i="13"/>
  <c r="I515" i="13" s="1"/>
  <c r="F175" i="13"/>
  <c r="I175" i="13" s="1"/>
  <c r="F292" i="13"/>
  <c r="I292" i="13" s="1"/>
  <c r="F176" i="13"/>
  <c r="I176" i="13" s="1"/>
  <c r="F221" i="13"/>
  <c r="I221" i="13" s="1"/>
  <c r="F294" i="13"/>
  <c r="I294" i="13" s="1"/>
  <c r="F23" i="13"/>
  <c r="I23" i="13" s="1"/>
  <c r="F363" i="13"/>
  <c r="I363" i="13" s="1"/>
  <c r="F364" i="13"/>
  <c r="I364" i="13" s="1"/>
  <c r="F365" i="13"/>
  <c r="I365" i="13" s="1"/>
  <c r="F366" i="13"/>
  <c r="I366" i="13" s="1"/>
  <c r="F367" i="13"/>
  <c r="I367" i="13" s="1"/>
  <c r="F149" i="13"/>
  <c r="I149" i="13" s="1"/>
  <c r="F368" i="13"/>
  <c r="I368" i="13" s="1"/>
  <c r="F18" i="13"/>
  <c r="I18" i="13" s="1"/>
  <c r="F369" i="13"/>
  <c r="I369" i="13" s="1"/>
  <c r="F295" i="13"/>
  <c r="I295" i="13" s="1"/>
  <c r="F177" i="13"/>
  <c r="I177" i="13" s="1"/>
  <c r="F150" i="13"/>
  <c r="I150" i="13" s="1"/>
  <c r="F222" i="13"/>
  <c r="I222" i="13" s="1"/>
  <c r="F296" i="13"/>
  <c r="I296" i="13" s="1"/>
  <c r="F297" i="13"/>
  <c r="I297" i="13" s="1"/>
  <c r="F223" i="13"/>
  <c r="I223" i="13" s="1"/>
  <c r="F224" i="13"/>
  <c r="I224" i="13" s="1"/>
  <c r="F129" i="13"/>
  <c r="I129" i="13" s="1"/>
  <c r="F15" i="13"/>
  <c r="I15" i="13" s="1"/>
  <c r="F370" i="13"/>
  <c r="I370" i="13" s="1"/>
  <c r="F11" i="13"/>
  <c r="I11" i="13" s="1"/>
  <c r="F517" i="13"/>
  <c r="I517" i="13" s="1"/>
  <c r="F130" i="13"/>
  <c r="I130" i="13" s="1"/>
  <c r="F16" i="13"/>
  <c r="I16" i="13" s="1"/>
  <c r="F151" i="13"/>
  <c r="I151" i="13" s="1"/>
  <c r="F625" i="13"/>
  <c r="I625" i="13" s="1"/>
  <c r="F626" i="13"/>
  <c r="I626" i="13" s="1"/>
  <c r="F627" i="13"/>
  <c r="I627" i="13" s="1"/>
  <c r="F628" i="13"/>
  <c r="I628" i="13" s="1"/>
  <c r="F629" i="13"/>
  <c r="I629" i="13" s="1"/>
  <c r="F630" i="13"/>
  <c r="I630" i="13" s="1"/>
  <c r="F631" i="13"/>
  <c r="I631" i="13" s="1"/>
  <c r="F632" i="13"/>
  <c r="I632" i="13" s="1"/>
  <c r="F371" i="13"/>
  <c r="I371" i="13" s="1"/>
  <c r="F225" i="13"/>
  <c r="I225" i="13" s="1"/>
  <c r="F372" i="13"/>
  <c r="I372" i="13" s="1"/>
  <c r="F24" i="13"/>
  <c r="I24" i="13" s="1"/>
  <c r="F518" i="13"/>
  <c r="I518" i="13" s="1"/>
  <c r="F373" i="13"/>
  <c r="I373" i="13" s="1"/>
  <c r="F374" i="13"/>
  <c r="I374" i="13" s="1"/>
  <c r="F37" i="13"/>
  <c r="I37" i="13" s="1"/>
  <c r="F519" i="13"/>
  <c r="I519" i="13" s="1"/>
  <c r="F375" i="13"/>
  <c r="I375" i="13" s="1"/>
  <c r="F103" i="13"/>
  <c r="I103" i="13" s="1"/>
  <c r="F178" i="13"/>
  <c r="I178" i="13" s="1"/>
  <c r="F131" i="13"/>
  <c r="I131" i="13" s="1"/>
  <c r="F46" i="13"/>
  <c r="I46" i="13" s="1"/>
  <c r="F520" i="13"/>
  <c r="I520" i="13" s="1"/>
  <c r="F226" i="13"/>
  <c r="I226" i="13" s="1"/>
  <c r="F298" i="13"/>
  <c r="I298" i="13" s="1"/>
  <c r="F227" i="13"/>
  <c r="I227" i="13" s="1"/>
  <c r="F228" i="13"/>
  <c r="I228" i="13" s="1"/>
  <c r="F229" i="13"/>
  <c r="I229" i="13" s="1"/>
  <c r="F230" i="13"/>
  <c r="I230" i="13" s="1"/>
  <c r="F376" i="13"/>
  <c r="I376" i="13" s="1"/>
  <c r="F179" i="13"/>
  <c r="I179" i="13" s="1"/>
  <c r="F114" i="13"/>
  <c r="I114" i="13" s="1"/>
  <c r="F180" i="13"/>
  <c r="I180" i="13" s="1"/>
  <c r="F231" i="13"/>
  <c r="I231" i="13" s="1"/>
  <c r="F377" i="13"/>
  <c r="I377" i="13" s="1"/>
  <c r="F378" i="13"/>
  <c r="I378" i="13" s="1"/>
  <c r="F152" i="13"/>
  <c r="I152" i="13" s="1"/>
  <c r="F30" i="13"/>
  <c r="I30" i="13" s="1"/>
  <c r="F232" i="13"/>
  <c r="I232" i="13" s="1"/>
  <c r="F233" i="13"/>
  <c r="I233" i="13" s="1"/>
  <c r="F234" i="13"/>
  <c r="I234" i="13" s="1"/>
  <c r="F299" i="13"/>
  <c r="I299" i="13" s="1"/>
  <c r="F181" i="13"/>
  <c r="I181" i="13" s="1"/>
  <c r="F235" i="13"/>
  <c r="I235" i="13" s="1"/>
  <c r="F153" i="13"/>
  <c r="I153" i="13" s="1"/>
  <c r="F154" i="13"/>
  <c r="I154" i="13" s="1"/>
  <c r="F104" i="13"/>
  <c r="I104" i="13" s="1"/>
  <c r="F521" i="13"/>
  <c r="I521" i="13" s="1"/>
  <c r="F379" i="13"/>
  <c r="I379" i="13" s="1"/>
  <c r="F300" i="13"/>
  <c r="I300" i="13" s="1"/>
  <c r="F301" i="13"/>
  <c r="I301" i="13" s="1"/>
  <c r="F236" i="13"/>
  <c r="I236" i="13" s="1"/>
  <c r="F522" i="13"/>
  <c r="I522" i="13" s="1"/>
  <c r="F237" i="13"/>
  <c r="I237" i="13" s="1"/>
  <c r="F2" i="13"/>
  <c r="I2" i="13" s="1"/>
  <c r="F38" i="13"/>
  <c r="I38" i="13" s="1"/>
  <c r="F182" i="13"/>
  <c r="I182" i="13" s="1"/>
  <c r="F183" i="13"/>
  <c r="I183" i="13" s="1"/>
  <c r="F155" i="13"/>
  <c r="I155" i="13" s="1"/>
  <c r="F41" i="13"/>
  <c r="I41" i="13" s="1"/>
  <c r="F72" i="13"/>
  <c r="F523" i="13"/>
  <c r="I523" i="13" s="1"/>
  <c r="F115" i="13"/>
  <c r="I115" i="13" s="1"/>
  <c r="F524" i="13"/>
  <c r="I524" i="13" s="1"/>
  <c r="F184" i="13"/>
  <c r="I184" i="13" s="1"/>
  <c r="F185" i="13"/>
  <c r="I185" i="13" s="1"/>
  <c r="F83" i="13"/>
  <c r="I83" i="13" s="1"/>
  <c r="F238" i="13"/>
  <c r="I238" i="13" s="1"/>
  <c r="F63" i="13"/>
  <c r="I63" i="13" s="1"/>
  <c r="F525" i="13"/>
  <c r="I525" i="13" s="1"/>
  <c r="F186" i="13"/>
  <c r="I186" i="13" s="1"/>
  <c r="F116" i="13"/>
  <c r="I116" i="13" s="1"/>
  <c r="F526" i="13"/>
  <c r="I526" i="13" s="1"/>
  <c r="F187" i="13"/>
  <c r="I187" i="13" s="1"/>
  <c r="F57" i="13"/>
  <c r="I57" i="13" s="1"/>
  <c r="F380" i="13"/>
  <c r="I380" i="13" s="1"/>
  <c r="F302" i="13"/>
  <c r="I302" i="13" s="1"/>
  <c r="F381" i="13"/>
  <c r="I381" i="13" s="1"/>
  <c r="F382" i="13"/>
  <c r="I382" i="13" s="1"/>
  <c r="F383" i="13"/>
  <c r="I383" i="13" s="1"/>
  <c r="F384" i="13"/>
  <c r="I384" i="13" s="1"/>
  <c r="F385" i="13"/>
  <c r="I385" i="13" s="1"/>
  <c r="F50" i="13"/>
  <c r="I50" i="13" s="1"/>
  <c r="F188" i="13"/>
  <c r="I188" i="13" s="1"/>
  <c r="F386" i="13"/>
  <c r="I386" i="13" s="1"/>
  <c r="F387" i="13"/>
  <c r="I387" i="13" s="1"/>
  <c r="F117" i="13"/>
  <c r="I117" i="13" s="1"/>
  <c r="F303" i="13"/>
  <c r="I303" i="13" s="1"/>
  <c r="F388" i="13"/>
  <c r="I388" i="13" s="1"/>
  <c r="F304" i="13"/>
  <c r="I304" i="13" s="1"/>
  <c r="F132" i="13"/>
  <c r="I132" i="13" s="1"/>
  <c r="F389" i="13"/>
  <c r="I389" i="13" s="1"/>
  <c r="F390" i="13"/>
  <c r="I390" i="13" s="1"/>
  <c r="F189" i="13"/>
  <c r="I189" i="13" s="1"/>
  <c r="F73" i="13"/>
  <c r="I73" i="13" s="1"/>
  <c r="F239" i="13"/>
  <c r="I239" i="13" s="1"/>
  <c r="F305" i="13"/>
  <c r="I305" i="13" s="1"/>
  <c r="F47" i="13"/>
  <c r="I47" i="13" s="1"/>
  <c r="F28" i="13"/>
  <c r="I28" i="13" s="1"/>
  <c r="F156" i="13"/>
  <c r="I156" i="13" s="1"/>
  <c r="F157" i="13"/>
  <c r="I157" i="13" s="1"/>
  <c r="F10" i="13"/>
  <c r="I10" i="13" s="1"/>
  <c r="F158" i="13"/>
  <c r="I158" i="13" s="1"/>
  <c r="F391" i="13"/>
  <c r="I391" i="13" s="1"/>
  <c r="F527" i="13"/>
  <c r="I527" i="13" s="1"/>
  <c r="F306" i="13"/>
  <c r="I306" i="13" s="1"/>
  <c r="F392" i="13"/>
  <c r="I392" i="13" s="1"/>
  <c r="F393" i="13"/>
  <c r="I393" i="13" s="1"/>
  <c r="F528" i="13"/>
  <c r="I528" i="13" s="1"/>
  <c r="F529" i="13"/>
  <c r="I529" i="13" s="1"/>
  <c r="F530" i="13"/>
  <c r="I530" i="13" s="1"/>
  <c r="F84" i="13"/>
  <c r="I84" i="13" s="1"/>
  <c r="F240" i="13"/>
  <c r="I240" i="13" s="1"/>
  <c r="F531" i="13"/>
  <c r="I531" i="13" s="1"/>
  <c r="F394" i="13"/>
  <c r="I394" i="13" s="1"/>
  <c r="F395" i="13"/>
  <c r="I395" i="13" s="1"/>
  <c r="F74" i="13"/>
  <c r="I74" i="13" s="1"/>
  <c r="F396" i="13"/>
  <c r="I396" i="13" s="1"/>
  <c r="F105" i="13"/>
  <c r="I105" i="13" s="1"/>
  <c r="F51" i="13"/>
  <c r="I51" i="13" s="1"/>
  <c r="F17" i="13"/>
  <c r="I17" i="13" s="1"/>
  <c r="F397" i="13"/>
  <c r="I397" i="13" s="1"/>
  <c r="F398" i="13"/>
  <c r="I398" i="13" s="1"/>
  <c r="F52" i="13"/>
  <c r="I52" i="13" s="1"/>
  <c r="F532" i="13"/>
  <c r="I532" i="13" s="1"/>
  <c r="F533" i="13"/>
  <c r="I533" i="13" s="1"/>
  <c r="F534" i="13"/>
  <c r="I534" i="13" s="1"/>
  <c r="F535" i="13"/>
  <c r="I535" i="13" s="1"/>
  <c r="F190" i="13"/>
  <c r="I190" i="13" s="1"/>
  <c r="F536" i="13"/>
  <c r="I536" i="13" s="1"/>
  <c r="F12" i="13"/>
  <c r="I12" i="13" s="1"/>
  <c r="F399" i="13"/>
  <c r="I399" i="13" s="1"/>
  <c r="F400" i="13"/>
  <c r="I400" i="13" s="1"/>
  <c r="F537" i="13"/>
  <c r="I537" i="13" s="1"/>
  <c r="F538" i="13"/>
  <c r="I538" i="13" s="1"/>
  <c r="F159" i="13"/>
  <c r="I159" i="13" s="1"/>
  <c r="F160" i="13"/>
  <c r="I160" i="13" s="1"/>
  <c r="F161" i="13"/>
  <c r="I161" i="13" s="1"/>
  <c r="F162" i="13"/>
  <c r="I162" i="13" s="1"/>
  <c r="F401" i="13"/>
  <c r="I401" i="13" s="1"/>
  <c r="F402" i="13"/>
  <c r="I402" i="13" s="1"/>
  <c r="F633" i="13"/>
  <c r="I633" i="13" s="1"/>
  <c r="F7" i="13"/>
  <c r="I7" i="13" s="1"/>
  <c r="F403" i="13"/>
  <c r="I403" i="13" s="1"/>
  <c r="F634" i="13"/>
  <c r="I634" i="13" s="1"/>
  <c r="F404" i="13"/>
  <c r="I404" i="13" s="1"/>
  <c r="F43" i="13"/>
  <c r="I43" i="13" s="1"/>
  <c r="F539" i="13"/>
  <c r="I539" i="13" s="1"/>
  <c r="F405" i="13"/>
  <c r="I405" i="13" s="1"/>
  <c r="F635" i="13"/>
  <c r="I635" i="13" s="1"/>
  <c r="F406" i="13"/>
  <c r="I406" i="13" s="1"/>
  <c r="F191" i="13"/>
  <c r="I191" i="13" s="1"/>
  <c r="F636" i="13"/>
  <c r="I636" i="13" s="1"/>
  <c r="F92" i="13"/>
  <c r="I92" i="13" s="1"/>
  <c r="F192" i="13"/>
  <c r="I192" i="13" s="1"/>
  <c r="F637" i="13"/>
  <c r="I637" i="13" s="1"/>
  <c r="F638" i="13"/>
  <c r="I638" i="13" s="1"/>
  <c r="F407" i="13"/>
  <c r="I407" i="13" s="1"/>
  <c r="F193" i="13"/>
  <c r="I193" i="13" s="1"/>
  <c r="F639" i="13"/>
  <c r="I639" i="13" s="1"/>
  <c r="F408" i="13"/>
  <c r="I408" i="13" s="1"/>
  <c r="F640" i="13"/>
  <c r="I640" i="13" s="1"/>
  <c r="F641" i="13"/>
  <c r="I641" i="13" s="1"/>
  <c r="F642" i="13"/>
  <c r="I642" i="13" s="1"/>
  <c r="F643" i="13"/>
  <c r="I643" i="13" s="1"/>
  <c r="F644" i="13"/>
  <c r="I644" i="13" s="1"/>
  <c r="F409" i="13"/>
  <c r="I409" i="13" s="1"/>
  <c r="F75" i="13"/>
  <c r="I75" i="13" s="1"/>
  <c r="F194" i="13"/>
  <c r="I194" i="13" s="1"/>
  <c r="F241" i="13"/>
  <c r="I241" i="13" s="1"/>
  <c r="F540" i="13"/>
  <c r="I540" i="13" s="1"/>
  <c r="F541" i="13"/>
  <c r="I541" i="13" s="1"/>
  <c r="F195" i="13"/>
  <c r="I195" i="13" s="1"/>
  <c r="F542" i="13"/>
  <c r="I542" i="13" s="1"/>
  <c r="F242" i="13"/>
  <c r="I242" i="13" s="1"/>
  <c r="F307" i="13"/>
  <c r="I307" i="13" s="1"/>
  <c r="F308" i="13"/>
  <c r="I308" i="13" s="1"/>
  <c r="F196" i="13"/>
  <c r="I196" i="13" s="1"/>
  <c r="F309" i="13"/>
  <c r="I309" i="13" s="1"/>
  <c r="F410" i="13"/>
  <c r="I410" i="13" s="1"/>
  <c r="F310" i="13"/>
  <c r="I310" i="13" s="1"/>
  <c r="F411" i="13"/>
  <c r="I411" i="13" s="1"/>
  <c r="F197" i="13"/>
  <c r="I197" i="13" s="1"/>
  <c r="F93" i="13"/>
  <c r="I93" i="13" s="1"/>
  <c r="F311" i="13"/>
  <c r="I311" i="13" s="1"/>
  <c r="F312" i="13"/>
  <c r="I312" i="13" s="1"/>
  <c r="F243" i="13"/>
  <c r="I243" i="13" s="1"/>
  <c r="F244" i="13"/>
  <c r="I244" i="13" s="1"/>
  <c r="F543" i="13"/>
  <c r="I543" i="13" s="1"/>
  <c r="F133" i="13"/>
  <c r="I133" i="13" s="1"/>
  <c r="F412" i="13"/>
  <c r="I412" i="13" s="1"/>
  <c r="F544" i="13"/>
  <c r="I544" i="13" s="1"/>
  <c r="F545" i="13"/>
  <c r="I545" i="13" s="1"/>
  <c r="F163" i="13"/>
  <c r="I163" i="13" s="1"/>
  <c r="F546" i="13"/>
  <c r="I546" i="13" s="1"/>
  <c r="F547" i="13"/>
  <c r="I547" i="13" s="1"/>
  <c r="F164" i="13"/>
  <c r="I164" i="13" s="1"/>
  <c r="F413" i="13"/>
  <c r="I413" i="13" s="1"/>
  <c r="F414" i="13"/>
  <c r="I414" i="13" s="1"/>
  <c r="F106" i="13"/>
  <c r="I106" i="13" s="1"/>
  <c r="F415" i="13"/>
  <c r="I415" i="13" s="1"/>
  <c r="F245" i="13"/>
  <c r="I245" i="13" s="1"/>
  <c r="F39" i="13"/>
  <c r="I39" i="13" s="1"/>
  <c r="F94" i="13"/>
  <c r="I94" i="13" s="1"/>
  <c r="F548" i="13"/>
  <c r="I548" i="13" s="1"/>
  <c r="F549" i="13"/>
  <c r="I549" i="13" s="1"/>
  <c r="F550" i="13"/>
  <c r="I550" i="13" s="1"/>
  <c r="F95" i="13"/>
  <c r="I95" i="13" s="1"/>
  <c r="F551" i="13"/>
  <c r="I551" i="13" s="1"/>
  <c r="F416" i="13"/>
  <c r="I416" i="13" s="1"/>
  <c r="F417" i="13"/>
  <c r="I417" i="13" s="1"/>
  <c r="F552" i="13"/>
  <c r="I552" i="13" s="1"/>
  <c r="F418" i="13"/>
  <c r="I418" i="13" s="1"/>
  <c r="F419" i="13"/>
  <c r="I419" i="13" s="1"/>
  <c r="F44" i="13"/>
  <c r="I44" i="13" s="1"/>
  <c r="F420" i="13"/>
  <c r="I420" i="13" s="1"/>
  <c r="F421" i="13"/>
  <c r="I421" i="13" s="1"/>
  <c r="F553" i="13"/>
  <c r="I553" i="13" s="1"/>
  <c r="F246" i="13"/>
  <c r="I246" i="13" s="1"/>
  <c r="F33" i="13"/>
  <c r="I33" i="13" s="1"/>
  <c r="F422" i="13"/>
  <c r="I422" i="13" s="1"/>
  <c r="F313" i="13"/>
  <c r="I313" i="13" s="1"/>
  <c r="F645" i="13"/>
  <c r="I645" i="13" s="1"/>
  <c r="F646" i="13"/>
  <c r="I646" i="13" s="1"/>
  <c r="F42" i="13"/>
  <c r="I42" i="13" s="1"/>
  <c r="F554" i="13"/>
  <c r="I554" i="13" s="1"/>
  <c r="F198" i="13"/>
  <c r="I198" i="13" s="1"/>
  <c r="F247" i="13"/>
  <c r="I247" i="13" s="1"/>
  <c r="F314" i="13"/>
  <c r="I314" i="13" s="1"/>
  <c r="F423" i="13"/>
  <c r="I423" i="13" s="1"/>
  <c r="F647" i="13"/>
  <c r="I647" i="13" s="1"/>
  <c r="F424" i="13"/>
  <c r="I424" i="13" s="1"/>
  <c r="F555" i="13"/>
  <c r="I555" i="13" s="1"/>
  <c r="F425" i="13"/>
  <c r="I425" i="13" s="1"/>
  <c r="F556" i="13"/>
  <c r="I556" i="13" s="1"/>
  <c r="F248" i="13"/>
  <c r="I248" i="13" s="1"/>
  <c r="F557" i="13"/>
  <c r="I557" i="13" s="1"/>
  <c r="F558" i="13"/>
  <c r="I558" i="13" s="1"/>
  <c r="F559" i="13"/>
  <c r="I559" i="13" s="1"/>
  <c r="F249" i="13"/>
  <c r="I249" i="13" s="1"/>
  <c r="F107" i="13"/>
  <c r="I107" i="13" s="1"/>
  <c r="F315" i="13"/>
  <c r="I315" i="13" s="1"/>
  <c r="F560" i="13"/>
  <c r="I560" i="13" s="1"/>
  <c r="F134" i="13"/>
  <c r="I134" i="13" s="1"/>
  <c r="F561" i="13"/>
  <c r="I561" i="13" s="1"/>
  <c r="F426" i="13"/>
  <c r="I426" i="13" s="1"/>
  <c r="F316" i="13"/>
  <c r="I316" i="13" s="1"/>
  <c r="F135" i="13"/>
  <c r="I135" i="13" s="1"/>
  <c r="F427" i="13"/>
  <c r="I427" i="13" s="1"/>
  <c r="F199" i="13"/>
  <c r="I199" i="13" s="1"/>
  <c r="F108" i="13"/>
  <c r="I108" i="13" s="1"/>
  <c r="F317" i="13"/>
  <c r="I317" i="13" s="1"/>
  <c r="F96" i="13"/>
  <c r="I96" i="13" s="1"/>
  <c r="F34" i="13"/>
  <c r="I34" i="13" s="1"/>
  <c r="F562" i="13"/>
  <c r="I562" i="13" s="1"/>
  <c r="F250" i="13"/>
  <c r="I250" i="13" s="1"/>
  <c r="F251" i="13"/>
  <c r="I251" i="13" s="1"/>
  <c r="F31" i="13"/>
  <c r="I31" i="13" s="1"/>
  <c r="F563" i="13"/>
  <c r="I563" i="13" s="1"/>
  <c r="F252" i="13"/>
  <c r="I252" i="13" s="1"/>
  <c r="F318" i="13"/>
  <c r="I318" i="13" s="1"/>
  <c r="F428" i="13"/>
  <c r="I428" i="13" s="1"/>
  <c r="F564" i="13"/>
  <c r="I564" i="13" s="1"/>
  <c r="F253" i="13"/>
  <c r="I253" i="13" s="1"/>
  <c r="F53" i="13"/>
  <c r="I53" i="13" s="1"/>
  <c r="F319" i="13"/>
  <c r="I319" i="13" s="1"/>
  <c r="F320" i="13"/>
  <c r="I320" i="13" s="1"/>
  <c r="F429" i="13"/>
  <c r="I429" i="13" s="1"/>
  <c r="F430" i="13"/>
  <c r="I430" i="13" s="1"/>
  <c r="F321" i="13"/>
  <c r="I321" i="13" s="1"/>
  <c r="F431" i="13"/>
  <c r="I431" i="13" s="1"/>
  <c r="F432" i="13"/>
  <c r="I432" i="13" s="1"/>
  <c r="F565" i="13"/>
  <c r="I565" i="13" s="1"/>
  <c r="F566" i="13"/>
  <c r="I566" i="13" s="1"/>
  <c r="F567" i="13"/>
  <c r="I567" i="13" s="1"/>
  <c r="F433" i="13"/>
  <c r="I433" i="13" s="1"/>
  <c r="F434" i="13"/>
  <c r="I434" i="13" s="1"/>
  <c r="F322" i="13"/>
  <c r="I322" i="13" s="1"/>
  <c r="F323" i="13"/>
  <c r="I323" i="13" s="1"/>
  <c r="F568" i="13"/>
  <c r="I568" i="13" s="1"/>
  <c r="F64" i="13"/>
  <c r="I64" i="13" s="1"/>
  <c r="F324" i="13"/>
  <c r="I324" i="13" s="1"/>
  <c r="F254" i="13"/>
  <c r="I254" i="13" s="1"/>
  <c r="F255" i="13"/>
  <c r="I255" i="13" s="1"/>
  <c r="F89" i="13"/>
  <c r="I89" i="13" s="1"/>
  <c r="F136" i="13"/>
  <c r="I136" i="13" s="1"/>
  <c r="F8" i="13"/>
  <c r="I8" i="13" s="1"/>
  <c r="F61" i="13"/>
  <c r="I61" i="13" s="1"/>
  <c r="F45" i="13"/>
  <c r="I45" i="13" s="1"/>
  <c r="F200" i="13"/>
  <c r="I200" i="13" s="1"/>
  <c r="F58" i="13"/>
  <c r="I58" i="13" s="1"/>
  <c r="F85" i="13"/>
  <c r="I85" i="13" s="1"/>
  <c r="F137" i="13"/>
  <c r="I137" i="13" s="1"/>
  <c r="F118" i="13"/>
  <c r="I118" i="13" s="1"/>
  <c r="F435" i="13"/>
  <c r="I435" i="13" s="1"/>
  <c r="F256" i="13"/>
  <c r="I256" i="13" s="1"/>
  <c r="F119" i="13"/>
  <c r="I119" i="13" s="1"/>
  <c r="F436" i="13"/>
  <c r="I436" i="13" s="1"/>
  <c r="F437" i="13"/>
  <c r="I437" i="13" s="1"/>
  <c r="F257" i="13"/>
  <c r="I257" i="13" s="1"/>
  <c r="F120" i="13"/>
  <c r="I120" i="13" s="1"/>
  <c r="F35" i="13"/>
  <c r="I35" i="13" s="1"/>
  <c r="F138" i="13"/>
  <c r="I138" i="13" s="1"/>
  <c r="F258" i="13"/>
  <c r="I258" i="13" s="1"/>
  <c r="F438" i="13"/>
  <c r="I438" i="13" s="1"/>
  <c r="F201" i="13"/>
  <c r="I201" i="13" s="1"/>
  <c r="F439" i="13"/>
  <c r="I439" i="13" s="1"/>
  <c r="F440" i="13"/>
  <c r="I440" i="13" s="1"/>
  <c r="F259" i="13"/>
  <c r="I259" i="13" s="1"/>
  <c r="F202" i="13"/>
  <c r="I202" i="13" s="1"/>
  <c r="F6" i="13"/>
  <c r="I6" i="13" s="1"/>
  <c r="F76" i="13"/>
  <c r="I76" i="13" s="1"/>
  <c r="F260" i="13"/>
  <c r="I260" i="13" s="1"/>
  <c r="F441" i="13"/>
  <c r="I441" i="13" s="1"/>
  <c r="F109" i="13"/>
  <c r="I109" i="13" s="1"/>
  <c r="F325" i="13"/>
  <c r="I325" i="13" s="1"/>
  <c r="F569" i="13"/>
  <c r="I569" i="13" s="1"/>
  <c r="F65" i="13"/>
  <c r="I65" i="13" s="1"/>
  <c r="F326" i="13"/>
  <c r="I326" i="13" s="1"/>
  <c r="F442" i="13"/>
  <c r="I442" i="13" s="1"/>
  <c r="F443" i="13"/>
  <c r="I443" i="13" s="1"/>
  <c r="F570" i="13"/>
  <c r="I570" i="13" s="1"/>
  <c r="F327" i="13"/>
  <c r="I327" i="13" s="1"/>
  <c r="F54" i="13"/>
  <c r="I54" i="13" s="1"/>
  <c r="F328" i="13"/>
  <c r="I328" i="13" s="1"/>
  <c r="F444" i="13"/>
  <c r="I444" i="13" s="1"/>
  <c r="F571" i="13"/>
  <c r="I571" i="13" s="1"/>
  <c r="F3" i="13"/>
  <c r="I3" i="13" s="1"/>
  <c r="F86" i="13"/>
  <c r="I86" i="13" s="1"/>
  <c r="F139" i="13"/>
  <c r="I139" i="13" s="1"/>
  <c r="F572" i="13"/>
  <c r="I572" i="13" s="1"/>
  <c r="F22" i="13"/>
  <c r="I22" i="13" s="1"/>
  <c r="F110" i="13"/>
  <c r="I110" i="13" s="1"/>
  <c r="F573" i="13"/>
  <c r="I573" i="13" s="1"/>
  <c r="F445" i="13"/>
  <c r="I445" i="13" s="1"/>
  <c r="F5" i="13"/>
  <c r="I5" i="13" s="1"/>
  <c r="F261" i="13"/>
  <c r="I261" i="13" s="1"/>
  <c r="F4" i="13"/>
  <c r="I4" i="13" s="1"/>
  <c r="F329" i="13"/>
  <c r="I329" i="13" s="1"/>
  <c r="F140" i="13"/>
  <c r="I140" i="13" s="1"/>
  <c r="F48" i="13"/>
  <c r="I48" i="13" s="1"/>
  <c r="F165" i="13"/>
  <c r="I165" i="13" s="1"/>
  <c r="F446" i="13"/>
  <c r="I446" i="13" s="1"/>
  <c r="F447" i="13"/>
  <c r="I447" i="13" s="1"/>
  <c r="F574" i="13"/>
  <c r="I574" i="13" s="1"/>
  <c r="F575" i="13"/>
  <c r="I575" i="13" s="1"/>
  <c r="F40" i="13"/>
  <c r="I40" i="13" s="1"/>
  <c r="F576" i="13"/>
  <c r="I576" i="13" s="1"/>
  <c r="F25" i="13"/>
  <c r="I25" i="13" s="1"/>
  <c r="F55" i="13"/>
  <c r="I55" i="13" s="1"/>
  <c r="F577" i="13"/>
  <c r="I577" i="13" s="1"/>
  <c r="F32" i="13"/>
  <c r="I32" i="13" s="1"/>
  <c r="F166" i="13"/>
  <c r="I166" i="13" s="1"/>
  <c r="F141" i="13"/>
  <c r="I141" i="13" s="1"/>
  <c r="F448" i="13"/>
  <c r="I448" i="13" s="1"/>
  <c r="F14" i="13"/>
  <c r="I14" i="13" s="1"/>
  <c r="F578" i="13"/>
  <c r="I578" i="13" s="1"/>
  <c r="F449" i="13"/>
  <c r="I449" i="13" s="1"/>
  <c r="F19" i="13"/>
  <c r="I19" i="13" s="1"/>
  <c r="F579" i="13"/>
  <c r="I579" i="13" s="1"/>
  <c r="F262" i="13"/>
  <c r="I262" i="13" s="1"/>
  <c r="F263" i="13"/>
  <c r="I263" i="13" s="1"/>
  <c r="F264" i="13"/>
  <c r="I264" i="13" s="1"/>
  <c r="F450" i="13"/>
  <c r="I450" i="13" s="1"/>
  <c r="F580" i="13"/>
  <c r="I580" i="13" s="1"/>
  <c r="F36" i="13"/>
  <c r="I36" i="13" s="1"/>
  <c r="F203" i="13"/>
  <c r="I203" i="13" s="1"/>
  <c r="F451" i="13"/>
  <c r="I451" i="13" s="1"/>
  <c r="F330" i="13"/>
  <c r="I330" i="13" s="1"/>
  <c r="F581" i="13"/>
  <c r="I581" i="13" s="1"/>
  <c r="F204" i="13"/>
  <c r="I204" i="13" s="1"/>
  <c r="F452" i="13"/>
  <c r="I452" i="13" s="1"/>
  <c r="F265" i="13"/>
  <c r="I265" i="13" s="1"/>
  <c r="F453" i="13"/>
  <c r="I453" i="13" s="1"/>
  <c r="F9" i="13"/>
  <c r="I9" i="13" s="1"/>
  <c r="F90" i="13"/>
  <c r="I90" i="13" s="1"/>
  <c r="F454" i="13"/>
  <c r="I454" i="13" s="1"/>
  <c r="F142" i="13"/>
  <c r="I142" i="13" s="1"/>
  <c r="F266" i="13"/>
  <c r="I266" i="13" s="1"/>
  <c r="F82" i="13"/>
  <c r="I82" i="13" s="1"/>
  <c r="F143" i="13"/>
  <c r="I143" i="13" s="1"/>
  <c r="F91" i="13"/>
  <c r="I91" i="13" s="1"/>
  <c r="F455" i="13"/>
  <c r="I455" i="13" s="1"/>
  <c r="F582" i="13"/>
  <c r="I582" i="13" s="1"/>
  <c r="F583" i="13"/>
  <c r="I583" i="13" s="1"/>
  <c r="F456" i="13"/>
  <c r="I456" i="13" s="1"/>
  <c r="F331" i="13"/>
  <c r="I331" i="13" s="1"/>
  <c r="F205" i="13"/>
  <c r="I205" i="13" s="1"/>
  <c r="F584" i="13"/>
  <c r="I584" i="13" s="1"/>
  <c r="F59" i="13"/>
  <c r="I59" i="13" s="1"/>
  <c r="F585" i="13"/>
  <c r="I585" i="13" s="1"/>
  <c r="F457" i="13"/>
  <c r="I457" i="13" s="1"/>
  <c r="F144" i="13"/>
  <c r="I144" i="13" s="1"/>
  <c r="F586" i="13"/>
  <c r="I586" i="13" s="1"/>
  <c r="F206" i="13"/>
  <c r="I206" i="13" s="1"/>
  <c r="F587" i="13"/>
  <c r="I587" i="13" s="1"/>
  <c r="F588" i="13"/>
  <c r="I588" i="13" s="1"/>
  <c r="F589" i="13"/>
  <c r="I589" i="13" s="1"/>
  <c r="F590" i="13"/>
  <c r="I590" i="13" s="1"/>
  <c r="F121" i="13"/>
  <c r="I121" i="13" s="1"/>
  <c r="F122" i="13"/>
  <c r="I122" i="13" s="1"/>
  <c r="F60" i="13"/>
  <c r="I60" i="13" s="1"/>
  <c r="F332" i="13"/>
  <c r="I332" i="13" s="1"/>
  <c r="F591" i="13"/>
  <c r="I591" i="13" s="1"/>
  <c r="F123" i="13"/>
  <c r="I123" i="13" s="1"/>
  <c r="F592" i="13"/>
  <c r="I592" i="13" s="1"/>
  <c r="F124" i="13"/>
  <c r="I124" i="13" s="1"/>
  <c r="F593" i="13"/>
  <c r="I593" i="13" s="1"/>
  <c r="F207" i="13"/>
  <c r="I207" i="13" s="1"/>
  <c r="F458" i="13"/>
  <c r="I458" i="13" s="1"/>
  <c r="F459" i="13"/>
  <c r="I459" i="13" s="1"/>
  <c r="F594" i="13"/>
  <c r="I594" i="13" s="1"/>
  <c r="F595" i="13"/>
  <c r="I595" i="13" s="1"/>
  <c r="F596" i="13"/>
  <c r="I596" i="13" s="1"/>
  <c r="F26" i="13"/>
  <c r="I26" i="13" s="1"/>
  <c r="F333" i="13"/>
  <c r="I333" i="13" s="1"/>
  <c r="F334" i="13"/>
  <c r="I334" i="13" s="1"/>
  <c r="F267" i="13"/>
  <c r="I267" i="13" s="1"/>
  <c r="F648" i="13"/>
  <c r="I648" i="13" s="1"/>
  <c r="F597" i="13"/>
  <c r="I597" i="13" s="1"/>
  <c r="F598" i="13"/>
  <c r="I598" i="13" s="1"/>
  <c r="F460" i="13"/>
  <c r="I460" i="13" s="1"/>
  <c r="F461" i="13"/>
  <c r="I461" i="13" s="1"/>
  <c r="F599" i="13"/>
  <c r="I599" i="13" s="1"/>
  <c r="F208" i="13"/>
  <c r="I208" i="13" s="1"/>
  <c r="F462" i="13"/>
  <c r="I462" i="13" s="1"/>
  <c r="F463" i="13"/>
  <c r="I463" i="13" s="1"/>
  <c r="F464" i="13"/>
  <c r="I464" i="13" s="1"/>
  <c r="F97" i="13"/>
  <c r="I97" i="13" s="1"/>
  <c r="F465" i="13"/>
  <c r="I465" i="13" s="1"/>
  <c r="F466" i="13"/>
  <c r="I466" i="13" s="1"/>
  <c r="F268" i="13"/>
  <c r="I268" i="13" s="1"/>
  <c r="F145" i="13"/>
  <c r="I145" i="13" s="1"/>
  <c r="F77" i="13"/>
  <c r="I77" i="13" s="1"/>
  <c r="F600" i="13"/>
  <c r="I600" i="13" s="1"/>
  <c r="F269" i="13"/>
  <c r="I269" i="13" s="1"/>
  <c r="F467" i="13"/>
  <c r="I467" i="13" s="1"/>
  <c r="F468" i="13"/>
  <c r="I468" i="13" s="1"/>
  <c r="F270" i="13"/>
  <c r="I270" i="13" s="1"/>
  <c r="F271" i="13"/>
  <c r="I271" i="13" s="1"/>
  <c r="F335" i="13"/>
  <c r="I335" i="13" s="1"/>
  <c r="F601" i="13"/>
  <c r="I601" i="13" s="1"/>
  <c r="F56" i="13"/>
  <c r="I56" i="13" s="1"/>
  <c r="F469" i="13"/>
  <c r="I469" i="13" s="1"/>
  <c r="F470" i="13"/>
  <c r="I470" i="13" s="1"/>
  <c r="F209" i="13"/>
  <c r="I209" i="13" s="1"/>
  <c r="F471" i="13"/>
  <c r="I471" i="13" s="1"/>
  <c r="F602" i="13"/>
  <c r="I602" i="13" s="1"/>
  <c r="F603" i="13"/>
  <c r="I603" i="13" s="1"/>
  <c r="F272" i="13"/>
  <c r="I272" i="13" s="1"/>
  <c r="F29" i="13"/>
  <c r="I29" i="13" s="1"/>
  <c r="F604" i="13"/>
  <c r="I604" i="13" s="1"/>
  <c r="F167" i="13"/>
  <c r="I167" i="13" s="1"/>
  <c r="F649" i="13"/>
  <c r="I649" i="13" s="1"/>
  <c r="F273" i="13"/>
  <c r="I273" i="13" s="1"/>
  <c r="F274" i="13"/>
  <c r="I274" i="13" s="1"/>
  <c r="F472" i="13"/>
  <c r="I472" i="13" s="1"/>
  <c r="F275" i="13"/>
  <c r="I275" i="13" s="1"/>
  <c r="F336" i="13"/>
  <c r="I336" i="13" s="1"/>
  <c r="F605" i="13"/>
  <c r="I605" i="13" s="1"/>
  <c r="F337" i="13"/>
  <c r="I337" i="13" s="1"/>
  <c r="F606" i="13"/>
  <c r="I606" i="13" s="1"/>
  <c r="F210" i="13"/>
  <c r="I210" i="13" s="1"/>
  <c r="F473" i="13"/>
  <c r="I473" i="13" s="1"/>
  <c r="F276" i="13"/>
  <c r="I276" i="13" s="1"/>
  <c r="F474" i="13"/>
  <c r="I474" i="13" s="1"/>
  <c r="F607" i="13"/>
  <c r="I607" i="13" s="1"/>
  <c r="F277" i="13"/>
  <c r="I277" i="13" s="1"/>
  <c r="F475" i="13"/>
  <c r="I475" i="13" s="1"/>
  <c r="F27" i="13"/>
  <c r="I27" i="13" s="1"/>
  <c r="F476" i="13"/>
  <c r="I476" i="13" s="1"/>
  <c r="F477" i="13"/>
  <c r="I477" i="13" s="1"/>
  <c r="F338" i="13"/>
  <c r="I338" i="13" s="1"/>
  <c r="F608" i="13"/>
  <c r="I608" i="13" s="1"/>
  <c r="F609" i="13"/>
  <c r="I609" i="13" s="1"/>
  <c r="F610" i="13"/>
  <c r="I610" i="13" s="1"/>
  <c r="F611" i="13"/>
  <c r="I611" i="13" s="1"/>
  <c r="F612" i="13"/>
  <c r="I612" i="13" s="1"/>
  <c r="F613" i="13"/>
  <c r="I613" i="13" s="1"/>
  <c r="F478" i="13"/>
  <c r="I478" i="13" s="1"/>
  <c r="F479" i="13"/>
  <c r="I479" i="13" s="1"/>
  <c r="F111" i="13"/>
  <c r="I111" i="13" s="1"/>
  <c r="F98" i="13"/>
  <c r="I98" i="13" s="1"/>
  <c r="F211" i="13"/>
  <c r="I211" i="13" s="1"/>
  <c r="F339" i="13"/>
  <c r="I339" i="13" s="1"/>
  <c r="F614" i="13"/>
  <c r="I614" i="13" s="1"/>
  <c r="F340" i="13"/>
  <c r="I340" i="13" s="1"/>
  <c r="F341" i="13"/>
  <c r="I341" i="13" s="1"/>
  <c r="F342" i="13"/>
  <c r="I342" i="13" s="1"/>
  <c r="F212" i="13"/>
  <c r="I212" i="13" s="1"/>
  <c r="F343" i="13"/>
  <c r="I343" i="13" s="1"/>
  <c r="F615" i="13"/>
  <c r="I615" i="13" s="1"/>
  <c r="F480" i="13"/>
  <c r="I480" i="13" s="1"/>
  <c r="F102" i="13"/>
  <c r="I102" i="13" s="1"/>
  <c r="F616" i="13"/>
  <c r="I616" i="13" s="1"/>
  <c r="F481" i="13"/>
  <c r="I481" i="13" s="1"/>
  <c r="F278" i="13"/>
  <c r="I278" i="13" s="1"/>
  <c r="F279" i="13"/>
  <c r="I279" i="13" s="1"/>
  <c r="F168" i="13"/>
  <c r="I168" i="13" s="1"/>
  <c r="F99" i="13"/>
  <c r="I99" i="13" s="1"/>
  <c r="F617" i="13"/>
  <c r="I617" i="13" s="1"/>
  <c r="F344" i="13"/>
  <c r="I344" i="13" s="1"/>
  <c r="F125" i="13"/>
  <c r="I125" i="13" s="1"/>
  <c r="F650" i="13"/>
  <c r="I650" i="13" s="1"/>
  <c r="F651" i="13"/>
  <c r="I651" i="13" s="1"/>
  <c r="F112" i="13"/>
  <c r="I112" i="13" s="1"/>
  <c r="F652" i="13"/>
  <c r="I652" i="13" s="1"/>
  <c r="F653" i="13"/>
  <c r="I653" i="13" s="1"/>
  <c r="F654" i="13"/>
  <c r="I654" i="13" s="1"/>
  <c r="F169" i="13"/>
  <c r="I169" i="13" s="1"/>
  <c r="F655" i="13"/>
  <c r="I655" i="13" s="1"/>
  <c r="F656" i="13"/>
  <c r="I656" i="13" s="1"/>
  <c r="F100" i="13"/>
  <c r="I100" i="13" s="1"/>
  <c r="F345" i="13"/>
  <c r="I345" i="13" s="1"/>
  <c r="F657" i="13"/>
  <c r="I657" i="13" s="1"/>
  <c r="F482" i="13"/>
  <c r="I482" i="13" s="1"/>
  <c r="F618" i="13"/>
  <c r="I618" i="13" s="1"/>
  <c r="F346" i="13"/>
  <c r="I346" i="13" s="1"/>
  <c r="F170" i="13"/>
  <c r="I170" i="13" s="1"/>
  <c r="F20" i="13"/>
  <c r="I20" i="13" s="1"/>
  <c r="F347" i="13"/>
  <c r="I347" i="13" s="1"/>
  <c r="F171" i="13"/>
  <c r="I171" i="13" s="1"/>
  <c r="F87" i="13"/>
  <c r="I87" i="13" s="1"/>
  <c r="F66" i="13"/>
  <c r="I66" i="13" s="1"/>
  <c r="F126" i="13"/>
  <c r="I126" i="13" s="1"/>
  <c r="F348" i="13"/>
  <c r="I348" i="13" s="1"/>
  <c r="F78" i="13"/>
  <c r="I78" i="13" s="1"/>
  <c r="F79" i="13"/>
  <c r="I79" i="13" s="1"/>
  <c r="F146" i="13"/>
  <c r="I146" i="13" s="1"/>
  <c r="F483" i="13"/>
  <c r="I483" i="13" s="1"/>
  <c r="F484" i="13"/>
  <c r="I484" i="13" s="1"/>
  <c r="F485" i="13"/>
  <c r="I485" i="13" s="1"/>
  <c r="F619" i="13"/>
  <c r="I619" i="13" s="1"/>
  <c r="F486" i="13"/>
  <c r="I486" i="13" s="1"/>
  <c r="F349" i="13"/>
  <c r="I349" i="13" s="1"/>
  <c r="F487" i="13"/>
  <c r="I487" i="13" s="1"/>
  <c r="F488" i="13"/>
  <c r="I488" i="13" s="1"/>
  <c r="F213" i="13"/>
  <c r="I213" i="13" s="1"/>
  <c r="F67" i="13"/>
  <c r="I67" i="13" s="1"/>
  <c r="F68" i="13"/>
  <c r="I68" i="13" s="1"/>
  <c r="F69" i="13"/>
  <c r="I69" i="13" s="1"/>
  <c r="F280" i="13"/>
  <c r="I280" i="13" s="1"/>
  <c r="F281" i="13"/>
  <c r="I281" i="13" s="1"/>
  <c r="F489" i="13"/>
  <c r="I489" i="13" s="1"/>
  <c r="F21" i="13"/>
  <c r="I21" i="13" s="1"/>
  <c r="F350" i="13"/>
  <c r="I350" i="13" s="1"/>
  <c r="F490" i="13"/>
  <c r="I490" i="13" s="1"/>
  <c r="F491" i="13"/>
  <c r="I491" i="13" s="1"/>
  <c r="F492" i="13"/>
  <c r="I492" i="13" s="1"/>
  <c r="F214" i="13"/>
  <c r="I214" i="13" s="1"/>
  <c r="F13" i="13"/>
  <c r="I13" i="13" s="1"/>
  <c r="F147" i="13"/>
  <c r="I147" i="13" s="1"/>
  <c r="F101" i="13"/>
  <c r="I101" i="13" s="1"/>
  <c r="F493" i="13"/>
  <c r="I493" i="13" s="1"/>
  <c r="F494" i="13"/>
  <c r="I494" i="13" s="1"/>
  <c r="F495" i="13"/>
  <c r="I495" i="13" s="1"/>
  <c r="F148" i="13"/>
  <c r="I148" i="13" s="1"/>
  <c r="F282" i="13"/>
  <c r="I282" i="13" s="1"/>
  <c r="F620" i="13"/>
  <c r="I620" i="13" s="1"/>
  <c r="F621" i="13"/>
  <c r="I621" i="13" s="1"/>
  <c r="F351" i="13"/>
  <c r="I351" i="13" s="1"/>
  <c r="F496" i="13"/>
  <c r="I496" i="13" s="1"/>
  <c r="F283" i="13"/>
  <c r="I283" i="13" s="1"/>
  <c r="F497" i="13"/>
  <c r="I497" i="13" s="1"/>
  <c r="F498" i="13"/>
  <c r="I498" i="13" s="1"/>
  <c r="F499" i="13"/>
  <c r="I499" i="13" s="1"/>
  <c r="F215" i="13"/>
  <c r="I215" i="13" s="1"/>
  <c r="F127" i="13"/>
  <c r="I127" i="13" s="1"/>
  <c r="F500" i="13"/>
  <c r="I500" i="13" s="1"/>
  <c r="F284" i="13"/>
  <c r="I284" i="13" s="1"/>
  <c r="F622" i="13"/>
  <c r="I622" i="13" s="1"/>
  <c r="F285" i="13"/>
  <c r="I285" i="13" s="1"/>
  <c r="F128" i="13"/>
  <c r="I128" i="13" s="1"/>
  <c r="F80" i="13"/>
  <c r="I80" i="13" s="1"/>
  <c r="F352" i="13"/>
  <c r="I352" i="13" s="1"/>
  <c r="F216" i="13"/>
  <c r="I216" i="13" s="1"/>
  <c r="F353" i="13"/>
  <c r="I353" i="13" s="1"/>
  <c r="F217" i="13"/>
  <c r="I217" i="13" s="1"/>
  <c r="F354" i="13"/>
  <c r="I354" i="13" s="1"/>
  <c r="F355" i="13"/>
  <c r="I355" i="13" s="1"/>
  <c r="F286" i="13"/>
  <c r="I286" i="13" s="1"/>
  <c r="F501" i="13"/>
  <c r="I501" i="13" s="1"/>
  <c r="F81" i="13"/>
  <c r="I81" i="13" s="1"/>
  <c r="F502" i="13"/>
  <c r="I502" i="13" s="1"/>
  <c r="F503" i="13"/>
  <c r="I503" i="13" s="1"/>
  <c r="F88" i="13"/>
  <c r="I88" i="13" s="1"/>
  <c r="F70" i="13"/>
  <c r="I70" i="13" s="1"/>
  <c r="F504" i="13"/>
  <c r="I504" i="13" s="1"/>
  <c r="F356" i="13"/>
  <c r="I356" i="13" s="1"/>
  <c r="F505" i="13"/>
  <c r="I505" i="13" s="1"/>
  <c r="F623" i="13"/>
  <c r="I623" i="13" s="1"/>
  <c r="F287" i="13"/>
  <c r="I287" i="13" s="1"/>
  <c r="F506" i="13"/>
  <c r="I506" i="13" s="1"/>
  <c r="F357" i="13"/>
  <c r="I357" i="13" s="1"/>
  <c r="F218" i="13"/>
  <c r="I218" i="13" s="1"/>
  <c r="F172" i="13"/>
  <c r="I172" i="13" s="1"/>
  <c r="F288" i="13"/>
  <c r="I288" i="13" s="1"/>
  <c r="F507" i="13"/>
  <c r="I507" i="13" s="1"/>
  <c r="F358" i="13"/>
  <c r="I358" i="13" s="1"/>
  <c r="F508" i="13"/>
  <c r="I508" i="13" s="1"/>
  <c r="F113" i="13"/>
  <c r="I113" i="13" s="1"/>
  <c r="F509" i="13"/>
  <c r="I509" i="13" s="1"/>
  <c r="F510" i="13"/>
  <c r="I510" i="13" s="1"/>
  <c r="F511" i="13"/>
  <c r="I511" i="13" s="1"/>
  <c r="F512" i="13"/>
  <c r="I512" i="13" s="1"/>
  <c r="F624" i="13"/>
  <c r="I624" i="13" s="1"/>
  <c r="F173" i="13"/>
  <c r="I173" i="13" s="1"/>
  <c r="F359" i="13"/>
  <c r="I359" i="13" s="1"/>
  <c r="F360" i="13"/>
  <c r="I360" i="13" s="1"/>
  <c r="F71" i="13"/>
  <c r="I71" i="13" s="1"/>
  <c r="F289" i="13"/>
  <c r="I289" i="13" s="1"/>
  <c r="F174" i="13"/>
  <c r="I174" i="13" s="1"/>
  <c r="F361" i="13"/>
  <c r="I361" i="13" s="1"/>
  <c r="F513" i="13"/>
  <c r="I513" i="13" s="1"/>
  <c r="F290" i="13"/>
  <c r="I290" i="13" s="1"/>
  <c r="F514" i="13"/>
  <c r="I514" i="13" s="1"/>
  <c r="F291" i="13"/>
  <c r="I291" i="13" s="1"/>
  <c r="F362" i="13"/>
  <c r="I362" i="13" s="1"/>
  <c r="I72" i="13" l="1"/>
  <c r="L36" i="15"/>
  <c r="L16" i="15"/>
  <c r="M20" i="15"/>
  <c r="M8" i="15"/>
  <c r="L22" i="15"/>
  <c r="L14" i="15"/>
  <c r="M34" i="15"/>
  <c r="M26" i="15"/>
  <c r="M18" i="15"/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Q416" i="1" s="1"/>
  <c r="M417" i="1"/>
  <c r="M418" i="1"/>
  <c r="M419" i="1"/>
  <c r="M420" i="1"/>
  <c r="Q420" i="1" s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Q448" i="1" s="1"/>
  <c r="M449" i="1"/>
  <c r="M450" i="1"/>
  <c r="M451" i="1"/>
  <c r="M452" i="1"/>
  <c r="Q452" i="1" s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Q480" i="1" s="1"/>
  <c r="M481" i="1"/>
  <c r="M482" i="1"/>
  <c r="M483" i="1"/>
  <c r="M484" i="1"/>
  <c r="Q484" i="1" s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Q512" i="1" s="1"/>
  <c r="M513" i="1"/>
  <c r="M514" i="1"/>
  <c r="M515" i="1"/>
  <c r="M516" i="1"/>
  <c r="Q516" i="1" s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Q544" i="1" s="1"/>
  <c r="M545" i="1"/>
  <c r="M546" i="1"/>
  <c r="M547" i="1"/>
  <c r="M548" i="1"/>
  <c r="Q548" i="1" s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Q576" i="1" s="1"/>
  <c r="M577" i="1"/>
  <c r="M578" i="1"/>
  <c r="M579" i="1"/>
  <c r="M580" i="1"/>
  <c r="Q580" i="1" s="1"/>
  <c r="M581" i="1"/>
  <c r="M582" i="1"/>
  <c r="M583" i="1"/>
  <c r="M584" i="1"/>
  <c r="M585" i="1"/>
  <c r="M586" i="1"/>
  <c r="M587" i="1"/>
  <c r="M588" i="1"/>
  <c r="M589" i="1"/>
  <c r="M590" i="1"/>
  <c r="M591" i="1"/>
  <c r="M592" i="1"/>
  <c r="Q592" i="1" s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Q616" i="1" s="1"/>
  <c r="M617" i="1"/>
  <c r="M618" i="1"/>
  <c r="M619" i="1"/>
  <c r="M620" i="1"/>
  <c r="M621" i="1"/>
  <c r="M622" i="1"/>
  <c r="M623" i="1"/>
  <c r="M624" i="1"/>
  <c r="M625" i="1"/>
  <c r="M626" i="1"/>
  <c r="M627" i="1"/>
  <c r="M628" i="1"/>
  <c r="Q628" i="1" s="1"/>
  <c r="M629" i="1"/>
  <c r="M630" i="1"/>
  <c r="M631" i="1"/>
  <c r="M632" i="1"/>
  <c r="Q632" i="1" s="1"/>
  <c r="M633" i="1"/>
  <c r="M634" i="1"/>
  <c r="M635" i="1"/>
  <c r="M636" i="1"/>
  <c r="M637" i="1"/>
  <c r="M638" i="1"/>
  <c r="M639" i="1"/>
  <c r="M640" i="1"/>
  <c r="Q640" i="1" s="1"/>
  <c r="M641" i="1"/>
  <c r="M642" i="1"/>
  <c r="M643" i="1"/>
  <c r="M644" i="1"/>
  <c r="Q644" i="1" s="1"/>
  <c r="M645" i="1"/>
  <c r="M646" i="1"/>
  <c r="M647" i="1"/>
  <c r="M648" i="1"/>
  <c r="M649" i="1"/>
  <c r="M650" i="1"/>
  <c r="M651" i="1"/>
  <c r="M652" i="1"/>
  <c r="M653" i="1"/>
  <c r="M654" i="1"/>
  <c r="M655" i="1"/>
  <c r="M656" i="1"/>
  <c r="Q656" i="1" s="1"/>
  <c r="M657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R34" i="1" s="1"/>
  <c r="N35" i="1"/>
  <c r="N36" i="1"/>
  <c r="N37" i="1"/>
  <c r="N38" i="1"/>
  <c r="N39" i="1"/>
  <c r="N40" i="1"/>
  <c r="N41" i="1"/>
  <c r="N42" i="1"/>
  <c r="N43" i="1"/>
  <c r="N44" i="1"/>
  <c r="N45" i="1"/>
  <c r="N46" i="1"/>
  <c r="R46" i="1" s="1"/>
  <c r="N47" i="1"/>
  <c r="N48" i="1"/>
  <c r="N49" i="1"/>
  <c r="N50" i="1"/>
  <c r="R50" i="1" s="1"/>
  <c r="N51" i="1"/>
  <c r="N52" i="1"/>
  <c r="N53" i="1"/>
  <c r="N54" i="1"/>
  <c r="N55" i="1"/>
  <c r="N56" i="1"/>
  <c r="N57" i="1"/>
  <c r="N58" i="1"/>
  <c r="R58" i="1" s="1"/>
  <c r="N59" i="1"/>
  <c r="N60" i="1"/>
  <c r="N61" i="1"/>
  <c r="N62" i="1"/>
  <c r="R62" i="1" s="1"/>
  <c r="N63" i="1"/>
  <c r="N64" i="1"/>
  <c r="N65" i="1"/>
  <c r="N66" i="1"/>
  <c r="N67" i="1"/>
  <c r="N68" i="1"/>
  <c r="N69" i="1"/>
  <c r="N70" i="1"/>
  <c r="N71" i="1"/>
  <c r="N72" i="1"/>
  <c r="N73" i="1"/>
  <c r="N74" i="1"/>
  <c r="R74" i="1" s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R98" i="1" s="1"/>
  <c r="N99" i="1"/>
  <c r="N100" i="1"/>
  <c r="N101" i="1"/>
  <c r="N102" i="1"/>
  <c r="N103" i="1"/>
  <c r="N104" i="1"/>
  <c r="N105" i="1"/>
  <c r="N106" i="1"/>
  <c r="N107" i="1"/>
  <c r="N108" i="1"/>
  <c r="N109" i="1"/>
  <c r="N110" i="1"/>
  <c r="R110" i="1" s="1"/>
  <c r="N111" i="1"/>
  <c r="N112" i="1"/>
  <c r="N113" i="1"/>
  <c r="N114" i="1"/>
  <c r="R114" i="1" s="1"/>
  <c r="N115" i="1"/>
  <c r="N116" i="1"/>
  <c r="N117" i="1"/>
  <c r="N118" i="1"/>
  <c r="N119" i="1"/>
  <c r="N120" i="1"/>
  <c r="N121" i="1"/>
  <c r="N122" i="1"/>
  <c r="R122" i="1" s="1"/>
  <c r="N123" i="1"/>
  <c r="N124" i="1"/>
  <c r="N125" i="1"/>
  <c r="N126" i="1"/>
  <c r="R126" i="1" s="1"/>
  <c r="N127" i="1"/>
  <c r="N128" i="1"/>
  <c r="N129" i="1"/>
  <c r="N130" i="1"/>
  <c r="N131" i="1"/>
  <c r="N132" i="1"/>
  <c r="N133" i="1"/>
  <c r="N134" i="1"/>
  <c r="N135" i="1"/>
  <c r="N136" i="1"/>
  <c r="N137" i="1"/>
  <c r="N138" i="1"/>
  <c r="R138" i="1" s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R162" i="1" s="1"/>
  <c r="N163" i="1"/>
  <c r="N164" i="1"/>
  <c r="N165" i="1"/>
  <c r="N166" i="1"/>
  <c r="N167" i="1"/>
  <c r="N168" i="1"/>
  <c r="N169" i="1"/>
  <c r="N170" i="1"/>
  <c r="N171" i="1"/>
  <c r="N172" i="1"/>
  <c r="N173" i="1"/>
  <c r="N174" i="1"/>
  <c r="R174" i="1" s="1"/>
  <c r="N175" i="1"/>
  <c r="N176" i="1"/>
  <c r="N177" i="1"/>
  <c r="N178" i="1"/>
  <c r="R178" i="1" s="1"/>
  <c r="N179" i="1"/>
  <c r="N180" i="1"/>
  <c r="N181" i="1"/>
  <c r="N182" i="1"/>
  <c r="N183" i="1"/>
  <c r="N184" i="1"/>
  <c r="N185" i="1"/>
  <c r="N186" i="1"/>
  <c r="R186" i="1" s="1"/>
  <c r="N187" i="1"/>
  <c r="N188" i="1"/>
  <c r="N189" i="1"/>
  <c r="N190" i="1"/>
  <c r="R190" i="1" s="1"/>
  <c r="N191" i="1"/>
  <c r="N192" i="1"/>
  <c r="N193" i="1"/>
  <c r="N194" i="1"/>
  <c r="N195" i="1"/>
  <c r="N196" i="1"/>
  <c r="N197" i="1"/>
  <c r="N198" i="1"/>
  <c r="N199" i="1"/>
  <c r="N200" i="1"/>
  <c r="N201" i="1"/>
  <c r="N202" i="1"/>
  <c r="R202" i="1" s="1"/>
  <c r="N203" i="1"/>
  <c r="N204" i="1"/>
  <c r="N205" i="1"/>
  <c r="N206" i="1"/>
  <c r="N207" i="1"/>
  <c r="N208" i="1"/>
  <c r="N209" i="1"/>
  <c r="N210" i="1"/>
  <c r="R210" i="1" s="1"/>
  <c r="N211" i="1"/>
  <c r="N212" i="1"/>
  <c r="N213" i="1"/>
  <c r="N214" i="1"/>
  <c r="N215" i="1"/>
  <c r="N216" i="1"/>
  <c r="N217" i="1"/>
  <c r="N218" i="1"/>
  <c r="N219" i="1"/>
  <c r="N220" i="1"/>
  <c r="N221" i="1"/>
  <c r="N222" i="1"/>
  <c r="R222" i="1" s="1"/>
  <c r="N223" i="1"/>
  <c r="N224" i="1"/>
  <c r="N225" i="1"/>
  <c r="N226" i="1"/>
  <c r="N227" i="1"/>
  <c r="N228" i="1"/>
  <c r="N229" i="1"/>
  <c r="N230" i="1"/>
  <c r="N231" i="1"/>
  <c r="N232" i="1"/>
  <c r="N233" i="1"/>
  <c r="N234" i="1"/>
  <c r="R234" i="1" s="1"/>
  <c r="N235" i="1"/>
  <c r="N236" i="1"/>
  <c r="N237" i="1"/>
  <c r="N238" i="1"/>
  <c r="N239" i="1"/>
  <c r="N240" i="1"/>
  <c r="N241" i="1"/>
  <c r="N242" i="1"/>
  <c r="R242" i="1" s="1"/>
  <c r="N243" i="1"/>
  <c r="N244" i="1"/>
  <c r="N245" i="1"/>
  <c r="N246" i="1"/>
  <c r="N247" i="1"/>
  <c r="N248" i="1"/>
  <c r="N249" i="1"/>
  <c r="N250" i="1"/>
  <c r="N251" i="1"/>
  <c r="N252" i="1"/>
  <c r="N253" i="1"/>
  <c r="N254" i="1"/>
  <c r="R254" i="1" s="1"/>
  <c r="N255" i="1"/>
  <c r="N256" i="1"/>
  <c r="N257" i="1"/>
  <c r="N258" i="1"/>
  <c r="N259" i="1"/>
  <c r="N260" i="1"/>
  <c r="N261" i="1"/>
  <c r="N262" i="1"/>
  <c r="N263" i="1"/>
  <c r="N264" i="1"/>
  <c r="N265" i="1"/>
  <c r="N266" i="1"/>
  <c r="R266" i="1" s="1"/>
  <c r="N267" i="1"/>
  <c r="N268" i="1"/>
  <c r="N269" i="1"/>
  <c r="N270" i="1"/>
  <c r="N271" i="1"/>
  <c r="N272" i="1"/>
  <c r="N273" i="1"/>
  <c r="N274" i="1"/>
  <c r="R274" i="1" s="1"/>
  <c r="N275" i="1"/>
  <c r="N276" i="1"/>
  <c r="N277" i="1"/>
  <c r="N278" i="1"/>
  <c r="N279" i="1"/>
  <c r="N280" i="1"/>
  <c r="N281" i="1"/>
  <c r="N282" i="1"/>
  <c r="N283" i="1"/>
  <c r="N284" i="1"/>
  <c r="N285" i="1"/>
  <c r="N286" i="1"/>
  <c r="R286" i="1" s="1"/>
  <c r="N287" i="1"/>
  <c r="N288" i="1"/>
  <c r="N289" i="1"/>
  <c r="N290" i="1"/>
  <c r="N291" i="1"/>
  <c r="N292" i="1"/>
  <c r="N293" i="1"/>
  <c r="N294" i="1"/>
  <c r="N295" i="1"/>
  <c r="N296" i="1"/>
  <c r="N297" i="1"/>
  <c r="N298" i="1"/>
  <c r="R298" i="1" s="1"/>
  <c r="N299" i="1"/>
  <c r="N300" i="1"/>
  <c r="N301" i="1"/>
  <c r="N302" i="1"/>
  <c r="N303" i="1"/>
  <c r="N304" i="1"/>
  <c r="N305" i="1"/>
  <c r="N306" i="1"/>
  <c r="R306" i="1" s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R326" i="1" s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R354" i="1" s="1"/>
  <c r="N355" i="1"/>
  <c r="N356" i="1"/>
  <c r="N357" i="1"/>
  <c r="N358" i="1"/>
  <c r="N359" i="1"/>
  <c r="N360" i="1"/>
  <c r="N361" i="1"/>
  <c r="N362" i="1"/>
  <c r="N363" i="1"/>
  <c r="N364" i="1"/>
  <c r="N365" i="1"/>
  <c r="N366" i="1"/>
  <c r="R366" i="1" s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R382" i="1" s="1"/>
  <c r="N383" i="1"/>
  <c r="N384" i="1"/>
  <c r="N385" i="1"/>
  <c r="N386" i="1"/>
  <c r="N387" i="1"/>
  <c r="N388" i="1"/>
  <c r="N389" i="1"/>
  <c r="N390" i="1"/>
  <c r="R390" i="1" s="1"/>
  <c r="N391" i="1"/>
  <c r="N392" i="1"/>
  <c r="N393" i="1"/>
  <c r="N394" i="1"/>
  <c r="N395" i="1"/>
  <c r="N396" i="1"/>
  <c r="N397" i="1"/>
  <c r="N398" i="1"/>
  <c r="N399" i="1"/>
  <c r="N400" i="1"/>
  <c r="N401" i="1"/>
  <c r="N402" i="1"/>
  <c r="R402" i="1" s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R422" i="1" s="1"/>
  <c r="N423" i="1"/>
  <c r="N424" i="1"/>
  <c r="N425" i="1"/>
  <c r="N426" i="1"/>
  <c r="N427" i="1"/>
  <c r="N428" i="1"/>
  <c r="N429" i="1"/>
  <c r="N430" i="1"/>
  <c r="R430" i="1" s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R446" i="1" s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R466" i="1" s="1"/>
  <c r="N467" i="1"/>
  <c r="N468" i="1"/>
  <c r="N469" i="1"/>
  <c r="N470" i="1"/>
  <c r="R470" i="1" s="1"/>
  <c r="N471" i="1"/>
  <c r="N472" i="1"/>
  <c r="N473" i="1"/>
  <c r="N474" i="1"/>
  <c r="N475" i="1"/>
  <c r="N476" i="1"/>
  <c r="N477" i="1"/>
  <c r="N478" i="1"/>
  <c r="R478" i="1" s="1"/>
  <c r="N479" i="1"/>
  <c r="N480" i="1"/>
  <c r="N481" i="1"/>
  <c r="N482" i="1"/>
  <c r="N483" i="1"/>
  <c r="N484" i="1"/>
  <c r="N485" i="1"/>
  <c r="N486" i="1"/>
  <c r="R486" i="1" s="1"/>
  <c r="N487" i="1"/>
  <c r="N488" i="1"/>
  <c r="N489" i="1"/>
  <c r="N490" i="1"/>
  <c r="N491" i="1"/>
  <c r="N492" i="1"/>
  <c r="N493" i="1"/>
  <c r="N494" i="1"/>
  <c r="N495" i="1"/>
  <c r="N496" i="1"/>
  <c r="N497" i="1"/>
  <c r="N498" i="1"/>
  <c r="R498" i="1" s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R534" i="1" s="1"/>
  <c r="N535" i="1"/>
  <c r="N536" i="1"/>
  <c r="N537" i="1"/>
  <c r="N538" i="1"/>
  <c r="N539" i="1"/>
  <c r="N540" i="1"/>
  <c r="N541" i="1"/>
  <c r="N542" i="1"/>
  <c r="R542" i="1" s="1"/>
  <c r="N543" i="1"/>
  <c r="N544" i="1"/>
  <c r="N545" i="1"/>
  <c r="N546" i="1"/>
  <c r="R546" i="1" s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R562" i="1" s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R582" i="1" s="1"/>
  <c r="N583" i="1"/>
  <c r="N584" i="1"/>
  <c r="N585" i="1"/>
  <c r="N586" i="1"/>
  <c r="N587" i="1"/>
  <c r="N588" i="1"/>
  <c r="N589" i="1"/>
  <c r="N590" i="1"/>
  <c r="N591" i="1"/>
  <c r="N592" i="1"/>
  <c r="N593" i="1"/>
  <c r="N594" i="1"/>
  <c r="R594" i="1" s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R610" i="1" s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R626" i="1" s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Q405" i="1" s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Q468" i="1" s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R209" i="1" s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R225" i="1" s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R241" i="1" s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R257" i="1" s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R273" i="1" s="1"/>
  <c r="P274" i="1"/>
  <c r="P275" i="1"/>
  <c r="P276" i="1"/>
  <c r="P277" i="1"/>
  <c r="P278" i="1"/>
  <c r="P279" i="1"/>
  <c r="P280" i="1"/>
  <c r="P281" i="1"/>
  <c r="P282" i="1"/>
  <c r="P283" i="1"/>
  <c r="R283" i="1" s="1"/>
  <c r="P284" i="1"/>
  <c r="P285" i="1"/>
  <c r="P286" i="1"/>
  <c r="P287" i="1"/>
  <c r="R287" i="1" s="1"/>
  <c r="P288" i="1"/>
  <c r="P289" i="1"/>
  <c r="R289" i="1" s="1"/>
  <c r="P290" i="1"/>
  <c r="P291" i="1"/>
  <c r="R291" i="1" s="1"/>
  <c r="P292" i="1"/>
  <c r="P293" i="1"/>
  <c r="P294" i="1"/>
  <c r="P295" i="1"/>
  <c r="R295" i="1" s="1"/>
  <c r="P296" i="1"/>
  <c r="P297" i="1"/>
  <c r="P298" i="1"/>
  <c r="P299" i="1"/>
  <c r="R299" i="1" s="1"/>
  <c r="P300" i="1"/>
  <c r="P301" i="1"/>
  <c r="P302" i="1"/>
  <c r="P303" i="1"/>
  <c r="R303" i="1" s="1"/>
  <c r="P304" i="1"/>
  <c r="P305" i="1"/>
  <c r="R305" i="1" s="1"/>
  <c r="P306" i="1"/>
  <c r="P307" i="1"/>
  <c r="R307" i="1" s="1"/>
  <c r="P308" i="1"/>
  <c r="P309" i="1"/>
  <c r="P310" i="1"/>
  <c r="P311" i="1"/>
  <c r="R311" i="1" s="1"/>
  <c r="P312" i="1"/>
  <c r="P313" i="1"/>
  <c r="P314" i="1"/>
  <c r="R314" i="1" s="1"/>
  <c r="P315" i="1"/>
  <c r="R315" i="1" s="1"/>
  <c r="P316" i="1"/>
  <c r="P317" i="1"/>
  <c r="R317" i="1" s="1"/>
  <c r="P318" i="1"/>
  <c r="P319" i="1"/>
  <c r="R319" i="1" s="1"/>
  <c r="P320" i="1"/>
  <c r="P321" i="1"/>
  <c r="P322" i="1"/>
  <c r="P323" i="1"/>
  <c r="R323" i="1" s="1"/>
  <c r="P324" i="1"/>
  <c r="P325" i="1"/>
  <c r="P326" i="1"/>
  <c r="P327" i="1"/>
  <c r="R327" i="1" s="1"/>
  <c r="P328" i="1"/>
  <c r="P329" i="1"/>
  <c r="P330" i="1"/>
  <c r="R330" i="1" s="1"/>
  <c r="P331" i="1"/>
  <c r="R331" i="1" s="1"/>
  <c r="P332" i="1"/>
  <c r="P333" i="1"/>
  <c r="P334" i="1"/>
  <c r="P335" i="1"/>
  <c r="R335" i="1" s="1"/>
  <c r="P336" i="1"/>
  <c r="P337" i="1"/>
  <c r="P338" i="1"/>
  <c r="P339" i="1"/>
  <c r="R339" i="1" s="1"/>
  <c r="P340" i="1"/>
  <c r="P341" i="1"/>
  <c r="P342" i="1"/>
  <c r="P343" i="1"/>
  <c r="R343" i="1" s="1"/>
  <c r="P344" i="1"/>
  <c r="P345" i="1"/>
  <c r="R345" i="1" s="1"/>
  <c r="P346" i="1"/>
  <c r="R346" i="1" s="1"/>
  <c r="P347" i="1"/>
  <c r="R347" i="1" s="1"/>
  <c r="P348" i="1"/>
  <c r="P349" i="1"/>
  <c r="P350" i="1"/>
  <c r="P351" i="1"/>
  <c r="R351" i="1" s="1"/>
  <c r="P352" i="1"/>
  <c r="P353" i="1"/>
  <c r="P354" i="1"/>
  <c r="P355" i="1"/>
  <c r="R355" i="1" s="1"/>
  <c r="P356" i="1"/>
  <c r="P357" i="1"/>
  <c r="R357" i="1" s="1"/>
  <c r="P358" i="1"/>
  <c r="P359" i="1"/>
  <c r="R359" i="1" s="1"/>
  <c r="P360" i="1"/>
  <c r="P361" i="1"/>
  <c r="P362" i="1"/>
  <c r="R362" i="1" s="1"/>
  <c r="P363" i="1"/>
  <c r="R363" i="1" s="1"/>
  <c r="P364" i="1"/>
  <c r="P365" i="1"/>
  <c r="P366" i="1"/>
  <c r="P367" i="1"/>
  <c r="R367" i="1" s="1"/>
  <c r="P368" i="1"/>
  <c r="P369" i="1"/>
  <c r="R369" i="1" s="1"/>
  <c r="P370" i="1"/>
  <c r="P371" i="1"/>
  <c r="R371" i="1" s="1"/>
  <c r="P372" i="1"/>
  <c r="P373" i="1"/>
  <c r="P374" i="1"/>
  <c r="P375" i="1"/>
  <c r="R375" i="1" s="1"/>
  <c r="P376" i="1"/>
  <c r="P377" i="1"/>
  <c r="P378" i="1"/>
  <c r="R378" i="1" s="1"/>
  <c r="P379" i="1"/>
  <c r="R379" i="1" s="1"/>
  <c r="P380" i="1"/>
  <c r="P381" i="1"/>
  <c r="R381" i="1" s="1"/>
  <c r="P382" i="1"/>
  <c r="P383" i="1"/>
  <c r="R383" i="1" s="1"/>
  <c r="P384" i="1"/>
  <c r="P385" i="1"/>
  <c r="P386" i="1"/>
  <c r="P387" i="1"/>
  <c r="R387" i="1" s="1"/>
  <c r="P388" i="1"/>
  <c r="P389" i="1"/>
  <c r="P390" i="1"/>
  <c r="P391" i="1"/>
  <c r="R391" i="1" s="1"/>
  <c r="P392" i="1"/>
  <c r="P393" i="1"/>
  <c r="P394" i="1"/>
  <c r="R394" i="1" s="1"/>
  <c r="P395" i="1"/>
  <c r="R395" i="1" s="1"/>
  <c r="P396" i="1"/>
  <c r="P397" i="1"/>
  <c r="P398" i="1"/>
  <c r="P399" i="1"/>
  <c r="R399" i="1" s="1"/>
  <c r="P400" i="1"/>
  <c r="P401" i="1"/>
  <c r="P402" i="1"/>
  <c r="P403" i="1"/>
  <c r="R403" i="1" s="1"/>
  <c r="P404" i="1"/>
  <c r="P405" i="1"/>
  <c r="P406" i="1"/>
  <c r="P407" i="1"/>
  <c r="R407" i="1" s="1"/>
  <c r="P408" i="1"/>
  <c r="P409" i="1"/>
  <c r="R409" i="1" s="1"/>
  <c r="P410" i="1"/>
  <c r="R410" i="1" s="1"/>
  <c r="P411" i="1"/>
  <c r="R411" i="1" s="1"/>
  <c r="P412" i="1"/>
  <c r="P413" i="1"/>
  <c r="P414" i="1"/>
  <c r="P415" i="1"/>
  <c r="R415" i="1" s="1"/>
  <c r="P416" i="1"/>
  <c r="P417" i="1"/>
  <c r="P418" i="1"/>
  <c r="P419" i="1"/>
  <c r="R419" i="1" s="1"/>
  <c r="P420" i="1"/>
  <c r="P421" i="1"/>
  <c r="R421" i="1" s="1"/>
  <c r="P422" i="1"/>
  <c r="P423" i="1"/>
  <c r="R423" i="1" s="1"/>
  <c r="P424" i="1"/>
  <c r="P425" i="1"/>
  <c r="P426" i="1"/>
  <c r="R426" i="1" s="1"/>
  <c r="P427" i="1"/>
  <c r="R427" i="1" s="1"/>
  <c r="P428" i="1"/>
  <c r="P429" i="1"/>
  <c r="P430" i="1"/>
  <c r="P431" i="1"/>
  <c r="R431" i="1" s="1"/>
  <c r="P432" i="1"/>
  <c r="P433" i="1"/>
  <c r="R433" i="1" s="1"/>
  <c r="P434" i="1"/>
  <c r="P435" i="1"/>
  <c r="R435" i="1" s="1"/>
  <c r="P436" i="1"/>
  <c r="P437" i="1"/>
  <c r="P438" i="1"/>
  <c r="P439" i="1"/>
  <c r="R439" i="1" s="1"/>
  <c r="P440" i="1"/>
  <c r="P441" i="1"/>
  <c r="P442" i="1"/>
  <c r="R442" i="1" s="1"/>
  <c r="P443" i="1"/>
  <c r="R443" i="1" s="1"/>
  <c r="P444" i="1"/>
  <c r="P445" i="1"/>
  <c r="R445" i="1" s="1"/>
  <c r="P446" i="1"/>
  <c r="P447" i="1"/>
  <c r="R447" i="1" s="1"/>
  <c r="P448" i="1"/>
  <c r="P449" i="1"/>
  <c r="P450" i="1"/>
  <c r="P451" i="1"/>
  <c r="R451" i="1" s="1"/>
  <c r="P452" i="1"/>
  <c r="P453" i="1"/>
  <c r="P454" i="1"/>
  <c r="P455" i="1"/>
  <c r="R455" i="1" s="1"/>
  <c r="P456" i="1"/>
  <c r="P457" i="1"/>
  <c r="P458" i="1"/>
  <c r="R458" i="1" s="1"/>
  <c r="P459" i="1"/>
  <c r="R459" i="1" s="1"/>
  <c r="P460" i="1"/>
  <c r="P461" i="1"/>
  <c r="P462" i="1"/>
  <c r="P463" i="1"/>
  <c r="R463" i="1" s="1"/>
  <c r="P464" i="1"/>
  <c r="P465" i="1"/>
  <c r="P466" i="1"/>
  <c r="P467" i="1"/>
  <c r="R467" i="1" s="1"/>
  <c r="P468" i="1"/>
  <c r="P469" i="1"/>
  <c r="P470" i="1"/>
  <c r="P471" i="1"/>
  <c r="R471" i="1" s="1"/>
  <c r="P472" i="1"/>
  <c r="P473" i="1"/>
  <c r="R473" i="1" s="1"/>
  <c r="P474" i="1"/>
  <c r="R474" i="1" s="1"/>
  <c r="P475" i="1"/>
  <c r="R475" i="1" s="1"/>
  <c r="P476" i="1"/>
  <c r="P477" i="1"/>
  <c r="P478" i="1"/>
  <c r="P479" i="1"/>
  <c r="R479" i="1" s="1"/>
  <c r="P480" i="1"/>
  <c r="P481" i="1"/>
  <c r="P482" i="1"/>
  <c r="P483" i="1"/>
  <c r="R483" i="1" s="1"/>
  <c r="P484" i="1"/>
  <c r="P485" i="1"/>
  <c r="R485" i="1" s="1"/>
  <c r="P486" i="1"/>
  <c r="P487" i="1"/>
  <c r="R487" i="1" s="1"/>
  <c r="P488" i="1"/>
  <c r="P489" i="1"/>
  <c r="P490" i="1"/>
  <c r="R490" i="1" s="1"/>
  <c r="P491" i="1"/>
  <c r="R491" i="1" s="1"/>
  <c r="P492" i="1"/>
  <c r="P493" i="1"/>
  <c r="P494" i="1"/>
  <c r="P495" i="1"/>
  <c r="R495" i="1" s="1"/>
  <c r="P496" i="1"/>
  <c r="P497" i="1"/>
  <c r="R497" i="1" s="1"/>
  <c r="P498" i="1"/>
  <c r="P499" i="1"/>
  <c r="R499" i="1" s="1"/>
  <c r="P500" i="1"/>
  <c r="P501" i="1"/>
  <c r="P502" i="1"/>
  <c r="P503" i="1"/>
  <c r="R503" i="1" s="1"/>
  <c r="P504" i="1"/>
  <c r="P505" i="1"/>
  <c r="P506" i="1"/>
  <c r="R506" i="1" s="1"/>
  <c r="P507" i="1"/>
  <c r="R507" i="1" s="1"/>
  <c r="P508" i="1"/>
  <c r="P509" i="1"/>
  <c r="R509" i="1" s="1"/>
  <c r="P510" i="1"/>
  <c r="P511" i="1"/>
  <c r="R511" i="1" s="1"/>
  <c r="P512" i="1"/>
  <c r="P513" i="1"/>
  <c r="P514" i="1"/>
  <c r="P515" i="1"/>
  <c r="R515" i="1" s="1"/>
  <c r="P516" i="1"/>
  <c r="P517" i="1"/>
  <c r="P518" i="1"/>
  <c r="P519" i="1"/>
  <c r="R519" i="1" s="1"/>
  <c r="P520" i="1"/>
  <c r="P521" i="1"/>
  <c r="P522" i="1"/>
  <c r="R522" i="1" s="1"/>
  <c r="P523" i="1"/>
  <c r="R523" i="1" s="1"/>
  <c r="P524" i="1"/>
  <c r="P525" i="1"/>
  <c r="P526" i="1"/>
  <c r="P527" i="1"/>
  <c r="R527" i="1" s="1"/>
  <c r="P528" i="1"/>
  <c r="P529" i="1"/>
  <c r="P530" i="1"/>
  <c r="P531" i="1"/>
  <c r="R531" i="1" s="1"/>
  <c r="P532" i="1"/>
  <c r="P533" i="1"/>
  <c r="P534" i="1"/>
  <c r="P535" i="1"/>
  <c r="R535" i="1" s="1"/>
  <c r="P536" i="1"/>
  <c r="P537" i="1"/>
  <c r="R537" i="1" s="1"/>
  <c r="P538" i="1"/>
  <c r="R538" i="1" s="1"/>
  <c r="P539" i="1"/>
  <c r="R539" i="1" s="1"/>
  <c r="P540" i="1"/>
  <c r="P541" i="1"/>
  <c r="P542" i="1"/>
  <c r="P543" i="1"/>
  <c r="R543" i="1" s="1"/>
  <c r="P544" i="1"/>
  <c r="P545" i="1"/>
  <c r="P546" i="1"/>
  <c r="P547" i="1"/>
  <c r="R547" i="1" s="1"/>
  <c r="P548" i="1"/>
  <c r="P549" i="1"/>
  <c r="R549" i="1" s="1"/>
  <c r="P550" i="1"/>
  <c r="P551" i="1"/>
  <c r="R551" i="1" s="1"/>
  <c r="P552" i="1"/>
  <c r="P553" i="1"/>
  <c r="P554" i="1"/>
  <c r="R554" i="1" s="1"/>
  <c r="P555" i="1"/>
  <c r="R555" i="1" s="1"/>
  <c r="P556" i="1"/>
  <c r="P557" i="1"/>
  <c r="P558" i="1"/>
  <c r="P559" i="1"/>
  <c r="R559" i="1" s="1"/>
  <c r="P560" i="1"/>
  <c r="P561" i="1"/>
  <c r="R561" i="1" s="1"/>
  <c r="P562" i="1"/>
  <c r="P563" i="1"/>
  <c r="R563" i="1" s="1"/>
  <c r="P564" i="1"/>
  <c r="P565" i="1"/>
  <c r="P566" i="1"/>
  <c r="P567" i="1"/>
  <c r="R567" i="1" s="1"/>
  <c r="P568" i="1"/>
  <c r="P569" i="1"/>
  <c r="P570" i="1"/>
  <c r="R570" i="1" s="1"/>
  <c r="P571" i="1"/>
  <c r="R571" i="1" s="1"/>
  <c r="P572" i="1"/>
  <c r="P573" i="1"/>
  <c r="R573" i="1" s="1"/>
  <c r="P574" i="1"/>
  <c r="P575" i="1"/>
  <c r="R575" i="1" s="1"/>
  <c r="P576" i="1"/>
  <c r="P577" i="1"/>
  <c r="P578" i="1"/>
  <c r="P579" i="1"/>
  <c r="R579" i="1" s="1"/>
  <c r="P580" i="1"/>
  <c r="P581" i="1"/>
  <c r="P582" i="1"/>
  <c r="P583" i="1"/>
  <c r="R583" i="1" s="1"/>
  <c r="P584" i="1"/>
  <c r="P585" i="1"/>
  <c r="P586" i="1"/>
  <c r="R586" i="1" s="1"/>
  <c r="P587" i="1"/>
  <c r="R587" i="1" s="1"/>
  <c r="P588" i="1"/>
  <c r="P589" i="1"/>
  <c r="P590" i="1"/>
  <c r="R590" i="1" s="1"/>
  <c r="P591" i="1"/>
  <c r="R591" i="1" s="1"/>
  <c r="P592" i="1"/>
  <c r="R592" i="1" s="1"/>
  <c r="P593" i="1"/>
  <c r="R593" i="1" s="1"/>
  <c r="P594" i="1"/>
  <c r="P595" i="1"/>
  <c r="R595" i="1" s="1"/>
  <c r="P596" i="1"/>
  <c r="P597" i="1"/>
  <c r="P598" i="1"/>
  <c r="P599" i="1"/>
  <c r="R599" i="1" s="1"/>
  <c r="P600" i="1"/>
  <c r="P601" i="1"/>
  <c r="P602" i="1"/>
  <c r="R602" i="1" s="1"/>
  <c r="P603" i="1"/>
  <c r="R603" i="1" s="1"/>
  <c r="P604" i="1"/>
  <c r="P605" i="1"/>
  <c r="R605" i="1" s="1"/>
  <c r="P606" i="1"/>
  <c r="R606" i="1" s="1"/>
  <c r="P607" i="1"/>
  <c r="R607" i="1" s="1"/>
  <c r="P608" i="1"/>
  <c r="R608" i="1" s="1"/>
  <c r="P609" i="1"/>
  <c r="P610" i="1"/>
  <c r="P611" i="1"/>
  <c r="R611" i="1" s="1"/>
  <c r="P612" i="1"/>
  <c r="P613" i="1"/>
  <c r="R613" i="1" s="1"/>
  <c r="P614" i="1"/>
  <c r="P615" i="1"/>
  <c r="R615" i="1" s="1"/>
  <c r="P616" i="1"/>
  <c r="P617" i="1"/>
  <c r="P618" i="1"/>
  <c r="R618" i="1" s="1"/>
  <c r="P619" i="1"/>
  <c r="R619" i="1" s="1"/>
  <c r="P620" i="1"/>
  <c r="P621" i="1"/>
  <c r="P622" i="1"/>
  <c r="R622" i="1" s="1"/>
  <c r="P623" i="1"/>
  <c r="R623" i="1" s="1"/>
  <c r="P624" i="1"/>
  <c r="R624" i="1" s="1"/>
  <c r="P625" i="1"/>
  <c r="P626" i="1"/>
  <c r="P627" i="1"/>
  <c r="R627" i="1" s="1"/>
  <c r="P628" i="1"/>
  <c r="P629" i="1"/>
  <c r="P630" i="1"/>
  <c r="P631" i="1"/>
  <c r="R631" i="1" s="1"/>
  <c r="P632" i="1"/>
  <c r="P633" i="1"/>
  <c r="R633" i="1" s="1"/>
  <c r="P634" i="1"/>
  <c r="R634" i="1" s="1"/>
  <c r="P635" i="1"/>
  <c r="R635" i="1" s="1"/>
  <c r="P636" i="1"/>
  <c r="P637" i="1"/>
  <c r="P638" i="1"/>
  <c r="R638" i="1" s="1"/>
  <c r="P639" i="1"/>
  <c r="R639" i="1" s="1"/>
  <c r="P640" i="1"/>
  <c r="R640" i="1" s="1"/>
  <c r="P641" i="1"/>
  <c r="P642" i="1"/>
  <c r="P643" i="1"/>
  <c r="R643" i="1" s="1"/>
  <c r="P644" i="1"/>
  <c r="P645" i="1"/>
  <c r="P646" i="1"/>
  <c r="P647" i="1"/>
  <c r="R647" i="1" s="1"/>
  <c r="P648" i="1"/>
  <c r="P649" i="1"/>
  <c r="P650" i="1"/>
  <c r="R650" i="1" s="1"/>
  <c r="P651" i="1"/>
  <c r="R651" i="1" s="1"/>
  <c r="P652" i="1"/>
  <c r="P653" i="1"/>
  <c r="P654" i="1"/>
  <c r="R654" i="1" s="1"/>
  <c r="P655" i="1"/>
  <c r="R655" i="1" s="1"/>
  <c r="P656" i="1"/>
  <c r="R656" i="1" s="1"/>
  <c r="P657" i="1"/>
  <c r="R657" i="1" s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6" i="1"/>
  <c r="Q407" i="1"/>
  <c r="Q410" i="1"/>
  <c r="Q411" i="1"/>
  <c r="Q414" i="1"/>
  <c r="Q415" i="1"/>
  <c r="Q418" i="1"/>
  <c r="Q419" i="1"/>
  <c r="Q422" i="1"/>
  <c r="Q423" i="1"/>
  <c r="Q426" i="1"/>
  <c r="Q427" i="1"/>
  <c r="Q430" i="1"/>
  <c r="Q431" i="1"/>
  <c r="Q432" i="1"/>
  <c r="Q434" i="1"/>
  <c r="Q435" i="1"/>
  <c r="Q436" i="1"/>
  <c r="Q438" i="1"/>
  <c r="Q439" i="1"/>
  <c r="Q442" i="1"/>
  <c r="Q443" i="1"/>
  <c r="Q446" i="1"/>
  <c r="Q447" i="1"/>
  <c r="Q450" i="1"/>
  <c r="Q451" i="1"/>
  <c r="Q454" i="1"/>
  <c r="Q455" i="1"/>
  <c r="Q458" i="1"/>
  <c r="Q459" i="1"/>
  <c r="Q462" i="1"/>
  <c r="Q463" i="1"/>
  <c r="Q464" i="1"/>
  <c r="Q466" i="1"/>
  <c r="Q467" i="1"/>
  <c r="Q470" i="1"/>
  <c r="Q471" i="1"/>
  <c r="Q474" i="1"/>
  <c r="Q475" i="1"/>
  <c r="Q478" i="1"/>
  <c r="Q479" i="1"/>
  <c r="Q482" i="1"/>
  <c r="Q483" i="1"/>
  <c r="Q486" i="1"/>
  <c r="Q487" i="1"/>
  <c r="Q490" i="1"/>
  <c r="Q491" i="1"/>
  <c r="Q494" i="1"/>
  <c r="Q495" i="1"/>
  <c r="Q496" i="1"/>
  <c r="Q498" i="1"/>
  <c r="Q499" i="1"/>
  <c r="Q500" i="1"/>
  <c r="Q502" i="1"/>
  <c r="Q503" i="1"/>
  <c r="Q506" i="1"/>
  <c r="Q507" i="1"/>
  <c r="Q510" i="1"/>
  <c r="Q511" i="1"/>
  <c r="Q514" i="1"/>
  <c r="Q515" i="1"/>
  <c r="Q518" i="1"/>
  <c r="Q519" i="1"/>
  <c r="Q522" i="1"/>
  <c r="Q523" i="1"/>
  <c r="Q526" i="1"/>
  <c r="Q527" i="1"/>
  <c r="Q528" i="1"/>
  <c r="Q530" i="1"/>
  <c r="Q531" i="1"/>
  <c r="Q532" i="1"/>
  <c r="Q534" i="1"/>
  <c r="Q535" i="1"/>
  <c r="Q538" i="1"/>
  <c r="Q539" i="1"/>
  <c r="Q542" i="1"/>
  <c r="Q543" i="1"/>
  <c r="Q546" i="1"/>
  <c r="Q547" i="1"/>
  <c r="Q550" i="1"/>
  <c r="Q551" i="1"/>
  <c r="Q554" i="1"/>
  <c r="Q555" i="1"/>
  <c r="Q558" i="1"/>
  <c r="Q559" i="1"/>
  <c r="Q560" i="1"/>
  <c r="Q562" i="1"/>
  <c r="Q563" i="1"/>
  <c r="Q564" i="1"/>
  <c r="Q566" i="1"/>
  <c r="Q567" i="1"/>
  <c r="Q570" i="1"/>
  <c r="Q571" i="1"/>
  <c r="Q574" i="1"/>
  <c r="Q575" i="1"/>
  <c r="Q578" i="1"/>
  <c r="Q579" i="1"/>
  <c r="Q582" i="1"/>
  <c r="Q583" i="1"/>
  <c r="Q584" i="1"/>
  <c r="Q586" i="1"/>
  <c r="Q587" i="1"/>
  <c r="Q590" i="1"/>
  <c r="Q591" i="1"/>
  <c r="Q594" i="1"/>
  <c r="Q595" i="1"/>
  <c r="Q596" i="1"/>
  <c r="Q598" i="1"/>
  <c r="Q599" i="1"/>
  <c r="Q600" i="1"/>
  <c r="Q602" i="1"/>
  <c r="Q603" i="1"/>
  <c r="Q606" i="1"/>
  <c r="Q607" i="1"/>
  <c r="Q608" i="1"/>
  <c r="Q610" i="1"/>
  <c r="Q611" i="1"/>
  <c r="Q612" i="1"/>
  <c r="Q614" i="1"/>
  <c r="Q615" i="1"/>
  <c r="Q618" i="1"/>
  <c r="Q619" i="1"/>
  <c r="Q622" i="1"/>
  <c r="Q623" i="1"/>
  <c r="Q624" i="1"/>
  <c r="Q626" i="1"/>
  <c r="Q627" i="1"/>
  <c r="Q630" i="1"/>
  <c r="Q631" i="1"/>
  <c r="Q634" i="1"/>
  <c r="Q635" i="1"/>
  <c r="Q638" i="1"/>
  <c r="Q639" i="1"/>
  <c r="Q642" i="1"/>
  <c r="Q643" i="1"/>
  <c r="Q646" i="1"/>
  <c r="Q647" i="1"/>
  <c r="Q648" i="1"/>
  <c r="Q650" i="1"/>
  <c r="Q651" i="1"/>
  <c r="Q654" i="1"/>
  <c r="Q655" i="1"/>
  <c r="R12" i="1"/>
  <c r="R13" i="1"/>
  <c r="R14" i="1"/>
  <c r="R16" i="1"/>
  <c r="R17" i="1"/>
  <c r="R18" i="1"/>
  <c r="R20" i="1"/>
  <c r="R21" i="1"/>
  <c r="R24" i="1"/>
  <c r="R25" i="1"/>
  <c r="R26" i="1"/>
  <c r="R28" i="1"/>
  <c r="R29" i="1"/>
  <c r="R30" i="1"/>
  <c r="R32" i="1"/>
  <c r="R33" i="1"/>
  <c r="R36" i="1"/>
  <c r="R37" i="1"/>
  <c r="R40" i="1"/>
  <c r="R41" i="1"/>
  <c r="R42" i="1"/>
  <c r="R44" i="1"/>
  <c r="R45" i="1"/>
  <c r="R48" i="1"/>
  <c r="R49" i="1"/>
  <c r="R52" i="1"/>
  <c r="R53" i="1"/>
  <c r="R56" i="1"/>
  <c r="R57" i="1"/>
  <c r="R60" i="1"/>
  <c r="R61" i="1"/>
  <c r="R64" i="1"/>
  <c r="R65" i="1"/>
  <c r="R66" i="1"/>
  <c r="R68" i="1"/>
  <c r="R69" i="1"/>
  <c r="R72" i="1"/>
  <c r="R73" i="1"/>
  <c r="R76" i="1"/>
  <c r="R77" i="1"/>
  <c r="R78" i="1"/>
  <c r="R80" i="1"/>
  <c r="R81" i="1"/>
  <c r="R82" i="1"/>
  <c r="R84" i="1"/>
  <c r="R85" i="1"/>
  <c r="R88" i="1"/>
  <c r="R89" i="1"/>
  <c r="R90" i="1"/>
  <c r="R92" i="1"/>
  <c r="R93" i="1"/>
  <c r="R94" i="1"/>
  <c r="R96" i="1"/>
  <c r="R97" i="1"/>
  <c r="R100" i="1"/>
  <c r="R101" i="1"/>
  <c r="R104" i="1"/>
  <c r="R105" i="1"/>
  <c r="R106" i="1"/>
  <c r="R108" i="1"/>
  <c r="R109" i="1"/>
  <c r="R112" i="1"/>
  <c r="R113" i="1"/>
  <c r="R116" i="1"/>
  <c r="R117" i="1"/>
  <c r="R120" i="1"/>
  <c r="R121" i="1"/>
  <c r="R124" i="1"/>
  <c r="R125" i="1"/>
  <c r="R128" i="1"/>
  <c r="R129" i="1"/>
  <c r="R130" i="1"/>
  <c r="R132" i="1"/>
  <c r="R133" i="1"/>
  <c r="R136" i="1"/>
  <c r="R137" i="1"/>
  <c r="R140" i="1"/>
  <c r="R141" i="1"/>
  <c r="R142" i="1"/>
  <c r="R144" i="1"/>
  <c r="R145" i="1"/>
  <c r="R146" i="1"/>
  <c r="R148" i="1"/>
  <c r="R149" i="1"/>
  <c r="R152" i="1"/>
  <c r="R153" i="1"/>
  <c r="R154" i="1"/>
  <c r="R156" i="1"/>
  <c r="R157" i="1"/>
  <c r="R158" i="1"/>
  <c r="R160" i="1"/>
  <c r="R161" i="1"/>
  <c r="R164" i="1"/>
  <c r="R165" i="1"/>
  <c r="R168" i="1"/>
  <c r="R169" i="1"/>
  <c r="R170" i="1"/>
  <c r="R172" i="1"/>
  <c r="R173" i="1"/>
  <c r="R176" i="1"/>
  <c r="R177" i="1"/>
  <c r="R180" i="1"/>
  <c r="R181" i="1"/>
  <c r="R184" i="1"/>
  <c r="R185" i="1"/>
  <c r="R188" i="1"/>
  <c r="R189" i="1"/>
  <c r="R192" i="1"/>
  <c r="R193" i="1"/>
  <c r="R194" i="1"/>
  <c r="R196" i="1"/>
  <c r="R197" i="1"/>
  <c r="R200" i="1"/>
  <c r="R201" i="1"/>
  <c r="R204" i="1"/>
  <c r="R205" i="1"/>
  <c r="R206" i="1"/>
  <c r="R208" i="1"/>
  <c r="R212" i="1"/>
  <c r="R213" i="1"/>
  <c r="R216" i="1"/>
  <c r="R217" i="1"/>
  <c r="R218" i="1"/>
  <c r="R220" i="1"/>
  <c r="R221" i="1"/>
  <c r="R224" i="1"/>
  <c r="R226" i="1"/>
  <c r="R228" i="1"/>
  <c r="R229" i="1"/>
  <c r="R232" i="1"/>
  <c r="R233" i="1"/>
  <c r="R236" i="1"/>
  <c r="R237" i="1"/>
  <c r="R238" i="1"/>
  <c r="R240" i="1"/>
  <c r="R244" i="1"/>
  <c r="R245" i="1"/>
  <c r="R248" i="1"/>
  <c r="R249" i="1"/>
  <c r="R250" i="1"/>
  <c r="R252" i="1"/>
  <c r="R253" i="1"/>
  <c r="R256" i="1"/>
  <c r="R258" i="1"/>
  <c r="R260" i="1"/>
  <c r="R261" i="1"/>
  <c r="R264" i="1"/>
  <c r="R265" i="1"/>
  <c r="R268" i="1"/>
  <c r="R269" i="1"/>
  <c r="R270" i="1"/>
  <c r="R272" i="1"/>
  <c r="R276" i="1"/>
  <c r="R277" i="1"/>
  <c r="R280" i="1"/>
  <c r="R281" i="1"/>
  <c r="R282" i="1"/>
  <c r="R284" i="1"/>
  <c r="R285" i="1"/>
  <c r="R288" i="1"/>
  <c r="R290" i="1"/>
  <c r="R292" i="1"/>
  <c r="R293" i="1"/>
  <c r="R296" i="1"/>
  <c r="R297" i="1"/>
  <c r="R300" i="1"/>
  <c r="R301" i="1"/>
  <c r="R302" i="1"/>
  <c r="R304" i="1"/>
  <c r="R308" i="1"/>
  <c r="R309" i="1"/>
  <c r="R312" i="1"/>
  <c r="R313" i="1"/>
  <c r="R316" i="1"/>
  <c r="R318" i="1"/>
  <c r="R320" i="1"/>
  <c r="R321" i="1"/>
  <c r="R324" i="1"/>
  <c r="R325" i="1"/>
  <c r="R328" i="1"/>
  <c r="R329" i="1"/>
  <c r="R332" i="1"/>
  <c r="R333" i="1"/>
  <c r="R336" i="1"/>
  <c r="R337" i="1"/>
  <c r="R338" i="1"/>
  <c r="R340" i="1"/>
  <c r="R341" i="1"/>
  <c r="R342" i="1"/>
  <c r="R344" i="1"/>
  <c r="R348" i="1"/>
  <c r="R349" i="1"/>
  <c r="R350" i="1"/>
  <c r="R352" i="1"/>
  <c r="R353" i="1"/>
  <c r="R356" i="1"/>
  <c r="R358" i="1"/>
  <c r="R360" i="1"/>
  <c r="R361" i="1"/>
  <c r="R364" i="1"/>
  <c r="R365" i="1"/>
  <c r="R368" i="1"/>
  <c r="R370" i="1"/>
  <c r="R372" i="1"/>
  <c r="R373" i="1"/>
  <c r="R376" i="1"/>
  <c r="R377" i="1"/>
  <c r="R380" i="1"/>
  <c r="R384" i="1"/>
  <c r="R385" i="1"/>
  <c r="R388" i="1"/>
  <c r="R389" i="1"/>
  <c r="R392" i="1"/>
  <c r="R393" i="1"/>
  <c r="R396" i="1"/>
  <c r="R397" i="1"/>
  <c r="R400" i="1"/>
  <c r="R401" i="1"/>
  <c r="R404" i="1"/>
  <c r="R405" i="1"/>
  <c r="R406" i="1"/>
  <c r="R408" i="1"/>
  <c r="R412" i="1"/>
  <c r="R413" i="1"/>
  <c r="R414" i="1"/>
  <c r="R416" i="1"/>
  <c r="R417" i="1"/>
  <c r="R418" i="1"/>
  <c r="R420" i="1"/>
  <c r="R424" i="1"/>
  <c r="R425" i="1"/>
  <c r="R428" i="1"/>
  <c r="R429" i="1"/>
  <c r="R432" i="1"/>
  <c r="R434" i="1"/>
  <c r="R436" i="1"/>
  <c r="R437" i="1"/>
  <c r="R440" i="1"/>
  <c r="R441" i="1"/>
  <c r="R444" i="1"/>
  <c r="R448" i="1"/>
  <c r="R449" i="1"/>
  <c r="R452" i="1"/>
  <c r="R453" i="1"/>
  <c r="R454" i="1"/>
  <c r="R456" i="1"/>
  <c r="R457" i="1"/>
  <c r="R460" i="1"/>
  <c r="R461" i="1"/>
  <c r="R464" i="1"/>
  <c r="R465" i="1"/>
  <c r="R468" i="1"/>
  <c r="R469" i="1"/>
  <c r="R472" i="1"/>
  <c r="R476" i="1"/>
  <c r="R477" i="1"/>
  <c r="R480" i="1"/>
  <c r="R481" i="1"/>
  <c r="R482" i="1"/>
  <c r="R484" i="1"/>
  <c r="R488" i="1"/>
  <c r="R489" i="1"/>
  <c r="R492" i="1"/>
  <c r="R493" i="1"/>
  <c r="R494" i="1"/>
  <c r="R496" i="1"/>
  <c r="R500" i="1"/>
  <c r="R501" i="1"/>
  <c r="R504" i="1"/>
  <c r="R505" i="1"/>
  <c r="R508" i="1"/>
  <c r="R510" i="1"/>
  <c r="R512" i="1"/>
  <c r="R513" i="1"/>
  <c r="R516" i="1"/>
  <c r="R517" i="1"/>
  <c r="R518" i="1"/>
  <c r="R520" i="1"/>
  <c r="R521" i="1"/>
  <c r="R524" i="1"/>
  <c r="R525" i="1"/>
  <c r="R528" i="1"/>
  <c r="R529" i="1"/>
  <c r="R530" i="1"/>
  <c r="R532" i="1"/>
  <c r="R533" i="1"/>
  <c r="R536" i="1"/>
  <c r="R540" i="1"/>
  <c r="R541" i="1"/>
  <c r="R544" i="1"/>
  <c r="R545" i="1"/>
  <c r="R548" i="1"/>
  <c r="R550" i="1"/>
  <c r="R552" i="1"/>
  <c r="R553" i="1"/>
  <c r="R556" i="1"/>
  <c r="R557" i="1"/>
  <c r="R558" i="1"/>
  <c r="R560" i="1"/>
  <c r="R564" i="1"/>
  <c r="R565" i="1"/>
  <c r="R568" i="1"/>
  <c r="R569" i="1"/>
  <c r="R572" i="1"/>
  <c r="R574" i="1"/>
  <c r="R576" i="1"/>
  <c r="R577" i="1"/>
  <c r="R580" i="1"/>
  <c r="R581" i="1"/>
  <c r="R584" i="1"/>
  <c r="R585" i="1"/>
  <c r="R588" i="1"/>
  <c r="R589" i="1"/>
  <c r="R596" i="1"/>
  <c r="R597" i="1"/>
  <c r="R600" i="1"/>
  <c r="R601" i="1"/>
  <c r="R604" i="1"/>
  <c r="R609" i="1"/>
  <c r="R612" i="1"/>
  <c r="R614" i="1"/>
  <c r="R616" i="1"/>
  <c r="R617" i="1"/>
  <c r="R620" i="1"/>
  <c r="R621" i="1"/>
  <c r="R625" i="1"/>
  <c r="R628" i="1"/>
  <c r="R629" i="1"/>
  <c r="R630" i="1"/>
  <c r="R632" i="1"/>
  <c r="R636" i="1"/>
  <c r="R637" i="1"/>
  <c r="R641" i="1"/>
  <c r="R644" i="1"/>
  <c r="R645" i="1"/>
  <c r="R646" i="1"/>
  <c r="R648" i="1"/>
  <c r="R649" i="1"/>
  <c r="R652" i="1"/>
  <c r="R653" i="1"/>
  <c r="L2" i="1"/>
  <c r="L3" i="1"/>
  <c r="L4" i="1"/>
  <c r="L5" i="1"/>
  <c r="L6" i="1"/>
  <c r="L7" i="1"/>
  <c r="L8" i="1"/>
  <c r="L9" i="1"/>
  <c r="L10" i="1"/>
  <c r="L11" i="1"/>
  <c r="P2" i="1"/>
  <c r="P3" i="1"/>
  <c r="P4" i="1"/>
  <c r="P5" i="1"/>
  <c r="P6" i="1"/>
  <c r="P7" i="1"/>
  <c r="P8" i="1"/>
  <c r="P9" i="1"/>
  <c r="P10" i="1"/>
  <c r="P11" i="1"/>
  <c r="O2" i="1"/>
  <c r="O3" i="1"/>
  <c r="O4" i="1"/>
  <c r="O5" i="1"/>
  <c r="O6" i="1"/>
  <c r="O7" i="1"/>
  <c r="O8" i="1"/>
  <c r="O9" i="1"/>
  <c r="O10" i="1"/>
  <c r="O11" i="1"/>
  <c r="M2" i="1"/>
  <c r="M3" i="1"/>
  <c r="M4" i="1"/>
  <c r="M5" i="1"/>
  <c r="M6" i="1"/>
  <c r="F49" i="13" s="1"/>
  <c r="M7" i="1"/>
  <c r="F219" i="13" s="1"/>
  <c r="I219" i="13" s="1"/>
  <c r="M8" i="1"/>
  <c r="F220" i="13" s="1"/>
  <c r="I220" i="13" s="1"/>
  <c r="M9" i="1"/>
  <c r="F293" i="13" s="1"/>
  <c r="I293" i="13" s="1"/>
  <c r="M10" i="1"/>
  <c r="F516" i="13" s="1"/>
  <c r="I516" i="13" s="1"/>
  <c r="M11" i="1"/>
  <c r="F62" i="13" s="1"/>
  <c r="N2" i="1"/>
  <c r="N3" i="1"/>
  <c r="N4" i="1"/>
  <c r="N5" i="1"/>
  <c r="N6" i="1"/>
  <c r="G49" i="13" s="1"/>
  <c r="N7" i="1"/>
  <c r="G219" i="13" s="1"/>
  <c r="J219" i="13" s="1"/>
  <c r="N8" i="1"/>
  <c r="G220" i="13" s="1"/>
  <c r="J220" i="13" s="1"/>
  <c r="N9" i="1"/>
  <c r="G293" i="13" s="1"/>
  <c r="J293" i="13" s="1"/>
  <c r="N10" i="1"/>
  <c r="G516" i="13" s="1"/>
  <c r="J516" i="13" s="1"/>
  <c r="N11" i="1"/>
  <c r="G62" i="13" s="1"/>
  <c r="L3" i="15" l="1"/>
  <c r="L4" i="15"/>
  <c r="L6" i="15"/>
  <c r="L29" i="15"/>
  <c r="L30" i="15"/>
  <c r="L9" i="15"/>
  <c r="M17" i="15"/>
  <c r="M35" i="15"/>
  <c r="M10" i="15"/>
  <c r="M2" i="15"/>
  <c r="M28" i="15"/>
  <c r="M29" i="15"/>
  <c r="M27" i="15"/>
  <c r="M11" i="15"/>
  <c r="M37" i="15"/>
  <c r="M13" i="15"/>
  <c r="M24" i="15"/>
  <c r="M4" i="15"/>
  <c r="M30" i="15"/>
  <c r="M14" i="15"/>
  <c r="M9" i="15"/>
  <c r="M23" i="15"/>
  <c r="M19" i="15"/>
  <c r="M25" i="15"/>
  <c r="M36" i="15"/>
  <c r="M12" i="15"/>
  <c r="M15" i="15"/>
  <c r="M22" i="15"/>
  <c r="M6" i="15"/>
  <c r="L23" i="15"/>
  <c r="L25" i="15"/>
  <c r="L32" i="15"/>
  <c r="L8" i="15"/>
  <c r="L26" i="15"/>
  <c r="L10" i="15"/>
  <c r="L24" i="15"/>
  <c r="L11" i="15"/>
  <c r="L7" i="15"/>
  <c r="L35" i="15"/>
  <c r="L17" i="15"/>
  <c r="L37" i="15"/>
  <c r="L13" i="15"/>
  <c r="L20" i="15"/>
  <c r="L18" i="15"/>
  <c r="L2" i="15"/>
  <c r="L15" i="15"/>
  <c r="L27" i="15"/>
  <c r="L34" i="15"/>
  <c r="L19" i="15"/>
  <c r="L21" i="15"/>
  <c r="L5" i="15"/>
  <c r="L28" i="15"/>
  <c r="L12" i="15"/>
  <c r="M7" i="15"/>
  <c r="M21" i="15"/>
  <c r="M5" i="15"/>
  <c r="M32" i="15"/>
  <c r="M16" i="15"/>
  <c r="M3" i="15"/>
  <c r="J49" i="13"/>
  <c r="M31" i="15"/>
  <c r="I62" i="13"/>
  <c r="L33" i="15"/>
  <c r="I49" i="13"/>
  <c r="L31" i="15"/>
  <c r="J62" i="13"/>
  <c r="M33" i="15"/>
  <c r="R279" i="1"/>
  <c r="R271" i="1"/>
  <c r="R263" i="1"/>
  <c r="R251" i="1"/>
  <c r="R247" i="1"/>
  <c r="R239" i="1"/>
  <c r="R231" i="1"/>
  <c r="R223" i="1"/>
  <c r="R211" i="1"/>
  <c r="R207" i="1"/>
  <c r="R195" i="1"/>
  <c r="R275" i="1"/>
  <c r="R267" i="1"/>
  <c r="R259" i="1"/>
  <c r="R255" i="1"/>
  <c r="R243" i="1"/>
  <c r="R235" i="1"/>
  <c r="R227" i="1"/>
  <c r="R219" i="1"/>
  <c r="R215" i="1"/>
  <c r="R203" i="1"/>
  <c r="R199" i="1"/>
  <c r="R191" i="1"/>
  <c r="R183" i="1"/>
  <c r="R175" i="1"/>
  <c r="R167" i="1"/>
  <c r="R159" i="1"/>
  <c r="R151" i="1"/>
  <c r="R143" i="1"/>
  <c r="R135" i="1"/>
  <c r="R127" i="1"/>
  <c r="R119" i="1"/>
  <c r="R111" i="1"/>
  <c r="R103" i="1"/>
  <c r="R95" i="1"/>
  <c r="R87" i="1"/>
  <c r="R79" i="1"/>
  <c r="R71" i="1"/>
  <c r="R59" i="1"/>
  <c r="R55" i="1"/>
  <c r="R47" i="1"/>
  <c r="R39" i="1"/>
  <c r="R31" i="1"/>
  <c r="R23" i="1"/>
  <c r="Q645" i="1"/>
  <c r="Q517" i="1"/>
  <c r="Q505" i="1"/>
  <c r="Q497" i="1"/>
  <c r="Q489" i="1"/>
  <c r="Q481" i="1"/>
  <c r="Q473" i="1"/>
  <c r="Q469" i="1"/>
  <c r="Q461" i="1"/>
  <c r="Q453" i="1"/>
  <c r="Q445" i="1"/>
  <c r="Q437" i="1"/>
  <c r="Q425" i="1"/>
  <c r="Q417" i="1"/>
  <c r="Q413" i="1"/>
  <c r="R598" i="1"/>
  <c r="R566" i="1"/>
  <c r="R526" i="1"/>
  <c r="R502" i="1"/>
  <c r="R438" i="1"/>
  <c r="R386" i="1"/>
  <c r="R334" i="1"/>
  <c r="R310" i="1"/>
  <c r="R294" i="1"/>
  <c r="R278" i="1"/>
  <c r="R246" i="1"/>
  <c r="R230" i="1"/>
  <c r="R214" i="1"/>
  <c r="R166" i="1"/>
  <c r="R150" i="1"/>
  <c r="R134" i="1"/>
  <c r="R118" i="1"/>
  <c r="R54" i="1"/>
  <c r="Q652" i="1"/>
  <c r="Q620" i="1"/>
  <c r="Q572" i="1"/>
  <c r="Q556" i="1"/>
  <c r="Q536" i="1"/>
  <c r="Q524" i="1"/>
  <c r="Q508" i="1"/>
  <c r="Q492" i="1"/>
  <c r="Q472" i="1"/>
  <c r="Q460" i="1"/>
  <c r="Q444" i="1"/>
  <c r="Q424" i="1"/>
  <c r="Q412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63" i="1"/>
  <c r="R51" i="1"/>
  <c r="R43" i="1"/>
  <c r="R35" i="1"/>
  <c r="R27" i="1"/>
  <c r="R19" i="1"/>
  <c r="R15" i="1"/>
  <c r="Q657" i="1"/>
  <c r="Q653" i="1"/>
  <c r="Q649" i="1"/>
  <c r="Q641" i="1"/>
  <c r="Q637" i="1"/>
  <c r="Q633" i="1"/>
  <c r="Q629" i="1"/>
  <c r="Q625" i="1"/>
  <c r="Q621" i="1"/>
  <c r="Q617" i="1"/>
  <c r="Q613" i="1"/>
  <c r="Q609" i="1"/>
  <c r="Q605" i="1"/>
  <c r="Q601" i="1"/>
  <c r="Q597" i="1"/>
  <c r="Q593" i="1"/>
  <c r="Q589" i="1"/>
  <c r="Q585" i="1"/>
  <c r="Q581" i="1"/>
  <c r="Q577" i="1"/>
  <c r="Q573" i="1"/>
  <c r="Q569" i="1"/>
  <c r="Q565" i="1"/>
  <c r="Q561" i="1"/>
  <c r="Q557" i="1"/>
  <c r="Q553" i="1"/>
  <c r="Q549" i="1"/>
  <c r="Q545" i="1"/>
  <c r="Q541" i="1"/>
  <c r="Q537" i="1"/>
  <c r="Q533" i="1"/>
  <c r="Q529" i="1"/>
  <c r="Q525" i="1"/>
  <c r="Q521" i="1"/>
  <c r="Q513" i="1"/>
  <c r="Q509" i="1"/>
  <c r="Q501" i="1"/>
  <c r="Q493" i="1"/>
  <c r="Q485" i="1"/>
  <c r="Q477" i="1"/>
  <c r="Q465" i="1"/>
  <c r="Q457" i="1"/>
  <c r="Q449" i="1"/>
  <c r="Q441" i="1"/>
  <c r="Q433" i="1"/>
  <c r="Q429" i="1"/>
  <c r="Q421" i="1"/>
  <c r="Q409" i="1"/>
  <c r="R642" i="1"/>
  <c r="R578" i="1"/>
  <c r="R514" i="1"/>
  <c r="R462" i="1"/>
  <c r="R450" i="1"/>
  <c r="R398" i="1"/>
  <c r="R374" i="1"/>
  <c r="R322" i="1"/>
  <c r="R262" i="1"/>
  <c r="R198" i="1"/>
  <c r="R182" i="1"/>
  <c r="R102" i="1"/>
  <c r="R86" i="1"/>
  <c r="R70" i="1"/>
  <c r="R38" i="1"/>
  <c r="R22" i="1"/>
  <c r="Q636" i="1"/>
  <c r="Q604" i="1"/>
  <c r="Q588" i="1"/>
  <c r="Q568" i="1"/>
  <c r="Q552" i="1"/>
  <c r="Q540" i="1"/>
  <c r="Q520" i="1"/>
  <c r="Q504" i="1"/>
  <c r="Q488" i="1"/>
  <c r="Q476" i="1"/>
  <c r="Q456" i="1"/>
  <c r="Q440" i="1"/>
  <c r="Q428" i="1"/>
  <c r="Q408" i="1"/>
  <c r="R10" i="1"/>
  <c r="R6" i="1"/>
  <c r="Q4" i="1"/>
  <c r="R2" i="1"/>
  <c r="Q10" i="1"/>
  <c r="Q6" i="1"/>
  <c r="Q2" i="1"/>
  <c r="R8" i="1"/>
  <c r="R4" i="1"/>
  <c r="Q8" i="1"/>
  <c r="R5" i="1"/>
  <c r="Q5" i="1"/>
  <c r="R9" i="1"/>
  <c r="Q9" i="1"/>
  <c r="Q11" i="1"/>
  <c r="Q7" i="1"/>
  <c r="Q3" i="1"/>
  <c r="R11" i="1"/>
  <c r="R7" i="1"/>
  <c r="R3" i="1"/>
  <c r="U4" i="1" l="1"/>
  <c r="V5" i="1"/>
  <c r="U5" i="1"/>
  <c r="V4" i="1"/>
  <c r="U3" i="1"/>
  <c r="V3" i="1"/>
  <c r="V10" i="1" l="1"/>
  <c r="U9" i="1"/>
  <c r="U10" i="1"/>
  <c r="V9" i="1"/>
</calcChain>
</file>

<file path=xl/sharedStrings.xml><?xml version="1.0" encoding="utf-8"?>
<sst xmlns="http://schemas.openxmlformats.org/spreadsheetml/2006/main" count="3264" uniqueCount="827">
  <si>
    <t>taxonomy_name</t>
  </si>
  <si>
    <t>dataset_name</t>
  </si>
  <si>
    <t>num_classes</t>
  </si>
  <si>
    <t>abel2015petroleum-system_tx001.ttl</t>
  </si>
  <si>
    <t>abel2015petroleum-system</t>
  </si>
  <si>
    <t>abel2015petroleum-system_tx002.ttl</t>
  </si>
  <si>
    <t>abel2015petroleum-system_tx003.ttl</t>
  </si>
  <si>
    <t>abrahao2018agriculture-operations_tx001.ttl</t>
  </si>
  <si>
    <t>abrahao2018agriculture-operations</t>
  </si>
  <si>
    <t>abrahao2018agriculture-operations_tx002.ttl</t>
  </si>
  <si>
    <t>abrahao2018agriculture-operations_tx003.ttl</t>
  </si>
  <si>
    <t>abrahao2018agriculture-operations_tx004.ttl</t>
  </si>
  <si>
    <t>abrahao2018agriculture-operations_tx005.ttl</t>
  </si>
  <si>
    <t>abrahao2018agriculture-operations_tx006.ttl</t>
  </si>
  <si>
    <t>abrahao2018agriculture-operations_tx007.ttl</t>
  </si>
  <si>
    <t>abrahao2018agriculture-operations_tx008.ttl</t>
  </si>
  <si>
    <t>abrahao2018agriculture-operations_tx009.ttl</t>
  </si>
  <si>
    <t>aguiar2018rdbs-o_tx001.ttl</t>
  </si>
  <si>
    <t>aguiar2018rdbs-o</t>
  </si>
  <si>
    <t>aguiar2018rdbs-o_tx002.ttl</t>
  </si>
  <si>
    <t>aguiar2018rdbs-o_tx003.ttl</t>
  </si>
  <si>
    <t>aguiar2018rdbs-o_tx004.ttl</t>
  </si>
  <si>
    <t>aguiar2018rdbs-o_tx005.ttl</t>
  </si>
  <si>
    <t>aguiar2018rdbs-o_tx006.ttl</t>
  </si>
  <si>
    <t>aguiar2019ooco_tx001.ttl</t>
  </si>
  <si>
    <t>aguiar2019ooco</t>
  </si>
  <si>
    <t>aguiar2019ooco_tx002.ttl</t>
  </si>
  <si>
    <t>aguiar2019ooco_tx003.ttl</t>
  </si>
  <si>
    <t>aguiar2019ooco_tx004.ttl</t>
  </si>
  <si>
    <t>aires2022valuenetworks-geo_tx001.ttl</t>
  </si>
  <si>
    <t>aires2022valuenetworks-geo</t>
  </si>
  <si>
    <t>aires2022valuenetworks-geo_tx002.ttl</t>
  </si>
  <si>
    <t>aires2022valuenetworks-geo_tx003.ttl</t>
  </si>
  <si>
    <t>albuquerque2011ontobio_tx001.ttl</t>
  </si>
  <si>
    <t>albuquerque2011ontobio</t>
  </si>
  <si>
    <t>albuquerque2011ontobio_tx002.ttl</t>
  </si>
  <si>
    <t>albuquerque2011ontobio_tx003.ttl</t>
  </si>
  <si>
    <t>albuquerque2011ontobio_tx004.ttl</t>
  </si>
  <si>
    <t>albuquerque2011ontobio_tx005.ttl</t>
  </si>
  <si>
    <t>albuquerque2011ontobio_tx006.ttl</t>
  </si>
  <si>
    <t>albuquerque2011ontobio_tx007.ttl</t>
  </si>
  <si>
    <t>albuquerque2011ontobio_tx008.ttl</t>
  </si>
  <si>
    <t>albuquerque2011ontobio_tx009.ttl</t>
  </si>
  <si>
    <t>albuquerque2011ontobio_tx010.ttl</t>
  </si>
  <si>
    <t>albuquerque2011ontobio_tx011.ttl</t>
  </si>
  <si>
    <t>alpinebits2022_tx001.ttl</t>
  </si>
  <si>
    <t>alpinebits2022</t>
  </si>
  <si>
    <t>alpinebits2022_tx002.ttl</t>
  </si>
  <si>
    <t>alpinebits2022_tx003.ttl</t>
  </si>
  <si>
    <t>alpinebits2022_tx004.ttl</t>
  </si>
  <si>
    <t>alpinebits2022_tx005.ttl</t>
  </si>
  <si>
    <t>alpinebits2022_tx006.ttl</t>
  </si>
  <si>
    <t>alpinebits2022_tx007.ttl</t>
  </si>
  <si>
    <t>alpinebits2022_tx008.ttl</t>
  </si>
  <si>
    <t>alpinebits2022_tx009.ttl</t>
  </si>
  <si>
    <t>alpinebits2022_tx010.ttl</t>
  </si>
  <si>
    <t>amaral2019rot_tx001.ttl</t>
  </si>
  <si>
    <t>amaral2019rot</t>
  </si>
  <si>
    <t>amaral2019rot_tx002.ttl</t>
  </si>
  <si>
    <t>amaral2019rot_tx003.ttl</t>
  </si>
  <si>
    <t>amaral2019rot_tx004.ttl</t>
  </si>
  <si>
    <t>amaral2020game-theory_tx001.ttl</t>
  </si>
  <si>
    <t>amaral2020game-theory</t>
  </si>
  <si>
    <t>amaral2020rome_tx001.ttl</t>
  </si>
  <si>
    <t>amaral2020rome</t>
  </si>
  <si>
    <t>amaral2020rome_tx002.ttl</t>
  </si>
  <si>
    <t>amaral2020rome_tx003.ttl</t>
  </si>
  <si>
    <t>amaral2020rome_tx004.ttl</t>
  </si>
  <si>
    <t>amaral2022ethical-requirements_tx001.ttl</t>
  </si>
  <si>
    <t>amaral2022ethical-requirements</t>
  </si>
  <si>
    <t>amaral2022ethical-requirements_tx002.ttl</t>
  </si>
  <si>
    <t>andrade2023integracao_tx001.ttl</t>
  </si>
  <si>
    <t>andrade2023integracao</t>
  </si>
  <si>
    <t>andrade2023integracao_tx002.ttl</t>
  </si>
  <si>
    <t>andrade2023integracao_tx003.ttl</t>
  </si>
  <si>
    <t>andrade2023integracao_tx004.ttl</t>
  </si>
  <si>
    <t>aristotle-ontology2019_tx001.ttl</t>
  </si>
  <si>
    <t>aristotle-ontology2019</t>
  </si>
  <si>
    <t>aristotle-ontology2019_tx002.ttl</t>
  </si>
  <si>
    <t>aristotle-ontology2019_tx003.ttl</t>
  </si>
  <si>
    <t>aristotle-ontology2019_tx004.ttl</t>
  </si>
  <si>
    <t>aristotle-ontology2019_tx005.ttl</t>
  </si>
  <si>
    <t>aristotle-ontology2019_tx006.ttl</t>
  </si>
  <si>
    <t>aristotle-ontology2019_tx007.ttl</t>
  </si>
  <si>
    <t>aristotle-ontology2019_tx008.ttl</t>
  </si>
  <si>
    <t>aristotle-ontology2019_tx009.ttl</t>
  </si>
  <si>
    <t>aristotle-ontology2019_tx010.ttl</t>
  </si>
  <si>
    <t>aristotle-ontology2019_tx011.ttl</t>
  </si>
  <si>
    <t>aristotle-ontology2019_tx012.ttl</t>
  </si>
  <si>
    <t>aristotle-ontology2019_tx013.ttl</t>
  </si>
  <si>
    <t>aristotle-ontology2019_tx014.ttl</t>
  </si>
  <si>
    <t>aristotle-ontology2019_tx015.ttl</t>
  </si>
  <si>
    <t>aristotle-ontology2019_tx016.ttl</t>
  </si>
  <si>
    <t>aristotle-ontology2019_tx017.ttl</t>
  </si>
  <si>
    <t>aristotle-ontology2019_tx018.ttl</t>
  </si>
  <si>
    <t>aristotle-ontology2019_tx019.ttl</t>
  </si>
  <si>
    <t>aristotle-ontology2019_tx020.ttl</t>
  </si>
  <si>
    <t>bank-model_tx001.ttl</t>
  </si>
  <si>
    <t>bank-model</t>
  </si>
  <si>
    <t>bank-model_tx002.ttl</t>
  </si>
  <si>
    <t>bank-model_tx003.ttl</t>
  </si>
  <si>
    <t>barcelos2013normative-acts_tx001.ttl</t>
  </si>
  <si>
    <t>barcelos2013normative-acts</t>
  </si>
  <si>
    <t>barcelos2013normative-acts_tx002.ttl</t>
  </si>
  <si>
    <t>barcelos2013normative-acts_tx003.ttl</t>
  </si>
  <si>
    <t>barcelos2013normative-acts_tx004.ttl</t>
  </si>
  <si>
    <t>barcelos2013normative-acts_tx005.ttl</t>
  </si>
  <si>
    <t>barcelos2013normative-acts_tx006.ttl</t>
  </si>
  <si>
    <t>barcelos2013normative-acts_tx007.ttl</t>
  </si>
  <si>
    <t>barcelos2013normative-acts_tx008.ttl</t>
  </si>
  <si>
    <t>barcelos2015transport-networks_tx001.ttl</t>
  </si>
  <si>
    <t>barcelos2015transport-networks</t>
  </si>
  <si>
    <t>barcelos2015transport-networks_tx002.ttl</t>
  </si>
  <si>
    <t>barcelos2015transport-networks_tx003.ttl</t>
  </si>
  <si>
    <t>barcelos2015transport-networks_tx004.ttl</t>
  </si>
  <si>
    <t>barcelos2015transport-networks_tx005.ttl</t>
  </si>
  <si>
    <t>barcelos2015transport-networks_tx006.ttl</t>
  </si>
  <si>
    <t>barcelos2015transport-networks_tx007.ttl</t>
  </si>
  <si>
    <t>barcelos2015transport-networks_tx008.ttl</t>
  </si>
  <si>
    <t>barcelos2015transport-networks_tx009.ttl</t>
  </si>
  <si>
    <t>barcelos2015transport-networks_tx010.ttl</t>
  </si>
  <si>
    <t>barcelos2015transport-networks_tx011.ttl</t>
  </si>
  <si>
    <t>barcelos2015transport-networks_tx012.ttl</t>
  </si>
  <si>
    <t>barros2020programming_tx001.ttl</t>
  </si>
  <si>
    <t>barros2020programming</t>
  </si>
  <si>
    <t>bernasconi2021ontovcm_tx001.ttl</t>
  </si>
  <si>
    <t>bernasconi2021ontovcm</t>
  </si>
  <si>
    <t>bernasconi2021ontovcm_tx002.ttl</t>
  </si>
  <si>
    <t>bernasconi2021ontovcm_tx003.ttl</t>
  </si>
  <si>
    <t>bernasconi2021ontovcm_tx004.ttl</t>
  </si>
  <si>
    <t>bernasconi2021ontovcm_tx005.ttl</t>
  </si>
  <si>
    <t>bernasconi2021ontovcm_tx006.ttl</t>
  </si>
  <si>
    <t>bernasconi2021ontovcm_tx007.ttl</t>
  </si>
  <si>
    <t>brazilian-governmental-organizational-structures_tx001.ttl</t>
  </si>
  <si>
    <t>brazilian-governmental-organizational-structures</t>
  </si>
  <si>
    <t>buchtela2020connection_tx001.ttl</t>
  </si>
  <si>
    <t>buchtela2020connection</t>
  </si>
  <si>
    <t>buchtela2020connection_tx002.ttl</t>
  </si>
  <si>
    <t>buchtela2020connection_tx003.ttl</t>
  </si>
  <si>
    <t>buchtela2020connection_tx004.ttl</t>
  </si>
  <si>
    <t>buchtela2020connection_tx005.ttl</t>
  </si>
  <si>
    <t>buchtela2020connection_tx006.ttl</t>
  </si>
  <si>
    <t>buridan-ontology2021_tx001.ttl</t>
  </si>
  <si>
    <t>buridan-ontology2021</t>
  </si>
  <si>
    <t>buridan-ontology2021_tx002.ttl</t>
  </si>
  <si>
    <t>buridan-ontology2021_tx003.ttl</t>
  </si>
  <si>
    <t>buridan-ontology2021_tx004.ttl</t>
  </si>
  <si>
    <t>buridan-ontology2021_tx005.ttl</t>
  </si>
  <si>
    <t>buridan-ontology2021_tx006.ttl</t>
  </si>
  <si>
    <t>carolla2014campus-management_tx001.ttl</t>
  </si>
  <si>
    <t>carolla2014campus-management</t>
  </si>
  <si>
    <t>carolla2014campus-management_tx002.ttl</t>
  </si>
  <si>
    <t>castro2012cloudvulnerability_tx001.ttl</t>
  </si>
  <si>
    <t>castro2012cloudvulnerability</t>
  </si>
  <si>
    <t>castro2012cloudvulnerability_tx002.ttl</t>
  </si>
  <si>
    <t>castro2012cloudvulnerability_tx003.ttl</t>
  </si>
  <si>
    <t>castro2012cloudvulnerability_tx004.ttl</t>
  </si>
  <si>
    <t>castro2012cloudvulnerability_tx005.ttl</t>
  </si>
  <si>
    <t>cgts2021sebim_tx001.ttl</t>
  </si>
  <si>
    <t>cgts2021sebim</t>
  </si>
  <si>
    <t>cgts2021sebim_tx002.ttl</t>
  </si>
  <si>
    <t>cgts2021sebim_tx003.ttl</t>
  </si>
  <si>
    <t>clergy-ontology_tx001.ttl</t>
  </si>
  <si>
    <t>clergy-ontology</t>
  </si>
  <si>
    <t>cmpo2017_tx001.ttl</t>
  </si>
  <si>
    <t>cmpo2017</t>
  </si>
  <si>
    <t>cmpo2017_tx002.ttl</t>
  </si>
  <si>
    <t>construction-model_tx001.ttl</t>
  </si>
  <si>
    <t>construction-model</t>
  </si>
  <si>
    <t>derave2019dpo_tx001.ttl</t>
  </si>
  <si>
    <t>derave2019dpo</t>
  </si>
  <si>
    <t>derave2019dpo_tx002.ttl</t>
  </si>
  <si>
    <t>derave2019dpo_tx003.ttl</t>
  </si>
  <si>
    <t>derave2019dpo_tx004.ttl</t>
  </si>
  <si>
    <t>derave2019dpo_tx005.ttl</t>
  </si>
  <si>
    <t>derave2019dpo_tx006.ttl</t>
  </si>
  <si>
    <t>derave2019dpo_tx007.ttl</t>
  </si>
  <si>
    <t>derave2019dpo_tx008.ttl</t>
  </si>
  <si>
    <t>derave2019dpo_tx009.ttl</t>
  </si>
  <si>
    <t>derave2019dpo_tx010.ttl</t>
  </si>
  <si>
    <t>derave2019dpo_tx011.ttl</t>
  </si>
  <si>
    <t>derave2019dpo_tx012.ttl</t>
  </si>
  <si>
    <t>derave2019dpo_tx013.ttl</t>
  </si>
  <si>
    <t>derave2019dpo_tx014.ttl</t>
  </si>
  <si>
    <t>derave2019dpo_tx015.ttl</t>
  </si>
  <si>
    <t>derave2019dpo_tx016.ttl</t>
  </si>
  <si>
    <t>derave2019dpo_tx017.ttl</t>
  </si>
  <si>
    <t>derave2019dpo_tx018.ttl</t>
  </si>
  <si>
    <t>derave2019dpo_tx019.ttl</t>
  </si>
  <si>
    <t>digitaldoctor2022_tx001.ttl</t>
  </si>
  <si>
    <t>digitaldoctor2022</t>
  </si>
  <si>
    <t>dpo2017_tx001.ttl</t>
  </si>
  <si>
    <t>dpo2017</t>
  </si>
  <si>
    <t>dpo2017_tx002.ttl</t>
  </si>
  <si>
    <t>dpo2017_tx003.ttl</t>
  </si>
  <si>
    <t>duarte2020jogabilidade_tx001.ttl</t>
  </si>
  <si>
    <t>duarte2020jogabilidade</t>
  </si>
  <si>
    <t>duarte2020jogabilidade_tx002.ttl</t>
  </si>
  <si>
    <t>elghosh2020cargos_tx001.ttl</t>
  </si>
  <si>
    <t>elghosh2020cargos</t>
  </si>
  <si>
    <t>elghosh2020cargos_tx002.ttl</t>
  </si>
  <si>
    <t>elikan2018brand-identity_tx001.ttl</t>
  </si>
  <si>
    <t>elikan2018brand-identity</t>
  </si>
  <si>
    <t>elikan2018brand-identity_tx002.ttl</t>
  </si>
  <si>
    <t>eu-rent-refactored2022_tx001.ttl</t>
  </si>
  <si>
    <t>eu-rent-refactored2022</t>
  </si>
  <si>
    <t>eu-rent-refactored2022_tx002.ttl</t>
  </si>
  <si>
    <t>eu-rent-refactored2022_tx003.ttl</t>
  </si>
  <si>
    <t>eu-rent-refactored2022_tx004.ttl</t>
  </si>
  <si>
    <t>falduci2022non-consensual-pornography_tx001.ttl</t>
  </si>
  <si>
    <t>falduci2022non-consensual-pornography</t>
  </si>
  <si>
    <t>falduci2022non-consensual-pornography_tx002.ttl</t>
  </si>
  <si>
    <t>falduci2022non-consensual-pornography_tx003.ttl</t>
  </si>
  <si>
    <t>fernandez-cejas2022curie-o_tx001.ttl</t>
  </si>
  <si>
    <t>fernandez-cejas2022curie-o</t>
  </si>
  <si>
    <t>fernandez-cejas2022curie-o_tx002.ttl</t>
  </si>
  <si>
    <t>fernandez-cejas2022curie-o_tx003.ttl</t>
  </si>
  <si>
    <t>ferreira2015ontoemergeplan_tx001.ttl</t>
  </si>
  <si>
    <t>ferreira2015ontoemergeplan</t>
  </si>
  <si>
    <t>ferreira2015ontoemergeplan_tx002.ttl</t>
  </si>
  <si>
    <t>ferreira2015ontoemergeplan_tx003.ttl</t>
  </si>
  <si>
    <t>ferreira2015ontoemergeplan_tx004.ttl</t>
  </si>
  <si>
    <t>ferreira2015ontoemergeplan_tx005.ttl</t>
  </si>
  <si>
    <t>ferreira2015ontoemergeplan_tx006.ttl</t>
  </si>
  <si>
    <t>ferreira2015ontoemergeplan_tx007.ttl</t>
  </si>
  <si>
    <t>ferreira2015ontoemergeplan_tx008.ttl</t>
  </si>
  <si>
    <t>ferreira2015ontoemergeplan_tx009.ttl</t>
  </si>
  <si>
    <t>fischer2018ontorea_tx001.ttl</t>
  </si>
  <si>
    <t>fischer2018ontorea</t>
  </si>
  <si>
    <t>fischer2018ontorea_tx002.ttl</t>
  </si>
  <si>
    <t>fischer2018ontorea_tx003.ttl</t>
  </si>
  <si>
    <t>fischer2018ontorea_tx004.ttl</t>
  </si>
  <si>
    <t>fonseca2022incorporating_tx001.ttl</t>
  </si>
  <si>
    <t>fonseca2022incorporating</t>
  </si>
  <si>
    <t>fonseca2022incorporating_tx002.ttl</t>
  </si>
  <si>
    <t>fonseca2022incorporating_tx003.ttl</t>
  </si>
  <si>
    <t>fonseca2022incorporating_tx004.ttl</t>
  </si>
  <si>
    <t>fonseca2022incorporating_tx005.ttl</t>
  </si>
  <si>
    <t>fonseca2022incorporating_tx006.ttl</t>
  </si>
  <si>
    <t>fonseca2022incorporating_tx007.ttl</t>
  </si>
  <si>
    <t>fonseca2022incorporating_tx008.ttl</t>
  </si>
  <si>
    <t>fonseca2022incorporating_tx009.ttl</t>
  </si>
  <si>
    <t>fonseca2022incorporating_tx010.ttl</t>
  </si>
  <si>
    <t>fonseca2022incorporating_tx011.ttl</t>
  </si>
  <si>
    <t>fonseca2022incorporating_tx012.ttl</t>
  </si>
  <si>
    <t>fonseca2022incorporating_tx013.ttl</t>
  </si>
  <si>
    <t>fraller2019abc_tx001.ttl</t>
  </si>
  <si>
    <t>fraller2019abc</t>
  </si>
  <si>
    <t>fraller2019abc_tx002.ttl</t>
  </si>
  <si>
    <t>fraller2019abc_tx003.ttl</t>
  </si>
  <si>
    <t>fraller2019abc_tx004.ttl</t>
  </si>
  <si>
    <t>franco2018rpg_tx001.ttl</t>
  </si>
  <si>
    <t>franco2018rpg</t>
  </si>
  <si>
    <t>franco2018rpg_tx002.ttl</t>
  </si>
  <si>
    <t>franco2018rpg_tx003.ttl</t>
  </si>
  <si>
    <t>franco2018rpg_tx004.ttl</t>
  </si>
  <si>
    <t>freshbz2023_tx001.ttl</t>
  </si>
  <si>
    <t>freshbz2023</t>
  </si>
  <si>
    <t>freshbz2023_tx002.ttl</t>
  </si>
  <si>
    <t>freshbz2023_tx003.ttl</t>
  </si>
  <si>
    <t>freshbz2023_tx004.ttl</t>
  </si>
  <si>
    <t>freshbz2023_tx005.ttl</t>
  </si>
  <si>
    <t>freshbz2023_tx006.ttl</t>
  </si>
  <si>
    <t>freshbz2023_tx007.ttl</t>
  </si>
  <si>
    <t>freshbz2023_tx008.ttl</t>
  </si>
  <si>
    <t>freshbz2023_tx009.ttl</t>
  </si>
  <si>
    <t>freshbz2023_tx010.ttl</t>
  </si>
  <si>
    <t>freshbz2023_tx011.ttl</t>
  </si>
  <si>
    <t>freshbz2023_tx012.ttl</t>
  </si>
  <si>
    <t>freshbz2023_tx013.ttl</t>
  </si>
  <si>
    <t>freshbz2023_tx014.ttl</t>
  </si>
  <si>
    <t>freshbz2023_tx015.ttl</t>
  </si>
  <si>
    <t>fumagalli2022criminal-investigation_tx001.ttl</t>
  </si>
  <si>
    <t>fumagalli2022criminal-investigation</t>
  </si>
  <si>
    <t>g809-2015_tx001.ttl</t>
  </si>
  <si>
    <t>g809-2015</t>
  </si>
  <si>
    <t>g809-2015_tx002.ttl</t>
  </si>
  <si>
    <t>g809-2015_tx003.ttl</t>
  </si>
  <si>
    <t>g809-2015_tx004.ttl</t>
  </si>
  <si>
    <t>g809-2015_tx005.ttl</t>
  </si>
  <si>
    <t>g809-2015_tx006.ttl</t>
  </si>
  <si>
    <t>garcia2022human-genome-events_tx001.ttl</t>
  </si>
  <si>
    <t>garcia2022human-genome-events</t>
  </si>
  <si>
    <t>gi2mo_tx001.ttl</t>
  </si>
  <si>
    <t>gi2mo</t>
  </si>
  <si>
    <t>gi2mo_tx002.ttl</t>
  </si>
  <si>
    <t>gi2mo_tx003.ttl</t>
  </si>
  <si>
    <t>gi2mo_tx004.ttl</t>
  </si>
  <si>
    <t>gi2mo_tx005.ttl</t>
  </si>
  <si>
    <t>gi2mo_tx006.ttl</t>
  </si>
  <si>
    <t>gomes2022digital-technology_tx001.ttl</t>
  </si>
  <si>
    <t>gomes2022digital-technology</t>
  </si>
  <si>
    <t>gomes2022digital-technology_tx002.ttl</t>
  </si>
  <si>
    <t>gomes2022digital-technology_tx003.ttl</t>
  </si>
  <si>
    <t>goncalves2011ecg_tx001.ttl</t>
  </si>
  <si>
    <t>goncalves2011ecg</t>
  </si>
  <si>
    <t>goncalves2011ecg_tx002.ttl</t>
  </si>
  <si>
    <t>goncalves2011ecg_tx003.ttl</t>
  </si>
  <si>
    <t>goncalves2011ecg_tx004.ttl</t>
  </si>
  <si>
    <t>goncalves2011ecg_tx005.ttl</t>
  </si>
  <si>
    <t>goncalves2011ecg_tx006.ttl</t>
  </si>
  <si>
    <t>goncalves2011ecg_tx007.ttl</t>
  </si>
  <si>
    <t>goncalves2011ecg_tx008.ttl</t>
  </si>
  <si>
    <t>goncalves2011ecg_tx009.ttl</t>
  </si>
  <si>
    <t>goncalves2011ecg_tx010.ttl</t>
  </si>
  <si>
    <t>goncalves2011ecg_tx011.ttl</t>
  </si>
  <si>
    <t>goncalves2011ecg_tx012.ttl</t>
  </si>
  <si>
    <t>goncalves2011ecg_tx013.ttl</t>
  </si>
  <si>
    <t>goncalves2011ecg_tx014.ttl</t>
  </si>
  <si>
    <t>guarino2016value_tx001.ttl</t>
  </si>
  <si>
    <t>guarino2016value</t>
  </si>
  <si>
    <t>guarino2018rea_tx001.ttl</t>
  </si>
  <si>
    <t>guarino2018rea</t>
  </si>
  <si>
    <t>guarino2018rea_tx002.ttl</t>
  </si>
  <si>
    <t>guarino2018rea_tx003.ttl</t>
  </si>
  <si>
    <t>guizzardi2005ontological_tx001.ttl</t>
  </si>
  <si>
    <t>guizzardi2005ontological</t>
  </si>
  <si>
    <t>guizzardi2005ontological_tx002.ttl</t>
  </si>
  <si>
    <t>guizzardi2005ontological_tx003.ttl</t>
  </si>
  <si>
    <t>guizzardi2005ontological_tx004.ttl</t>
  </si>
  <si>
    <t>guizzardi2005ontological_tx005.ttl</t>
  </si>
  <si>
    <t>guizzardi2020decision-making_tx001.ttl</t>
  </si>
  <si>
    <t>guizzardi2020decision-making</t>
  </si>
  <si>
    <t>guizzardi2020decision-making_tx002.ttl</t>
  </si>
  <si>
    <t>guizzardi2020decision-making_tx003.ttl</t>
  </si>
  <si>
    <t>guizzardi2020decision-making_tx004.ttl</t>
  </si>
  <si>
    <t>guizzardi2020decision-making_tx005.ttl</t>
  </si>
  <si>
    <t>guizzardi2020decision-making_tx006.ttl</t>
  </si>
  <si>
    <t>guizzardi2020decision-making_tx007.ttl</t>
  </si>
  <si>
    <t>guizzardi2022ufo_tx001.ttl</t>
  </si>
  <si>
    <t>guizzardi2022ufo</t>
  </si>
  <si>
    <t>guizzardi2022ufo_tx002.ttl</t>
  </si>
  <si>
    <t>guizzardi2022ufo_tx003.ttl</t>
  </si>
  <si>
    <t>guizzardi2022ufo_tx004.ttl</t>
  </si>
  <si>
    <t>guizzardi2022ufo_tx005.ttl</t>
  </si>
  <si>
    <t>guizzardi2022ufo_tx006.ttl</t>
  </si>
  <si>
    <t>guizzardi2022ufo_tx007.ttl</t>
  </si>
  <si>
    <t>guizzardi2022ufo_tx008.ttl</t>
  </si>
  <si>
    <t>guizzardi2022ufo_tx009.ttl</t>
  </si>
  <si>
    <t>haridy2021egyptian-e-government_tx001.ttl</t>
  </si>
  <si>
    <t>haridy2021egyptian-e-government</t>
  </si>
  <si>
    <t>haridy2021egyptian-e-government_tx002.ttl</t>
  </si>
  <si>
    <t>haridy2021egyptian-e-government_tx003.ttl</t>
  </si>
  <si>
    <t>haridy2021egyptian-e-government_tx004.ttl</t>
  </si>
  <si>
    <t>health-organizations_tx001.ttl</t>
  </si>
  <si>
    <t>health-organizations</t>
  </si>
  <si>
    <t>health-organizations_tx002.ttl</t>
  </si>
  <si>
    <t>idaf2013_tx001.ttl</t>
  </si>
  <si>
    <t>idaf2013</t>
  </si>
  <si>
    <t>idaf2013_tx002.ttl</t>
  </si>
  <si>
    <t>idaf2013_tx003.ttl</t>
  </si>
  <si>
    <t>idaf2013_tx004.ttl</t>
  </si>
  <si>
    <t>idaf2013_tx005.ttl</t>
  </si>
  <si>
    <t>internal-affairs2013_tx001.ttl</t>
  </si>
  <si>
    <t>internal-affairs2013</t>
  </si>
  <si>
    <t>internal-affairs2013_tx002.ttl</t>
  </si>
  <si>
    <t>internal-affairs2013_tx003.ttl</t>
  </si>
  <si>
    <t>internal-affairs2013_tx004.ttl</t>
  </si>
  <si>
    <t>internal-affairs2013_tx005.ttl</t>
  </si>
  <si>
    <t>internal-affairs2013_tx006.ttl</t>
  </si>
  <si>
    <t>internal-affairs2013_tx007.ttl</t>
  </si>
  <si>
    <t>internship_tx001.ttl</t>
  </si>
  <si>
    <t>internship</t>
  </si>
  <si>
    <t>internship_tx002.ttl</t>
  </si>
  <si>
    <t>it-infrastructure_tx001.ttl</t>
  </si>
  <si>
    <t>it-infrastructure</t>
  </si>
  <si>
    <t>it-infrastructure_tx002.ttl</t>
  </si>
  <si>
    <t>it-infrastructure_tx003.ttl</t>
  </si>
  <si>
    <t>it-infrastructure_tx004.ttl</t>
  </si>
  <si>
    <t>it-infrastructure_tx005.ttl</t>
  </si>
  <si>
    <t>it-infrastructure_tx006.ttl</t>
  </si>
  <si>
    <t>it-infrastructure_tx007.ttl</t>
  </si>
  <si>
    <t>jacobs2022sdpontology_tx001.ttl</t>
  </si>
  <si>
    <t>jacobs2022sdpontology</t>
  </si>
  <si>
    <t>jacobs2022sdpontology_tx002.ttl</t>
  </si>
  <si>
    <t>jacobs2022sdpontology_tx003.ttl</t>
  </si>
  <si>
    <t>jacobs2022sdpontology_tx004.ttl</t>
  </si>
  <si>
    <t>junior2018o4c_tx001.ttl</t>
  </si>
  <si>
    <t>junior2018o4c</t>
  </si>
  <si>
    <t>junior2018o4c_tx002.ttl</t>
  </si>
  <si>
    <t>khantong2020ontology_tx001.ttl</t>
  </si>
  <si>
    <t>khantong2020ontology</t>
  </si>
  <si>
    <t>khantong2020ontology_tx002.ttl</t>
  </si>
  <si>
    <t>khantong2020ontology_tx003.ttl</t>
  </si>
  <si>
    <t>kostov2017towards_tx001.ttl</t>
  </si>
  <si>
    <t>kostov2017towards</t>
  </si>
  <si>
    <t>kostov2017towards_tx002.ttl</t>
  </si>
  <si>
    <t>kostov2017towards_tx003.ttl</t>
  </si>
  <si>
    <t>kritz2020ontobg_tx001.ttl</t>
  </si>
  <si>
    <t>kritz2020ontobg</t>
  </si>
  <si>
    <t>kritz2020ontobg_tx002.ttl</t>
  </si>
  <si>
    <t>kritz2020ontobg_tx003.ttl</t>
  </si>
  <si>
    <t>kritz2020ontobg_tx004.ttl</t>
  </si>
  <si>
    <t>kritz2020ontobg_tx005.ttl</t>
  </si>
  <si>
    <t>kritz2020ontobg_tx006.ttl</t>
  </si>
  <si>
    <t>kritz2020ontobg_tx007.ttl</t>
  </si>
  <si>
    <t>kritz2020ontobg_tx008.ttl</t>
  </si>
  <si>
    <t>kritz2020ontobg_tx009.ttl</t>
  </si>
  <si>
    <t>kritz2020ontobg_tx010.ttl</t>
  </si>
  <si>
    <t>laurier2018rea_tx001.ttl</t>
  </si>
  <si>
    <t>laurier2018rea</t>
  </si>
  <si>
    <t>laurier2018rea_tx002.ttl</t>
  </si>
  <si>
    <t>laurier2018rea_tx003.ttl</t>
  </si>
  <si>
    <t>laurier2018rea_tx004.ttl</t>
  </si>
  <si>
    <t>library_tx001.ttl</t>
  </si>
  <si>
    <t>library</t>
  </si>
  <si>
    <t>library_tx002.ttl</t>
  </si>
  <si>
    <t>library_tx003.ttl</t>
  </si>
  <si>
    <t>lindeberg2022full-ontorights_tx001.ttl</t>
  </si>
  <si>
    <t>lindeberg2022full-ontorights</t>
  </si>
  <si>
    <t>lindeberg2022full-ontorights_tx002.ttl</t>
  </si>
  <si>
    <t>lindeberg2022full-ontorights_tx003.ttl</t>
  </si>
  <si>
    <t>lindeberg2022full-ontorights_tx004.ttl</t>
  </si>
  <si>
    <t>lindeberg2022full-ontorights_tx005.ttl</t>
  </si>
  <si>
    <t>lindeberg2022full-ontorights_tx006.ttl</t>
  </si>
  <si>
    <t>lindeberg2022full-ontorights_tx007.ttl</t>
  </si>
  <si>
    <t>lindeberg2022full-ontorights_tx008.ttl</t>
  </si>
  <si>
    <t>lindeberg2022full-ontorights_tx009.ttl</t>
  </si>
  <si>
    <t>lindeberg2022full-ontorights_tx010.ttl</t>
  </si>
  <si>
    <t>lindeberg2022full-ontorights_tx011.ttl</t>
  </si>
  <si>
    <t>lindeberg2022full-ontorights_tx012.ttl</t>
  </si>
  <si>
    <t>lindeberg2022simple-ontorights_tx001.ttl</t>
  </si>
  <si>
    <t>lindeberg2022simple-ontorights</t>
  </si>
  <si>
    <t>lindeberg2022simple-ontorights_tx002.ttl</t>
  </si>
  <si>
    <t>maddalena2021ontocovid_tx001.ttl</t>
  </si>
  <si>
    <t>maddalena2021ontocovid</t>
  </si>
  <si>
    <t>maddalena2021ontocovid_tx002.ttl</t>
  </si>
  <si>
    <t>maddalena2021ontocovid_tx003.ttl</t>
  </si>
  <si>
    <t>maddalena2021ontocovid_tx004.ttl</t>
  </si>
  <si>
    <t>maddalena2021ontocovid_tx005.ttl</t>
  </si>
  <si>
    <t>maddalena2021ontocovid_tx006.ttl</t>
  </si>
  <si>
    <t>maddalena2021ontocovid_tx007.ttl</t>
  </si>
  <si>
    <t>maddalena2021ontocovid_tx008.ttl</t>
  </si>
  <si>
    <t>maddalena2021ontocovid_tx009.ttl</t>
  </si>
  <si>
    <t>maddalena2021ontocovid_tx010.ttl</t>
  </si>
  <si>
    <t>martinez2013human-genome_tx001.ttl</t>
  </si>
  <si>
    <t>martinez2013human-genome</t>
  </si>
  <si>
    <t>martinez2013human-genome_tx002.ttl</t>
  </si>
  <si>
    <t>mgic-antt2011_tx001.ttl</t>
  </si>
  <si>
    <t>mgic-antt2011</t>
  </si>
  <si>
    <t>mgic-antt2011_tx002.ttl</t>
  </si>
  <si>
    <t>mgic-antt2011_tx003.ttl</t>
  </si>
  <si>
    <t>mgic-antt2011_tx004.ttl</t>
  </si>
  <si>
    <t>mgic-antt2011_tx005.ttl</t>
  </si>
  <si>
    <t>mgic-antt2011_tx006.ttl</t>
  </si>
  <si>
    <t>mgic-antt2011_tx007.ttl</t>
  </si>
  <si>
    <t>mgic-antt2011_tx008.ttl</t>
  </si>
  <si>
    <t>mgic-antt2011_tx009.ttl</t>
  </si>
  <si>
    <t>mgic-antt2011_tx010.ttl</t>
  </si>
  <si>
    <t>mgic-antt2011_tx011.ttl</t>
  </si>
  <si>
    <t>mgic-antt2011_tx012.ttl</t>
  </si>
  <si>
    <t>mgic-antt2011_tx013.ttl</t>
  </si>
  <si>
    <t>mgic-antt2011_tx014.ttl</t>
  </si>
  <si>
    <t>mgic-antt2011_tx015.ttl</t>
  </si>
  <si>
    <t>mgic-antt2011_tx016.ttl</t>
  </si>
  <si>
    <t>mgic-antt2011_tx017.ttl</t>
  </si>
  <si>
    <t>mgic-antt2011_tx018.ttl</t>
  </si>
  <si>
    <t>mgic-antt2011_tx019.ttl</t>
  </si>
  <si>
    <t>mgic-antt2011_tx020.ttl</t>
  </si>
  <si>
    <t>mgic-antt2011_tx021.ttl</t>
  </si>
  <si>
    <t>mgic-antt2011_tx022.ttl</t>
  </si>
  <si>
    <t>mgic-antt2011_tx023.ttl</t>
  </si>
  <si>
    <t>mgic-antt2011_tx024.ttl</t>
  </si>
  <si>
    <t>mgic-antt2011_tx025.ttl</t>
  </si>
  <si>
    <t>mgic-antt2011_tx026.ttl</t>
  </si>
  <si>
    <t>mgic-antt2011_tx027.ttl</t>
  </si>
  <si>
    <t>mgic-antt2011_tx028.ttl</t>
  </si>
  <si>
    <t>mgic-antt2011_tx029.ttl</t>
  </si>
  <si>
    <t>mgic-antt2011_tx030.ttl</t>
  </si>
  <si>
    <t>mgic-antt2011_tx031.ttl</t>
  </si>
  <si>
    <t>mgic-antt2011_tx032.ttl</t>
  </si>
  <si>
    <t>mgic-antt2011_tx033.ttl</t>
  </si>
  <si>
    <t>mgic-antt2011_tx034.ttl</t>
  </si>
  <si>
    <t>mgic-antt2011_tx035.ttl</t>
  </si>
  <si>
    <t>mgic-antt2011_tx036.ttl</t>
  </si>
  <si>
    <t>mgic-antt2011_tx037.ttl</t>
  </si>
  <si>
    <t>mgic-antt2011_tx038.ttl</t>
  </si>
  <si>
    <t>mgic-antt2011_tx039.ttl</t>
  </si>
  <si>
    <t>mgic-antt2011_tx040.ttl</t>
  </si>
  <si>
    <t>mgic-antt2011_tx041.ttl</t>
  </si>
  <si>
    <t>mgic-antt2011_tx042.ttl</t>
  </si>
  <si>
    <t>mgic-antt2011_tx043.ttl</t>
  </si>
  <si>
    <t>mgic-antt2011_tx044.ttl</t>
  </si>
  <si>
    <t>mgic-antt2011_tx045.ttl</t>
  </si>
  <si>
    <t>mgic-antt2011_tx046.ttl</t>
  </si>
  <si>
    <t>mgic-antt2011_tx047.ttl</t>
  </si>
  <si>
    <t>mgic-antt2011_tx048.ttl</t>
  </si>
  <si>
    <t>mgic-antt2011_tx049.ttl</t>
  </si>
  <si>
    <t>mgic-antt2011_tx050.ttl</t>
  </si>
  <si>
    <t>mgic-antt2011_tx051.ttl</t>
  </si>
  <si>
    <t>mgic-antt2011_tx052.ttl</t>
  </si>
  <si>
    <t>mgic-antt2011_tx053.ttl</t>
  </si>
  <si>
    <t>mgic-antt2011_tx054.ttl</t>
  </si>
  <si>
    <t>mgic-antt2011_tx055.ttl</t>
  </si>
  <si>
    <t>mgic-antt2011_tx056.ttl</t>
  </si>
  <si>
    <t>mgic-antt2011_tx057.ttl</t>
  </si>
  <si>
    <t>mgic-antt2011_tx058.ttl</t>
  </si>
  <si>
    <t>mgic-antt2011_tx059.ttl</t>
  </si>
  <si>
    <t>mgic-antt2011_tx060.ttl</t>
  </si>
  <si>
    <t>mgic-antt2011_tx061.ttl</t>
  </si>
  <si>
    <t>mgic-antt2011_tx062.ttl</t>
  </si>
  <si>
    <t>mgic-antt2011_tx063.ttl</t>
  </si>
  <si>
    <t>mgic-antt2011_tx064.ttl</t>
  </si>
  <si>
    <t>mgic-antt2011_tx065.ttl</t>
  </si>
  <si>
    <t>mgic-antt2011_tx066.ttl</t>
  </si>
  <si>
    <t>mgic-antt2011_tx067.ttl</t>
  </si>
  <si>
    <t>moreira2018saref4health_tx001.ttl</t>
  </si>
  <si>
    <t>moreira2018saref4health</t>
  </si>
  <si>
    <t>moreira2018saref4health_tx002.ttl</t>
  </si>
  <si>
    <t>moreira2018saref4health_tx003.ttl</t>
  </si>
  <si>
    <t>moreira2018saref4health_tx004.ttl</t>
  </si>
  <si>
    <t>moreira2018saref4health_tx005.ttl</t>
  </si>
  <si>
    <t>music-ontology_tx001.ttl</t>
  </si>
  <si>
    <t>music-ontology</t>
  </si>
  <si>
    <t>music-ontology_tx002.ttl</t>
  </si>
  <si>
    <t>music-ontology_tx003.ttl</t>
  </si>
  <si>
    <t>music-ontology_tx004.ttl</t>
  </si>
  <si>
    <t>music-ontology_tx005.ttl</t>
  </si>
  <si>
    <t>nardi2015ufo-s_tx001.ttl</t>
  </si>
  <si>
    <t>nardi2015ufo-s</t>
  </si>
  <si>
    <t>nardi2015ufo-s_tx002.ttl</t>
  </si>
  <si>
    <t>neves2020nwpontology_tx001.ttl</t>
  </si>
  <si>
    <t>neves2020nwpontology</t>
  </si>
  <si>
    <t>neves2020nwpontology_tx002.ttl</t>
  </si>
  <si>
    <t>neves2020nwpontology_tx003.ttl</t>
  </si>
  <si>
    <t>neves2020nwpontology_tx004.ttl</t>
  </si>
  <si>
    <t>neves2020nwpontology_tx005.ttl</t>
  </si>
  <si>
    <t>neves2020nwpontology_tx006.ttl</t>
  </si>
  <si>
    <t>neves2021grain-production_tx001.ttl</t>
  </si>
  <si>
    <t>neves2021grain-production</t>
  </si>
  <si>
    <t>neves2021grain-production_tx002.ttl</t>
  </si>
  <si>
    <t>niederkofler2019dssapple_tx001.ttl</t>
  </si>
  <si>
    <t>niederkofler2019dssapple</t>
  </si>
  <si>
    <t>niederkofler2019dssapple_tx002.ttl</t>
  </si>
  <si>
    <t>niederkofler2019dssapple_tx003.ttl</t>
  </si>
  <si>
    <t>niederkofler2019dssapple_tx004.ttl</t>
  </si>
  <si>
    <t>niederkofler2019dssapple_tx005.ttl</t>
  </si>
  <si>
    <t>niederkofler2019dssapple_tx006.ttl</t>
  </si>
  <si>
    <t>oliveira2007collaboration_tx001.ttl</t>
  </si>
  <si>
    <t>oliveira2007collaboration</t>
  </si>
  <si>
    <t>oliveira2007collaboration_tx002.ttl</t>
  </si>
  <si>
    <t>oliveira2007collaboration_tx003.ttl</t>
  </si>
  <si>
    <t>oliveira2007collaboration_tx004.ttl</t>
  </si>
  <si>
    <t>oliveira2022rose_tx001.ttl</t>
  </si>
  <si>
    <t>oliveira2022rose</t>
  </si>
  <si>
    <t>oliveira2022rose_tx002.ttl</t>
  </si>
  <si>
    <t>oliveira2022rose_tx003.ttl</t>
  </si>
  <si>
    <t>oliveira2022rose_tx004.ttl</t>
  </si>
  <si>
    <t>online-mentoring_tx001.ttl</t>
  </si>
  <si>
    <t>online-mentoring</t>
  </si>
  <si>
    <t>online-mentoring_tx002.ttl</t>
  </si>
  <si>
    <t>online-mentoring_tx003.ttl</t>
  </si>
  <si>
    <t>online-mentoring_tx004.ttl</t>
  </si>
  <si>
    <t>pereira2015doacao-orgaos_tx001.ttl</t>
  </si>
  <si>
    <t>pereira2015doacao-orgaos</t>
  </si>
  <si>
    <t>pereira2015doacao-orgaos_tx002.ttl</t>
  </si>
  <si>
    <t>pereira2015doacao-orgaos_tx003.ttl</t>
  </si>
  <si>
    <t>photography_tx001.ttl</t>
  </si>
  <si>
    <t>photography</t>
  </si>
  <si>
    <t>photography_tx002.ttl</t>
  </si>
  <si>
    <t>photography_tx003.ttl</t>
  </si>
  <si>
    <t>plato-ontology2019_tx001.ttl</t>
  </si>
  <si>
    <t>plato-ontology2019</t>
  </si>
  <si>
    <t>plato-ontology2019_tx002.ttl</t>
  </si>
  <si>
    <t>plato-ontology2019_tx003.ttl</t>
  </si>
  <si>
    <t>plato-ontology2019_tx004.ttl</t>
  </si>
  <si>
    <t>plato-ontology2019_tx005.ttl</t>
  </si>
  <si>
    <t>plato-ontology2019_tx006.ttl</t>
  </si>
  <si>
    <t>plato-ontology2019_tx007.ttl</t>
  </si>
  <si>
    <t>plato-ontology2019_tx008.ttl</t>
  </si>
  <si>
    <t>porello2020coex_tx001.ttl</t>
  </si>
  <si>
    <t>porello2020coex</t>
  </si>
  <si>
    <t>ppo-o2021_tx001.ttl</t>
  </si>
  <si>
    <t>ppo-o2021</t>
  </si>
  <si>
    <t>ppo-o2021_tx002.ttl</t>
  </si>
  <si>
    <t>ppo-o2021_tx003.ttl</t>
  </si>
  <si>
    <t>ppo-o2021_tx004.ttl</t>
  </si>
  <si>
    <t>ppo-o2021_tx005.ttl</t>
  </si>
  <si>
    <t>ppo-o2021_tx006.ttl</t>
  </si>
  <si>
    <t>ppo-o2021_tx007.ttl</t>
  </si>
  <si>
    <t>project-management-ontology_tx001.ttl</t>
  </si>
  <si>
    <t>project-management-ontology</t>
  </si>
  <si>
    <t>project-management-ontology_tx002.ttl</t>
  </si>
  <si>
    <t>public-expense-ontology2020_tx001.ttl</t>
  </si>
  <si>
    <t>public-expense-ontology2020</t>
  </si>
  <si>
    <t>public-expense-ontology2020_tx002.ttl</t>
  </si>
  <si>
    <t>public-expense-ontology2020_tx003.ttl</t>
  </si>
  <si>
    <t>public-expense-ontology2020_tx004.ttl</t>
  </si>
  <si>
    <t>public-expense-ontology2020_tx005.ttl</t>
  </si>
  <si>
    <t>public-expense-ontology2020_tx006.ttl</t>
  </si>
  <si>
    <t>public-expense-ontology2020_tx007.ttl</t>
  </si>
  <si>
    <t>public-expense-ontology2020_tx008.ttl</t>
  </si>
  <si>
    <t>public-expense-ontology2020_tx009.ttl</t>
  </si>
  <si>
    <t>public-tender_tx001.ttl</t>
  </si>
  <si>
    <t>public-tender</t>
  </si>
  <si>
    <t>public-tender_tx002.ttl</t>
  </si>
  <si>
    <t>public-tender_tx003.ttl</t>
  </si>
  <si>
    <t>public-tender_tx004.ttl</t>
  </si>
  <si>
    <t>public-tender_tx005.ttl</t>
  </si>
  <si>
    <t>public-tender_tx006.ttl</t>
  </si>
  <si>
    <t>public-tender_tx007.ttl</t>
  </si>
  <si>
    <t>public-tender_tx008.ttl</t>
  </si>
  <si>
    <t>public-tender_tx009.ttl</t>
  </si>
  <si>
    <t>public-tender_tx010.ttl</t>
  </si>
  <si>
    <t>public-tender_tx011.ttl</t>
  </si>
  <si>
    <t>public-tender_tx012.ttl</t>
  </si>
  <si>
    <t>public-tender_tx013.ttl</t>
  </si>
  <si>
    <t>qam_tx001.ttl</t>
  </si>
  <si>
    <t>qam</t>
  </si>
  <si>
    <t>qam_tx002.ttl</t>
  </si>
  <si>
    <t>qam_tx003.ttl</t>
  </si>
  <si>
    <t>qam_tx004.ttl</t>
  </si>
  <si>
    <t>qam_tx005.ttl</t>
  </si>
  <si>
    <t>ramirez2015userfeedback_tx001.ttl</t>
  </si>
  <si>
    <t>ramirez2015userfeedback</t>
  </si>
  <si>
    <t>ramirez2015userfeedback_tx002.ttl</t>
  </si>
  <si>
    <t>ramirez2015userfeedback_tx003.ttl</t>
  </si>
  <si>
    <t>ramirez2015userfeedback_tx004.ttl</t>
  </si>
  <si>
    <t>ramirez2015userfeedback_tx005.ttl</t>
  </si>
  <si>
    <t>ramirez2015userfeedback_tx006.ttl</t>
  </si>
  <si>
    <t>ramirez2015userfeedback_tx007.ttl</t>
  </si>
  <si>
    <t>ramirez2015userfeedback_tx008.ttl</t>
  </si>
  <si>
    <t>ramos2021bias_tx001.ttl</t>
  </si>
  <si>
    <t>ramos2021bias</t>
  </si>
  <si>
    <t>ramos2021bias_tx002.ttl</t>
  </si>
  <si>
    <t>ramos2021bias_tx003.ttl</t>
  </si>
  <si>
    <t>ramos2021bias_tx004.ttl</t>
  </si>
  <si>
    <t>ramos2021bias_tx005.ttl</t>
  </si>
  <si>
    <t>ramos2021bias_tx006.ttl</t>
  </si>
  <si>
    <t>ramos2021bias_tx007.ttl</t>
  </si>
  <si>
    <t>ramos2021bias_tx008.ttl</t>
  </si>
  <si>
    <t>real-estate-ontology_tx001.ttl</t>
  </si>
  <si>
    <t>real-estate-ontology</t>
  </si>
  <si>
    <t>real-estate-ontology_tx002.ttl</t>
  </si>
  <si>
    <t>recommendation-ontology_tx001.ttl</t>
  </si>
  <si>
    <t>recommendation-ontology</t>
  </si>
  <si>
    <t>recommendation-ontology_tx002.ttl</t>
  </si>
  <si>
    <t>repa2021public-administration_tx001.ttl</t>
  </si>
  <si>
    <t>repa2021public-administration</t>
  </si>
  <si>
    <t>repa2021public-administration_tx002.ttl</t>
  </si>
  <si>
    <t>repa2021public-administration_tx003.ttl</t>
  </si>
  <si>
    <t>repa2021public-administration_tx004.ttl</t>
  </si>
  <si>
    <t>repa2021public-administration_tx005.ttl</t>
  </si>
  <si>
    <t>repa2021public-administration_tx006.ttl</t>
  </si>
  <si>
    <t>repa2021public-administration_tx007.ttl</t>
  </si>
  <si>
    <t>repa2021public-administration_tx008.ttl</t>
  </si>
  <si>
    <t>rodrigues2017urinary-profiles_tx001.ttl</t>
  </si>
  <si>
    <t>rodrigues2017urinary-profiles</t>
  </si>
  <si>
    <t>rodrigues2017urinary-profiles_tx002.ttl</t>
  </si>
  <si>
    <t>rodrigues2017urinary-profiles_tx003.ttl</t>
  </si>
  <si>
    <t>rodrigues2017urinary-profiles_tx004.ttl</t>
  </si>
  <si>
    <t>rodrigues2017urinary-profiles_tx005.ttl</t>
  </si>
  <si>
    <t>rodrigues2017urinary-profiles_tx006.ttl</t>
  </si>
  <si>
    <t>rodrigues2017urinary-profiles_tx007.ttl</t>
  </si>
  <si>
    <t>rodrigues2017urinary-profiles_tx008.ttl</t>
  </si>
  <si>
    <t>rodrigues2019ontocrime_tx001.ttl</t>
  </si>
  <si>
    <t>rodrigues2019ontocrime</t>
  </si>
  <si>
    <t>rodrigues2019ontocrime_tx002.ttl</t>
  </si>
  <si>
    <t>rodrigues2019ontocrime_tx003.ttl</t>
  </si>
  <si>
    <t>rodrigues2019turbidite_tx001.ttl</t>
  </si>
  <si>
    <t>rodrigues2019turbidite</t>
  </si>
  <si>
    <t>rodrigues2019turbidite_tx002.ttl</t>
  </si>
  <si>
    <t>rodrigues2019turbidite_tx003.ttl</t>
  </si>
  <si>
    <t>rodrigues2019turbidite_tx004.ttl</t>
  </si>
  <si>
    <t>romanenko2023what_tx001.ttl</t>
  </si>
  <si>
    <t>romanenko2023what</t>
  </si>
  <si>
    <t>romanenko2023what_tx002.ttl</t>
  </si>
  <si>
    <t>romanenko2023what_tx003.ttl</t>
  </si>
  <si>
    <t>romanenko2023what_tx004.ttl</t>
  </si>
  <si>
    <t>romanenko2023what_tx005.ttl</t>
  </si>
  <si>
    <t>romanenko2023what_tx006.ttl</t>
  </si>
  <si>
    <t>sales2018competition_tx001.ttl</t>
  </si>
  <si>
    <t>sales2018competition</t>
  </si>
  <si>
    <t>sales2018competition_tx002.ttl</t>
  </si>
  <si>
    <t>sales2018competition_tx003.ttl</t>
  </si>
  <si>
    <t>sales2018competition_tx004.ttl</t>
  </si>
  <si>
    <t>sales2018competition_tx005.ttl</t>
  </si>
  <si>
    <t>sales2018competition_tx006.ttl</t>
  </si>
  <si>
    <t>sales2018cover_tx001.ttl</t>
  </si>
  <si>
    <t>sales2018cover</t>
  </si>
  <si>
    <t>sales2018cover_tx002.ttl</t>
  </si>
  <si>
    <t>sales2018cover_tx003.ttl</t>
  </si>
  <si>
    <t>santos2020valuenetworks_tx001.ttl</t>
  </si>
  <si>
    <t>santos2020valuenetworks</t>
  </si>
  <si>
    <t>santos2020valuenetworks_tx002.ttl</t>
  </si>
  <si>
    <t>santos2020valuenetworks_tx003.ttl</t>
  </si>
  <si>
    <t>sikora2021online-education_tx001.ttl</t>
  </si>
  <si>
    <t>sikora2021online-education</t>
  </si>
  <si>
    <t>sikora2021online-education_tx002.ttl</t>
  </si>
  <si>
    <t>sikora2021online-education_tx003.ttl</t>
  </si>
  <si>
    <t>sikora2021online-education_tx004.ttl</t>
  </si>
  <si>
    <t>sikora2021online-education_tx005.ttl</t>
  </si>
  <si>
    <t>sikora2021online-education_tx006.ttl</t>
  </si>
  <si>
    <t>silva2012itarchitecture_tx001.ttl</t>
  </si>
  <si>
    <t>silva2012itarchitecture</t>
  </si>
  <si>
    <t>silva2012itarchitecture_tx002.ttl</t>
  </si>
  <si>
    <t>silva2012itarchitecture_tx003.ttl</t>
  </si>
  <si>
    <t>silva2012itarchitecture_tx004.ttl</t>
  </si>
  <si>
    <t>silva2012itarchitecture_tx005.ttl</t>
  </si>
  <si>
    <t>silveira2021oap_tx001.ttl</t>
  </si>
  <si>
    <t>silveira2021oap</t>
  </si>
  <si>
    <t>silveira2021oap_tx002.ttl</t>
  </si>
  <si>
    <t>silveira2021oap_tx003.ttl</t>
  </si>
  <si>
    <t>silveira2021oap_tx004.ttl</t>
  </si>
  <si>
    <t>silveira2021oap_tx005.ttl</t>
  </si>
  <si>
    <t>social-contract_tx001.ttl</t>
  </si>
  <si>
    <t>social-contract</t>
  </si>
  <si>
    <t>social-contract_tx002.ttl</t>
  </si>
  <si>
    <t>social-contract_tx003.ttl</t>
  </si>
  <si>
    <t>sousa2022triponto_tx001.ttl</t>
  </si>
  <si>
    <t>sousa2022triponto</t>
  </si>
  <si>
    <t>sousa2022triponto_tx002.ttl</t>
  </si>
  <si>
    <t>sousa2022triponto_tx003.ttl</t>
  </si>
  <si>
    <t>sousa2022triponto_tx004.ttl</t>
  </si>
  <si>
    <t>sousa2022triponto_tx005.ttl</t>
  </si>
  <si>
    <t>sousa2022triponto_tx006.ttl</t>
  </si>
  <si>
    <t>sousa2022triponto_tx007.ttl</t>
  </si>
  <si>
    <t>spmo2017_tx001.ttl</t>
  </si>
  <si>
    <t>spmo2017</t>
  </si>
  <si>
    <t>spmo2017_tx002.ttl</t>
  </si>
  <si>
    <t>spo2017_tx001.ttl</t>
  </si>
  <si>
    <t>spo2017</t>
  </si>
  <si>
    <t>spo2017_tx002.ttl</t>
  </si>
  <si>
    <t>spo2017_tx003.ttl</t>
  </si>
  <si>
    <t>spo2017_tx004.ttl</t>
  </si>
  <si>
    <t>spo2017_tx005.ttl</t>
  </si>
  <si>
    <t>sportbooking2021_tx001.ttl</t>
  </si>
  <si>
    <t>sportbooking2021</t>
  </si>
  <si>
    <t>sportbooking2021_tx002.ttl</t>
  </si>
  <si>
    <t>sportbooking2021_tx003.ttl</t>
  </si>
  <si>
    <t>sportbooking2021_tx004.ttl</t>
  </si>
  <si>
    <t>sportbooking2021_tx005.ttl</t>
  </si>
  <si>
    <t>srro-ontology_tx001.ttl</t>
  </si>
  <si>
    <t>srro-ontology</t>
  </si>
  <si>
    <t>srro-ontology_tx002.ttl</t>
  </si>
  <si>
    <t>srro-ontology_tx003.ttl</t>
  </si>
  <si>
    <t>stock-broker2021_tx001.ttl</t>
  </si>
  <si>
    <t>stock-broker2021</t>
  </si>
  <si>
    <t>tourbo2021_tx001.ttl</t>
  </si>
  <si>
    <t>tourbo2021</t>
  </si>
  <si>
    <t>tourbo2021_tx002.ttl</t>
  </si>
  <si>
    <t>tourbo2021_tx003.ttl</t>
  </si>
  <si>
    <t>tourbo2021_tx004.ttl</t>
  </si>
  <si>
    <t>tourbo2021_tx005.ttl</t>
  </si>
  <si>
    <t>tourbo2021_tx006.ttl</t>
  </si>
  <si>
    <t>tourbo2021_tx007.ttl</t>
  </si>
  <si>
    <t>tourbo2021_tx008.ttl</t>
  </si>
  <si>
    <t>unimatch-ontology2022_tx001.ttl</t>
  </si>
  <si>
    <t>unimatch-ontology2022</t>
  </si>
  <si>
    <t>unimatch-ontology2022_tx002.ttl</t>
  </si>
  <si>
    <t>unimatch-ontology2022_tx003.ttl</t>
  </si>
  <si>
    <t>university-ontology_tx001.ttl</t>
  </si>
  <si>
    <t>university-ontology</t>
  </si>
  <si>
    <t>university-ontology_tx002.ttl</t>
  </si>
  <si>
    <t>university-ontology_tx003.ttl</t>
  </si>
  <si>
    <t>university-ontology_tx004.ttl</t>
  </si>
  <si>
    <t>valaski2020medical-appointment_tx001.ttl</t>
  </si>
  <si>
    <t>valaski2020medical-appointment</t>
  </si>
  <si>
    <t>van-wingerde2020smart-contracts_tx001.ttl</t>
  </si>
  <si>
    <t>van-wingerde2020smart-contracts</t>
  </si>
  <si>
    <t>van-wingerde2020smart-contracts_tx002.ttl</t>
  </si>
  <si>
    <t>van-wingerde2020smart-contracts_tx003.ttl</t>
  </si>
  <si>
    <t>van-wingerde2020smart-contracts_tx004.ttl</t>
  </si>
  <si>
    <t>vieira2020weathering_tx001.ttl</t>
  </si>
  <si>
    <t>vieira2020weathering</t>
  </si>
  <si>
    <t>vieira2020weathering_tx002.ttl</t>
  </si>
  <si>
    <t>weigand2021artifact_tx001.ttl</t>
  </si>
  <si>
    <t>weigand2021artifact</t>
  </si>
  <si>
    <t>weigand2021artifact_tx002.ttl</t>
  </si>
  <si>
    <t>weigand2021artifact_tx003.ttl</t>
  </si>
  <si>
    <t>zanetti2019orm-o_tx001.ttl</t>
  </si>
  <si>
    <t>zanetti2019orm-o</t>
  </si>
  <si>
    <t>zanetti2019orm-o_tx002.ttl</t>
  </si>
  <si>
    <t>zanetti2019orm-o_tx003.ttl</t>
  </si>
  <si>
    <t>zanetti2019orm-o_tx004.ttl</t>
  </si>
  <si>
    <t>zanetti2019orm-o_tx005.ttl</t>
  </si>
  <si>
    <t>zanetti2019orm-o_tx006.ttl</t>
  </si>
  <si>
    <t>zanetti2019orm-o_tx007.ttl</t>
  </si>
  <si>
    <t>file_name</t>
  </si>
  <si>
    <t>L12</t>
  </si>
  <si>
    <t>L13</t>
  </si>
  <si>
    <t>L14</t>
  </si>
  <si>
    <t>L15</t>
  </si>
  <si>
    <t>L16</t>
  </si>
  <si>
    <t>L17</t>
  </si>
  <si>
    <t>L18</t>
  </si>
  <si>
    <t>R32-R34</t>
  </si>
  <si>
    <t>R35</t>
  </si>
  <si>
    <t>R37</t>
  </si>
  <si>
    <t>Valid OWA</t>
  </si>
  <si>
    <t>Valid CWA</t>
  </si>
  <si>
    <t>Scior OWA</t>
  </si>
  <si>
    <t>Scior CWA</t>
  </si>
  <si>
    <t>Size</t>
  </si>
  <si>
    <t>Final OWA</t>
  </si>
  <si>
    <t>TOTAL</t>
  </si>
  <si>
    <t>ERROR</t>
  </si>
  <si>
    <t>OK</t>
  </si>
  <si>
    <t>percentage</t>
  </si>
  <si>
    <t>execution_number</t>
  </si>
  <si>
    <t>OWA</t>
  </si>
  <si>
    <t>CWA</t>
  </si>
  <si>
    <t>Final CWA</t>
  </si>
  <si>
    <t>num_mapped_classes</t>
  </si>
  <si>
    <t>num_other_classes</t>
  </si>
  <si>
    <t xml:space="preserve">Measures </t>
  </si>
  <si>
    <t>Population size</t>
  </si>
  <si>
    <t>Mean (μ)</t>
  </si>
  <si>
    <t>Median</t>
  </si>
  <si>
    <t>Modes</t>
  </si>
  <si>
    <t>Lowest value</t>
  </si>
  <si>
    <t>Highest value</t>
  </si>
  <si>
    <t>Interquartile range</t>
  </si>
  <si>
    <t>First quartile</t>
  </si>
  <si>
    <t>Third quartile</t>
  </si>
  <si>
    <t>Variance (σ2)</t>
  </si>
  <si>
    <t>Standard deviation (σ)</t>
  </si>
  <si>
    <t>Quartile deviation</t>
  </si>
  <si>
    <t>Mean Absolute Deviation</t>
  </si>
  <si>
    <t>Range</t>
  </si>
  <si>
    <t>MIN</t>
  </si>
  <si>
    <t>MAX</t>
  </si>
  <si>
    <t>OWA Models</t>
  </si>
  <si>
    <t>CWA Models</t>
  </si>
  <si>
    <t>Classes</t>
  </si>
  <si>
    <t>10 11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</si>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</sst>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13" xfId="0" applyBorder="1"/>
    <xf numFmtId="0" fontId="0" fillId="0" borderId="14" xfId="0" applyBorder="1"/>
    <xf numFmtId="0" fontId="0" fillId="33" borderId="0" xfId="0" applyFill="1"/>
    <xf numFmtId="0" fontId="0" fillId="34" borderId="13" xfId="0" applyFill="1" applyBorder="1"/>
    <xf numFmtId="0" fontId="0" fillId="34" borderId="0" xfId="0" applyFill="1"/>
    <xf numFmtId="0" fontId="0" fillId="35" borderId="13" xfId="0" applyFill="1" applyBorder="1"/>
    <xf numFmtId="0" fontId="0" fillId="35" borderId="14" xfId="0" applyFill="1" applyBorder="1"/>
    <xf numFmtId="0" fontId="8" fillId="4" borderId="11" xfId="8" applyBorder="1"/>
    <xf numFmtId="0" fontId="8" fillId="4" borderId="12" xfId="8" applyBorder="1"/>
    <xf numFmtId="0" fontId="6" fillId="2" borderId="0" xfId="6" applyBorder="1"/>
    <xf numFmtId="0" fontId="6" fillId="2" borderId="14" xfId="6" applyBorder="1"/>
    <xf numFmtId="0" fontId="7" fillId="3" borderId="16" xfId="7" applyBorder="1"/>
    <xf numFmtId="0" fontId="7" fillId="3" borderId="17" xfId="7" applyBorder="1"/>
    <xf numFmtId="0" fontId="19" fillId="4" borderId="10" xfId="8" applyFont="1" applyBorder="1"/>
    <xf numFmtId="0" fontId="20" fillId="2" borderId="13" xfId="6" applyFont="1" applyBorder="1"/>
    <xf numFmtId="0" fontId="21" fillId="3" borderId="15" xfId="7" applyFont="1" applyBorder="1"/>
    <xf numFmtId="0" fontId="18" fillId="5" borderId="4" xfId="9" applyFont="1" applyAlignment="1">
      <alignment horizontal="center"/>
    </xf>
    <xf numFmtId="10" fontId="8" fillId="4" borderId="11" xfId="8" applyNumberFormat="1" applyBorder="1"/>
    <xf numFmtId="10" fontId="8" fillId="4" borderId="12" xfId="8" applyNumberFormat="1" applyBorder="1"/>
    <xf numFmtId="10" fontId="6" fillId="2" borderId="0" xfId="6" applyNumberFormat="1" applyBorder="1"/>
    <xf numFmtId="10" fontId="6" fillId="2" borderId="14" xfId="6" applyNumberFormat="1" applyBorder="1"/>
    <xf numFmtId="10" fontId="7" fillId="3" borderId="16" xfId="7" applyNumberFormat="1" applyBorder="1"/>
    <xf numFmtId="10" fontId="7" fillId="3" borderId="17" xfId="7" applyNumberFormat="1" applyBorder="1"/>
    <xf numFmtId="0" fontId="0" fillId="36" borderId="10" xfId="0" applyFill="1" applyBorder="1"/>
    <xf numFmtId="0" fontId="0" fillId="36" borderId="0" xfId="0" applyFill="1"/>
    <xf numFmtId="0" fontId="6" fillId="2" borderId="13" xfId="6" applyBorder="1"/>
    <xf numFmtId="0" fontId="0" fillId="0" borderId="0" xfId="0" applyNumberFormat="1"/>
    <xf numFmtId="0" fontId="0" fillId="0" borderId="13" xfId="0" applyNumberFormat="1" applyBorder="1"/>
    <xf numFmtId="0" fontId="0" fillId="0" borderId="14" xfId="0" applyNumberFormat="1" applyBorder="1"/>
    <xf numFmtId="0" fontId="16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6" fillId="0" borderId="18" xfId="0" applyFont="1" applyBorder="1" applyProtection="1">
      <protection locked="0"/>
    </xf>
    <xf numFmtId="0" fontId="16" fillId="0" borderId="0" xfId="0" applyNumberFormat="1" applyFont="1" applyProtection="1">
      <protection locked="0"/>
    </xf>
    <xf numFmtId="0" fontId="0" fillId="0" borderId="19" xfId="0" applyBorder="1" applyProtection="1">
      <protection locked="0"/>
    </xf>
    <xf numFmtId="0" fontId="0" fillId="0" borderId="19" xfId="0" applyBorder="1" applyAlignment="1" applyProtection="1">
      <alignment horizontal="right"/>
      <protection locked="0"/>
    </xf>
    <xf numFmtId="3" fontId="0" fillId="0" borderId="0" xfId="0" applyNumberForma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font>
        <b/>
      </font>
      <numFmt numFmtId="0" formatCode="General"/>
      <protection locked="0" hidden="0"/>
    </dxf>
    <dxf>
      <protection locked="0" hidden="0"/>
    </dxf>
    <dxf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 stats'!$D$1</c:f>
              <c:strCache>
                <c:ptCount val="1"/>
                <c:pt idx="0">
                  <c:v>OWA Models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'tax stats'!$C$2:$C$8</c:f>
              <c:strCache>
                <c:ptCount val="7"/>
                <c:pt idx="0">
                  <c:v>10—19</c:v>
                </c:pt>
                <c:pt idx="1">
                  <c:v>20—29</c:v>
                </c:pt>
                <c:pt idx="2">
                  <c:v>30—39</c:v>
                </c:pt>
                <c:pt idx="3">
                  <c:v>40—49</c:v>
                </c:pt>
                <c:pt idx="4">
                  <c:v>50—59</c:v>
                </c:pt>
                <c:pt idx="5">
                  <c:v>60—69</c:v>
                </c:pt>
                <c:pt idx="6">
                  <c:v>70—79</c:v>
                </c:pt>
              </c:strCache>
            </c:strRef>
          </c:cat>
          <c:val>
            <c:numRef>
              <c:f>'tax stats'!$D$2:$D$8</c:f>
              <c:numCache>
                <c:formatCode>General</c:formatCode>
                <c:ptCount val="7"/>
                <c:pt idx="0">
                  <c:v>62</c:v>
                </c:pt>
                <c:pt idx="1">
                  <c:v>12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44B0-9E73-18F0AA9A05E5}"/>
            </c:ext>
          </c:extLst>
        </c:ser>
        <c:ser>
          <c:idx val="1"/>
          <c:order val="1"/>
          <c:tx>
            <c:strRef>
              <c:f>'tax stats'!$E$1</c:f>
              <c:strCache>
                <c:ptCount val="1"/>
                <c:pt idx="0">
                  <c:v>CWA Models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'tax stats'!$C$2:$C$8</c:f>
              <c:strCache>
                <c:ptCount val="7"/>
                <c:pt idx="0">
                  <c:v>10—19</c:v>
                </c:pt>
                <c:pt idx="1">
                  <c:v>20—29</c:v>
                </c:pt>
                <c:pt idx="2">
                  <c:v>30—39</c:v>
                </c:pt>
                <c:pt idx="3">
                  <c:v>40—49</c:v>
                </c:pt>
                <c:pt idx="4">
                  <c:v>50—59</c:v>
                </c:pt>
                <c:pt idx="5">
                  <c:v>60—69</c:v>
                </c:pt>
                <c:pt idx="6">
                  <c:v>70—79</c:v>
                </c:pt>
              </c:strCache>
            </c:strRef>
          </c:cat>
          <c:val>
            <c:numRef>
              <c:f>'tax stats'!$E$2:$E$8</c:f>
              <c:numCache>
                <c:formatCode>General</c:formatCode>
                <c:ptCount val="7"/>
                <c:pt idx="0">
                  <c:v>51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A-44B0-9E73-18F0AA9A05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4192207"/>
        <c:axId val="645992143"/>
      </c:barChart>
      <c:catAx>
        <c:axId val="824192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Classes (Range)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92143"/>
        <c:crosses val="autoZero"/>
        <c:auto val="1"/>
        <c:lblAlgn val="ctr"/>
        <c:lblOffset val="100"/>
        <c:noMultiLvlLbl val="0"/>
      </c:catAx>
      <c:valAx>
        <c:axId val="645992143"/>
        <c:scaling>
          <c:orientation val="minMax"/>
          <c:max val="65"/>
        </c:scaling>
        <c:delete val="1"/>
        <c:axPos val="l"/>
        <c:numFmt formatCode="General" sourceLinked="1"/>
        <c:majorTickMark val="none"/>
        <c:minorTickMark val="none"/>
        <c:tickLblPos val="nextTo"/>
        <c:crossAx val="824192207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249440</xdr:colOff>
      <xdr:row>3</xdr:row>
      <xdr:rowOff>175137</xdr:rowOff>
    </xdr:from>
    <xdr:to>
      <xdr:col>22</xdr:col>
      <xdr:colOff>292295</xdr:colOff>
      <xdr:row>17</xdr:row>
      <xdr:rowOff>165692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C4F3A-8B87-32B3-90A5-E0EEC36C9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357296</xdr:colOff>
          <xdr:row>3</xdr:row>
          <xdr:rowOff>173387</xdr:rowOff>
        </xdr:from>
        <xdr:to>
          <xdr:col>28</xdr:col>
          <xdr:colOff>1407</xdr:colOff>
          <xdr:row>17</xdr:row>
          <xdr:rowOff>173387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98577D7-873B-4B1C-A244-8EF6C68F6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tax stats'!$G$1:$I$14" spid="_x0000_s819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288555" y="744887"/>
              <a:ext cx="3309593" cy="2667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FavatoBarcelos\Desktop\av%20final%20fois\v6\taxonomies%20selection%20-%20old.xlsx" TargetMode="External"/><Relationship Id="rId1" Type="http://schemas.openxmlformats.org/officeDocument/2006/relationships/externalLinkPath" Target="taxonomies%20selection%20-%20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xonomies selection"/>
      <sheetName val="Teste"/>
      <sheetName val="Stats"/>
      <sheetName val="divergences_tt001_ac"/>
      <sheetName val="divergences_tt001_an"/>
      <sheetName val="inconsistencies_tt001_ac"/>
      <sheetName val="divergences_tt002_ac"/>
      <sheetName val="divergences_tt002_an"/>
      <sheetName val="inconsistencies_tt002_ac"/>
      <sheetName val="inconsistencies_tt002_an"/>
    </sheetNames>
    <sheetDataSet>
      <sheetData sheetId="0" refreshError="1"/>
      <sheetData sheetId="1">
        <row r="2">
          <cell r="U2" t="str">
            <v>Incomplete Models</v>
          </cell>
          <cell r="V2" t="str">
            <v>Complete Models</v>
          </cell>
        </row>
        <row r="3">
          <cell r="T3" t="str">
            <v>&lt;20</v>
          </cell>
          <cell r="U3">
            <v>62</v>
          </cell>
          <cell r="V3">
            <v>49</v>
          </cell>
        </row>
        <row r="4">
          <cell r="T4" t="str">
            <v>&lt;30</v>
          </cell>
          <cell r="U4">
            <v>12</v>
          </cell>
          <cell r="V4">
            <v>9</v>
          </cell>
        </row>
        <row r="5">
          <cell r="T5" t="str">
            <v>&lt;40</v>
          </cell>
          <cell r="U5">
            <v>4</v>
          </cell>
          <cell r="V5">
            <v>2</v>
          </cell>
        </row>
        <row r="6">
          <cell r="T6" t="str">
            <v>&lt;50</v>
          </cell>
          <cell r="U6">
            <v>3</v>
          </cell>
          <cell r="V6">
            <v>3</v>
          </cell>
        </row>
        <row r="7">
          <cell r="T7" t="str">
            <v>&lt;60</v>
          </cell>
          <cell r="U7">
            <v>1</v>
          </cell>
          <cell r="V7">
            <v>1</v>
          </cell>
        </row>
        <row r="8">
          <cell r="T8" t="str">
            <v>&lt;70</v>
          </cell>
          <cell r="U8">
            <v>2</v>
          </cell>
          <cell r="V8">
            <v>1</v>
          </cell>
        </row>
        <row r="9">
          <cell r="T9" t="str">
            <v>&lt;80</v>
          </cell>
          <cell r="U9">
            <v>1</v>
          </cell>
          <cell r="V9">
            <v>1</v>
          </cell>
        </row>
      </sheetData>
      <sheetData sheetId="2">
        <row r="2">
          <cell r="T2" t="str">
            <v>Incomplete Models</v>
          </cell>
          <cell r="U2" t="str">
            <v>Complete Models</v>
          </cell>
        </row>
        <row r="3">
          <cell r="S3" t="str">
            <v>&lt;20</v>
          </cell>
          <cell r="T3">
            <v>62</v>
          </cell>
          <cell r="U3">
            <v>49</v>
          </cell>
        </row>
        <row r="4">
          <cell r="S4" t="str">
            <v>&lt;30</v>
          </cell>
          <cell r="T4">
            <v>12</v>
          </cell>
          <cell r="U4">
            <v>9</v>
          </cell>
        </row>
        <row r="5">
          <cell r="S5" t="str">
            <v>&lt;40</v>
          </cell>
          <cell r="T5">
            <v>4</v>
          </cell>
          <cell r="U5">
            <v>2</v>
          </cell>
        </row>
        <row r="6">
          <cell r="S6" t="str">
            <v>&lt;50</v>
          </cell>
          <cell r="T6">
            <v>3</v>
          </cell>
          <cell r="U6">
            <v>3</v>
          </cell>
        </row>
        <row r="7">
          <cell r="S7" t="str">
            <v>&lt;60</v>
          </cell>
          <cell r="T7">
            <v>1</v>
          </cell>
          <cell r="U7">
            <v>1</v>
          </cell>
        </row>
        <row r="8">
          <cell r="S8" t="str">
            <v>&lt;70</v>
          </cell>
          <cell r="T8">
            <v>2</v>
          </cell>
          <cell r="U8">
            <v>1</v>
          </cell>
        </row>
        <row r="9">
          <cell r="S9" t="str">
            <v>&lt;80</v>
          </cell>
          <cell r="T9">
            <v>1</v>
          </cell>
          <cell r="U9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R657" totalsRowShown="0" tableBorderDxfId="29">
  <autoFilter ref="A1:R657" xr:uid="{00000000-0009-0000-0100-000002000000}"/>
  <tableColumns count="18">
    <tableColumn id="1" xr3:uid="{00000000-0010-0000-0000-000001000000}" name="file_name" dataDxfId="28"/>
    <tableColumn id="2" xr3:uid="{00000000-0010-0000-0000-000002000000}" name="L12"/>
    <tableColumn id="3" xr3:uid="{00000000-0010-0000-0000-000003000000}" name="L13"/>
    <tableColumn id="4" xr3:uid="{00000000-0010-0000-0000-000004000000}" name="L14"/>
    <tableColumn id="5" xr3:uid="{00000000-0010-0000-0000-000005000000}" name="L15"/>
    <tableColumn id="6" xr3:uid="{00000000-0010-0000-0000-000006000000}" name="L16"/>
    <tableColumn id="7" xr3:uid="{00000000-0010-0000-0000-000007000000}" name="L17"/>
    <tableColumn id="8" xr3:uid="{00000000-0010-0000-0000-000008000000}" name="L18"/>
    <tableColumn id="9" xr3:uid="{00000000-0010-0000-0000-000009000000}" name="R32-R34"/>
    <tableColumn id="10" xr3:uid="{00000000-0010-0000-0000-00000A000000}" name="R35"/>
    <tableColumn id="11" xr3:uid="{00000000-0010-0000-0000-00000B000000}" name="R37"/>
    <tableColumn id="19" xr3:uid="{149C17B8-1E66-490E-8691-66CFB76C1D46}" name="Size" dataDxfId="27">
      <calculatedColumnFormula>VLOOKUP(Table2[[#This Row],[file_name]],TAX[#All],3,FALSE)</calculatedColumnFormula>
    </tableColumn>
    <tableColumn id="12" xr3:uid="{00000000-0010-0000-0000-00000C000000}" name="Valid OWA" dataDxfId="26">
      <calculatedColumnFormula>IF(SUM(B2,D2:G2,I2)&gt;0,FALSE,TRUE)</calculatedColumnFormula>
    </tableColumn>
    <tableColumn id="13" xr3:uid="{00000000-0010-0000-0000-00000D000000}" name="Valid CWA" dataDxfId="25">
      <calculatedColumnFormula>IF(SUM(B2:K2)&gt;0,FALSE,TRUE)</calculatedColumnFormula>
    </tableColumn>
    <tableColumn id="14" xr3:uid="{00000000-0010-0000-0000-00000E000000}" name="Scior OWA" dataDxfId="24">
      <calculatedColumnFormula>IF(ISERROR(VLOOKUP(Table2[[#This Row],[file_name]],INC_OWA[#All],1,FALSE)),TRUE,FALSE)</calculatedColumnFormula>
    </tableColumn>
    <tableColumn id="15" xr3:uid="{00000000-0010-0000-0000-00000F000000}" name="Scior CWA" dataDxfId="23">
      <calculatedColumnFormula>IF(ISERROR(VLOOKUP(Table2[[#This Row],[file_name]],INC_CWA[#All],1,FALSE)),TRUE,FALSE)</calculatedColumnFormula>
    </tableColumn>
    <tableColumn id="17" xr3:uid="{00000000-0010-0000-0000-000011000000}" name="Final OWA" dataDxfId="22">
      <calculatedColumnFormula>IF(Table2[[#This Row],[Valid OWA]]=Table2[[#This Row],[Scior OWA]],"OK","ERROR")</calculatedColumnFormula>
    </tableColumn>
    <tableColumn id="18" xr3:uid="{00000000-0010-0000-0000-000012000000}" name="Final CWA">
      <calculatedColumnFormula>IF(Table2[[#This Row],[Valid CWA]]=Table2[[#This Row],[Scior CWA]],"OK","ERROR")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FD5C8F-C0A5-49E0-960F-C3D1767F824B}" name="TAX" displayName="TAX" ref="A1:G657" totalsRowShown="0">
  <autoFilter ref="A1:G657" xr:uid="{9A77C787-2BC4-4A76-937F-F0050174FC78}">
    <filterColumn colId="4">
      <customFilters>
        <customFilter operator="greaterThan" val="9"/>
      </customFilters>
    </filterColumn>
    <filterColumn colId="5">
      <filters>
        <filter val="TRUE"/>
      </filters>
    </filterColumn>
    <filterColumn colId="6">
      <filters>
        <filter val="TRUE"/>
      </filters>
    </filterColumn>
  </autoFilter>
  <sortState xmlns:xlrd2="http://schemas.microsoft.com/office/spreadsheetml/2017/richdata2" ref="A5:G657">
    <sortCondition descending="1" ref="E1:E657"/>
  </sortState>
  <tableColumns count="7">
    <tableColumn id="1" xr3:uid="{61EB085B-39F7-4797-83B5-BD66B1FEDBA5}" name="taxonomy_name"/>
    <tableColumn id="2" xr3:uid="{2C34F080-3A07-4AE2-88CA-7E8E0162D170}" name="dataset_name"/>
    <tableColumn id="3" xr3:uid="{6399EEBF-7B96-420B-B366-8B744762F230}" name="num_mapped_classes"/>
    <tableColumn id="4" xr3:uid="{62E64618-AA20-4336-B6B7-0D5883360233}" name="num_other_classes"/>
    <tableColumn id="5" xr3:uid="{266D6AFC-6FCF-4143-A590-DF0260EF581C}" name="num_classes"/>
    <tableColumn id="6" xr3:uid="{D38203A1-082D-4EF3-891C-7CA9523932C2}" name="Valid OWA" dataDxfId="21">
      <calculatedColumnFormula>VLOOKUP(TAX[[#This Row],[taxonomy_name]],Table2[#All],13,FALSE)</calculatedColumnFormula>
    </tableColumn>
    <tableColumn id="7" xr3:uid="{ABE217F4-811D-44BE-B6F2-6BDC2A2FA556}" name="Valid CWA" dataDxfId="20">
      <calculatedColumnFormula>VLOOKUP(TAX[[#This Row],[taxonomy_name]],Table2[#All],14,FALSE)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127B9F9-9034-4E99-BFF0-C34E18C7062A}" name="Table14" displayName="Table14" ref="I1:J657" totalsRowShown="0">
  <autoFilter ref="I1:J657" xr:uid="{9127B9F9-9034-4E99-BFF0-C34E18C7062A}"/>
  <tableColumns count="2">
    <tableColumn id="1" xr3:uid="{5212BFEB-D232-4651-A110-08011B01D475}" name="OWA" dataDxfId="19">
      <calculatedColumnFormula>IF(TAX[[#This Row],[Valid OWA]]=TRUE,TAX[[#This Row],[num_classes]],"")</calculatedColumnFormula>
    </tableColumn>
    <tableColumn id="2" xr3:uid="{A609C285-5BE3-4542-B333-3E59D44EF0C3}" name="CWA" dataDxfId="18">
      <calculatedColumnFormula>IF(TAX[[#This Row],[Valid CWA]]=TRUE,TAX[[#This Row],[num_classes]],"")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5353922-944D-43E8-9383-F3848E101478}" name="Table10" displayName="Table10" ref="A1:E8" totalsRowShown="0" headerRowDxfId="6" dataDxfId="5">
  <autoFilter ref="A1:E8" xr:uid="{95353922-944D-43E8-9383-F3848E101478}"/>
  <tableColumns count="5">
    <tableColumn id="4" xr3:uid="{32EEF576-BBA1-4DA2-B531-624FBA568B3D}" name="MIN" dataDxfId="11"/>
    <tableColumn id="5" xr3:uid="{B2B7AE08-89F5-4A8F-B4E3-D7D4EAE17F03}" name="MAX" dataDxfId="10"/>
    <tableColumn id="1" xr3:uid="{ED3658B0-AAF4-43C5-A9A7-E2C0044AE200}" name="Range" dataDxfId="9">
      <calculatedColumnFormula>Table10[[#This Row],[MIN]]&amp;"—"&amp;Table10[[#This Row],[MAX]]</calculatedColumnFormula>
    </tableColumn>
    <tableColumn id="2" xr3:uid="{EAB5979C-8244-4021-945B-814A2439D195}" name="OWA Models" dataDxfId="8"/>
    <tableColumn id="3" xr3:uid="{6C219EB9-AF8D-491F-85F9-0DCB8590BEF3}" name="CWA Models" dataDxfId="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808C2B3-4AD9-4F50-963D-5619BAB94C36}" name="Table13" displayName="Table13" ref="K1:M37" totalsRowShown="0" headerRowDxfId="1" dataDxfId="0">
  <autoFilter ref="K1:M37" xr:uid="{7808C2B3-4AD9-4F50-963D-5619BAB94C36}"/>
  <tableColumns count="3">
    <tableColumn id="1" xr3:uid="{0D8A6A80-8323-4A2B-912E-3EB3E510026D}" name="Classes" dataDxfId="4"/>
    <tableColumn id="2" xr3:uid="{248781FC-0EA2-4861-A6BE-130F21B9D7E4}" name="OWA" dataDxfId="3">
      <calculatedColumnFormula>COUNTIFS(TAX[Valid OWA],TRUE,TAX[num_classes],Table13[[#This Row],[Classes]])</calculatedColumnFormula>
    </tableColumn>
    <tableColumn id="3" xr3:uid="{5B7DDFCB-9D1E-4A57-9AEA-A5B103F7C286}" name="CWA" dataDxfId="2">
      <calculatedColumnFormula>COUNTIFS(TAX[Valid CWA],TRUE,TAX[num_classes],Table13[[#This Row],[Classes]])</calculatedColumnFormula>
    </tableColumn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1FF7CC-5C0C-4904-BA9D-B30A152B936E}" name="INC_OWA" displayName="INC_OWA" ref="A1:C119" totalsRowShown="0">
  <autoFilter ref="A1:C119" xr:uid="{5D1FF7CC-5C0C-4904-BA9D-B30A152B936E}"/>
  <tableColumns count="3">
    <tableColumn id="1" xr3:uid="{2C05255E-FEDE-4701-BF03-73B55A593BE7}" name="taxonomy_name"/>
    <tableColumn id="2" xr3:uid="{F7D30250-093E-484F-91CB-DA2B4D4D90F0}" name="percentage"/>
    <tableColumn id="3" xr3:uid="{923E2513-B5E3-496C-BE43-64B973DD7854}" name="execution_number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D2B3B0-57A7-4B30-A879-39AB45B2A593}" name="INC_CWA" displayName="INC_CWA" ref="A1:C242" totalsRowShown="0">
  <autoFilter ref="A1:C242" xr:uid="{D6D2B3B0-57A7-4B30-A879-39AB45B2A593}"/>
  <tableColumns count="3">
    <tableColumn id="1" xr3:uid="{3DA1A2EF-83DB-4EA6-B820-E4CDB7A30D51}" name="taxonomy_name"/>
    <tableColumn id="2" xr3:uid="{E653C65F-C65D-43C8-A389-840F3D65C05E}" name="percentage"/>
    <tableColumn id="3" xr3:uid="{F40E7B9F-CEEC-4691-8383-CA5097D205C0}" name="execution_numb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A1:C539" totalsRowShown="0">
  <autoFilter ref="A1:C539" xr:uid="{00000000-0009-0000-0100-000006000000}"/>
  <tableColumns count="3">
    <tableColumn id="1" xr3:uid="{00000000-0010-0000-0400-000001000000}" name="taxonomy_name"/>
    <tableColumn id="2" xr3:uid="{00000000-0010-0000-0400-000002000000}" name="percentage"/>
    <tableColumn id="3" xr3:uid="{00000000-0010-0000-0400-000003000000}" name="execution_number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A1:C325" totalsRowShown="0">
  <autoFilter ref="A1:C325" xr:uid="{00000000-0009-0000-0100-000008000000}"/>
  <tableColumns count="3">
    <tableColumn id="1" xr3:uid="{00000000-0010-0000-0500-000001000000}" name="taxonomy_name"/>
    <tableColumn id="2" xr3:uid="{00000000-0010-0000-0500-000002000000}" name="percentage"/>
    <tableColumn id="3" xr3:uid="{00000000-0010-0000-0500-000003000000}" name="execution_numbe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V657"/>
  <sheetViews>
    <sheetView topLeftCell="B1" workbookViewId="0">
      <pane ySplit="1" topLeftCell="A622" activePane="bottomLeft" state="frozen"/>
      <selection pane="bottomLeft" activeCell="A2" sqref="A2"/>
    </sheetView>
  </sheetViews>
  <sheetFormatPr defaultRowHeight="15" x14ac:dyDescent="0.25"/>
  <cols>
    <col min="1" max="1" width="50.7109375" customWidth="1"/>
    <col min="2" max="18" width="10.7109375" customWidth="1"/>
  </cols>
  <sheetData>
    <row r="1" spans="1:22" x14ac:dyDescent="0.25">
      <c r="A1" s="24" t="s">
        <v>778</v>
      </c>
      <c r="B1" t="s">
        <v>779</v>
      </c>
      <c r="C1" s="3" t="s">
        <v>780</v>
      </c>
      <c r="D1" t="s">
        <v>781</v>
      </c>
      <c r="E1" t="s">
        <v>782</v>
      </c>
      <c r="F1" t="s">
        <v>783</v>
      </c>
      <c r="G1" t="s">
        <v>784</v>
      </c>
      <c r="H1" s="3" t="s">
        <v>785</v>
      </c>
      <c r="I1" t="s">
        <v>786</v>
      </c>
      <c r="J1" s="3" t="s">
        <v>787</v>
      </c>
      <c r="K1" s="3" t="s">
        <v>788</v>
      </c>
      <c r="L1" s="25" t="s">
        <v>793</v>
      </c>
      <c r="M1" s="4" t="s">
        <v>789</v>
      </c>
      <c r="N1" s="5" t="s">
        <v>790</v>
      </c>
      <c r="O1" s="6" t="s">
        <v>791</v>
      </c>
      <c r="P1" s="7" t="s">
        <v>792</v>
      </c>
      <c r="Q1" t="s">
        <v>794</v>
      </c>
      <c r="R1" t="s">
        <v>802</v>
      </c>
    </row>
    <row r="2" spans="1:22" ht="15.75" thickBot="1" x14ac:dyDescent="0.3">
      <c r="A2" s="1" t="s">
        <v>3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VLOOKUP(Table2[[#This Row],[file_name]],TAX[#All],3,FALSE)</f>
        <v>2</v>
      </c>
      <c r="M2" s="1" t="b">
        <f t="shared" ref="M2:M5" si="0">IF(SUM(B2,D2:G2,I2)&gt;0,FALSE,TRUE)</f>
        <v>0</v>
      </c>
      <c r="N2" t="b">
        <f t="shared" ref="N2:N5" si="1">IF(SUM(B2:K2)&gt;0,FALSE,TRUE)</f>
        <v>0</v>
      </c>
      <c r="O2" s="1" t="b">
        <f>IF(ISERROR(VLOOKUP(Table2[[#This Row],[file_name]],INC_OWA[#All],1,FALSE)),TRUE,FALSE)</f>
        <v>0</v>
      </c>
      <c r="P2" s="2" t="b">
        <f>IF(ISERROR(VLOOKUP(Table2[[#This Row],[file_name]],INC_CWA[#All],1,FALSE)),TRUE,FALSE)</f>
        <v>0</v>
      </c>
      <c r="Q2" t="str">
        <f>IF(Table2[[#This Row],[Valid OWA]]=Table2[[#This Row],[Scior OWA]],"OK","ERROR")</f>
        <v>OK</v>
      </c>
      <c r="R2" t="str">
        <f>IF(Table2[[#This Row],[Valid CWA]]=Table2[[#This Row],[Scior CWA]],"OK","ERROR")</f>
        <v>OK</v>
      </c>
      <c r="U2" s="17" t="s">
        <v>800</v>
      </c>
      <c r="V2" s="17" t="s">
        <v>801</v>
      </c>
    </row>
    <row r="3" spans="1:22" x14ac:dyDescent="0.25">
      <c r="A3" s="1" t="s">
        <v>5</v>
      </c>
      <c r="B3">
        <v>0</v>
      </c>
      <c r="C3">
        <v>0</v>
      </c>
      <c r="D3">
        <v>2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VLOOKUP(Table2[[#This Row],[file_name]],TAX[#All],3,FALSE)</f>
        <v>6</v>
      </c>
      <c r="M3" s="1" t="b">
        <f t="shared" si="0"/>
        <v>0</v>
      </c>
      <c r="N3" t="b">
        <f t="shared" si="1"/>
        <v>0</v>
      </c>
      <c r="O3" s="1" t="b">
        <f>IF(ISERROR(VLOOKUP(Table2[[#This Row],[file_name]],INC_OWA[#All],1,FALSE)),TRUE,FALSE)</f>
        <v>0</v>
      </c>
      <c r="P3" s="2" t="b">
        <f>IF(ISERROR(VLOOKUP(Table2[[#This Row],[file_name]],INC_CWA[#All],1,FALSE)),TRUE,FALSE)</f>
        <v>0</v>
      </c>
      <c r="Q3" t="str">
        <f>IF(Table2[[#This Row],[Valid OWA]]=Table2[[#This Row],[Scior OWA]],"OK","ERROR")</f>
        <v>OK</v>
      </c>
      <c r="R3" t="str">
        <f>IF(Table2[[#This Row],[Valid CWA]]=Table2[[#This Row],[Scior CWA]],"OK","ERROR")</f>
        <v>OK</v>
      </c>
      <c r="T3" s="14" t="s">
        <v>795</v>
      </c>
      <c r="U3" s="8">
        <f>COUNTA(Table2[Final OWA])</f>
        <v>656</v>
      </c>
      <c r="V3" s="9">
        <f>COUNTA(Table2[Final CWA])</f>
        <v>656</v>
      </c>
    </row>
    <row r="4" spans="1:22" x14ac:dyDescent="0.25">
      <c r="A4" s="1" t="s">
        <v>6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VLOOKUP(Table2[[#This Row],[file_name]],TAX[#All],3,FALSE)</f>
        <v>4</v>
      </c>
      <c r="M4" s="1" t="b">
        <f t="shared" si="0"/>
        <v>0</v>
      </c>
      <c r="N4" t="b">
        <f t="shared" si="1"/>
        <v>0</v>
      </c>
      <c r="O4" s="1" t="b">
        <f>IF(ISERROR(VLOOKUP(Table2[[#This Row],[file_name]],INC_OWA[#All],1,FALSE)),TRUE,FALSE)</f>
        <v>0</v>
      </c>
      <c r="P4" s="2" t="b">
        <f>IF(ISERROR(VLOOKUP(Table2[[#This Row],[file_name]],INC_CWA[#All],1,FALSE)),TRUE,FALSE)</f>
        <v>0</v>
      </c>
      <c r="Q4" t="str">
        <f>IF(Table2[[#This Row],[Valid OWA]]=Table2[[#This Row],[Scior OWA]],"OK","ERROR")</f>
        <v>OK</v>
      </c>
      <c r="R4" t="str">
        <f>IF(Table2[[#This Row],[Valid CWA]]=Table2[[#This Row],[Scior CWA]],"OK","ERROR")</f>
        <v>OK</v>
      </c>
      <c r="T4" s="15" t="s">
        <v>797</v>
      </c>
      <c r="U4" s="10">
        <f>COUNTIF(Table2[Final OWA],T4)</f>
        <v>655</v>
      </c>
      <c r="V4" s="11">
        <f>COUNTIF(Table2[Final CWA],T4)</f>
        <v>633</v>
      </c>
    </row>
    <row r="5" spans="1:22" ht="15.75" thickBot="1" x14ac:dyDescent="0.3">
      <c r="A5" s="1" t="s">
        <v>7</v>
      </c>
      <c r="B5">
        <v>0</v>
      </c>
      <c r="C5">
        <v>0</v>
      </c>
      <c r="D5">
        <v>1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VLOOKUP(Table2[[#This Row],[file_name]],TAX[#All],3,FALSE)</f>
        <v>6</v>
      </c>
      <c r="M5" s="1" t="b">
        <f t="shared" si="0"/>
        <v>0</v>
      </c>
      <c r="N5" t="b">
        <f t="shared" si="1"/>
        <v>0</v>
      </c>
      <c r="O5" s="1" t="b">
        <f>IF(ISERROR(VLOOKUP(Table2[[#This Row],[file_name]],INC_OWA[#All],1,FALSE)),TRUE,FALSE)</f>
        <v>0</v>
      </c>
      <c r="P5" s="2" t="b">
        <f>IF(ISERROR(VLOOKUP(Table2[[#This Row],[file_name]],INC_CWA[#All],1,FALSE)),TRUE,FALSE)</f>
        <v>0</v>
      </c>
      <c r="Q5" t="str">
        <f>IF(Table2[[#This Row],[Valid OWA]]=Table2[[#This Row],[Scior OWA]],"OK","ERROR")</f>
        <v>OK</v>
      </c>
      <c r="R5" t="str">
        <f>IF(Table2[[#This Row],[Valid CWA]]=Table2[[#This Row],[Scior CWA]],"OK","ERROR")</f>
        <v>OK</v>
      </c>
      <c r="T5" s="16" t="s">
        <v>796</v>
      </c>
      <c r="U5" s="12">
        <f>COUNTIF(Table2[Final OWA],T5)</f>
        <v>1</v>
      </c>
      <c r="V5" s="13">
        <f>COUNTIF(Table2[Final CWA],T5)</f>
        <v>23</v>
      </c>
    </row>
    <row r="6" spans="1:22" x14ac:dyDescent="0.25">
      <c r="A6" s="1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VLOOKUP(Table2[[#This Row],[file_name]],TAX[#All],3,FALSE)</f>
        <v>16</v>
      </c>
      <c r="M6" s="1" t="b">
        <f>IF(SUM(B6,D6:G6,I6)&gt;0,FALSE,TRUE)</f>
        <v>1</v>
      </c>
      <c r="N6" t="b">
        <f>IF(SUM(B6:K6)&gt;0,FALSE,TRUE)</f>
        <v>1</v>
      </c>
      <c r="O6" s="1" t="b">
        <f>IF(ISERROR(VLOOKUP(Table2[[#This Row],[file_name]],INC_OWA[#All],1,FALSE)),TRUE,FALSE)</f>
        <v>1</v>
      </c>
      <c r="P6" s="2" t="b">
        <f>IF(ISERROR(VLOOKUP(Table2[[#This Row],[file_name]],INC_CWA[#All],1,FALSE)),TRUE,FALSE)</f>
        <v>1</v>
      </c>
      <c r="Q6" t="str">
        <f>IF(Table2[[#This Row],[Valid OWA]]=Table2[[#This Row],[Scior OWA]],"OK","ERROR")</f>
        <v>OK</v>
      </c>
      <c r="R6" t="str">
        <f>IF(Table2[[#This Row],[Valid CWA]]=Table2[[#This Row],[Scior CWA]],"OK","ERROR")</f>
        <v>OK</v>
      </c>
    </row>
    <row r="7" spans="1:22" ht="15.75" thickBot="1" x14ac:dyDescent="0.3">
      <c r="A7" s="1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VLOOKUP(Table2[[#This Row],[file_name]],TAX[#All],3,FALSE)</f>
        <v>5</v>
      </c>
      <c r="M7" s="1" t="b">
        <f>IF(SUM(B7,D7:G7,I7)&gt;0,FALSE,TRUE)</f>
        <v>1</v>
      </c>
      <c r="N7" t="b">
        <f>IF(SUM(B7:K7)&gt;0,FALSE,TRUE)</f>
        <v>1</v>
      </c>
      <c r="O7" s="1" t="b">
        <f>IF(ISERROR(VLOOKUP(Table2[[#This Row],[file_name]],INC_OWA[#All],1,FALSE)),TRUE,FALSE)</f>
        <v>1</v>
      </c>
      <c r="P7" s="2" t="b">
        <f>IF(ISERROR(VLOOKUP(Table2[[#This Row],[file_name]],INC_CWA[#All],1,FALSE)),TRUE,FALSE)</f>
        <v>1</v>
      </c>
      <c r="Q7" t="str">
        <f>IF(Table2[[#This Row],[Valid OWA]]=Table2[[#This Row],[Scior OWA]],"OK","ERROR")</f>
        <v>OK</v>
      </c>
      <c r="R7" t="str">
        <f>IF(Table2[[#This Row],[Valid CWA]]=Table2[[#This Row],[Scior CWA]],"OK","ERROR")</f>
        <v>OK</v>
      </c>
      <c r="U7" s="17" t="s">
        <v>800</v>
      </c>
      <c r="V7" s="17" t="s">
        <v>801</v>
      </c>
    </row>
    <row r="8" spans="1:22" x14ac:dyDescent="0.25">
      <c r="A8" s="1" t="s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VLOOKUP(Table2[[#This Row],[file_name]],TAX[#All],3,FALSE)</f>
        <v>5</v>
      </c>
      <c r="M8" s="1" t="b">
        <f>IF(SUM(B8,D8:G8,I8)&gt;0,FALSE,TRUE)</f>
        <v>1</v>
      </c>
      <c r="N8" t="b">
        <f>IF(SUM(B8:K8)&gt;0,FALSE,TRUE)</f>
        <v>1</v>
      </c>
      <c r="O8" s="1" t="b">
        <f>IF(ISERROR(VLOOKUP(Table2[[#This Row],[file_name]],INC_OWA[#All],1,FALSE)),TRUE,FALSE)</f>
        <v>1</v>
      </c>
      <c r="P8" s="2" t="b">
        <f>IF(ISERROR(VLOOKUP(Table2[[#This Row],[file_name]],INC_CWA[#All],1,FALSE)),TRUE,FALSE)</f>
        <v>1</v>
      </c>
      <c r="Q8" t="str">
        <f>IF(Table2[[#This Row],[Valid OWA]]=Table2[[#This Row],[Scior OWA]],"OK","ERROR")</f>
        <v>OK</v>
      </c>
      <c r="R8" t="str">
        <f>IF(Table2[[#This Row],[Valid CWA]]=Table2[[#This Row],[Scior CWA]],"OK","ERROR")</f>
        <v>OK</v>
      </c>
      <c r="T8" s="14" t="s">
        <v>795</v>
      </c>
      <c r="U8" s="18">
        <v>1</v>
      </c>
      <c r="V8" s="19">
        <v>1</v>
      </c>
    </row>
    <row r="9" spans="1:22" x14ac:dyDescent="0.25">
      <c r="A9" s="1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VLOOKUP(Table2[[#This Row],[file_name]],TAX[#All],3,FALSE)</f>
        <v>4</v>
      </c>
      <c r="M9" s="1" t="b">
        <f>IF(SUM(B9,D9:G9,I9)&gt;0,FALSE,TRUE)</f>
        <v>1</v>
      </c>
      <c r="N9" t="b">
        <f>IF(SUM(B9:K9)&gt;0,FALSE,TRUE)</f>
        <v>1</v>
      </c>
      <c r="O9" s="1" t="b">
        <f>IF(ISERROR(VLOOKUP(Table2[[#This Row],[file_name]],INC_OWA[#All],1,FALSE)),TRUE,FALSE)</f>
        <v>1</v>
      </c>
      <c r="P9" s="2" t="b">
        <f>IF(ISERROR(VLOOKUP(Table2[[#This Row],[file_name]],INC_CWA[#All],1,FALSE)),TRUE,FALSE)</f>
        <v>1</v>
      </c>
      <c r="Q9" t="str">
        <f>IF(Table2[[#This Row],[Valid OWA]]=Table2[[#This Row],[Scior OWA]],"OK","ERROR")</f>
        <v>OK</v>
      </c>
      <c r="R9" t="str">
        <f>IF(Table2[[#This Row],[Valid CWA]]=Table2[[#This Row],[Scior CWA]],"OK","ERROR")</f>
        <v>OK</v>
      </c>
      <c r="T9" s="15" t="s">
        <v>797</v>
      </c>
      <c r="U9" s="20">
        <f>U4/U3</f>
        <v>0.99847560975609762</v>
      </c>
      <c r="V9" s="21">
        <f>V4/V3</f>
        <v>0.96493902439024393</v>
      </c>
    </row>
    <row r="10" spans="1:22" ht="15.75" thickBot="1" x14ac:dyDescent="0.3">
      <c r="A10" s="1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>VLOOKUP(Table2[[#This Row],[file_name]],TAX[#All],3,FALSE)</f>
        <v>2</v>
      </c>
      <c r="M10" s="1" t="b">
        <f>IF(SUM(B10,D10:G10,I10)&gt;0,FALSE,TRUE)</f>
        <v>1</v>
      </c>
      <c r="N10" t="b">
        <f>IF(SUM(B10:K10)&gt;0,FALSE,TRUE)</f>
        <v>1</v>
      </c>
      <c r="O10" s="1" t="b">
        <f>IF(ISERROR(VLOOKUP(Table2[[#This Row],[file_name]],INC_OWA[#All],1,FALSE)),TRUE,FALSE)</f>
        <v>1</v>
      </c>
      <c r="P10" s="2" t="b">
        <f>IF(ISERROR(VLOOKUP(Table2[[#This Row],[file_name]],INC_CWA[#All],1,FALSE)),TRUE,FALSE)</f>
        <v>1</v>
      </c>
      <c r="Q10" t="str">
        <f>IF(Table2[[#This Row],[Valid OWA]]=Table2[[#This Row],[Scior OWA]],"OK","ERROR")</f>
        <v>OK</v>
      </c>
      <c r="R10" t="str">
        <f>IF(Table2[[#This Row],[Valid CWA]]=Table2[[#This Row],[Scior CWA]],"OK","ERROR")</f>
        <v>OK</v>
      </c>
      <c r="T10" s="16" t="s">
        <v>796</v>
      </c>
      <c r="U10" s="22">
        <f>U5/U3</f>
        <v>1.5243902439024391E-3</v>
      </c>
      <c r="V10" s="23">
        <f>V5/V3</f>
        <v>3.5060975609756101E-2</v>
      </c>
    </row>
    <row r="11" spans="1:22" x14ac:dyDescent="0.25">
      <c r="A11" s="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VLOOKUP(Table2[[#This Row],[file_name]],TAX[#All],3,FALSE)</f>
        <v>14</v>
      </c>
      <c r="M11" s="1" t="b">
        <f>IF(SUM(B11,D11:G11,I11)&gt;0,FALSE,TRUE)</f>
        <v>1</v>
      </c>
      <c r="N11" t="b">
        <f>IF(SUM(B11:K11)&gt;0,FALSE,TRUE)</f>
        <v>1</v>
      </c>
      <c r="O11" s="1" t="b">
        <f>IF(ISERROR(VLOOKUP(Table2[[#This Row],[file_name]],INC_OWA[#All],1,FALSE)),TRUE,FALSE)</f>
        <v>1</v>
      </c>
      <c r="P11" s="2" t="b">
        <f>IF(ISERROR(VLOOKUP(Table2[[#This Row],[file_name]],INC_CWA[#All],1,FALSE)),TRUE,FALSE)</f>
        <v>1</v>
      </c>
      <c r="Q11" t="str">
        <f>IF(Table2[[#This Row],[Valid OWA]]=Table2[[#This Row],[Scior OWA]],"OK","ERROR")</f>
        <v>OK</v>
      </c>
      <c r="R11" t="str">
        <f>IF(Table2[[#This Row],[Valid CWA]]=Table2[[#This Row],[Scior CWA]],"OK","ERROR")</f>
        <v>OK</v>
      </c>
    </row>
    <row r="12" spans="1:22" x14ac:dyDescent="0.25">
      <c r="A12" s="1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27">
        <f>VLOOKUP(Table2[[#This Row],[file_name]],TAX[#All],3,FALSE)</f>
        <v>5</v>
      </c>
      <c r="M12" s="28" t="b">
        <f t="shared" ref="M12:M75" si="2">IF(SUM(B12,D12:G12,I12)&gt;0,FALSE,TRUE)</f>
        <v>1</v>
      </c>
      <c r="N12" s="27" t="b">
        <f t="shared" ref="N12:N75" si="3">IF(SUM(B12:K12)&gt;0,FALSE,TRUE)</f>
        <v>1</v>
      </c>
      <c r="O12" s="28" t="b">
        <f>IF(ISERROR(VLOOKUP(Table2[[#This Row],[file_name]],INC_OWA[#All],1,FALSE)),TRUE,FALSE)</f>
        <v>1</v>
      </c>
      <c r="P12" s="29" t="b">
        <f>IF(ISERROR(VLOOKUP(Table2[[#This Row],[file_name]],INC_CWA[#All],1,FALSE)),TRUE,FALSE)</f>
        <v>1</v>
      </c>
      <c r="Q12" s="27" t="str">
        <f>IF(Table2[[#This Row],[Valid OWA]]=Table2[[#This Row],[Scior OWA]],"OK","ERROR")</f>
        <v>OK</v>
      </c>
      <c r="R12" t="str">
        <f>IF(Table2[[#This Row],[Valid CWA]]=Table2[[#This Row],[Scior CWA]],"OK","ERROR")</f>
        <v>OK</v>
      </c>
    </row>
    <row r="13" spans="1:22" x14ac:dyDescent="0.25">
      <c r="A13" s="1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27">
        <f>VLOOKUP(Table2[[#This Row],[file_name]],TAX[#All],3,FALSE)</f>
        <v>4</v>
      </c>
      <c r="M13" s="28" t="b">
        <f t="shared" si="2"/>
        <v>1</v>
      </c>
      <c r="N13" s="27" t="b">
        <f t="shared" si="3"/>
        <v>1</v>
      </c>
      <c r="O13" s="28" t="b">
        <f>IF(ISERROR(VLOOKUP(Table2[[#This Row],[file_name]],INC_OWA[#All],1,FALSE)),TRUE,FALSE)</f>
        <v>1</v>
      </c>
      <c r="P13" s="29" t="b">
        <f>IF(ISERROR(VLOOKUP(Table2[[#This Row],[file_name]],INC_CWA[#All],1,FALSE)),TRUE,FALSE)</f>
        <v>1</v>
      </c>
      <c r="Q13" s="27" t="str">
        <f>IF(Table2[[#This Row],[Valid OWA]]=Table2[[#This Row],[Scior OWA]],"OK","ERROR")</f>
        <v>OK</v>
      </c>
      <c r="R13" t="str">
        <f>IF(Table2[[#This Row],[Valid CWA]]=Table2[[#This Row],[Scior CWA]],"OK","ERROR")</f>
        <v>OK</v>
      </c>
    </row>
    <row r="14" spans="1:22" x14ac:dyDescent="0.25">
      <c r="A14" s="1" t="s">
        <v>17</v>
      </c>
      <c r="B14">
        <v>0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7">
        <f>VLOOKUP(Table2[[#This Row],[file_name]],TAX[#All],3,FALSE)</f>
        <v>26</v>
      </c>
      <c r="M14" s="28" t="b">
        <f t="shared" si="2"/>
        <v>1</v>
      </c>
      <c r="N14" s="27" t="b">
        <f t="shared" si="3"/>
        <v>0</v>
      </c>
      <c r="O14" s="28" t="b">
        <f>IF(ISERROR(VLOOKUP(Table2[[#This Row],[file_name]],INC_OWA[#All],1,FALSE)),TRUE,FALSE)</f>
        <v>1</v>
      </c>
      <c r="P14" s="29" t="b">
        <f>IF(ISERROR(VLOOKUP(Table2[[#This Row],[file_name]],INC_CWA[#All],1,FALSE)),TRUE,FALSE)</f>
        <v>0</v>
      </c>
      <c r="Q14" s="27" t="str">
        <f>IF(Table2[[#This Row],[Valid OWA]]=Table2[[#This Row],[Scior OWA]],"OK","ERROR")</f>
        <v>OK</v>
      </c>
      <c r="R14" t="str">
        <f>IF(Table2[[#This Row],[Valid CWA]]=Table2[[#This Row],[Scior CWA]],"OK","ERROR")</f>
        <v>OK</v>
      </c>
    </row>
    <row r="15" spans="1:22" x14ac:dyDescent="0.25">
      <c r="A15" s="1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27">
        <f>VLOOKUP(Table2[[#This Row],[file_name]],TAX[#All],3,FALSE)</f>
        <v>3</v>
      </c>
      <c r="M15" s="28" t="b">
        <f t="shared" si="2"/>
        <v>1</v>
      </c>
      <c r="N15" s="27" t="b">
        <f t="shared" si="3"/>
        <v>1</v>
      </c>
      <c r="O15" s="28" t="b">
        <f>IF(ISERROR(VLOOKUP(Table2[[#This Row],[file_name]],INC_OWA[#All],1,FALSE)),TRUE,FALSE)</f>
        <v>1</v>
      </c>
      <c r="P15" s="29" t="b">
        <f>IF(ISERROR(VLOOKUP(Table2[[#This Row],[file_name]],INC_CWA[#All],1,FALSE)),TRUE,FALSE)</f>
        <v>1</v>
      </c>
      <c r="Q15" s="27" t="str">
        <f>IF(Table2[[#This Row],[Valid OWA]]=Table2[[#This Row],[Scior OWA]],"OK","ERROR")</f>
        <v>OK</v>
      </c>
      <c r="R15" t="str">
        <f>IF(Table2[[#This Row],[Valid CWA]]=Table2[[#This Row],[Scior CWA]],"OK","ERROR")</f>
        <v>OK</v>
      </c>
    </row>
    <row r="16" spans="1:22" x14ac:dyDescent="0.25">
      <c r="A16" s="1" t="s">
        <v>20</v>
      </c>
      <c r="B16">
        <v>0</v>
      </c>
      <c r="C16">
        <v>0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27">
        <f>VLOOKUP(Table2[[#This Row],[file_name]],TAX[#All],3,FALSE)</f>
        <v>3</v>
      </c>
      <c r="M16" s="28" t="b">
        <f t="shared" si="2"/>
        <v>0</v>
      </c>
      <c r="N16" s="27" t="b">
        <f t="shared" si="3"/>
        <v>0</v>
      </c>
      <c r="O16" s="28" t="b">
        <f>IF(ISERROR(VLOOKUP(Table2[[#This Row],[file_name]],INC_OWA[#All],1,FALSE)),TRUE,FALSE)</f>
        <v>0</v>
      </c>
      <c r="P16" s="29" t="b">
        <f>IF(ISERROR(VLOOKUP(Table2[[#This Row],[file_name]],INC_CWA[#All],1,FALSE)),TRUE,FALSE)</f>
        <v>0</v>
      </c>
      <c r="Q16" s="27" t="str">
        <f>IF(Table2[[#This Row],[Valid OWA]]=Table2[[#This Row],[Scior OWA]],"OK","ERROR")</f>
        <v>OK</v>
      </c>
      <c r="R16" t="str">
        <f>IF(Table2[[#This Row],[Valid CWA]]=Table2[[#This Row],[Scior CWA]],"OK","ERROR")</f>
        <v>OK</v>
      </c>
    </row>
    <row r="17" spans="1:18" x14ac:dyDescent="0.25">
      <c r="A17" s="1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27">
        <f>VLOOKUP(Table2[[#This Row],[file_name]],TAX[#All],3,FALSE)</f>
        <v>3</v>
      </c>
      <c r="M17" s="28" t="b">
        <f t="shared" si="2"/>
        <v>1</v>
      </c>
      <c r="N17" s="27" t="b">
        <f t="shared" si="3"/>
        <v>1</v>
      </c>
      <c r="O17" s="28" t="b">
        <f>IF(ISERROR(VLOOKUP(Table2[[#This Row],[file_name]],INC_OWA[#All],1,FALSE)),TRUE,FALSE)</f>
        <v>1</v>
      </c>
      <c r="P17" s="29" t="b">
        <f>IF(ISERROR(VLOOKUP(Table2[[#This Row],[file_name]],INC_CWA[#All],1,FALSE)),TRUE,FALSE)</f>
        <v>1</v>
      </c>
      <c r="Q17" s="27" t="str">
        <f>IF(Table2[[#This Row],[Valid OWA]]=Table2[[#This Row],[Scior OWA]],"OK","ERROR")</f>
        <v>OK</v>
      </c>
      <c r="R17" t="str">
        <f>IF(Table2[[#This Row],[Valid CWA]]=Table2[[#This Row],[Scior CWA]],"OK","ERROR")</f>
        <v>OK</v>
      </c>
    </row>
    <row r="18" spans="1:18" x14ac:dyDescent="0.25">
      <c r="A18" s="1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27">
        <f>VLOOKUP(Table2[[#This Row],[file_name]],TAX[#All],3,FALSE)</f>
        <v>3</v>
      </c>
      <c r="M18" s="28" t="b">
        <f t="shared" si="2"/>
        <v>1</v>
      </c>
      <c r="N18" s="27" t="b">
        <f t="shared" si="3"/>
        <v>1</v>
      </c>
      <c r="O18" s="28" t="b">
        <f>IF(ISERROR(VLOOKUP(Table2[[#This Row],[file_name]],INC_OWA[#All],1,FALSE)),TRUE,FALSE)</f>
        <v>1</v>
      </c>
      <c r="P18" s="29" t="b">
        <f>IF(ISERROR(VLOOKUP(Table2[[#This Row],[file_name]],INC_CWA[#All],1,FALSE)),TRUE,FALSE)</f>
        <v>1</v>
      </c>
      <c r="Q18" s="27" t="str">
        <f>IF(Table2[[#This Row],[Valid OWA]]=Table2[[#This Row],[Scior OWA]],"OK","ERROR")</f>
        <v>OK</v>
      </c>
      <c r="R18" t="str">
        <f>IF(Table2[[#This Row],[Valid CWA]]=Table2[[#This Row],[Scior CWA]],"OK","ERROR")</f>
        <v>OK</v>
      </c>
    </row>
    <row r="19" spans="1:18" x14ac:dyDescent="0.25">
      <c r="A19" s="1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27">
        <f>VLOOKUP(Table2[[#This Row],[file_name]],TAX[#All],3,FALSE)</f>
        <v>3</v>
      </c>
      <c r="M19" s="28" t="b">
        <f t="shared" si="2"/>
        <v>1</v>
      </c>
      <c r="N19" s="27" t="b">
        <f t="shared" si="3"/>
        <v>1</v>
      </c>
      <c r="O19" s="28" t="b">
        <f>IF(ISERROR(VLOOKUP(Table2[[#This Row],[file_name]],INC_OWA[#All],1,FALSE)),TRUE,FALSE)</f>
        <v>1</v>
      </c>
      <c r="P19" s="29" t="b">
        <f>IF(ISERROR(VLOOKUP(Table2[[#This Row],[file_name]],INC_CWA[#All],1,FALSE)),TRUE,FALSE)</f>
        <v>1</v>
      </c>
      <c r="Q19" s="27" t="str">
        <f>IF(Table2[[#This Row],[Valid OWA]]=Table2[[#This Row],[Scior OWA]],"OK","ERROR")</f>
        <v>OK</v>
      </c>
      <c r="R19" t="str">
        <f>IF(Table2[[#This Row],[Valid CWA]]=Table2[[#This Row],[Scior CWA]],"OK","ERROR")</f>
        <v>OK</v>
      </c>
    </row>
    <row r="20" spans="1:18" x14ac:dyDescent="0.25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27">
        <f>VLOOKUP(Table2[[#This Row],[file_name]],TAX[#All],3,FALSE)</f>
        <v>7</v>
      </c>
      <c r="M20" s="28" t="b">
        <f t="shared" si="2"/>
        <v>1</v>
      </c>
      <c r="N20" s="27" t="b">
        <f t="shared" si="3"/>
        <v>1</v>
      </c>
      <c r="O20" s="28" t="b">
        <f>IF(ISERROR(VLOOKUP(Table2[[#This Row],[file_name]],INC_OWA[#All],1,FALSE)),TRUE,FALSE)</f>
        <v>1</v>
      </c>
      <c r="P20" s="29" t="b">
        <f>IF(ISERROR(VLOOKUP(Table2[[#This Row],[file_name]],INC_CWA[#All],1,FALSE)),TRUE,FALSE)</f>
        <v>1</v>
      </c>
      <c r="Q20" s="27" t="str">
        <f>IF(Table2[[#This Row],[Valid OWA]]=Table2[[#This Row],[Scior OWA]],"OK","ERROR")</f>
        <v>OK</v>
      </c>
      <c r="R20" t="str">
        <f>IF(Table2[[#This Row],[Valid CWA]]=Table2[[#This Row],[Scior CWA]],"OK","ERROR")</f>
        <v>OK</v>
      </c>
    </row>
    <row r="21" spans="1:18" x14ac:dyDescent="0.25">
      <c r="A21" s="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27">
        <f>VLOOKUP(Table2[[#This Row],[file_name]],TAX[#All],3,FALSE)</f>
        <v>3</v>
      </c>
      <c r="M21" s="28" t="b">
        <f t="shared" si="2"/>
        <v>1</v>
      </c>
      <c r="N21" s="27" t="b">
        <f t="shared" si="3"/>
        <v>1</v>
      </c>
      <c r="O21" s="28" t="b">
        <f>IF(ISERROR(VLOOKUP(Table2[[#This Row],[file_name]],INC_OWA[#All],1,FALSE)),TRUE,FALSE)</f>
        <v>1</v>
      </c>
      <c r="P21" s="29" t="b">
        <f>IF(ISERROR(VLOOKUP(Table2[[#This Row],[file_name]],INC_CWA[#All],1,FALSE)),TRUE,FALSE)</f>
        <v>1</v>
      </c>
      <c r="Q21" s="27" t="str">
        <f>IF(Table2[[#This Row],[Valid OWA]]=Table2[[#This Row],[Scior OWA]],"OK","ERROR")</f>
        <v>OK</v>
      </c>
      <c r="R21" t="str">
        <f>IF(Table2[[#This Row],[Valid CWA]]=Table2[[#This Row],[Scior CWA]],"OK","ERROR")</f>
        <v>OK</v>
      </c>
    </row>
    <row r="22" spans="1:18" x14ac:dyDescent="0.25">
      <c r="A22" s="1" t="s">
        <v>27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27">
        <f>VLOOKUP(Table2[[#This Row],[file_name]],TAX[#All],3,FALSE)</f>
        <v>32</v>
      </c>
      <c r="M22" s="28" t="b">
        <f t="shared" si="2"/>
        <v>1</v>
      </c>
      <c r="N22" s="27" t="b">
        <f t="shared" si="3"/>
        <v>0</v>
      </c>
      <c r="O22" s="28" t="b">
        <f>IF(ISERROR(VLOOKUP(Table2[[#This Row],[file_name]],INC_OWA[#All],1,FALSE)),TRUE,FALSE)</f>
        <v>1</v>
      </c>
      <c r="P22" s="29" t="b">
        <f>IF(ISERROR(VLOOKUP(Table2[[#This Row],[file_name]],INC_CWA[#All],1,FALSE)),TRUE,FALSE)</f>
        <v>0</v>
      </c>
      <c r="Q22" s="27" t="str">
        <f>IF(Table2[[#This Row],[Valid OWA]]=Table2[[#This Row],[Scior OWA]],"OK","ERROR")</f>
        <v>OK</v>
      </c>
      <c r="R22" t="str">
        <f>IF(Table2[[#This Row],[Valid CWA]]=Table2[[#This Row],[Scior CWA]],"OK","ERROR")</f>
        <v>OK</v>
      </c>
    </row>
    <row r="23" spans="1:18" x14ac:dyDescent="0.25">
      <c r="A23" s="1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27">
        <f>VLOOKUP(Table2[[#This Row],[file_name]],TAX[#All],3,FALSE)</f>
        <v>3</v>
      </c>
      <c r="M23" s="28" t="b">
        <f t="shared" si="2"/>
        <v>1</v>
      </c>
      <c r="N23" s="27" t="b">
        <f t="shared" si="3"/>
        <v>1</v>
      </c>
      <c r="O23" s="28" t="b">
        <f>IF(ISERROR(VLOOKUP(Table2[[#This Row],[file_name]],INC_OWA[#All],1,FALSE)),TRUE,FALSE)</f>
        <v>1</v>
      </c>
      <c r="P23" s="29" t="b">
        <f>IF(ISERROR(VLOOKUP(Table2[[#This Row],[file_name]],INC_CWA[#All],1,FALSE)),TRUE,FALSE)</f>
        <v>1</v>
      </c>
      <c r="Q23" s="27" t="str">
        <f>IF(Table2[[#This Row],[Valid OWA]]=Table2[[#This Row],[Scior OWA]],"OK","ERROR")</f>
        <v>OK</v>
      </c>
      <c r="R23" t="str">
        <f>IF(Table2[[#This Row],[Valid CWA]]=Table2[[#This Row],[Scior CWA]],"OK","ERROR")</f>
        <v>OK</v>
      </c>
    </row>
    <row r="24" spans="1:18" x14ac:dyDescent="0.25">
      <c r="A24" s="1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27">
        <f>VLOOKUP(Table2[[#This Row],[file_name]],TAX[#All],3,FALSE)</f>
        <v>4</v>
      </c>
      <c r="M24" s="28" t="b">
        <f t="shared" si="2"/>
        <v>1</v>
      </c>
      <c r="N24" s="27" t="b">
        <f t="shared" si="3"/>
        <v>1</v>
      </c>
      <c r="O24" s="28" t="b">
        <f>IF(ISERROR(VLOOKUP(Table2[[#This Row],[file_name]],INC_OWA[#All],1,FALSE)),TRUE,FALSE)</f>
        <v>1</v>
      </c>
      <c r="P24" s="29" t="b">
        <f>IF(ISERROR(VLOOKUP(Table2[[#This Row],[file_name]],INC_CWA[#All],1,FALSE)),TRUE,FALSE)</f>
        <v>1</v>
      </c>
      <c r="Q24" s="27" t="str">
        <f>IF(Table2[[#This Row],[Valid OWA]]=Table2[[#This Row],[Scior OWA]],"OK","ERROR")</f>
        <v>OK</v>
      </c>
      <c r="R24" t="str">
        <f>IF(Table2[[#This Row],[Valid CWA]]=Table2[[#This Row],[Scior CWA]],"OK","ERROR")</f>
        <v>OK</v>
      </c>
    </row>
    <row r="25" spans="1:18" x14ac:dyDescent="0.25">
      <c r="A25" s="1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27">
        <f>VLOOKUP(Table2[[#This Row],[file_name]],TAX[#All],3,FALSE)</f>
        <v>6</v>
      </c>
      <c r="M25" s="28" t="b">
        <f t="shared" si="2"/>
        <v>1</v>
      </c>
      <c r="N25" s="27" t="b">
        <f t="shared" si="3"/>
        <v>1</v>
      </c>
      <c r="O25" s="28" t="b">
        <f>IF(ISERROR(VLOOKUP(Table2[[#This Row],[file_name]],INC_OWA[#All],1,FALSE)),TRUE,FALSE)</f>
        <v>1</v>
      </c>
      <c r="P25" s="29" t="b">
        <f>IF(ISERROR(VLOOKUP(Table2[[#This Row],[file_name]],INC_CWA[#All],1,FALSE)),TRUE,FALSE)</f>
        <v>1</v>
      </c>
      <c r="Q25" s="27" t="str">
        <f>IF(Table2[[#This Row],[Valid OWA]]=Table2[[#This Row],[Scior OWA]],"OK","ERROR")</f>
        <v>OK</v>
      </c>
      <c r="R25" t="str">
        <f>IF(Table2[[#This Row],[Valid CWA]]=Table2[[#This Row],[Scior CWA]],"OK","ERROR")</f>
        <v>OK</v>
      </c>
    </row>
    <row r="26" spans="1:18" x14ac:dyDescent="0.25">
      <c r="A26" s="1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27">
        <f>VLOOKUP(Table2[[#This Row],[file_name]],TAX[#All],3,FALSE)</f>
        <v>7</v>
      </c>
      <c r="M26" s="28" t="b">
        <f t="shared" si="2"/>
        <v>1</v>
      </c>
      <c r="N26" s="27" t="b">
        <f t="shared" si="3"/>
        <v>1</v>
      </c>
      <c r="O26" s="28" t="b">
        <f>IF(ISERROR(VLOOKUP(Table2[[#This Row],[file_name]],INC_OWA[#All],1,FALSE)),TRUE,FALSE)</f>
        <v>1</v>
      </c>
      <c r="P26" s="29" t="b">
        <f>IF(ISERROR(VLOOKUP(Table2[[#This Row],[file_name]],INC_CWA[#All],1,FALSE)),TRUE,FALSE)</f>
        <v>1</v>
      </c>
      <c r="Q26" s="27" t="str">
        <f>IF(Table2[[#This Row],[Valid OWA]]=Table2[[#This Row],[Scior OWA]],"OK","ERROR")</f>
        <v>OK</v>
      </c>
      <c r="R26" t="str">
        <f>IF(Table2[[#This Row],[Valid CWA]]=Table2[[#This Row],[Scior CWA]],"OK","ERROR")</f>
        <v>OK</v>
      </c>
    </row>
    <row r="27" spans="1:18" x14ac:dyDescent="0.25">
      <c r="A27" s="1" t="s">
        <v>33</v>
      </c>
      <c r="B27">
        <v>0</v>
      </c>
      <c r="C27">
        <v>0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27">
        <f>VLOOKUP(Table2[[#This Row],[file_name]],TAX[#All],3,FALSE)</f>
        <v>5</v>
      </c>
      <c r="M27" s="28" t="b">
        <f t="shared" si="2"/>
        <v>0</v>
      </c>
      <c r="N27" s="27" t="b">
        <f t="shared" si="3"/>
        <v>0</v>
      </c>
      <c r="O27" s="28" t="b">
        <f>IF(ISERROR(VLOOKUP(Table2[[#This Row],[file_name]],INC_OWA[#All],1,FALSE)),TRUE,FALSE)</f>
        <v>0</v>
      </c>
      <c r="P27" s="29" t="b">
        <f>IF(ISERROR(VLOOKUP(Table2[[#This Row],[file_name]],INC_CWA[#All],1,FALSE)),TRUE,FALSE)</f>
        <v>0</v>
      </c>
      <c r="Q27" s="27" t="str">
        <f>IF(Table2[[#This Row],[Valid OWA]]=Table2[[#This Row],[Scior OWA]],"OK","ERROR")</f>
        <v>OK</v>
      </c>
      <c r="R27" t="str">
        <f>IF(Table2[[#This Row],[Valid CWA]]=Table2[[#This Row],[Scior CWA]],"OK","ERROR")</f>
        <v>OK</v>
      </c>
    </row>
    <row r="28" spans="1:18" x14ac:dyDescent="0.25">
      <c r="A28" s="1" t="s">
        <v>35</v>
      </c>
      <c r="B28">
        <v>0</v>
      </c>
      <c r="C28">
        <v>0</v>
      </c>
      <c r="D28">
        <v>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27">
        <f>VLOOKUP(Table2[[#This Row],[file_name]],TAX[#All],3,FALSE)</f>
        <v>4</v>
      </c>
      <c r="M28" s="28" t="b">
        <f t="shared" si="2"/>
        <v>0</v>
      </c>
      <c r="N28" s="27" t="b">
        <f t="shared" si="3"/>
        <v>0</v>
      </c>
      <c r="O28" s="28" t="b">
        <f>IF(ISERROR(VLOOKUP(Table2[[#This Row],[file_name]],INC_OWA[#All],1,FALSE)),TRUE,FALSE)</f>
        <v>0</v>
      </c>
      <c r="P28" s="29" t="b">
        <f>IF(ISERROR(VLOOKUP(Table2[[#This Row],[file_name]],INC_CWA[#All],1,FALSE)),TRUE,FALSE)</f>
        <v>0</v>
      </c>
      <c r="Q28" s="27" t="str">
        <f>IF(Table2[[#This Row],[Valid OWA]]=Table2[[#This Row],[Scior OWA]],"OK","ERROR")</f>
        <v>OK</v>
      </c>
      <c r="R28" t="str">
        <f>IF(Table2[[#This Row],[Valid CWA]]=Table2[[#This Row],[Scior CWA]],"OK","ERROR")</f>
        <v>OK</v>
      </c>
    </row>
    <row r="29" spans="1:18" x14ac:dyDescent="0.25">
      <c r="A29" s="1" t="s">
        <v>36</v>
      </c>
      <c r="B29">
        <v>0</v>
      </c>
      <c r="C29">
        <v>0</v>
      </c>
      <c r="D29">
        <v>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27">
        <f>VLOOKUP(Table2[[#This Row],[file_name]],TAX[#All],3,FALSE)</f>
        <v>4</v>
      </c>
      <c r="M29" s="28" t="b">
        <f t="shared" si="2"/>
        <v>0</v>
      </c>
      <c r="N29" s="27" t="b">
        <f t="shared" si="3"/>
        <v>0</v>
      </c>
      <c r="O29" s="28" t="b">
        <f>IF(ISERROR(VLOOKUP(Table2[[#This Row],[file_name]],INC_OWA[#All],1,FALSE)),TRUE,FALSE)</f>
        <v>0</v>
      </c>
      <c r="P29" s="29" t="b">
        <f>IF(ISERROR(VLOOKUP(Table2[[#This Row],[file_name]],INC_CWA[#All],1,FALSE)),TRUE,FALSE)</f>
        <v>0</v>
      </c>
      <c r="Q29" s="27" t="str">
        <f>IF(Table2[[#This Row],[Valid OWA]]=Table2[[#This Row],[Scior OWA]],"OK","ERROR")</f>
        <v>OK</v>
      </c>
      <c r="R29" t="str">
        <f>IF(Table2[[#This Row],[Valid CWA]]=Table2[[#This Row],[Scior CWA]],"OK","ERROR")</f>
        <v>OK</v>
      </c>
    </row>
    <row r="30" spans="1:18" x14ac:dyDescent="0.25">
      <c r="A30" s="1" t="s">
        <v>37</v>
      </c>
      <c r="B30">
        <v>0</v>
      </c>
      <c r="C30">
        <v>0</v>
      </c>
      <c r="D30">
        <v>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27">
        <f>VLOOKUP(Table2[[#This Row],[file_name]],TAX[#All],3,FALSE)</f>
        <v>5</v>
      </c>
      <c r="M30" s="28" t="b">
        <f t="shared" si="2"/>
        <v>0</v>
      </c>
      <c r="N30" s="27" t="b">
        <f t="shared" si="3"/>
        <v>0</v>
      </c>
      <c r="O30" s="28" t="b">
        <f>IF(ISERROR(VLOOKUP(Table2[[#This Row],[file_name]],INC_OWA[#All],1,FALSE)),TRUE,FALSE)</f>
        <v>0</v>
      </c>
      <c r="P30" s="29" t="b">
        <f>IF(ISERROR(VLOOKUP(Table2[[#This Row],[file_name]],INC_CWA[#All],1,FALSE)),TRUE,FALSE)</f>
        <v>0</v>
      </c>
      <c r="Q30" s="27" t="str">
        <f>IF(Table2[[#This Row],[Valid OWA]]=Table2[[#This Row],[Scior OWA]],"OK","ERROR")</f>
        <v>OK</v>
      </c>
      <c r="R30" t="str">
        <f>IF(Table2[[#This Row],[Valid CWA]]=Table2[[#This Row],[Scior CWA]],"OK","ERROR")</f>
        <v>OK</v>
      </c>
    </row>
    <row r="31" spans="1:18" x14ac:dyDescent="0.25">
      <c r="A31" s="1" t="s">
        <v>38</v>
      </c>
      <c r="B31">
        <v>0</v>
      </c>
      <c r="C31">
        <v>0</v>
      </c>
      <c r="D31">
        <v>3</v>
      </c>
      <c r="E31">
        <v>0</v>
      </c>
      <c r="F31">
        <v>3</v>
      </c>
      <c r="G31">
        <v>0</v>
      </c>
      <c r="H31">
        <v>0</v>
      </c>
      <c r="I31">
        <v>0</v>
      </c>
      <c r="J31">
        <v>0</v>
      </c>
      <c r="K31">
        <v>0</v>
      </c>
      <c r="L31" s="27">
        <f>VLOOKUP(Table2[[#This Row],[file_name]],TAX[#All],3,FALSE)</f>
        <v>5</v>
      </c>
      <c r="M31" s="28" t="b">
        <f t="shared" si="2"/>
        <v>0</v>
      </c>
      <c r="N31" s="27" t="b">
        <f t="shared" si="3"/>
        <v>0</v>
      </c>
      <c r="O31" s="28" t="b">
        <f>IF(ISERROR(VLOOKUP(Table2[[#This Row],[file_name]],INC_OWA[#All],1,FALSE)),TRUE,FALSE)</f>
        <v>0</v>
      </c>
      <c r="P31" s="29" t="b">
        <f>IF(ISERROR(VLOOKUP(Table2[[#This Row],[file_name]],INC_CWA[#All],1,FALSE)),TRUE,FALSE)</f>
        <v>0</v>
      </c>
      <c r="Q31" s="27" t="str">
        <f>IF(Table2[[#This Row],[Valid OWA]]=Table2[[#This Row],[Scior OWA]],"OK","ERROR")</f>
        <v>OK</v>
      </c>
      <c r="R31" t="str">
        <f>IF(Table2[[#This Row],[Valid CWA]]=Table2[[#This Row],[Scior CWA]],"OK","ERROR")</f>
        <v>OK</v>
      </c>
    </row>
    <row r="32" spans="1:18" x14ac:dyDescent="0.25">
      <c r="A32" s="1" t="s">
        <v>39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</v>
      </c>
      <c r="I32">
        <v>0</v>
      </c>
      <c r="J32">
        <v>0</v>
      </c>
      <c r="K32">
        <v>0</v>
      </c>
      <c r="L32" s="27">
        <f>VLOOKUP(Table2[[#This Row],[file_name]],TAX[#All],3,FALSE)</f>
        <v>8</v>
      </c>
      <c r="M32" s="28" t="b">
        <f t="shared" si="2"/>
        <v>1</v>
      </c>
      <c r="N32" s="27" t="b">
        <f t="shared" si="3"/>
        <v>0</v>
      </c>
      <c r="O32" s="28" t="b">
        <f>IF(ISERROR(VLOOKUP(Table2[[#This Row],[file_name]],INC_OWA[#All],1,FALSE)),TRUE,FALSE)</f>
        <v>1</v>
      </c>
      <c r="P32" s="29" t="b">
        <f>IF(ISERROR(VLOOKUP(Table2[[#This Row],[file_name]],INC_CWA[#All],1,FALSE)),TRUE,FALSE)</f>
        <v>0</v>
      </c>
      <c r="Q32" s="27" t="str">
        <f>IF(Table2[[#This Row],[Valid OWA]]=Table2[[#This Row],[Scior OWA]],"OK","ERROR")</f>
        <v>OK</v>
      </c>
      <c r="R32" t="str">
        <f>IF(Table2[[#This Row],[Valid CWA]]=Table2[[#This Row],[Scior CWA]],"OK","ERROR")</f>
        <v>OK</v>
      </c>
    </row>
    <row r="33" spans="1:18" x14ac:dyDescent="0.25">
      <c r="A33" s="1" t="s">
        <v>40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27">
        <f>VLOOKUP(Table2[[#This Row],[file_name]],TAX[#All],3,FALSE)</f>
        <v>39</v>
      </c>
      <c r="M33" s="28" t="b">
        <f t="shared" si="2"/>
        <v>1</v>
      </c>
      <c r="N33" s="27" t="b">
        <f t="shared" si="3"/>
        <v>0</v>
      </c>
      <c r="O33" s="28" t="b">
        <f>IF(ISERROR(VLOOKUP(Table2[[#This Row],[file_name]],INC_OWA[#All],1,FALSE)),TRUE,FALSE)</f>
        <v>1</v>
      </c>
      <c r="P33" s="29" t="b">
        <f>IF(ISERROR(VLOOKUP(Table2[[#This Row],[file_name]],INC_CWA[#All],1,FALSE)),TRUE,FALSE)</f>
        <v>0</v>
      </c>
      <c r="Q33" s="27" t="str">
        <f>IF(Table2[[#This Row],[Valid OWA]]=Table2[[#This Row],[Scior OWA]],"OK","ERROR")</f>
        <v>OK</v>
      </c>
      <c r="R33" t="str">
        <f>IF(Table2[[#This Row],[Valid CWA]]=Table2[[#This Row],[Scior CWA]],"OK","ERROR")</f>
        <v>OK</v>
      </c>
    </row>
    <row r="34" spans="1:18" x14ac:dyDescent="0.25">
      <c r="A34" s="1" t="s">
        <v>41</v>
      </c>
      <c r="B34">
        <v>0</v>
      </c>
      <c r="C34">
        <v>0</v>
      </c>
      <c r="D34">
        <v>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27">
        <f>VLOOKUP(Table2[[#This Row],[file_name]],TAX[#All],3,FALSE)</f>
        <v>3</v>
      </c>
      <c r="M34" s="28" t="b">
        <f t="shared" si="2"/>
        <v>0</v>
      </c>
      <c r="N34" s="27" t="b">
        <f t="shared" si="3"/>
        <v>0</v>
      </c>
      <c r="O34" s="28" t="b">
        <f>IF(ISERROR(VLOOKUP(Table2[[#This Row],[file_name]],INC_OWA[#All],1,FALSE)),TRUE,FALSE)</f>
        <v>0</v>
      </c>
      <c r="P34" s="29" t="b">
        <f>IF(ISERROR(VLOOKUP(Table2[[#This Row],[file_name]],INC_CWA[#All],1,FALSE)),TRUE,FALSE)</f>
        <v>0</v>
      </c>
      <c r="Q34" s="27" t="str">
        <f>IF(Table2[[#This Row],[Valid OWA]]=Table2[[#This Row],[Scior OWA]],"OK","ERROR")</f>
        <v>OK</v>
      </c>
      <c r="R34" t="str">
        <f>IF(Table2[[#This Row],[Valid CWA]]=Table2[[#This Row],[Scior CWA]],"OK","ERROR")</f>
        <v>OK</v>
      </c>
    </row>
    <row r="35" spans="1:18" x14ac:dyDescent="0.25">
      <c r="A35" s="1" t="s">
        <v>42</v>
      </c>
      <c r="B35">
        <v>0</v>
      </c>
      <c r="C35">
        <v>3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s="27">
        <f>VLOOKUP(Table2[[#This Row],[file_name]],TAX[#All],3,FALSE)</f>
        <v>49</v>
      </c>
      <c r="M35" s="28" t="b">
        <f t="shared" si="2"/>
        <v>0</v>
      </c>
      <c r="N35" s="27" t="b">
        <f t="shared" si="3"/>
        <v>0</v>
      </c>
      <c r="O35" s="28" t="b">
        <f>IF(ISERROR(VLOOKUP(Table2[[#This Row],[file_name]],INC_OWA[#All],1,FALSE)),TRUE,FALSE)</f>
        <v>0</v>
      </c>
      <c r="P35" s="29" t="b">
        <f>IF(ISERROR(VLOOKUP(Table2[[#This Row],[file_name]],INC_CWA[#All],1,FALSE)),TRUE,FALSE)</f>
        <v>0</v>
      </c>
      <c r="Q35" s="27" t="str">
        <f>IF(Table2[[#This Row],[Valid OWA]]=Table2[[#This Row],[Scior OWA]],"OK","ERROR")</f>
        <v>OK</v>
      </c>
      <c r="R35" t="str">
        <f>IF(Table2[[#This Row],[Valid CWA]]=Table2[[#This Row],[Scior CWA]],"OK","ERROR")</f>
        <v>OK</v>
      </c>
    </row>
    <row r="36" spans="1:18" x14ac:dyDescent="0.25">
      <c r="A36" s="1" t="s">
        <v>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27">
        <f>VLOOKUP(Table2[[#This Row],[file_name]],TAX[#All],3,FALSE)</f>
        <v>2</v>
      </c>
      <c r="M36" s="28" t="b">
        <f t="shared" si="2"/>
        <v>1</v>
      </c>
      <c r="N36" s="27" t="b">
        <f t="shared" si="3"/>
        <v>1</v>
      </c>
      <c r="O36" s="28" t="b">
        <f>IF(ISERROR(VLOOKUP(Table2[[#This Row],[file_name]],INC_OWA[#All],1,FALSE)),TRUE,FALSE)</f>
        <v>1</v>
      </c>
      <c r="P36" s="29" t="b">
        <f>IF(ISERROR(VLOOKUP(Table2[[#This Row],[file_name]],INC_CWA[#All],1,FALSE)),TRUE,FALSE)</f>
        <v>1</v>
      </c>
      <c r="Q36" s="27" t="str">
        <f>IF(Table2[[#This Row],[Valid OWA]]=Table2[[#This Row],[Scior OWA]],"OK","ERROR")</f>
        <v>OK</v>
      </c>
      <c r="R36" t="str">
        <f>IF(Table2[[#This Row],[Valid CWA]]=Table2[[#This Row],[Scior CWA]],"OK","ERROR")</f>
        <v>OK</v>
      </c>
    </row>
    <row r="37" spans="1:18" x14ac:dyDescent="0.25">
      <c r="A37" s="1" t="s">
        <v>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8</v>
      </c>
      <c r="I37">
        <v>0</v>
      </c>
      <c r="J37">
        <v>0</v>
      </c>
      <c r="K37">
        <v>0</v>
      </c>
      <c r="L37" s="27">
        <f>VLOOKUP(Table2[[#This Row],[file_name]],TAX[#All],3,FALSE)</f>
        <v>8</v>
      </c>
      <c r="M37" s="28" t="b">
        <f t="shared" si="2"/>
        <v>1</v>
      </c>
      <c r="N37" s="27" t="b">
        <f t="shared" si="3"/>
        <v>0</v>
      </c>
      <c r="O37" s="28" t="b">
        <f>IF(ISERROR(VLOOKUP(Table2[[#This Row],[file_name]],INC_OWA[#All],1,FALSE)),TRUE,FALSE)</f>
        <v>1</v>
      </c>
      <c r="P37" s="29" t="b">
        <f>IF(ISERROR(VLOOKUP(Table2[[#This Row],[file_name]],INC_CWA[#All],1,FALSE)),TRUE,FALSE)</f>
        <v>0</v>
      </c>
      <c r="Q37" s="27" t="str">
        <f>IF(Table2[[#This Row],[Valid OWA]]=Table2[[#This Row],[Scior OWA]],"OK","ERROR")</f>
        <v>OK</v>
      </c>
      <c r="R37" t="str">
        <f>IF(Table2[[#This Row],[Valid CWA]]=Table2[[#This Row],[Scior CWA]],"OK","ERROR")</f>
        <v>OK</v>
      </c>
    </row>
    <row r="38" spans="1:18" x14ac:dyDescent="0.25">
      <c r="A38" s="1" t="s">
        <v>45</v>
      </c>
      <c r="B38">
        <v>0</v>
      </c>
      <c r="C38">
        <v>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27">
        <f>VLOOKUP(Table2[[#This Row],[file_name]],TAX[#All],3,FALSE)</f>
        <v>39</v>
      </c>
      <c r="M38" s="28" t="b">
        <f t="shared" si="2"/>
        <v>1</v>
      </c>
      <c r="N38" s="27" t="b">
        <f t="shared" si="3"/>
        <v>0</v>
      </c>
      <c r="O38" s="28" t="b">
        <f>IF(ISERROR(VLOOKUP(Table2[[#This Row],[file_name]],INC_OWA[#All],1,FALSE)),TRUE,FALSE)</f>
        <v>1</v>
      </c>
      <c r="P38" s="29" t="b">
        <f>IF(ISERROR(VLOOKUP(Table2[[#This Row],[file_name]],INC_CWA[#All],1,FALSE)),TRUE,FALSE)</f>
        <v>0</v>
      </c>
      <c r="Q38" s="27" t="str">
        <f>IF(Table2[[#This Row],[Valid OWA]]=Table2[[#This Row],[Scior OWA]],"OK","ERROR")</f>
        <v>OK</v>
      </c>
      <c r="R38" t="str">
        <f>IF(Table2[[#This Row],[Valid CWA]]=Table2[[#This Row],[Scior CWA]],"OK","ERROR")</f>
        <v>OK</v>
      </c>
    </row>
    <row r="39" spans="1:18" x14ac:dyDescent="0.25">
      <c r="A39" s="1" t="s">
        <v>47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27">
        <f>VLOOKUP(Table2[[#This Row],[file_name]],TAX[#All],3,FALSE)</f>
        <v>7</v>
      </c>
      <c r="M39" s="28" t="b">
        <f t="shared" si="2"/>
        <v>1</v>
      </c>
      <c r="N39" s="27" t="b">
        <f t="shared" si="3"/>
        <v>1</v>
      </c>
      <c r="O39" s="28" t="b">
        <f>IF(ISERROR(VLOOKUP(Table2[[#This Row],[file_name]],INC_OWA[#All],1,FALSE)),TRUE,FALSE)</f>
        <v>1</v>
      </c>
      <c r="P39" s="29" t="b">
        <f>IF(ISERROR(VLOOKUP(Table2[[#This Row],[file_name]],INC_CWA[#All],1,FALSE)),TRUE,FALSE)</f>
        <v>1</v>
      </c>
      <c r="Q39" s="27" t="str">
        <f>IF(Table2[[#This Row],[Valid OWA]]=Table2[[#This Row],[Scior OWA]],"OK","ERROR")</f>
        <v>OK</v>
      </c>
      <c r="R39" t="str">
        <f>IF(Table2[[#This Row],[Valid CWA]]=Table2[[#This Row],[Scior CWA]],"OK","ERROR")</f>
        <v>OK</v>
      </c>
    </row>
    <row r="40" spans="1:18" x14ac:dyDescent="0.25">
      <c r="A40" s="1" t="s">
        <v>48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27">
        <f>VLOOKUP(Table2[[#This Row],[file_name]],TAX[#All],3,FALSE)</f>
        <v>1</v>
      </c>
      <c r="M40" s="28" t="b">
        <f t="shared" si="2"/>
        <v>1</v>
      </c>
      <c r="N40" s="27" t="b">
        <f t="shared" si="3"/>
        <v>0</v>
      </c>
      <c r="O40" s="28" t="b">
        <f>IF(ISERROR(VLOOKUP(Table2[[#This Row],[file_name]],INC_OWA[#All],1,FALSE)),TRUE,FALSE)</f>
        <v>1</v>
      </c>
      <c r="P40" s="29" t="b">
        <f>IF(ISERROR(VLOOKUP(Table2[[#This Row],[file_name]],INC_CWA[#All],1,FALSE)),TRUE,FALSE)</f>
        <v>0</v>
      </c>
      <c r="Q40" s="27" t="str">
        <f>IF(Table2[[#This Row],[Valid OWA]]=Table2[[#This Row],[Scior OWA]],"OK","ERROR")</f>
        <v>OK</v>
      </c>
      <c r="R40" t="str">
        <f>IF(Table2[[#This Row],[Valid CWA]]=Table2[[#This Row],[Scior CWA]],"OK","ERROR")</f>
        <v>OK</v>
      </c>
    </row>
    <row r="41" spans="1:18" x14ac:dyDescent="0.25">
      <c r="A41" s="1" t="s">
        <v>49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27">
        <f>VLOOKUP(Table2[[#This Row],[file_name]],TAX[#All],3,FALSE)</f>
        <v>1</v>
      </c>
      <c r="M41" s="28" t="b">
        <f t="shared" si="2"/>
        <v>1</v>
      </c>
      <c r="N41" s="27" t="b">
        <f t="shared" si="3"/>
        <v>0</v>
      </c>
      <c r="O41" s="28" t="b">
        <f>IF(ISERROR(VLOOKUP(Table2[[#This Row],[file_name]],INC_OWA[#All],1,FALSE)),TRUE,FALSE)</f>
        <v>1</v>
      </c>
      <c r="P41" s="29" t="b">
        <f>IF(ISERROR(VLOOKUP(Table2[[#This Row],[file_name]],INC_CWA[#All],1,FALSE)),TRUE,FALSE)</f>
        <v>0</v>
      </c>
      <c r="Q41" s="27" t="str">
        <f>IF(Table2[[#This Row],[Valid OWA]]=Table2[[#This Row],[Scior OWA]],"OK","ERROR")</f>
        <v>OK</v>
      </c>
      <c r="R41" t="str">
        <f>IF(Table2[[#This Row],[Valid CWA]]=Table2[[#This Row],[Scior CWA]],"OK","ERROR")</f>
        <v>OK</v>
      </c>
    </row>
    <row r="42" spans="1:18" x14ac:dyDescent="0.25">
      <c r="A42" s="1" t="s">
        <v>50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27">
        <f>VLOOKUP(Table2[[#This Row],[file_name]],TAX[#All],3,FALSE)</f>
        <v>1</v>
      </c>
      <c r="M42" s="28" t="b">
        <f t="shared" si="2"/>
        <v>1</v>
      </c>
      <c r="N42" s="27" t="b">
        <f t="shared" si="3"/>
        <v>0</v>
      </c>
      <c r="O42" s="28" t="b">
        <f>IF(ISERROR(VLOOKUP(Table2[[#This Row],[file_name]],INC_OWA[#All],1,FALSE)),TRUE,FALSE)</f>
        <v>1</v>
      </c>
      <c r="P42" s="29" t="b">
        <f>IF(ISERROR(VLOOKUP(Table2[[#This Row],[file_name]],INC_CWA[#All],1,FALSE)),TRUE,FALSE)</f>
        <v>0</v>
      </c>
      <c r="Q42" s="27" t="str">
        <f>IF(Table2[[#This Row],[Valid OWA]]=Table2[[#This Row],[Scior OWA]],"OK","ERROR")</f>
        <v>OK</v>
      </c>
      <c r="R42" t="str">
        <f>IF(Table2[[#This Row],[Valid CWA]]=Table2[[#This Row],[Scior CWA]],"OK","ERROR")</f>
        <v>OK</v>
      </c>
    </row>
    <row r="43" spans="1:18" x14ac:dyDescent="0.25">
      <c r="A43" s="1" t="s">
        <v>51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27">
        <f>VLOOKUP(Table2[[#This Row],[file_name]],TAX[#All],3,FALSE)</f>
        <v>1</v>
      </c>
      <c r="M43" s="28" t="b">
        <f t="shared" si="2"/>
        <v>1</v>
      </c>
      <c r="N43" s="27" t="b">
        <f t="shared" si="3"/>
        <v>0</v>
      </c>
      <c r="O43" s="28" t="b">
        <f>IF(ISERROR(VLOOKUP(Table2[[#This Row],[file_name]],INC_OWA[#All],1,FALSE)),TRUE,FALSE)</f>
        <v>1</v>
      </c>
      <c r="P43" s="29" t="b">
        <f>IF(ISERROR(VLOOKUP(Table2[[#This Row],[file_name]],INC_CWA[#All],1,FALSE)),TRUE,FALSE)</f>
        <v>0</v>
      </c>
      <c r="Q43" s="27" t="str">
        <f>IF(Table2[[#This Row],[Valid OWA]]=Table2[[#This Row],[Scior OWA]],"OK","ERROR")</f>
        <v>OK</v>
      </c>
      <c r="R43" t="str">
        <f>IF(Table2[[#This Row],[Valid CWA]]=Table2[[#This Row],[Scior CWA]],"OK","ERROR")</f>
        <v>OK</v>
      </c>
    </row>
    <row r="44" spans="1:18" x14ac:dyDescent="0.25">
      <c r="A44" s="1" t="s">
        <v>52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27">
        <f>VLOOKUP(Table2[[#This Row],[file_name]],TAX[#All],3,FALSE)</f>
        <v>1</v>
      </c>
      <c r="M44" s="28" t="b">
        <f t="shared" si="2"/>
        <v>1</v>
      </c>
      <c r="N44" s="27" t="b">
        <f t="shared" si="3"/>
        <v>0</v>
      </c>
      <c r="O44" s="28" t="b">
        <f>IF(ISERROR(VLOOKUP(Table2[[#This Row],[file_name]],INC_OWA[#All],1,FALSE)),TRUE,FALSE)</f>
        <v>1</v>
      </c>
      <c r="P44" s="29" t="b">
        <f>IF(ISERROR(VLOOKUP(Table2[[#This Row],[file_name]],INC_CWA[#All],1,FALSE)),TRUE,FALSE)</f>
        <v>0</v>
      </c>
      <c r="Q44" s="27" t="str">
        <f>IF(Table2[[#This Row],[Valid OWA]]=Table2[[#This Row],[Scior OWA]],"OK","ERROR")</f>
        <v>OK</v>
      </c>
      <c r="R44" t="str">
        <f>IF(Table2[[#This Row],[Valid CWA]]=Table2[[#This Row],[Scior CWA]],"OK","ERROR")</f>
        <v>OK</v>
      </c>
    </row>
    <row r="45" spans="1:18" x14ac:dyDescent="0.25">
      <c r="A45" s="1" t="s">
        <v>53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27">
        <f>VLOOKUP(Table2[[#This Row],[file_name]],TAX[#All],3,FALSE)</f>
        <v>1</v>
      </c>
      <c r="M45" s="28" t="b">
        <f t="shared" si="2"/>
        <v>1</v>
      </c>
      <c r="N45" s="27" t="b">
        <f t="shared" si="3"/>
        <v>0</v>
      </c>
      <c r="O45" s="28" t="b">
        <f>IF(ISERROR(VLOOKUP(Table2[[#This Row],[file_name]],INC_OWA[#All],1,FALSE)),TRUE,FALSE)</f>
        <v>1</v>
      </c>
      <c r="P45" s="29" t="b">
        <f>IF(ISERROR(VLOOKUP(Table2[[#This Row],[file_name]],INC_CWA[#All],1,FALSE)),TRUE,FALSE)</f>
        <v>0</v>
      </c>
      <c r="Q45" s="27" t="str">
        <f>IF(Table2[[#This Row],[Valid OWA]]=Table2[[#This Row],[Scior OWA]],"OK","ERROR")</f>
        <v>OK</v>
      </c>
      <c r="R45" t="str">
        <f>IF(Table2[[#This Row],[Valid CWA]]=Table2[[#This Row],[Scior CWA]],"OK","ERROR")</f>
        <v>OK</v>
      </c>
    </row>
    <row r="46" spans="1:18" x14ac:dyDescent="0.25">
      <c r="A46" s="1" t="s">
        <v>54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27">
        <f>VLOOKUP(Table2[[#This Row],[file_name]],TAX[#All],3,FALSE)</f>
        <v>1</v>
      </c>
      <c r="M46" s="28" t="b">
        <f t="shared" si="2"/>
        <v>1</v>
      </c>
      <c r="N46" s="27" t="b">
        <f t="shared" si="3"/>
        <v>0</v>
      </c>
      <c r="O46" s="28" t="b">
        <f>IF(ISERROR(VLOOKUP(Table2[[#This Row],[file_name]],INC_OWA[#All],1,FALSE)),TRUE,FALSE)</f>
        <v>1</v>
      </c>
      <c r="P46" s="29" t="b">
        <f>IF(ISERROR(VLOOKUP(Table2[[#This Row],[file_name]],INC_CWA[#All],1,FALSE)),TRUE,FALSE)</f>
        <v>0</v>
      </c>
      <c r="Q46" s="27" t="str">
        <f>IF(Table2[[#This Row],[Valid OWA]]=Table2[[#This Row],[Scior OWA]],"OK","ERROR")</f>
        <v>OK</v>
      </c>
      <c r="R46" t="str">
        <f>IF(Table2[[#This Row],[Valid CWA]]=Table2[[#This Row],[Scior CWA]],"OK","ERROR")</f>
        <v>OK</v>
      </c>
    </row>
    <row r="47" spans="1:18" x14ac:dyDescent="0.25">
      <c r="A47" s="1" t="s">
        <v>55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27">
        <f>VLOOKUP(Table2[[#This Row],[file_name]],TAX[#All],3,FALSE)</f>
        <v>1</v>
      </c>
      <c r="M47" s="28" t="b">
        <f t="shared" si="2"/>
        <v>1</v>
      </c>
      <c r="N47" s="27" t="b">
        <f t="shared" si="3"/>
        <v>0</v>
      </c>
      <c r="O47" s="28" t="b">
        <f>IF(ISERROR(VLOOKUP(Table2[[#This Row],[file_name]],INC_OWA[#All],1,FALSE)),TRUE,FALSE)</f>
        <v>1</v>
      </c>
      <c r="P47" s="29" t="b">
        <f>IF(ISERROR(VLOOKUP(Table2[[#This Row],[file_name]],INC_CWA[#All],1,FALSE)),TRUE,FALSE)</f>
        <v>0</v>
      </c>
      <c r="Q47" s="27" t="str">
        <f>IF(Table2[[#This Row],[Valid OWA]]=Table2[[#This Row],[Scior OWA]],"OK","ERROR")</f>
        <v>OK</v>
      </c>
      <c r="R47" t="str">
        <f>IF(Table2[[#This Row],[Valid CWA]]=Table2[[#This Row],[Scior CWA]],"OK","ERROR")</f>
        <v>OK</v>
      </c>
    </row>
    <row r="48" spans="1:18" x14ac:dyDescent="0.25">
      <c r="A48" s="1" t="s">
        <v>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3</v>
      </c>
      <c r="I48">
        <v>0</v>
      </c>
      <c r="J48">
        <v>0</v>
      </c>
      <c r="K48">
        <v>0</v>
      </c>
      <c r="L48" s="27">
        <f>VLOOKUP(Table2[[#This Row],[file_name]],TAX[#All],3,FALSE)</f>
        <v>3</v>
      </c>
      <c r="M48" s="28" t="b">
        <f t="shared" si="2"/>
        <v>1</v>
      </c>
      <c r="N48" s="27" t="b">
        <f t="shared" si="3"/>
        <v>0</v>
      </c>
      <c r="O48" s="28" t="b">
        <f>IF(ISERROR(VLOOKUP(Table2[[#This Row],[file_name]],INC_OWA[#All],1,FALSE)),TRUE,FALSE)</f>
        <v>1</v>
      </c>
      <c r="P48" s="29" t="b">
        <f>IF(ISERROR(VLOOKUP(Table2[[#This Row],[file_name]],INC_CWA[#All],1,FALSE)),TRUE,FALSE)</f>
        <v>0</v>
      </c>
      <c r="Q48" s="27" t="str">
        <f>IF(Table2[[#This Row],[Valid OWA]]=Table2[[#This Row],[Scior OWA]],"OK","ERROR")</f>
        <v>OK</v>
      </c>
      <c r="R48" t="str">
        <f>IF(Table2[[#This Row],[Valid CWA]]=Table2[[#This Row],[Scior CWA]],"OK","ERROR")</f>
        <v>OK</v>
      </c>
    </row>
    <row r="49" spans="1:18" x14ac:dyDescent="0.25">
      <c r="A49" s="1" t="s">
        <v>58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27">
        <f>VLOOKUP(Table2[[#This Row],[file_name]],TAX[#All],3,FALSE)</f>
        <v>5</v>
      </c>
      <c r="M49" s="28" t="b">
        <f t="shared" si="2"/>
        <v>1</v>
      </c>
      <c r="N49" s="27" t="b">
        <f t="shared" si="3"/>
        <v>1</v>
      </c>
      <c r="O49" s="28" t="b">
        <f>IF(ISERROR(VLOOKUP(Table2[[#This Row],[file_name]],INC_OWA[#All],1,FALSE)),TRUE,FALSE)</f>
        <v>1</v>
      </c>
      <c r="P49" s="29" t="b">
        <f>IF(ISERROR(VLOOKUP(Table2[[#This Row],[file_name]],INC_CWA[#All],1,FALSE)),TRUE,FALSE)</f>
        <v>1</v>
      </c>
      <c r="Q49" s="27" t="str">
        <f>IF(Table2[[#This Row],[Valid OWA]]=Table2[[#This Row],[Scior OWA]],"OK","ERROR")</f>
        <v>OK</v>
      </c>
      <c r="R49" t="str">
        <f>IF(Table2[[#This Row],[Valid CWA]]=Table2[[#This Row],[Scior CWA]],"OK","ERROR")</f>
        <v>OK</v>
      </c>
    </row>
    <row r="50" spans="1:18" x14ac:dyDescent="0.25">
      <c r="A50" s="1" t="s">
        <v>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27">
        <f>VLOOKUP(Table2[[#This Row],[file_name]],TAX[#All],3,FALSE)</f>
        <v>3</v>
      </c>
      <c r="M50" s="28" t="b">
        <f t="shared" si="2"/>
        <v>1</v>
      </c>
      <c r="N50" s="27" t="b">
        <f t="shared" si="3"/>
        <v>1</v>
      </c>
      <c r="O50" s="28" t="b">
        <f>IF(ISERROR(VLOOKUP(Table2[[#This Row],[file_name]],INC_OWA[#All],1,FALSE)),TRUE,FALSE)</f>
        <v>1</v>
      </c>
      <c r="P50" s="29" t="b">
        <f>IF(ISERROR(VLOOKUP(Table2[[#This Row],[file_name]],INC_CWA[#All],1,FALSE)),TRUE,FALSE)</f>
        <v>1</v>
      </c>
      <c r="Q50" s="27" t="str">
        <f>IF(Table2[[#This Row],[Valid OWA]]=Table2[[#This Row],[Scior OWA]],"OK","ERROR")</f>
        <v>OK</v>
      </c>
      <c r="R50" t="str">
        <f>IF(Table2[[#This Row],[Valid CWA]]=Table2[[#This Row],[Scior CWA]],"OK","ERROR")</f>
        <v>OK</v>
      </c>
    </row>
    <row r="51" spans="1:18" x14ac:dyDescent="0.25">
      <c r="A51" s="26" t="s">
        <v>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27">
        <f>VLOOKUP(Table2[[#This Row],[file_name]],TAX[#All],3,FALSE)</f>
        <v>26</v>
      </c>
      <c r="M51" s="28" t="b">
        <f t="shared" si="2"/>
        <v>1</v>
      </c>
      <c r="N51" s="27" t="b">
        <f t="shared" si="3"/>
        <v>1</v>
      </c>
      <c r="O51" s="28" t="b">
        <f>IF(ISERROR(VLOOKUP(Table2[[#This Row],[file_name]],INC_OWA[#All],1,FALSE)),TRUE,FALSE)</f>
        <v>1</v>
      </c>
      <c r="P51" s="29" t="b">
        <f>IF(ISERROR(VLOOKUP(Table2[[#This Row],[file_name]],INC_CWA[#All],1,FALSE)),TRUE,FALSE)</f>
        <v>0</v>
      </c>
      <c r="Q51" s="27" t="str">
        <f>IF(Table2[[#This Row],[Valid OWA]]=Table2[[#This Row],[Scior OWA]],"OK","ERROR")</f>
        <v>OK</v>
      </c>
      <c r="R51" t="str">
        <f>IF(Table2[[#This Row],[Valid CWA]]=Table2[[#This Row],[Scior CWA]],"OK","ERROR")</f>
        <v>ERROR</v>
      </c>
    </row>
    <row r="52" spans="1:18" x14ac:dyDescent="0.25">
      <c r="A52" s="1" t="s">
        <v>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2</v>
      </c>
      <c r="I52">
        <v>0</v>
      </c>
      <c r="J52">
        <v>0</v>
      </c>
      <c r="K52">
        <v>0</v>
      </c>
      <c r="L52" s="27">
        <f>VLOOKUP(Table2[[#This Row],[file_name]],TAX[#All],3,FALSE)</f>
        <v>2</v>
      </c>
      <c r="M52" s="28" t="b">
        <f t="shared" si="2"/>
        <v>1</v>
      </c>
      <c r="N52" s="27" t="b">
        <f t="shared" si="3"/>
        <v>0</v>
      </c>
      <c r="O52" s="28" t="b">
        <f>IF(ISERROR(VLOOKUP(Table2[[#This Row],[file_name]],INC_OWA[#All],1,FALSE)),TRUE,FALSE)</f>
        <v>1</v>
      </c>
      <c r="P52" s="29" t="b">
        <f>IF(ISERROR(VLOOKUP(Table2[[#This Row],[file_name]],INC_CWA[#All],1,FALSE)),TRUE,FALSE)</f>
        <v>0</v>
      </c>
      <c r="Q52" s="27" t="str">
        <f>IF(Table2[[#This Row],[Valid OWA]]=Table2[[#This Row],[Scior OWA]],"OK","ERROR")</f>
        <v>OK</v>
      </c>
      <c r="R52" t="str">
        <f>IF(Table2[[#This Row],[Valid CWA]]=Table2[[#This Row],[Scior CWA]],"OK","ERROR")</f>
        <v>OK</v>
      </c>
    </row>
    <row r="53" spans="1:18" x14ac:dyDescent="0.25">
      <c r="A53" s="1" t="s">
        <v>63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3</v>
      </c>
      <c r="I53">
        <v>0</v>
      </c>
      <c r="J53">
        <v>0</v>
      </c>
      <c r="K53">
        <v>0</v>
      </c>
      <c r="L53" s="27">
        <f>VLOOKUP(Table2[[#This Row],[file_name]],TAX[#All],3,FALSE)</f>
        <v>3</v>
      </c>
      <c r="M53" s="28" t="b">
        <f t="shared" si="2"/>
        <v>1</v>
      </c>
      <c r="N53" s="27" t="b">
        <f t="shared" si="3"/>
        <v>0</v>
      </c>
      <c r="O53" s="28" t="b">
        <f>IF(ISERROR(VLOOKUP(Table2[[#This Row],[file_name]],INC_OWA[#All],1,FALSE)),TRUE,FALSE)</f>
        <v>1</v>
      </c>
      <c r="P53" s="29" t="b">
        <f>IF(ISERROR(VLOOKUP(Table2[[#This Row],[file_name]],INC_CWA[#All],1,FALSE)),TRUE,FALSE)</f>
        <v>0</v>
      </c>
      <c r="Q53" s="27" t="str">
        <f>IF(Table2[[#This Row],[Valid OWA]]=Table2[[#This Row],[Scior OWA]],"OK","ERROR")</f>
        <v>OK</v>
      </c>
      <c r="R53" t="str">
        <f>IF(Table2[[#This Row],[Valid CWA]]=Table2[[#This Row],[Scior CWA]],"OK","ERROR")</f>
        <v>OK</v>
      </c>
    </row>
    <row r="54" spans="1:18" x14ac:dyDescent="0.25">
      <c r="A54" s="1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27">
        <f>VLOOKUP(Table2[[#This Row],[file_name]],TAX[#All],3,FALSE)</f>
        <v>3</v>
      </c>
      <c r="M54" s="28" t="b">
        <f t="shared" si="2"/>
        <v>1</v>
      </c>
      <c r="N54" s="27" t="b">
        <f t="shared" si="3"/>
        <v>1</v>
      </c>
      <c r="O54" s="28" t="b">
        <f>IF(ISERROR(VLOOKUP(Table2[[#This Row],[file_name]],INC_OWA[#All],1,FALSE)),TRUE,FALSE)</f>
        <v>1</v>
      </c>
      <c r="P54" s="29" t="b">
        <f>IF(ISERROR(VLOOKUP(Table2[[#This Row],[file_name]],INC_CWA[#All],1,FALSE)),TRUE,FALSE)</f>
        <v>1</v>
      </c>
      <c r="Q54" s="27" t="str">
        <f>IF(Table2[[#This Row],[Valid OWA]]=Table2[[#This Row],[Scior OWA]],"OK","ERROR")</f>
        <v>OK</v>
      </c>
      <c r="R54" t="str">
        <f>IF(Table2[[#This Row],[Valid CWA]]=Table2[[#This Row],[Scior CWA]],"OK","ERROR")</f>
        <v>OK</v>
      </c>
    </row>
    <row r="55" spans="1:18" x14ac:dyDescent="0.25">
      <c r="A55" s="1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</v>
      </c>
      <c r="J55">
        <v>0</v>
      </c>
      <c r="K55">
        <v>0</v>
      </c>
      <c r="L55" s="27">
        <f>VLOOKUP(Table2[[#This Row],[file_name]],TAX[#All],3,FALSE)</f>
        <v>19</v>
      </c>
      <c r="M55" s="28" t="b">
        <f t="shared" si="2"/>
        <v>0</v>
      </c>
      <c r="N55" s="27" t="b">
        <f t="shared" si="3"/>
        <v>0</v>
      </c>
      <c r="O55" s="28" t="b">
        <f>IF(ISERROR(VLOOKUP(Table2[[#This Row],[file_name]],INC_OWA[#All],1,FALSE)),TRUE,FALSE)</f>
        <v>0</v>
      </c>
      <c r="P55" s="29" t="b">
        <f>IF(ISERROR(VLOOKUP(Table2[[#This Row],[file_name]],INC_CWA[#All],1,FALSE)),TRUE,FALSE)</f>
        <v>0</v>
      </c>
      <c r="Q55" s="27" t="str">
        <f>IF(Table2[[#This Row],[Valid OWA]]=Table2[[#This Row],[Scior OWA]],"OK","ERROR")</f>
        <v>OK</v>
      </c>
      <c r="R55" t="str">
        <f>IF(Table2[[#This Row],[Valid CWA]]=Table2[[#This Row],[Scior CWA]],"OK","ERROR")</f>
        <v>OK</v>
      </c>
    </row>
    <row r="56" spans="1:18" x14ac:dyDescent="0.25">
      <c r="A56" s="1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s="27">
        <f>VLOOKUP(Table2[[#This Row],[file_name]],TAX[#All],3,FALSE)</f>
        <v>2</v>
      </c>
      <c r="M56" s="28" t="b">
        <f t="shared" si="2"/>
        <v>1</v>
      </c>
      <c r="N56" s="27" t="b">
        <f t="shared" si="3"/>
        <v>1</v>
      </c>
      <c r="O56" s="28" t="b">
        <f>IF(ISERROR(VLOOKUP(Table2[[#This Row],[file_name]],INC_OWA[#All],1,FALSE)),TRUE,FALSE)</f>
        <v>1</v>
      </c>
      <c r="P56" s="29" t="b">
        <f>IF(ISERROR(VLOOKUP(Table2[[#This Row],[file_name]],INC_CWA[#All],1,FALSE)),TRUE,FALSE)</f>
        <v>1</v>
      </c>
      <c r="Q56" s="27" t="str">
        <f>IF(Table2[[#This Row],[Valid OWA]]=Table2[[#This Row],[Scior OWA]],"OK","ERROR")</f>
        <v>OK</v>
      </c>
      <c r="R56" t="str">
        <f>IF(Table2[[#This Row],[Valid CWA]]=Table2[[#This Row],[Scior CWA]],"OK","ERROR")</f>
        <v>OK</v>
      </c>
    </row>
    <row r="57" spans="1:18" x14ac:dyDescent="0.25">
      <c r="A57" s="1" t="s">
        <v>68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27">
        <f>VLOOKUP(Table2[[#This Row],[file_name]],TAX[#All],3,FALSE)</f>
        <v>3</v>
      </c>
      <c r="M57" s="28" t="b">
        <f t="shared" si="2"/>
        <v>1</v>
      </c>
      <c r="N57" s="27" t="b">
        <f t="shared" si="3"/>
        <v>1</v>
      </c>
      <c r="O57" s="28" t="b">
        <f>IF(ISERROR(VLOOKUP(Table2[[#This Row],[file_name]],INC_OWA[#All],1,FALSE)),TRUE,FALSE)</f>
        <v>1</v>
      </c>
      <c r="P57" s="29" t="b">
        <f>IF(ISERROR(VLOOKUP(Table2[[#This Row],[file_name]],INC_CWA[#All],1,FALSE)),TRUE,FALSE)</f>
        <v>1</v>
      </c>
      <c r="Q57" s="27" t="str">
        <f>IF(Table2[[#This Row],[Valid OWA]]=Table2[[#This Row],[Scior OWA]],"OK","ERROR")</f>
        <v>OK</v>
      </c>
      <c r="R57" t="str">
        <f>IF(Table2[[#This Row],[Valid CWA]]=Table2[[#This Row],[Scior CWA]],"OK","ERROR")</f>
        <v>OK</v>
      </c>
    </row>
    <row r="58" spans="1:18" x14ac:dyDescent="0.25">
      <c r="A58" s="1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10</v>
      </c>
      <c r="I58">
        <v>0</v>
      </c>
      <c r="J58">
        <v>0</v>
      </c>
      <c r="K58">
        <v>0</v>
      </c>
      <c r="L58" s="27">
        <f>VLOOKUP(Table2[[#This Row],[file_name]],TAX[#All],3,FALSE)</f>
        <v>10</v>
      </c>
      <c r="M58" s="28" t="b">
        <f t="shared" si="2"/>
        <v>1</v>
      </c>
      <c r="N58" s="27" t="b">
        <f t="shared" si="3"/>
        <v>0</v>
      </c>
      <c r="O58" s="28" t="b">
        <f>IF(ISERROR(VLOOKUP(Table2[[#This Row],[file_name]],INC_OWA[#All],1,FALSE)),TRUE,FALSE)</f>
        <v>1</v>
      </c>
      <c r="P58" s="29" t="b">
        <f>IF(ISERROR(VLOOKUP(Table2[[#This Row],[file_name]],INC_CWA[#All],1,FALSE)),TRUE,FALSE)</f>
        <v>0</v>
      </c>
      <c r="Q58" s="27" t="str">
        <f>IF(Table2[[#This Row],[Valid OWA]]=Table2[[#This Row],[Scior OWA]],"OK","ERROR")</f>
        <v>OK</v>
      </c>
      <c r="R58" t="str">
        <f>IF(Table2[[#This Row],[Valid CWA]]=Table2[[#This Row],[Scior CWA]],"OK","ERROR")</f>
        <v>OK</v>
      </c>
    </row>
    <row r="59" spans="1:18" x14ac:dyDescent="0.25">
      <c r="A59" s="1" t="s">
        <v>71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s="27">
        <f>VLOOKUP(Table2[[#This Row],[file_name]],TAX[#All],3,FALSE)</f>
        <v>6</v>
      </c>
      <c r="M59" s="28" t="b">
        <f t="shared" si="2"/>
        <v>1</v>
      </c>
      <c r="N59" s="27" t="b">
        <f t="shared" si="3"/>
        <v>1</v>
      </c>
      <c r="O59" s="28" t="b">
        <f>IF(ISERROR(VLOOKUP(Table2[[#This Row],[file_name]],INC_OWA[#All],1,FALSE)),TRUE,FALSE)</f>
        <v>1</v>
      </c>
      <c r="P59" s="29" t="b">
        <f>IF(ISERROR(VLOOKUP(Table2[[#This Row],[file_name]],INC_CWA[#All],1,FALSE)),TRUE,FALSE)</f>
        <v>1</v>
      </c>
      <c r="Q59" s="27" t="str">
        <f>IF(Table2[[#This Row],[Valid OWA]]=Table2[[#This Row],[Scior OWA]],"OK","ERROR")</f>
        <v>OK</v>
      </c>
      <c r="R59" t="str">
        <f>IF(Table2[[#This Row],[Valid CWA]]=Table2[[#This Row],[Scior CWA]],"OK","ERROR")</f>
        <v>OK</v>
      </c>
    </row>
    <row r="60" spans="1:18" x14ac:dyDescent="0.25">
      <c r="A60" s="1" t="s">
        <v>73</v>
      </c>
      <c r="B60">
        <v>0</v>
      </c>
      <c r="C60">
        <v>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s="27">
        <f>VLOOKUP(Table2[[#This Row],[file_name]],TAX[#All],3,FALSE)</f>
        <v>8</v>
      </c>
      <c r="M60" s="28" t="b">
        <f t="shared" si="2"/>
        <v>1</v>
      </c>
      <c r="N60" s="27" t="b">
        <f t="shared" si="3"/>
        <v>0</v>
      </c>
      <c r="O60" s="28" t="b">
        <f>IF(ISERROR(VLOOKUP(Table2[[#This Row],[file_name]],INC_OWA[#All],1,FALSE)),TRUE,FALSE)</f>
        <v>0</v>
      </c>
      <c r="P60" s="29" t="b">
        <f>IF(ISERROR(VLOOKUP(Table2[[#This Row],[file_name]],INC_CWA[#All],1,FALSE)),TRUE,FALSE)</f>
        <v>0</v>
      </c>
      <c r="Q60" s="27" t="str">
        <f>IF(Table2[[#This Row],[Valid OWA]]=Table2[[#This Row],[Scior OWA]],"OK","ERROR")</f>
        <v>ERROR</v>
      </c>
      <c r="R60" t="str">
        <f>IF(Table2[[#This Row],[Valid CWA]]=Table2[[#This Row],[Scior CWA]],"OK","ERROR")</f>
        <v>OK</v>
      </c>
    </row>
    <row r="61" spans="1:18" x14ac:dyDescent="0.25">
      <c r="A61" s="1" t="s">
        <v>74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27">
        <f>VLOOKUP(Table2[[#This Row],[file_name]],TAX[#All],3,FALSE)</f>
        <v>17</v>
      </c>
      <c r="M61" s="28" t="b">
        <f t="shared" si="2"/>
        <v>1</v>
      </c>
      <c r="N61" s="27" t="b">
        <f t="shared" si="3"/>
        <v>1</v>
      </c>
      <c r="O61" s="28" t="b">
        <f>IF(ISERROR(VLOOKUP(Table2[[#This Row],[file_name]],INC_OWA[#All],1,FALSE)),TRUE,FALSE)</f>
        <v>1</v>
      </c>
      <c r="P61" s="29" t="b">
        <f>IF(ISERROR(VLOOKUP(Table2[[#This Row],[file_name]],INC_CWA[#All],1,FALSE)),TRUE,FALSE)</f>
        <v>1</v>
      </c>
      <c r="Q61" s="27" t="str">
        <f>IF(Table2[[#This Row],[Valid OWA]]=Table2[[#This Row],[Scior OWA]],"OK","ERROR")</f>
        <v>OK</v>
      </c>
      <c r="R61" t="str">
        <f>IF(Table2[[#This Row],[Valid CWA]]=Table2[[#This Row],[Scior CWA]],"OK","ERROR")</f>
        <v>OK</v>
      </c>
    </row>
    <row r="62" spans="1:18" x14ac:dyDescent="0.25">
      <c r="A62" s="1" t="s">
        <v>75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s="27">
        <f>VLOOKUP(Table2[[#This Row],[file_name]],TAX[#All],3,FALSE)</f>
        <v>2</v>
      </c>
      <c r="M62" s="28" t="b">
        <f t="shared" si="2"/>
        <v>1</v>
      </c>
      <c r="N62" s="27" t="b">
        <f t="shared" si="3"/>
        <v>1</v>
      </c>
      <c r="O62" s="28" t="b">
        <f>IF(ISERROR(VLOOKUP(Table2[[#This Row],[file_name]],INC_OWA[#All],1,FALSE)),TRUE,FALSE)</f>
        <v>1</v>
      </c>
      <c r="P62" s="29" t="b">
        <f>IF(ISERROR(VLOOKUP(Table2[[#This Row],[file_name]],INC_CWA[#All],1,FALSE)),TRUE,FALSE)</f>
        <v>1</v>
      </c>
      <c r="Q62" s="27" t="str">
        <f>IF(Table2[[#This Row],[Valid OWA]]=Table2[[#This Row],[Scior OWA]],"OK","ERROR")</f>
        <v>OK</v>
      </c>
      <c r="R62" t="str">
        <f>IF(Table2[[#This Row],[Valid CWA]]=Table2[[#This Row],[Scior CWA]],"OK","ERROR")</f>
        <v>OK</v>
      </c>
    </row>
    <row r="63" spans="1:18" x14ac:dyDescent="0.25">
      <c r="A63" s="1" t="s">
        <v>76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27">
        <f>VLOOKUP(Table2[[#This Row],[file_name]],TAX[#All],3,FALSE)</f>
        <v>5</v>
      </c>
      <c r="M63" s="28" t="b">
        <f t="shared" si="2"/>
        <v>1</v>
      </c>
      <c r="N63" s="27" t="b">
        <f t="shared" si="3"/>
        <v>1</v>
      </c>
      <c r="O63" s="28" t="b">
        <f>IF(ISERROR(VLOOKUP(Table2[[#This Row],[file_name]],INC_OWA[#All],1,FALSE)),TRUE,FALSE)</f>
        <v>1</v>
      </c>
      <c r="P63" s="29" t="b">
        <f>IF(ISERROR(VLOOKUP(Table2[[#This Row],[file_name]],INC_CWA[#All],1,FALSE)),TRUE,FALSE)</f>
        <v>1</v>
      </c>
      <c r="Q63" s="27" t="str">
        <f>IF(Table2[[#This Row],[Valid OWA]]=Table2[[#This Row],[Scior OWA]],"OK","ERROR")</f>
        <v>OK</v>
      </c>
      <c r="R63" t="str">
        <f>IF(Table2[[#This Row],[Valid CWA]]=Table2[[#This Row],[Scior CWA]],"OK","ERROR")</f>
        <v>OK</v>
      </c>
    </row>
    <row r="64" spans="1:18" x14ac:dyDescent="0.25">
      <c r="A64" s="1" t="s">
        <v>78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27">
        <f>VLOOKUP(Table2[[#This Row],[file_name]],TAX[#All],3,FALSE)</f>
        <v>4</v>
      </c>
      <c r="M64" s="28" t="b">
        <f t="shared" si="2"/>
        <v>1</v>
      </c>
      <c r="N64" s="27" t="b">
        <f t="shared" si="3"/>
        <v>1</v>
      </c>
      <c r="O64" s="28" t="b">
        <f>IF(ISERROR(VLOOKUP(Table2[[#This Row],[file_name]],INC_OWA[#All],1,FALSE)),TRUE,FALSE)</f>
        <v>1</v>
      </c>
      <c r="P64" s="29" t="b">
        <f>IF(ISERROR(VLOOKUP(Table2[[#This Row],[file_name]],INC_CWA[#All],1,FALSE)),TRUE,FALSE)</f>
        <v>1</v>
      </c>
      <c r="Q64" s="27" t="str">
        <f>IF(Table2[[#This Row],[Valid OWA]]=Table2[[#This Row],[Scior OWA]],"OK","ERROR")</f>
        <v>OK</v>
      </c>
      <c r="R64" t="str">
        <f>IF(Table2[[#This Row],[Valid CWA]]=Table2[[#This Row],[Scior CWA]],"OK","ERROR")</f>
        <v>OK</v>
      </c>
    </row>
    <row r="65" spans="1:18" x14ac:dyDescent="0.25">
      <c r="A65" s="1" t="s">
        <v>79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s="27">
        <f>VLOOKUP(Table2[[#This Row],[file_name]],TAX[#All],3,FALSE)</f>
        <v>5</v>
      </c>
      <c r="M65" s="28" t="b">
        <f t="shared" si="2"/>
        <v>1</v>
      </c>
      <c r="N65" s="27" t="b">
        <f t="shared" si="3"/>
        <v>1</v>
      </c>
      <c r="O65" s="28" t="b">
        <f>IF(ISERROR(VLOOKUP(Table2[[#This Row],[file_name]],INC_OWA[#All],1,FALSE)),TRUE,FALSE)</f>
        <v>1</v>
      </c>
      <c r="P65" s="29" t="b">
        <f>IF(ISERROR(VLOOKUP(Table2[[#This Row],[file_name]],INC_CWA[#All],1,FALSE)),TRUE,FALSE)</f>
        <v>1</v>
      </c>
      <c r="Q65" s="27" t="str">
        <f>IF(Table2[[#This Row],[Valid OWA]]=Table2[[#This Row],[Scior OWA]],"OK","ERROR")</f>
        <v>OK</v>
      </c>
      <c r="R65" t="str">
        <f>IF(Table2[[#This Row],[Valid CWA]]=Table2[[#This Row],[Scior CWA]],"OK","ERROR")</f>
        <v>OK</v>
      </c>
    </row>
    <row r="66" spans="1:18" x14ac:dyDescent="0.25">
      <c r="A66" s="1" t="s">
        <v>80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27">
        <f>VLOOKUP(Table2[[#This Row],[file_name]],TAX[#All],3,FALSE)</f>
        <v>5</v>
      </c>
      <c r="M66" s="28" t="b">
        <f t="shared" si="2"/>
        <v>1</v>
      </c>
      <c r="N66" s="27" t="b">
        <f t="shared" si="3"/>
        <v>1</v>
      </c>
      <c r="O66" s="28" t="b">
        <f>IF(ISERROR(VLOOKUP(Table2[[#This Row],[file_name]],INC_OWA[#All],1,FALSE)),TRUE,FALSE)</f>
        <v>1</v>
      </c>
      <c r="P66" s="29" t="b">
        <f>IF(ISERROR(VLOOKUP(Table2[[#This Row],[file_name]],INC_CWA[#All],1,FALSE)),TRUE,FALSE)</f>
        <v>1</v>
      </c>
      <c r="Q66" s="27" t="str">
        <f>IF(Table2[[#This Row],[Valid OWA]]=Table2[[#This Row],[Scior OWA]],"OK","ERROR")</f>
        <v>OK</v>
      </c>
      <c r="R66" t="str">
        <f>IF(Table2[[#This Row],[Valid CWA]]=Table2[[#This Row],[Scior CWA]],"OK","ERROR")</f>
        <v>OK</v>
      </c>
    </row>
    <row r="67" spans="1:18" x14ac:dyDescent="0.25">
      <c r="A67" s="1" t="s">
        <v>81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s="27">
        <f>VLOOKUP(Table2[[#This Row],[file_name]],TAX[#All],3,FALSE)</f>
        <v>5</v>
      </c>
      <c r="M67" s="28" t="b">
        <f t="shared" si="2"/>
        <v>1</v>
      </c>
      <c r="N67" s="27" t="b">
        <f t="shared" si="3"/>
        <v>1</v>
      </c>
      <c r="O67" s="28" t="b">
        <f>IF(ISERROR(VLOOKUP(Table2[[#This Row],[file_name]],INC_OWA[#All],1,FALSE)),TRUE,FALSE)</f>
        <v>1</v>
      </c>
      <c r="P67" s="29" t="b">
        <f>IF(ISERROR(VLOOKUP(Table2[[#This Row],[file_name]],INC_CWA[#All],1,FALSE)),TRUE,FALSE)</f>
        <v>1</v>
      </c>
      <c r="Q67" s="27" t="str">
        <f>IF(Table2[[#This Row],[Valid OWA]]=Table2[[#This Row],[Scior OWA]],"OK","ERROR")</f>
        <v>OK</v>
      </c>
      <c r="R67" t="str">
        <f>IF(Table2[[#This Row],[Valid CWA]]=Table2[[#This Row],[Scior CWA]],"OK","ERROR")</f>
        <v>OK</v>
      </c>
    </row>
    <row r="68" spans="1:18" x14ac:dyDescent="0.25">
      <c r="A68" s="1" t="s">
        <v>82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s="27">
        <f>VLOOKUP(Table2[[#This Row],[file_name]],TAX[#All],3,FALSE)</f>
        <v>5</v>
      </c>
      <c r="M68" s="28" t="b">
        <f t="shared" si="2"/>
        <v>1</v>
      </c>
      <c r="N68" s="27" t="b">
        <f t="shared" si="3"/>
        <v>1</v>
      </c>
      <c r="O68" s="28" t="b">
        <f>IF(ISERROR(VLOOKUP(Table2[[#This Row],[file_name]],INC_OWA[#All],1,FALSE)),TRUE,FALSE)</f>
        <v>1</v>
      </c>
      <c r="P68" s="29" t="b">
        <f>IF(ISERROR(VLOOKUP(Table2[[#This Row],[file_name]],INC_CWA[#All],1,FALSE)),TRUE,FALSE)</f>
        <v>1</v>
      </c>
      <c r="Q68" s="27" t="str">
        <f>IF(Table2[[#This Row],[Valid OWA]]=Table2[[#This Row],[Scior OWA]],"OK","ERROR")</f>
        <v>OK</v>
      </c>
      <c r="R68" t="str">
        <f>IF(Table2[[#This Row],[Valid CWA]]=Table2[[#This Row],[Scior CWA]],"OK","ERROR")</f>
        <v>OK</v>
      </c>
    </row>
    <row r="69" spans="1:18" x14ac:dyDescent="0.25">
      <c r="A69" s="1" t="s">
        <v>83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s="27">
        <f>VLOOKUP(Table2[[#This Row],[file_name]],TAX[#All],3,FALSE)</f>
        <v>3</v>
      </c>
      <c r="M69" s="28" t="b">
        <f t="shared" si="2"/>
        <v>1</v>
      </c>
      <c r="N69" s="27" t="b">
        <f t="shared" si="3"/>
        <v>1</v>
      </c>
      <c r="O69" s="28" t="b">
        <f>IF(ISERROR(VLOOKUP(Table2[[#This Row],[file_name]],INC_OWA[#All],1,FALSE)),TRUE,FALSE)</f>
        <v>1</v>
      </c>
      <c r="P69" s="29" t="b">
        <f>IF(ISERROR(VLOOKUP(Table2[[#This Row],[file_name]],INC_CWA[#All],1,FALSE)),TRUE,FALSE)</f>
        <v>1</v>
      </c>
      <c r="Q69" s="27" t="str">
        <f>IF(Table2[[#This Row],[Valid OWA]]=Table2[[#This Row],[Scior OWA]],"OK","ERROR")</f>
        <v>OK</v>
      </c>
      <c r="R69" t="str">
        <f>IF(Table2[[#This Row],[Valid CWA]]=Table2[[#This Row],[Scior CWA]],"OK","ERROR")</f>
        <v>OK</v>
      </c>
    </row>
    <row r="70" spans="1:18" x14ac:dyDescent="0.25">
      <c r="A70" s="1" t="s">
        <v>84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27">
        <f>VLOOKUP(Table2[[#This Row],[file_name]],TAX[#All],3,FALSE)</f>
        <v>6</v>
      </c>
      <c r="M70" s="28" t="b">
        <f t="shared" si="2"/>
        <v>1</v>
      </c>
      <c r="N70" s="27" t="b">
        <f t="shared" si="3"/>
        <v>1</v>
      </c>
      <c r="O70" s="28" t="b">
        <f>IF(ISERROR(VLOOKUP(Table2[[#This Row],[file_name]],INC_OWA[#All],1,FALSE)),TRUE,FALSE)</f>
        <v>1</v>
      </c>
      <c r="P70" s="29" t="b">
        <f>IF(ISERROR(VLOOKUP(Table2[[#This Row],[file_name]],INC_CWA[#All],1,FALSE)),TRUE,FALSE)</f>
        <v>1</v>
      </c>
      <c r="Q70" s="27" t="str">
        <f>IF(Table2[[#This Row],[Valid OWA]]=Table2[[#This Row],[Scior OWA]],"OK","ERROR")</f>
        <v>OK</v>
      </c>
      <c r="R70" t="str">
        <f>IF(Table2[[#This Row],[Valid CWA]]=Table2[[#This Row],[Scior CWA]],"OK","ERROR")</f>
        <v>OK</v>
      </c>
    </row>
    <row r="71" spans="1:18" x14ac:dyDescent="0.25">
      <c r="A71" s="1" t="s">
        <v>85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s="27">
        <f>VLOOKUP(Table2[[#This Row],[file_name]],TAX[#All],3,FALSE)</f>
        <v>9</v>
      </c>
      <c r="M71" s="28" t="b">
        <f t="shared" si="2"/>
        <v>1</v>
      </c>
      <c r="N71" s="27" t="b">
        <f t="shared" si="3"/>
        <v>1</v>
      </c>
      <c r="O71" s="28" t="b">
        <f>IF(ISERROR(VLOOKUP(Table2[[#This Row],[file_name]],INC_OWA[#All],1,FALSE)),TRUE,FALSE)</f>
        <v>1</v>
      </c>
      <c r="P71" s="29" t="b">
        <f>IF(ISERROR(VLOOKUP(Table2[[#This Row],[file_name]],INC_CWA[#All],1,FALSE)),TRUE,FALSE)</f>
        <v>1</v>
      </c>
      <c r="Q71" s="27" t="str">
        <f>IF(Table2[[#This Row],[Valid OWA]]=Table2[[#This Row],[Scior OWA]],"OK","ERROR")</f>
        <v>OK</v>
      </c>
      <c r="R71" t="str">
        <f>IF(Table2[[#This Row],[Valid CWA]]=Table2[[#This Row],[Scior CWA]],"OK","ERROR")</f>
        <v>OK</v>
      </c>
    </row>
    <row r="72" spans="1:18" x14ac:dyDescent="0.25">
      <c r="A72" s="1" t="s">
        <v>86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s="27">
        <f>VLOOKUP(Table2[[#This Row],[file_name]],TAX[#All],3,FALSE)</f>
        <v>6</v>
      </c>
      <c r="M72" s="28" t="b">
        <f t="shared" si="2"/>
        <v>1</v>
      </c>
      <c r="N72" s="27" t="b">
        <f t="shared" si="3"/>
        <v>1</v>
      </c>
      <c r="O72" s="28" t="b">
        <f>IF(ISERROR(VLOOKUP(Table2[[#This Row],[file_name]],INC_OWA[#All],1,FALSE)),TRUE,FALSE)</f>
        <v>1</v>
      </c>
      <c r="P72" s="29" t="b">
        <f>IF(ISERROR(VLOOKUP(Table2[[#This Row],[file_name]],INC_CWA[#All],1,FALSE)),TRUE,FALSE)</f>
        <v>1</v>
      </c>
      <c r="Q72" s="27" t="str">
        <f>IF(Table2[[#This Row],[Valid OWA]]=Table2[[#This Row],[Scior OWA]],"OK","ERROR")</f>
        <v>OK</v>
      </c>
      <c r="R72" t="str">
        <f>IF(Table2[[#This Row],[Valid CWA]]=Table2[[#This Row],[Scior CWA]],"OK","ERROR")</f>
        <v>OK</v>
      </c>
    </row>
    <row r="73" spans="1:18" x14ac:dyDescent="0.25">
      <c r="A73" s="1" t="s">
        <v>87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s="27">
        <f>VLOOKUP(Table2[[#This Row],[file_name]],TAX[#All],3,FALSE)</f>
        <v>5</v>
      </c>
      <c r="M73" s="28" t="b">
        <f t="shared" si="2"/>
        <v>1</v>
      </c>
      <c r="N73" s="27" t="b">
        <f t="shared" si="3"/>
        <v>1</v>
      </c>
      <c r="O73" s="28" t="b">
        <f>IF(ISERROR(VLOOKUP(Table2[[#This Row],[file_name]],INC_OWA[#All],1,FALSE)),TRUE,FALSE)</f>
        <v>1</v>
      </c>
      <c r="P73" s="29" t="b">
        <f>IF(ISERROR(VLOOKUP(Table2[[#This Row],[file_name]],INC_CWA[#All],1,FALSE)),TRUE,FALSE)</f>
        <v>1</v>
      </c>
      <c r="Q73" s="27" t="str">
        <f>IF(Table2[[#This Row],[Valid OWA]]=Table2[[#This Row],[Scior OWA]],"OK","ERROR")</f>
        <v>OK</v>
      </c>
      <c r="R73" t="str">
        <f>IF(Table2[[#This Row],[Valid CWA]]=Table2[[#This Row],[Scior CWA]],"OK","ERROR")</f>
        <v>OK</v>
      </c>
    </row>
    <row r="74" spans="1:18" x14ac:dyDescent="0.25">
      <c r="A74" s="1" t="s">
        <v>88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s="27">
        <f>VLOOKUP(Table2[[#This Row],[file_name]],TAX[#All],3,FALSE)</f>
        <v>3</v>
      </c>
      <c r="M74" s="28" t="b">
        <f t="shared" si="2"/>
        <v>1</v>
      </c>
      <c r="N74" s="27" t="b">
        <f t="shared" si="3"/>
        <v>1</v>
      </c>
      <c r="O74" s="28" t="b">
        <f>IF(ISERROR(VLOOKUP(Table2[[#This Row],[file_name]],INC_OWA[#All],1,FALSE)),TRUE,FALSE)</f>
        <v>1</v>
      </c>
      <c r="P74" s="29" t="b">
        <f>IF(ISERROR(VLOOKUP(Table2[[#This Row],[file_name]],INC_CWA[#All],1,FALSE)),TRUE,FALSE)</f>
        <v>1</v>
      </c>
      <c r="Q74" s="27" t="str">
        <f>IF(Table2[[#This Row],[Valid OWA]]=Table2[[#This Row],[Scior OWA]],"OK","ERROR")</f>
        <v>OK</v>
      </c>
      <c r="R74" t="str">
        <f>IF(Table2[[#This Row],[Valid CWA]]=Table2[[#This Row],[Scior CWA]],"OK","ERROR")</f>
        <v>OK</v>
      </c>
    </row>
    <row r="75" spans="1:18" x14ac:dyDescent="0.25">
      <c r="A75" s="1" t="s">
        <v>89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s="27">
        <f>VLOOKUP(Table2[[#This Row],[file_name]],TAX[#All],3,FALSE)</f>
        <v>3</v>
      </c>
      <c r="M75" s="28" t="b">
        <f t="shared" si="2"/>
        <v>1</v>
      </c>
      <c r="N75" s="27" t="b">
        <f t="shared" si="3"/>
        <v>1</v>
      </c>
      <c r="O75" s="28" t="b">
        <f>IF(ISERROR(VLOOKUP(Table2[[#This Row],[file_name]],INC_OWA[#All],1,FALSE)),TRUE,FALSE)</f>
        <v>1</v>
      </c>
      <c r="P75" s="29" t="b">
        <f>IF(ISERROR(VLOOKUP(Table2[[#This Row],[file_name]],INC_CWA[#All],1,FALSE)),TRUE,FALSE)</f>
        <v>1</v>
      </c>
      <c r="Q75" s="27" t="str">
        <f>IF(Table2[[#This Row],[Valid OWA]]=Table2[[#This Row],[Scior OWA]],"OK","ERROR")</f>
        <v>OK</v>
      </c>
      <c r="R75" t="str">
        <f>IF(Table2[[#This Row],[Valid CWA]]=Table2[[#This Row],[Scior CWA]],"OK","ERROR")</f>
        <v>OK</v>
      </c>
    </row>
    <row r="76" spans="1:18" x14ac:dyDescent="0.25">
      <c r="A76" s="1" t="s">
        <v>90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27">
        <f>VLOOKUP(Table2[[#This Row],[file_name]],TAX[#All],3,FALSE)</f>
        <v>7</v>
      </c>
      <c r="M76" s="28" t="b">
        <f t="shared" ref="M76:M139" si="4">IF(SUM(B76,D76:G76,I76)&gt;0,FALSE,TRUE)</f>
        <v>1</v>
      </c>
      <c r="N76" s="27" t="b">
        <f t="shared" ref="N76:N139" si="5">IF(SUM(B76:K76)&gt;0,FALSE,TRUE)</f>
        <v>1</v>
      </c>
      <c r="O76" s="28" t="b">
        <f>IF(ISERROR(VLOOKUP(Table2[[#This Row],[file_name]],INC_OWA[#All],1,FALSE)),TRUE,FALSE)</f>
        <v>1</v>
      </c>
      <c r="P76" s="29" t="b">
        <f>IF(ISERROR(VLOOKUP(Table2[[#This Row],[file_name]],INC_CWA[#All],1,FALSE)),TRUE,FALSE)</f>
        <v>1</v>
      </c>
      <c r="Q76" s="27" t="str">
        <f>IF(Table2[[#This Row],[Valid OWA]]=Table2[[#This Row],[Scior OWA]],"OK","ERROR")</f>
        <v>OK</v>
      </c>
      <c r="R76" t="str">
        <f>IF(Table2[[#This Row],[Valid CWA]]=Table2[[#This Row],[Scior CWA]],"OK","ERROR")</f>
        <v>OK</v>
      </c>
    </row>
    <row r="77" spans="1:18" x14ac:dyDescent="0.25">
      <c r="A77" s="1" t="s">
        <v>91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s="27">
        <f>VLOOKUP(Table2[[#This Row],[file_name]],TAX[#All],3,FALSE)</f>
        <v>21</v>
      </c>
      <c r="M77" s="28" t="b">
        <f t="shared" si="4"/>
        <v>1</v>
      </c>
      <c r="N77" s="27" t="b">
        <f t="shared" si="5"/>
        <v>1</v>
      </c>
      <c r="O77" s="28" t="b">
        <f>IF(ISERROR(VLOOKUP(Table2[[#This Row],[file_name]],INC_OWA[#All],1,FALSE)),TRUE,FALSE)</f>
        <v>1</v>
      </c>
      <c r="P77" s="29" t="b">
        <f>IF(ISERROR(VLOOKUP(Table2[[#This Row],[file_name]],INC_CWA[#All],1,FALSE)),TRUE,FALSE)</f>
        <v>1</v>
      </c>
      <c r="Q77" s="27" t="str">
        <f>IF(Table2[[#This Row],[Valid OWA]]=Table2[[#This Row],[Scior OWA]],"OK","ERROR")</f>
        <v>OK</v>
      </c>
      <c r="R77" t="str">
        <f>IF(Table2[[#This Row],[Valid CWA]]=Table2[[#This Row],[Scior CWA]],"OK","ERROR")</f>
        <v>OK</v>
      </c>
    </row>
    <row r="78" spans="1:18" x14ac:dyDescent="0.25">
      <c r="A78" s="1" t="s">
        <v>92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s="27">
        <f>VLOOKUP(Table2[[#This Row],[file_name]],TAX[#All],3,FALSE)</f>
        <v>5</v>
      </c>
      <c r="M78" s="28" t="b">
        <f t="shared" si="4"/>
        <v>1</v>
      </c>
      <c r="N78" s="27" t="b">
        <f t="shared" si="5"/>
        <v>1</v>
      </c>
      <c r="O78" s="28" t="b">
        <f>IF(ISERROR(VLOOKUP(Table2[[#This Row],[file_name]],INC_OWA[#All],1,FALSE)),TRUE,FALSE)</f>
        <v>1</v>
      </c>
      <c r="P78" s="29" t="b">
        <f>IF(ISERROR(VLOOKUP(Table2[[#This Row],[file_name]],INC_CWA[#All],1,FALSE)),TRUE,FALSE)</f>
        <v>1</v>
      </c>
      <c r="Q78" s="27" t="str">
        <f>IF(Table2[[#This Row],[Valid OWA]]=Table2[[#This Row],[Scior OWA]],"OK","ERROR")</f>
        <v>OK</v>
      </c>
      <c r="R78" t="str">
        <f>IF(Table2[[#This Row],[Valid CWA]]=Table2[[#This Row],[Scior CWA]],"OK","ERROR")</f>
        <v>OK</v>
      </c>
    </row>
    <row r="79" spans="1:18" x14ac:dyDescent="0.25">
      <c r="A79" s="1" t="s">
        <v>93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 s="27">
        <f>VLOOKUP(Table2[[#This Row],[file_name]],TAX[#All],3,FALSE)</f>
        <v>5</v>
      </c>
      <c r="M79" s="28" t="b">
        <f t="shared" si="4"/>
        <v>1</v>
      </c>
      <c r="N79" s="27" t="b">
        <f t="shared" si="5"/>
        <v>0</v>
      </c>
      <c r="O79" s="28" t="b">
        <f>IF(ISERROR(VLOOKUP(Table2[[#This Row],[file_name]],INC_OWA[#All],1,FALSE)),TRUE,FALSE)</f>
        <v>1</v>
      </c>
      <c r="P79" s="29" t="b">
        <f>IF(ISERROR(VLOOKUP(Table2[[#This Row],[file_name]],INC_CWA[#All],1,FALSE)),TRUE,FALSE)</f>
        <v>0</v>
      </c>
      <c r="Q79" s="27" t="str">
        <f>IF(Table2[[#This Row],[Valid OWA]]=Table2[[#This Row],[Scior OWA]],"OK","ERROR")</f>
        <v>OK</v>
      </c>
      <c r="R79" t="str">
        <f>IF(Table2[[#This Row],[Valid CWA]]=Table2[[#This Row],[Scior CWA]],"OK","ERROR")</f>
        <v>OK</v>
      </c>
    </row>
    <row r="80" spans="1:18" x14ac:dyDescent="0.25">
      <c r="A80" s="1" t="s">
        <v>94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s="27">
        <f>VLOOKUP(Table2[[#This Row],[file_name]],TAX[#All],3,FALSE)</f>
        <v>5</v>
      </c>
      <c r="M80" s="28" t="b">
        <f t="shared" si="4"/>
        <v>1</v>
      </c>
      <c r="N80" s="27" t="b">
        <f t="shared" si="5"/>
        <v>1</v>
      </c>
      <c r="O80" s="28" t="b">
        <f>IF(ISERROR(VLOOKUP(Table2[[#This Row],[file_name]],INC_OWA[#All],1,FALSE)),TRUE,FALSE)</f>
        <v>1</v>
      </c>
      <c r="P80" s="29" t="b">
        <f>IF(ISERROR(VLOOKUP(Table2[[#This Row],[file_name]],INC_CWA[#All],1,FALSE)),TRUE,FALSE)</f>
        <v>1</v>
      </c>
      <c r="Q80" s="27" t="str">
        <f>IF(Table2[[#This Row],[Valid OWA]]=Table2[[#This Row],[Scior OWA]],"OK","ERROR")</f>
        <v>OK</v>
      </c>
      <c r="R80" t="str">
        <f>IF(Table2[[#This Row],[Valid CWA]]=Table2[[#This Row],[Scior CWA]],"OK","ERROR")</f>
        <v>OK</v>
      </c>
    </row>
    <row r="81" spans="1:18" x14ac:dyDescent="0.25">
      <c r="A81" s="1" t="s">
        <v>95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27">
        <f>VLOOKUP(Table2[[#This Row],[file_name]],TAX[#All],3,FALSE)</f>
        <v>4</v>
      </c>
      <c r="M81" s="28" t="b">
        <f t="shared" si="4"/>
        <v>1</v>
      </c>
      <c r="N81" s="27" t="b">
        <f t="shared" si="5"/>
        <v>1</v>
      </c>
      <c r="O81" s="28" t="b">
        <f>IF(ISERROR(VLOOKUP(Table2[[#This Row],[file_name]],INC_OWA[#All],1,FALSE)),TRUE,FALSE)</f>
        <v>1</v>
      </c>
      <c r="P81" s="29" t="b">
        <f>IF(ISERROR(VLOOKUP(Table2[[#This Row],[file_name]],INC_CWA[#All],1,FALSE)),TRUE,FALSE)</f>
        <v>1</v>
      </c>
      <c r="Q81" s="27" t="str">
        <f>IF(Table2[[#This Row],[Valid OWA]]=Table2[[#This Row],[Scior OWA]],"OK","ERROR")</f>
        <v>OK</v>
      </c>
      <c r="R81" t="str">
        <f>IF(Table2[[#This Row],[Valid CWA]]=Table2[[#This Row],[Scior CWA]],"OK","ERROR")</f>
        <v>OK</v>
      </c>
    </row>
    <row r="82" spans="1:18" x14ac:dyDescent="0.25">
      <c r="A82" s="1" t="s">
        <v>96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27">
        <f>VLOOKUP(Table2[[#This Row],[file_name]],TAX[#All],3,FALSE)</f>
        <v>6</v>
      </c>
      <c r="M82" s="28" t="b">
        <f t="shared" si="4"/>
        <v>1</v>
      </c>
      <c r="N82" s="27" t="b">
        <f t="shared" si="5"/>
        <v>1</v>
      </c>
      <c r="O82" s="28" t="b">
        <f>IF(ISERROR(VLOOKUP(Table2[[#This Row],[file_name]],INC_OWA[#All],1,FALSE)),TRUE,FALSE)</f>
        <v>1</v>
      </c>
      <c r="P82" s="29" t="b">
        <f>IF(ISERROR(VLOOKUP(Table2[[#This Row],[file_name]],INC_CWA[#All],1,FALSE)),TRUE,FALSE)</f>
        <v>1</v>
      </c>
      <c r="Q82" s="27" t="str">
        <f>IF(Table2[[#This Row],[Valid OWA]]=Table2[[#This Row],[Scior OWA]],"OK","ERROR")</f>
        <v>OK</v>
      </c>
      <c r="R82" t="str">
        <f>IF(Table2[[#This Row],[Valid CWA]]=Table2[[#This Row],[Scior CWA]],"OK","ERROR")</f>
        <v>OK</v>
      </c>
    </row>
    <row r="83" spans="1:18" x14ac:dyDescent="0.25">
      <c r="A83" s="1" t="s">
        <v>97</v>
      </c>
      <c r="B83">
        <v>0</v>
      </c>
      <c r="C83">
        <v>0</v>
      </c>
      <c r="D83">
        <v>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27">
        <f>VLOOKUP(Table2[[#This Row],[file_name]],TAX[#All],3,FALSE)</f>
        <v>5</v>
      </c>
      <c r="M83" s="28" t="b">
        <f t="shared" si="4"/>
        <v>0</v>
      </c>
      <c r="N83" s="27" t="b">
        <f t="shared" si="5"/>
        <v>0</v>
      </c>
      <c r="O83" s="28" t="b">
        <f>IF(ISERROR(VLOOKUP(Table2[[#This Row],[file_name]],INC_OWA[#All],1,FALSE)),TRUE,FALSE)</f>
        <v>0</v>
      </c>
      <c r="P83" s="29" t="b">
        <f>IF(ISERROR(VLOOKUP(Table2[[#This Row],[file_name]],INC_CWA[#All],1,FALSE)),TRUE,FALSE)</f>
        <v>0</v>
      </c>
      <c r="Q83" s="27" t="str">
        <f>IF(Table2[[#This Row],[Valid OWA]]=Table2[[#This Row],[Scior OWA]],"OK","ERROR")</f>
        <v>OK</v>
      </c>
      <c r="R83" t="str">
        <f>IF(Table2[[#This Row],[Valid CWA]]=Table2[[#This Row],[Scior CWA]],"OK","ERROR")</f>
        <v>OK</v>
      </c>
    </row>
    <row r="84" spans="1:18" x14ac:dyDescent="0.25">
      <c r="A84" s="1" t="s">
        <v>99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27">
        <f>VLOOKUP(Table2[[#This Row],[file_name]],TAX[#All],3,FALSE)</f>
        <v>7</v>
      </c>
      <c r="M84" s="28" t="b">
        <f t="shared" si="4"/>
        <v>1</v>
      </c>
      <c r="N84" s="27" t="b">
        <f t="shared" si="5"/>
        <v>1</v>
      </c>
      <c r="O84" s="28" t="b">
        <f>IF(ISERROR(VLOOKUP(Table2[[#This Row],[file_name]],INC_OWA[#All],1,FALSE)),TRUE,FALSE)</f>
        <v>1</v>
      </c>
      <c r="P84" s="29" t="b">
        <f>IF(ISERROR(VLOOKUP(Table2[[#This Row],[file_name]],INC_CWA[#All],1,FALSE)),TRUE,FALSE)</f>
        <v>1</v>
      </c>
      <c r="Q84" s="27" t="str">
        <f>IF(Table2[[#This Row],[Valid OWA]]=Table2[[#This Row],[Scior OWA]],"OK","ERROR")</f>
        <v>OK</v>
      </c>
      <c r="R84" t="str">
        <f>IF(Table2[[#This Row],[Valid CWA]]=Table2[[#This Row],[Scior CWA]],"OK","ERROR")</f>
        <v>OK</v>
      </c>
    </row>
    <row r="85" spans="1:18" x14ac:dyDescent="0.25">
      <c r="A85" s="1" t="s">
        <v>100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27">
        <f>VLOOKUP(Table2[[#This Row],[file_name]],TAX[#All],3,FALSE)</f>
        <v>7</v>
      </c>
      <c r="M85" s="28" t="b">
        <f t="shared" si="4"/>
        <v>1</v>
      </c>
      <c r="N85" s="27" t="b">
        <f t="shared" si="5"/>
        <v>1</v>
      </c>
      <c r="O85" s="28" t="b">
        <f>IF(ISERROR(VLOOKUP(Table2[[#This Row],[file_name]],INC_OWA[#All],1,FALSE)),TRUE,FALSE)</f>
        <v>1</v>
      </c>
      <c r="P85" s="29" t="b">
        <f>IF(ISERROR(VLOOKUP(Table2[[#This Row],[file_name]],INC_CWA[#All],1,FALSE)),TRUE,FALSE)</f>
        <v>0</v>
      </c>
      <c r="Q85" s="27" t="str">
        <f>IF(Table2[[#This Row],[Valid OWA]]=Table2[[#This Row],[Scior OWA]],"OK","ERROR")</f>
        <v>OK</v>
      </c>
      <c r="R85" t="str">
        <f>IF(Table2[[#This Row],[Valid CWA]]=Table2[[#This Row],[Scior CWA]],"OK","ERROR")</f>
        <v>ERROR</v>
      </c>
    </row>
    <row r="86" spans="1:18" x14ac:dyDescent="0.25">
      <c r="A86" s="1" t="s">
        <v>101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s="27">
        <f>VLOOKUP(Table2[[#This Row],[file_name]],TAX[#All],3,FALSE)</f>
        <v>10</v>
      </c>
      <c r="M86" s="28" t="b">
        <f t="shared" si="4"/>
        <v>1</v>
      </c>
      <c r="N86" s="27" t="b">
        <f t="shared" si="5"/>
        <v>1</v>
      </c>
      <c r="O86" s="28" t="b">
        <f>IF(ISERROR(VLOOKUP(Table2[[#This Row],[file_name]],INC_OWA[#All],1,FALSE)),TRUE,FALSE)</f>
        <v>1</v>
      </c>
      <c r="P86" s="29" t="b">
        <f>IF(ISERROR(VLOOKUP(Table2[[#This Row],[file_name]],INC_CWA[#All],1,FALSE)),TRUE,FALSE)</f>
        <v>1</v>
      </c>
      <c r="Q86" s="27" t="str">
        <f>IF(Table2[[#This Row],[Valid OWA]]=Table2[[#This Row],[Scior OWA]],"OK","ERROR")</f>
        <v>OK</v>
      </c>
      <c r="R86" t="str">
        <f>IF(Table2[[#This Row],[Valid CWA]]=Table2[[#This Row],[Scior CWA]],"OK","ERROR")</f>
        <v>OK</v>
      </c>
    </row>
    <row r="87" spans="1:18" x14ac:dyDescent="0.25">
      <c r="A87" s="1" t="s">
        <v>103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27">
        <f>VLOOKUP(Table2[[#This Row],[file_name]],TAX[#All],3,FALSE)</f>
        <v>2</v>
      </c>
      <c r="M87" s="28" t="b">
        <f t="shared" si="4"/>
        <v>1</v>
      </c>
      <c r="N87" s="27" t="b">
        <f t="shared" si="5"/>
        <v>1</v>
      </c>
      <c r="O87" s="28" t="b">
        <f>IF(ISERROR(VLOOKUP(Table2[[#This Row],[file_name]],INC_OWA[#All],1,FALSE)),TRUE,FALSE)</f>
        <v>1</v>
      </c>
      <c r="P87" s="29" t="b">
        <f>IF(ISERROR(VLOOKUP(Table2[[#This Row],[file_name]],INC_CWA[#All],1,FALSE)),TRUE,FALSE)</f>
        <v>1</v>
      </c>
      <c r="Q87" s="27" t="str">
        <f>IF(Table2[[#This Row],[Valid OWA]]=Table2[[#This Row],[Scior OWA]],"OK","ERROR")</f>
        <v>OK</v>
      </c>
      <c r="R87" t="str">
        <f>IF(Table2[[#This Row],[Valid CWA]]=Table2[[#This Row],[Scior CWA]],"OK","ERROR")</f>
        <v>OK</v>
      </c>
    </row>
    <row r="88" spans="1:18" x14ac:dyDescent="0.25">
      <c r="A88" s="1" t="s">
        <v>104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s="27">
        <f>VLOOKUP(Table2[[#This Row],[file_name]],TAX[#All],3,FALSE)</f>
        <v>3</v>
      </c>
      <c r="M88" s="28" t="b">
        <f t="shared" si="4"/>
        <v>1</v>
      </c>
      <c r="N88" s="27" t="b">
        <f t="shared" si="5"/>
        <v>1</v>
      </c>
      <c r="O88" s="28" t="b">
        <f>IF(ISERROR(VLOOKUP(Table2[[#This Row],[file_name]],INC_OWA[#All],1,FALSE)),TRUE,FALSE)</f>
        <v>1</v>
      </c>
      <c r="P88" s="29" t="b">
        <f>IF(ISERROR(VLOOKUP(Table2[[#This Row],[file_name]],INC_CWA[#All],1,FALSE)),TRUE,FALSE)</f>
        <v>1</v>
      </c>
      <c r="Q88" s="27" t="str">
        <f>IF(Table2[[#This Row],[Valid OWA]]=Table2[[#This Row],[Scior OWA]],"OK","ERROR")</f>
        <v>OK</v>
      </c>
      <c r="R88" t="str">
        <f>IF(Table2[[#This Row],[Valid CWA]]=Table2[[#This Row],[Scior CWA]],"OK","ERROR")</f>
        <v>OK</v>
      </c>
    </row>
    <row r="89" spans="1:18" x14ac:dyDescent="0.25">
      <c r="A89" s="1" t="s">
        <v>105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s="27">
        <f>VLOOKUP(Table2[[#This Row],[file_name]],TAX[#All],3,FALSE)</f>
        <v>4</v>
      </c>
      <c r="M89" s="28" t="b">
        <f t="shared" si="4"/>
        <v>1</v>
      </c>
      <c r="N89" s="27" t="b">
        <f t="shared" si="5"/>
        <v>1</v>
      </c>
      <c r="O89" s="28" t="b">
        <f>IF(ISERROR(VLOOKUP(Table2[[#This Row],[file_name]],INC_OWA[#All],1,FALSE)),TRUE,FALSE)</f>
        <v>1</v>
      </c>
      <c r="P89" s="29" t="b">
        <f>IF(ISERROR(VLOOKUP(Table2[[#This Row],[file_name]],INC_CWA[#All],1,FALSE)),TRUE,FALSE)</f>
        <v>1</v>
      </c>
      <c r="Q89" s="27" t="str">
        <f>IF(Table2[[#This Row],[Valid OWA]]=Table2[[#This Row],[Scior OWA]],"OK","ERROR")</f>
        <v>OK</v>
      </c>
      <c r="R89" t="str">
        <f>IF(Table2[[#This Row],[Valid CWA]]=Table2[[#This Row],[Scior CWA]],"OK","ERROR")</f>
        <v>OK</v>
      </c>
    </row>
    <row r="90" spans="1:18" x14ac:dyDescent="0.25">
      <c r="A90" s="1" t="s">
        <v>106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s="27">
        <f>VLOOKUP(Table2[[#This Row],[file_name]],TAX[#All],3,FALSE)</f>
        <v>4</v>
      </c>
      <c r="M90" s="28" t="b">
        <f t="shared" si="4"/>
        <v>1</v>
      </c>
      <c r="N90" s="27" t="b">
        <f t="shared" si="5"/>
        <v>1</v>
      </c>
      <c r="O90" s="28" t="b">
        <f>IF(ISERROR(VLOOKUP(Table2[[#This Row],[file_name]],INC_OWA[#All],1,FALSE)),TRUE,FALSE)</f>
        <v>1</v>
      </c>
      <c r="P90" s="29" t="b">
        <f>IF(ISERROR(VLOOKUP(Table2[[#This Row],[file_name]],INC_CWA[#All],1,FALSE)),TRUE,FALSE)</f>
        <v>1</v>
      </c>
      <c r="Q90" s="27" t="str">
        <f>IF(Table2[[#This Row],[Valid OWA]]=Table2[[#This Row],[Scior OWA]],"OK","ERROR")</f>
        <v>OK</v>
      </c>
      <c r="R90" t="str">
        <f>IF(Table2[[#This Row],[Valid CWA]]=Table2[[#This Row],[Scior CWA]],"OK","ERROR")</f>
        <v>OK</v>
      </c>
    </row>
    <row r="91" spans="1:18" x14ac:dyDescent="0.25">
      <c r="A91" s="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s="27">
        <f>VLOOKUP(Table2[[#This Row],[file_name]],TAX[#All],3,FALSE)</f>
        <v>5</v>
      </c>
      <c r="M91" s="28" t="b">
        <f t="shared" si="4"/>
        <v>1</v>
      </c>
      <c r="N91" s="27" t="b">
        <f t="shared" si="5"/>
        <v>1</v>
      </c>
      <c r="O91" s="28" t="b">
        <f>IF(ISERROR(VLOOKUP(Table2[[#This Row],[file_name]],INC_OWA[#All],1,FALSE)),TRUE,FALSE)</f>
        <v>1</v>
      </c>
      <c r="P91" s="29" t="b">
        <f>IF(ISERROR(VLOOKUP(Table2[[#This Row],[file_name]],INC_CWA[#All],1,FALSE)),TRUE,FALSE)</f>
        <v>1</v>
      </c>
      <c r="Q91" s="27" t="str">
        <f>IF(Table2[[#This Row],[Valid OWA]]=Table2[[#This Row],[Scior OWA]],"OK","ERROR")</f>
        <v>OK</v>
      </c>
      <c r="R91" t="str">
        <f>IF(Table2[[#This Row],[Valid CWA]]=Table2[[#This Row],[Scior CWA]],"OK","ERROR")</f>
        <v>OK</v>
      </c>
    </row>
    <row r="92" spans="1:18" x14ac:dyDescent="0.25">
      <c r="A92" s="1" t="s">
        <v>108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s="27">
        <f>VLOOKUP(Table2[[#This Row],[file_name]],TAX[#All],3,FALSE)</f>
        <v>2</v>
      </c>
      <c r="M92" s="28" t="b">
        <f t="shared" si="4"/>
        <v>1</v>
      </c>
      <c r="N92" s="27" t="b">
        <f t="shared" si="5"/>
        <v>1</v>
      </c>
      <c r="O92" s="28" t="b">
        <f>IF(ISERROR(VLOOKUP(Table2[[#This Row],[file_name]],INC_OWA[#All],1,FALSE)),TRUE,FALSE)</f>
        <v>1</v>
      </c>
      <c r="P92" s="29" t="b">
        <f>IF(ISERROR(VLOOKUP(Table2[[#This Row],[file_name]],INC_CWA[#All],1,FALSE)),TRUE,FALSE)</f>
        <v>1</v>
      </c>
      <c r="Q92" s="27" t="str">
        <f>IF(Table2[[#This Row],[Valid OWA]]=Table2[[#This Row],[Scior OWA]],"OK","ERROR")</f>
        <v>OK</v>
      </c>
      <c r="R92" t="str">
        <f>IF(Table2[[#This Row],[Valid CWA]]=Table2[[#This Row],[Scior CWA]],"OK","ERROR")</f>
        <v>OK</v>
      </c>
    </row>
    <row r="93" spans="1:18" x14ac:dyDescent="0.25">
      <c r="A93" s="1" t="s">
        <v>109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s="27">
        <f>VLOOKUP(Table2[[#This Row],[file_name]],TAX[#All],3,FALSE)</f>
        <v>5</v>
      </c>
      <c r="M93" s="28" t="b">
        <f t="shared" si="4"/>
        <v>1</v>
      </c>
      <c r="N93" s="27" t="b">
        <f t="shared" si="5"/>
        <v>1</v>
      </c>
      <c r="O93" s="28" t="b">
        <f>IF(ISERROR(VLOOKUP(Table2[[#This Row],[file_name]],INC_OWA[#All],1,FALSE)),TRUE,FALSE)</f>
        <v>1</v>
      </c>
      <c r="P93" s="29" t="b">
        <f>IF(ISERROR(VLOOKUP(Table2[[#This Row],[file_name]],INC_CWA[#All],1,FALSE)),TRUE,FALSE)</f>
        <v>1</v>
      </c>
      <c r="Q93" s="27" t="str">
        <f>IF(Table2[[#This Row],[Valid OWA]]=Table2[[#This Row],[Scior OWA]],"OK","ERROR")</f>
        <v>OK</v>
      </c>
      <c r="R93" t="str">
        <f>IF(Table2[[#This Row],[Valid CWA]]=Table2[[#This Row],[Scior CWA]],"OK","ERROR")</f>
        <v>OK</v>
      </c>
    </row>
    <row r="94" spans="1:18" x14ac:dyDescent="0.25">
      <c r="A94" s="1" t="s">
        <v>110</v>
      </c>
      <c r="B94">
        <v>0</v>
      </c>
      <c r="C94">
        <v>0</v>
      </c>
      <c r="D94">
        <v>1</v>
      </c>
      <c r="E94">
        <v>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s="27">
        <f>VLOOKUP(Table2[[#This Row],[file_name]],TAX[#All],3,FALSE)</f>
        <v>384</v>
      </c>
      <c r="M94" s="28" t="b">
        <f t="shared" si="4"/>
        <v>0</v>
      </c>
      <c r="N94" s="27" t="b">
        <f t="shared" si="5"/>
        <v>0</v>
      </c>
      <c r="O94" s="28" t="b">
        <f>IF(ISERROR(VLOOKUP(Table2[[#This Row],[file_name]],INC_OWA[#All],1,FALSE)),TRUE,FALSE)</f>
        <v>0</v>
      </c>
      <c r="P94" s="29" t="b">
        <f>IF(ISERROR(VLOOKUP(Table2[[#This Row],[file_name]],INC_CWA[#All],1,FALSE)),TRUE,FALSE)</f>
        <v>0</v>
      </c>
      <c r="Q94" s="27" t="str">
        <f>IF(Table2[[#This Row],[Valid OWA]]=Table2[[#This Row],[Scior OWA]],"OK","ERROR")</f>
        <v>OK</v>
      </c>
      <c r="R94" t="str">
        <f>IF(Table2[[#This Row],[Valid CWA]]=Table2[[#This Row],[Scior CWA]],"OK","ERROR")</f>
        <v>OK</v>
      </c>
    </row>
    <row r="95" spans="1:18" x14ac:dyDescent="0.25">
      <c r="A95" s="1" t="s">
        <v>112</v>
      </c>
      <c r="B95">
        <v>0</v>
      </c>
      <c r="C95">
        <v>0</v>
      </c>
      <c r="D95">
        <v>18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s="27">
        <f>VLOOKUP(Table2[[#This Row],[file_name]],TAX[#All],3,FALSE)</f>
        <v>19</v>
      </c>
      <c r="M95" s="28" t="b">
        <f t="shared" si="4"/>
        <v>0</v>
      </c>
      <c r="N95" s="27" t="b">
        <f t="shared" si="5"/>
        <v>0</v>
      </c>
      <c r="O95" s="28" t="b">
        <f>IF(ISERROR(VLOOKUP(Table2[[#This Row],[file_name]],INC_OWA[#All],1,FALSE)),TRUE,FALSE)</f>
        <v>0</v>
      </c>
      <c r="P95" s="29" t="b">
        <f>IF(ISERROR(VLOOKUP(Table2[[#This Row],[file_name]],INC_CWA[#All],1,FALSE)),TRUE,FALSE)</f>
        <v>0</v>
      </c>
      <c r="Q95" s="27" t="str">
        <f>IF(Table2[[#This Row],[Valid OWA]]=Table2[[#This Row],[Scior OWA]],"OK","ERROR")</f>
        <v>OK</v>
      </c>
      <c r="R95" t="str">
        <f>IF(Table2[[#This Row],[Valid CWA]]=Table2[[#This Row],[Scior CWA]],"OK","ERROR")</f>
        <v>OK</v>
      </c>
    </row>
    <row r="96" spans="1:18" x14ac:dyDescent="0.25">
      <c r="A96" s="1" t="s">
        <v>113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s="27">
        <f>VLOOKUP(Table2[[#This Row],[file_name]],TAX[#All],3,FALSE)</f>
        <v>6</v>
      </c>
      <c r="M96" s="28" t="b">
        <f t="shared" si="4"/>
        <v>1</v>
      </c>
      <c r="N96" s="27" t="b">
        <f t="shared" si="5"/>
        <v>1</v>
      </c>
      <c r="O96" s="28" t="b">
        <f>IF(ISERROR(VLOOKUP(Table2[[#This Row],[file_name]],INC_OWA[#All],1,FALSE)),TRUE,FALSE)</f>
        <v>1</v>
      </c>
      <c r="P96" s="29" t="b">
        <f>IF(ISERROR(VLOOKUP(Table2[[#This Row],[file_name]],INC_CWA[#All],1,FALSE)),TRUE,FALSE)</f>
        <v>1</v>
      </c>
      <c r="Q96" s="27" t="str">
        <f>IF(Table2[[#This Row],[Valid OWA]]=Table2[[#This Row],[Scior OWA]],"OK","ERROR")</f>
        <v>OK</v>
      </c>
      <c r="R96" t="str">
        <f>IF(Table2[[#This Row],[Valid CWA]]=Table2[[#This Row],[Scior CWA]],"OK","ERROR")</f>
        <v>OK</v>
      </c>
    </row>
    <row r="97" spans="1:18" x14ac:dyDescent="0.25">
      <c r="A97" s="1" t="s">
        <v>114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s="27">
        <f>VLOOKUP(Table2[[#This Row],[file_name]],TAX[#All],3,FALSE)</f>
        <v>6</v>
      </c>
      <c r="M97" s="28" t="b">
        <f t="shared" si="4"/>
        <v>1</v>
      </c>
      <c r="N97" s="27" t="b">
        <f t="shared" si="5"/>
        <v>1</v>
      </c>
      <c r="O97" s="28" t="b">
        <f>IF(ISERROR(VLOOKUP(Table2[[#This Row],[file_name]],INC_OWA[#All],1,FALSE)),TRUE,FALSE)</f>
        <v>1</v>
      </c>
      <c r="P97" s="29" t="b">
        <f>IF(ISERROR(VLOOKUP(Table2[[#This Row],[file_name]],INC_CWA[#All],1,FALSE)),TRUE,FALSE)</f>
        <v>1</v>
      </c>
      <c r="Q97" s="27" t="str">
        <f>IF(Table2[[#This Row],[Valid OWA]]=Table2[[#This Row],[Scior OWA]],"OK","ERROR")</f>
        <v>OK</v>
      </c>
      <c r="R97" t="str">
        <f>IF(Table2[[#This Row],[Valid CWA]]=Table2[[#This Row],[Scior CWA]],"OK","ERROR")</f>
        <v>OK</v>
      </c>
    </row>
    <row r="98" spans="1:18" x14ac:dyDescent="0.25">
      <c r="A98" s="1" t="s">
        <v>115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s="27">
        <f>VLOOKUP(Table2[[#This Row],[file_name]],TAX[#All],3,FALSE)</f>
        <v>7</v>
      </c>
      <c r="M98" s="28" t="b">
        <f t="shared" si="4"/>
        <v>1</v>
      </c>
      <c r="N98" s="27" t="b">
        <f t="shared" si="5"/>
        <v>1</v>
      </c>
      <c r="O98" s="28" t="b">
        <f>IF(ISERROR(VLOOKUP(Table2[[#This Row],[file_name]],INC_OWA[#All],1,FALSE)),TRUE,FALSE)</f>
        <v>1</v>
      </c>
      <c r="P98" s="29" t="b">
        <f>IF(ISERROR(VLOOKUP(Table2[[#This Row],[file_name]],INC_CWA[#All],1,FALSE)),TRUE,FALSE)</f>
        <v>1</v>
      </c>
      <c r="Q98" s="27" t="str">
        <f>IF(Table2[[#This Row],[Valid OWA]]=Table2[[#This Row],[Scior OWA]],"OK","ERROR")</f>
        <v>OK</v>
      </c>
      <c r="R98" t="str">
        <f>IF(Table2[[#This Row],[Valid CWA]]=Table2[[#This Row],[Scior CWA]],"OK","ERROR")</f>
        <v>OK</v>
      </c>
    </row>
    <row r="99" spans="1:18" x14ac:dyDescent="0.25">
      <c r="A99" s="1" t="s">
        <v>116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s="27">
        <f>VLOOKUP(Table2[[#This Row],[file_name]],TAX[#All],3,FALSE)</f>
        <v>18</v>
      </c>
      <c r="M99" s="28" t="b">
        <f t="shared" si="4"/>
        <v>1</v>
      </c>
      <c r="N99" s="27" t="b">
        <f t="shared" si="5"/>
        <v>1</v>
      </c>
      <c r="O99" s="28" t="b">
        <f>IF(ISERROR(VLOOKUP(Table2[[#This Row],[file_name]],INC_OWA[#All],1,FALSE)),TRUE,FALSE)</f>
        <v>1</v>
      </c>
      <c r="P99" s="29" t="b">
        <f>IF(ISERROR(VLOOKUP(Table2[[#This Row],[file_name]],INC_CWA[#All],1,FALSE)),TRUE,FALSE)</f>
        <v>1</v>
      </c>
      <c r="Q99" s="27" t="str">
        <f>IF(Table2[[#This Row],[Valid OWA]]=Table2[[#This Row],[Scior OWA]],"OK","ERROR")</f>
        <v>OK</v>
      </c>
      <c r="R99" t="str">
        <f>IF(Table2[[#This Row],[Valid CWA]]=Table2[[#This Row],[Scior CWA]],"OK","ERROR")</f>
        <v>OK</v>
      </c>
    </row>
    <row r="100" spans="1:18" x14ac:dyDescent="0.25">
      <c r="A100" s="1" t="s">
        <v>117</v>
      </c>
      <c r="B100">
        <v>0</v>
      </c>
      <c r="C100">
        <v>0</v>
      </c>
      <c r="D100">
        <v>12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s="27">
        <f>VLOOKUP(Table2[[#This Row],[file_name]],TAX[#All],3,FALSE)</f>
        <v>13</v>
      </c>
      <c r="M100" s="28" t="b">
        <f t="shared" si="4"/>
        <v>0</v>
      </c>
      <c r="N100" s="27" t="b">
        <f t="shared" si="5"/>
        <v>0</v>
      </c>
      <c r="O100" s="28" t="b">
        <f>IF(ISERROR(VLOOKUP(Table2[[#This Row],[file_name]],INC_OWA[#All],1,FALSE)),TRUE,FALSE)</f>
        <v>0</v>
      </c>
      <c r="P100" s="29" t="b">
        <f>IF(ISERROR(VLOOKUP(Table2[[#This Row],[file_name]],INC_CWA[#All],1,FALSE)),TRUE,FALSE)</f>
        <v>0</v>
      </c>
      <c r="Q100" s="27" t="str">
        <f>IF(Table2[[#This Row],[Valid OWA]]=Table2[[#This Row],[Scior OWA]],"OK","ERROR")</f>
        <v>OK</v>
      </c>
      <c r="R100" t="str">
        <f>IF(Table2[[#This Row],[Valid CWA]]=Table2[[#This Row],[Scior CWA]],"OK","ERROR")</f>
        <v>OK</v>
      </c>
    </row>
    <row r="101" spans="1:18" x14ac:dyDescent="0.25">
      <c r="A101" s="1" t="s">
        <v>118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s="27">
        <f>VLOOKUP(Table2[[#This Row],[file_name]],TAX[#All],3,FALSE)</f>
        <v>2</v>
      </c>
      <c r="M101" s="28" t="b">
        <f t="shared" si="4"/>
        <v>1</v>
      </c>
      <c r="N101" s="27" t="b">
        <f t="shared" si="5"/>
        <v>1</v>
      </c>
      <c r="O101" s="28" t="b">
        <f>IF(ISERROR(VLOOKUP(Table2[[#This Row],[file_name]],INC_OWA[#All],1,FALSE)),TRUE,FALSE)</f>
        <v>1</v>
      </c>
      <c r="P101" s="29" t="b">
        <f>IF(ISERROR(VLOOKUP(Table2[[#This Row],[file_name]],INC_CWA[#All],1,FALSE)),TRUE,FALSE)</f>
        <v>1</v>
      </c>
      <c r="Q101" s="27" t="str">
        <f>IF(Table2[[#This Row],[Valid OWA]]=Table2[[#This Row],[Scior OWA]],"OK","ERROR")</f>
        <v>OK</v>
      </c>
      <c r="R101" t="str">
        <f>IF(Table2[[#This Row],[Valid CWA]]=Table2[[#This Row],[Scior CWA]],"OK","ERROR")</f>
        <v>OK</v>
      </c>
    </row>
    <row r="102" spans="1:18" x14ac:dyDescent="0.25">
      <c r="A102" s="1" t="s">
        <v>119</v>
      </c>
      <c r="B102">
        <v>0</v>
      </c>
      <c r="C102">
        <v>0</v>
      </c>
      <c r="D102">
        <v>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s="27">
        <f>VLOOKUP(Table2[[#This Row],[file_name]],TAX[#All],3,FALSE)</f>
        <v>9</v>
      </c>
      <c r="M102" s="28" t="b">
        <f t="shared" si="4"/>
        <v>0</v>
      </c>
      <c r="N102" s="27" t="b">
        <f t="shared" si="5"/>
        <v>0</v>
      </c>
      <c r="O102" s="28" t="b">
        <f>IF(ISERROR(VLOOKUP(Table2[[#This Row],[file_name]],INC_OWA[#All],1,FALSE)),TRUE,FALSE)</f>
        <v>0</v>
      </c>
      <c r="P102" s="29" t="b">
        <f>IF(ISERROR(VLOOKUP(Table2[[#This Row],[file_name]],INC_CWA[#All],1,FALSE)),TRUE,FALSE)</f>
        <v>0</v>
      </c>
      <c r="Q102" s="27" t="str">
        <f>IF(Table2[[#This Row],[Valid OWA]]=Table2[[#This Row],[Scior OWA]],"OK","ERROR")</f>
        <v>OK</v>
      </c>
      <c r="R102" t="str">
        <f>IF(Table2[[#This Row],[Valid CWA]]=Table2[[#This Row],[Scior CWA]],"OK","ERROR")</f>
        <v>OK</v>
      </c>
    </row>
    <row r="103" spans="1:18" x14ac:dyDescent="0.25">
      <c r="A103" s="1" t="s">
        <v>120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s="27">
        <f>VLOOKUP(Table2[[#This Row],[file_name]],TAX[#All],3,FALSE)</f>
        <v>2</v>
      </c>
      <c r="M103" s="28" t="b">
        <f t="shared" si="4"/>
        <v>1</v>
      </c>
      <c r="N103" s="27" t="b">
        <f t="shared" si="5"/>
        <v>1</v>
      </c>
      <c r="O103" s="28" t="b">
        <f>IF(ISERROR(VLOOKUP(Table2[[#This Row],[file_name]],INC_OWA[#All],1,FALSE)),TRUE,FALSE)</f>
        <v>1</v>
      </c>
      <c r="P103" s="29" t="b">
        <f>IF(ISERROR(VLOOKUP(Table2[[#This Row],[file_name]],INC_CWA[#All],1,FALSE)),TRUE,FALSE)</f>
        <v>1</v>
      </c>
      <c r="Q103" s="27" t="str">
        <f>IF(Table2[[#This Row],[Valid OWA]]=Table2[[#This Row],[Scior OWA]],"OK","ERROR")</f>
        <v>OK</v>
      </c>
      <c r="R103" t="str">
        <f>IF(Table2[[#This Row],[Valid CWA]]=Table2[[#This Row],[Scior CWA]],"OK","ERROR")</f>
        <v>OK</v>
      </c>
    </row>
    <row r="104" spans="1:18" x14ac:dyDescent="0.25">
      <c r="A104" s="1" t="s">
        <v>121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s="27">
        <f>VLOOKUP(Table2[[#This Row],[file_name]],TAX[#All],3,FALSE)</f>
        <v>6</v>
      </c>
      <c r="M104" s="28" t="b">
        <f t="shared" si="4"/>
        <v>1</v>
      </c>
      <c r="N104" s="27" t="b">
        <f t="shared" si="5"/>
        <v>1</v>
      </c>
      <c r="O104" s="28" t="b">
        <f>IF(ISERROR(VLOOKUP(Table2[[#This Row],[file_name]],INC_OWA[#All],1,FALSE)),TRUE,FALSE)</f>
        <v>1</v>
      </c>
      <c r="P104" s="29" t="b">
        <f>IF(ISERROR(VLOOKUP(Table2[[#This Row],[file_name]],INC_CWA[#All],1,FALSE)),TRUE,FALSE)</f>
        <v>1</v>
      </c>
      <c r="Q104" s="27" t="str">
        <f>IF(Table2[[#This Row],[Valid OWA]]=Table2[[#This Row],[Scior OWA]],"OK","ERROR")</f>
        <v>OK</v>
      </c>
      <c r="R104" t="str">
        <f>IF(Table2[[#This Row],[Valid CWA]]=Table2[[#This Row],[Scior CWA]],"OK","ERROR")</f>
        <v>OK</v>
      </c>
    </row>
    <row r="105" spans="1:18" x14ac:dyDescent="0.25">
      <c r="A105" s="1" t="s">
        <v>122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s="27">
        <f>VLOOKUP(Table2[[#This Row],[file_name]],TAX[#All],3,FALSE)</f>
        <v>6</v>
      </c>
      <c r="M105" s="28" t="b">
        <f t="shared" si="4"/>
        <v>1</v>
      </c>
      <c r="N105" s="27" t="b">
        <f t="shared" si="5"/>
        <v>1</v>
      </c>
      <c r="O105" s="28" t="b">
        <f>IF(ISERROR(VLOOKUP(Table2[[#This Row],[file_name]],INC_OWA[#All],1,FALSE)),TRUE,FALSE)</f>
        <v>1</v>
      </c>
      <c r="P105" s="29" t="b">
        <f>IF(ISERROR(VLOOKUP(Table2[[#This Row],[file_name]],INC_CWA[#All],1,FALSE)),TRUE,FALSE)</f>
        <v>1</v>
      </c>
      <c r="Q105" s="27" t="str">
        <f>IF(Table2[[#This Row],[Valid OWA]]=Table2[[#This Row],[Scior OWA]],"OK","ERROR")</f>
        <v>OK</v>
      </c>
      <c r="R105" t="str">
        <f>IF(Table2[[#This Row],[Valid CWA]]=Table2[[#This Row],[Scior CWA]],"OK","ERROR")</f>
        <v>OK</v>
      </c>
    </row>
    <row r="106" spans="1:18" x14ac:dyDescent="0.25">
      <c r="A106" s="1" t="s">
        <v>123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s="27">
        <f>VLOOKUP(Table2[[#This Row],[file_name]],TAX[#All],3,FALSE)</f>
        <v>12</v>
      </c>
      <c r="M106" s="28" t="b">
        <f t="shared" si="4"/>
        <v>1</v>
      </c>
      <c r="N106" s="27" t="b">
        <f t="shared" si="5"/>
        <v>1</v>
      </c>
      <c r="O106" s="28" t="b">
        <f>IF(ISERROR(VLOOKUP(Table2[[#This Row],[file_name]],INC_OWA[#All],1,FALSE)),TRUE,FALSE)</f>
        <v>1</v>
      </c>
      <c r="P106" s="29" t="b">
        <f>IF(ISERROR(VLOOKUP(Table2[[#This Row],[file_name]],INC_CWA[#All],1,FALSE)),TRUE,FALSE)</f>
        <v>1</v>
      </c>
      <c r="Q106" s="27" t="str">
        <f>IF(Table2[[#This Row],[Valid OWA]]=Table2[[#This Row],[Scior OWA]],"OK","ERROR")</f>
        <v>OK</v>
      </c>
      <c r="R106" t="str">
        <f>IF(Table2[[#This Row],[Valid CWA]]=Table2[[#This Row],[Scior CWA]],"OK","ERROR")</f>
        <v>OK</v>
      </c>
    </row>
    <row r="107" spans="1:18" x14ac:dyDescent="0.25">
      <c r="A107" s="1" t="s">
        <v>125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s="27">
        <f>VLOOKUP(Table2[[#This Row],[file_name]],TAX[#All],3,FALSE)</f>
        <v>5</v>
      </c>
      <c r="M107" s="28" t="b">
        <f t="shared" si="4"/>
        <v>1</v>
      </c>
      <c r="N107" s="27" t="b">
        <f t="shared" si="5"/>
        <v>1</v>
      </c>
      <c r="O107" s="28" t="b">
        <f>IF(ISERROR(VLOOKUP(Table2[[#This Row],[file_name]],INC_OWA[#All],1,FALSE)),TRUE,FALSE)</f>
        <v>1</v>
      </c>
      <c r="P107" s="29" t="b">
        <f>IF(ISERROR(VLOOKUP(Table2[[#This Row],[file_name]],INC_CWA[#All],1,FALSE)),TRUE,FALSE)</f>
        <v>1</v>
      </c>
      <c r="Q107" s="27" t="str">
        <f>IF(Table2[[#This Row],[Valid OWA]]=Table2[[#This Row],[Scior OWA]],"OK","ERROR")</f>
        <v>OK</v>
      </c>
      <c r="R107" t="str">
        <f>IF(Table2[[#This Row],[Valid CWA]]=Table2[[#This Row],[Scior CWA]],"OK","ERROR")</f>
        <v>OK</v>
      </c>
    </row>
    <row r="108" spans="1:18" x14ac:dyDescent="0.25">
      <c r="A108" s="1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s="27">
        <f>VLOOKUP(Table2[[#This Row],[file_name]],TAX[#All],3,FALSE)</f>
        <v>14</v>
      </c>
      <c r="M108" s="28" t="b">
        <f t="shared" si="4"/>
        <v>1</v>
      </c>
      <c r="N108" s="27" t="b">
        <f t="shared" si="5"/>
        <v>1</v>
      </c>
      <c r="O108" s="28" t="b">
        <f>IF(ISERROR(VLOOKUP(Table2[[#This Row],[file_name]],INC_OWA[#All],1,FALSE)),TRUE,FALSE)</f>
        <v>1</v>
      </c>
      <c r="P108" s="29" t="b">
        <f>IF(ISERROR(VLOOKUP(Table2[[#This Row],[file_name]],INC_CWA[#All],1,FALSE)),TRUE,FALSE)</f>
        <v>0</v>
      </c>
      <c r="Q108" s="27" t="str">
        <f>IF(Table2[[#This Row],[Valid OWA]]=Table2[[#This Row],[Scior OWA]],"OK","ERROR")</f>
        <v>OK</v>
      </c>
      <c r="R108" t="str">
        <f>IF(Table2[[#This Row],[Valid CWA]]=Table2[[#This Row],[Scior CWA]],"OK","ERROR")</f>
        <v>ERROR</v>
      </c>
    </row>
    <row r="109" spans="1:18" x14ac:dyDescent="0.25">
      <c r="A109" s="1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s="27">
        <f>VLOOKUP(Table2[[#This Row],[file_name]],TAX[#All],3,FALSE)</f>
        <v>2</v>
      </c>
      <c r="M109" s="28" t="b">
        <f t="shared" si="4"/>
        <v>1</v>
      </c>
      <c r="N109" s="27" t="b">
        <f t="shared" si="5"/>
        <v>1</v>
      </c>
      <c r="O109" s="28" t="b">
        <f>IF(ISERROR(VLOOKUP(Table2[[#This Row],[file_name]],INC_OWA[#All],1,FALSE)),TRUE,FALSE)</f>
        <v>1</v>
      </c>
      <c r="P109" s="29" t="b">
        <f>IF(ISERROR(VLOOKUP(Table2[[#This Row],[file_name]],INC_CWA[#All],1,FALSE)),TRUE,FALSE)</f>
        <v>1</v>
      </c>
      <c r="Q109" s="27" t="str">
        <f>IF(Table2[[#This Row],[Valid OWA]]=Table2[[#This Row],[Scior OWA]],"OK","ERROR")</f>
        <v>OK</v>
      </c>
      <c r="R109" t="str">
        <f>IF(Table2[[#This Row],[Valid CWA]]=Table2[[#This Row],[Scior CWA]],"OK","ERROR")</f>
        <v>OK</v>
      </c>
    </row>
    <row r="110" spans="1:18" x14ac:dyDescent="0.25">
      <c r="A110" s="1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s="27">
        <f>VLOOKUP(Table2[[#This Row],[file_name]],TAX[#All],3,FALSE)</f>
        <v>6</v>
      </c>
      <c r="M110" s="28" t="b">
        <f t="shared" si="4"/>
        <v>1</v>
      </c>
      <c r="N110" s="27" t="b">
        <f t="shared" si="5"/>
        <v>1</v>
      </c>
      <c r="O110" s="28" t="b">
        <f>IF(ISERROR(VLOOKUP(Table2[[#This Row],[file_name]],INC_OWA[#All],1,FALSE)),TRUE,FALSE)</f>
        <v>1</v>
      </c>
      <c r="P110" s="29" t="b">
        <f>IF(ISERROR(VLOOKUP(Table2[[#This Row],[file_name]],INC_CWA[#All],1,FALSE)),TRUE,FALSE)</f>
        <v>1</v>
      </c>
      <c r="Q110" s="27" t="str">
        <f>IF(Table2[[#This Row],[Valid OWA]]=Table2[[#This Row],[Scior OWA]],"OK","ERROR")</f>
        <v>OK</v>
      </c>
      <c r="R110" t="str">
        <f>IF(Table2[[#This Row],[Valid CWA]]=Table2[[#This Row],[Scior CWA]],"OK","ERROR")</f>
        <v>OK</v>
      </c>
    </row>
    <row r="111" spans="1:18" x14ac:dyDescent="0.25">
      <c r="A111" s="1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s="27">
        <f>VLOOKUP(Table2[[#This Row],[file_name]],TAX[#All],3,FALSE)</f>
        <v>9</v>
      </c>
      <c r="M111" s="28" t="b">
        <f t="shared" si="4"/>
        <v>1</v>
      </c>
      <c r="N111" s="27" t="b">
        <f t="shared" si="5"/>
        <v>1</v>
      </c>
      <c r="O111" s="28" t="b">
        <f>IF(ISERROR(VLOOKUP(Table2[[#This Row],[file_name]],INC_OWA[#All],1,FALSE)),TRUE,FALSE)</f>
        <v>1</v>
      </c>
      <c r="P111" s="29" t="b">
        <f>IF(ISERROR(VLOOKUP(Table2[[#This Row],[file_name]],INC_CWA[#All],1,FALSE)),TRUE,FALSE)</f>
        <v>1</v>
      </c>
      <c r="Q111" s="27" t="str">
        <f>IF(Table2[[#This Row],[Valid OWA]]=Table2[[#This Row],[Scior OWA]],"OK","ERROR")</f>
        <v>OK</v>
      </c>
      <c r="R111" t="str">
        <f>IF(Table2[[#This Row],[Valid CWA]]=Table2[[#This Row],[Scior CWA]],"OK","ERROR")</f>
        <v>OK</v>
      </c>
    </row>
    <row r="112" spans="1:18" x14ac:dyDescent="0.25">
      <c r="A112" s="1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s="27">
        <f>VLOOKUP(Table2[[#This Row],[file_name]],TAX[#All],3,FALSE)</f>
        <v>2</v>
      </c>
      <c r="M112" s="28" t="b">
        <f t="shared" si="4"/>
        <v>1</v>
      </c>
      <c r="N112" s="27" t="b">
        <f t="shared" si="5"/>
        <v>1</v>
      </c>
      <c r="O112" s="28" t="b">
        <f>IF(ISERROR(VLOOKUP(Table2[[#This Row],[file_name]],INC_OWA[#All],1,FALSE)),TRUE,FALSE)</f>
        <v>1</v>
      </c>
      <c r="P112" s="29" t="b">
        <f>IF(ISERROR(VLOOKUP(Table2[[#This Row],[file_name]],INC_CWA[#All],1,FALSE)),TRUE,FALSE)</f>
        <v>1</v>
      </c>
      <c r="Q112" s="27" t="str">
        <f>IF(Table2[[#This Row],[Valid OWA]]=Table2[[#This Row],[Scior OWA]],"OK","ERROR")</f>
        <v>OK</v>
      </c>
      <c r="R112" t="str">
        <f>IF(Table2[[#This Row],[Valid CWA]]=Table2[[#This Row],[Scior CWA]],"OK","ERROR")</f>
        <v>OK</v>
      </c>
    </row>
    <row r="113" spans="1:18" x14ac:dyDescent="0.25">
      <c r="A113" s="1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s="27">
        <f>VLOOKUP(Table2[[#This Row],[file_name]],TAX[#All],3,FALSE)</f>
        <v>6</v>
      </c>
      <c r="M113" s="28" t="b">
        <f t="shared" si="4"/>
        <v>1</v>
      </c>
      <c r="N113" s="27" t="b">
        <f t="shared" si="5"/>
        <v>1</v>
      </c>
      <c r="O113" s="28" t="b">
        <f>IF(ISERROR(VLOOKUP(Table2[[#This Row],[file_name]],INC_OWA[#All],1,FALSE)),TRUE,FALSE)</f>
        <v>1</v>
      </c>
      <c r="P113" s="29" t="b">
        <f>IF(ISERROR(VLOOKUP(Table2[[#This Row],[file_name]],INC_CWA[#All],1,FALSE)),TRUE,FALSE)</f>
        <v>1</v>
      </c>
      <c r="Q113" s="27" t="str">
        <f>IF(Table2[[#This Row],[Valid OWA]]=Table2[[#This Row],[Scior OWA]],"OK","ERROR")</f>
        <v>OK</v>
      </c>
      <c r="R113" t="str">
        <f>IF(Table2[[#This Row],[Valid CWA]]=Table2[[#This Row],[Scior CWA]],"OK","ERROR")</f>
        <v>OK</v>
      </c>
    </row>
    <row r="114" spans="1:18" x14ac:dyDescent="0.25">
      <c r="A114" s="1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 s="27">
        <f>VLOOKUP(Table2[[#This Row],[file_name]],TAX[#All],3,FALSE)</f>
        <v>15</v>
      </c>
      <c r="M114" s="28" t="b">
        <f t="shared" si="4"/>
        <v>1</v>
      </c>
      <c r="N114" s="27" t="b">
        <f t="shared" si="5"/>
        <v>0</v>
      </c>
      <c r="O114" s="28" t="b">
        <f>IF(ISERROR(VLOOKUP(Table2[[#This Row],[file_name]],INC_OWA[#All],1,FALSE)),TRUE,FALSE)</f>
        <v>1</v>
      </c>
      <c r="P114" s="29" t="b">
        <f>IF(ISERROR(VLOOKUP(Table2[[#This Row],[file_name]],INC_CWA[#All],1,FALSE)),TRUE,FALSE)</f>
        <v>0</v>
      </c>
      <c r="Q114" s="27" t="str">
        <f>IF(Table2[[#This Row],[Valid OWA]]=Table2[[#This Row],[Scior OWA]],"OK","ERROR")</f>
        <v>OK</v>
      </c>
      <c r="R114" t="str">
        <f>IF(Table2[[#This Row],[Valid CWA]]=Table2[[#This Row],[Scior CWA]],"OK","ERROR")</f>
        <v>OK</v>
      </c>
    </row>
    <row r="115" spans="1:18" x14ac:dyDescent="0.25">
      <c r="A115" s="1" t="s">
        <v>135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s="27">
        <f>VLOOKUP(Table2[[#This Row],[file_name]],TAX[#All],3,FALSE)</f>
        <v>3</v>
      </c>
      <c r="M115" s="28" t="b">
        <f t="shared" si="4"/>
        <v>1</v>
      </c>
      <c r="N115" s="27" t="b">
        <f t="shared" si="5"/>
        <v>1</v>
      </c>
      <c r="O115" s="28" t="b">
        <f>IF(ISERROR(VLOOKUP(Table2[[#This Row],[file_name]],INC_OWA[#All],1,FALSE)),TRUE,FALSE)</f>
        <v>1</v>
      </c>
      <c r="P115" s="29" t="b">
        <f>IF(ISERROR(VLOOKUP(Table2[[#This Row],[file_name]],INC_CWA[#All],1,FALSE)),TRUE,FALSE)</f>
        <v>1</v>
      </c>
      <c r="Q115" s="27" t="str">
        <f>IF(Table2[[#This Row],[Valid OWA]]=Table2[[#This Row],[Scior OWA]],"OK","ERROR")</f>
        <v>OK</v>
      </c>
      <c r="R115" t="str">
        <f>IF(Table2[[#This Row],[Valid CWA]]=Table2[[#This Row],[Scior CWA]],"OK","ERROR")</f>
        <v>OK</v>
      </c>
    </row>
    <row r="116" spans="1:18" x14ac:dyDescent="0.25">
      <c r="A116" s="1" t="s">
        <v>137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s="27">
        <f>VLOOKUP(Table2[[#This Row],[file_name]],TAX[#All],3,FALSE)</f>
        <v>4</v>
      </c>
      <c r="M116" s="28" t="b">
        <f t="shared" si="4"/>
        <v>1</v>
      </c>
      <c r="N116" s="27" t="b">
        <f t="shared" si="5"/>
        <v>1</v>
      </c>
      <c r="O116" s="28" t="b">
        <f>IF(ISERROR(VLOOKUP(Table2[[#This Row],[file_name]],INC_OWA[#All],1,FALSE)),TRUE,FALSE)</f>
        <v>1</v>
      </c>
      <c r="P116" s="29" t="b">
        <f>IF(ISERROR(VLOOKUP(Table2[[#This Row],[file_name]],INC_CWA[#All],1,FALSE)),TRUE,FALSE)</f>
        <v>1</v>
      </c>
      <c r="Q116" s="27" t="str">
        <f>IF(Table2[[#This Row],[Valid OWA]]=Table2[[#This Row],[Scior OWA]],"OK","ERROR")</f>
        <v>OK</v>
      </c>
      <c r="R116" t="str">
        <f>IF(Table2[[#This Row],[Valid CWA]]=Table2[[#This Row],[Scior CWA]],"OK","ERROR")</f>
        <v>OK</v>
      </c>
    </row>
    <row r="117" spans="1:18" x14ac:dyDescent="0.25">
      <c r="A117" s="1" t="s">
        <v>138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s="27">
        <f>VLOOKUP(Table2[[#This Row],[file_name]],TAX[#All],3,FALSE)</f>
        <v>3</v>
      </c>
      <c r="M117" s="28" t="b">
        <f t="shared" si="4"/>
        <v>1</v>
      </c>
      <c r="N117" s="27" t="b">
        <f t="shared" si="5"/>
        <v>1</v>
      </c>
      <c r="O117" s="28" t="b">
        <f>IF(ISERROR(VLOOKUP(Table2[[#This Row],[file_name]],INC_OWA[#All],1,FALSE)),TRUE,FALSE)</f>
        <v>1</v>
      </c>
      <c r="P117" s="29" t="b">
        <f>IF(ISERROR(VLOOKUP(Table2[[#This Row],[file_name]],INC_CWA[#All],1,FALSE)),TRUE,FALSE)</f>
        <v>1</v>
      </c>
      <c r="Q117" s="27" t="str">
        <f>IF(Table2[[#This Row],[Valid OWA]]=Table2[[#This Row],[Scior OWA]],"OK","ERROR")</f>
        <v>OK</v>
      </c>
      <c r="R117" t="str">
        <f>IF(Table2[[#This Row],[Valid CWA]]=Table2[[#This Row],[Scior CWA]],"OK","ERROR")</f>
        <v>OK</v>
      </c>
    </row>
    <row r="118" spans="1:18" x14ac:dyDescent="0.25">
      <c r="A118" s="1" t="s">
        <v>139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s="27">
        <f>VLOOKUP(Table2[[#This Row],[file_name]],TAX[#All],3,FALSE)</f>
        <v>3</v>
      </c>
      <c r="M118" s="28" t="b">
        <f t="shared" si="4"/>
        <v>1</v>
      </c>
      <c r="N118" s="27" t="b">
        <f t="shared" si="5"/>
        <v>1</v>
      </c>
      <c r="O118" s="28" t="b">
        <f>IF(ISERROR(VLOOKUP(Table2[[#This Row],[file_name]],INC_OWA[#All],1,FALSE)),TRUE,FALSE)</f>
        <v>1</v>
      </c>
      <c r="P118" s="29" t="b">
        <f>IF(ISERROR(VLOOKUP(Table2[[#This Row],[file_name]],INC_CWA[#All],1,FALSE)),TRUE,FALSE)</f>
        <v>1</v>
      </c>
      <c r="Q118" s="27" t="str">
        <f>IF(Table2[[#This Row],[Valid OWA]]=Table2[[#This Row],[Scior OWA]],"OK","ERROR")</f>
        <v>OK</v>
      </c>
      <c r="R118" t="str">
        <f>IF(Table2[[#This Row],[Valid CWA]]=Table2[[#This Row],[Scior CWA]],"OK","ERROR")</f>
        <v>OK</v>
      </c>
    </row>
    <row r="119" spans="1:18" x14ac:dyDescent="0.25">
      <c r="A119" s="1" t="s">
        <v>140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s="27">
        <f>VLOOKUP(Table2[[#This Row],[file_name]],TAX[#All],3,FALSE)</f>
        <v>3</v>
      </c>
      <c r="M119" s="28" t="b">
        <f t="shared" si="4"/>
        <v>1</v>
      </c>
      <c r="N119" s="27" t="b">
        <f t="shared" si="5"/>
        <v>1</v>
      </c>
      <c r="O119" s="28" t="b">
        <f>IF(ISERROR(VLOOKUP(Table2[[#This Row],[file_name]],INC_OWA[#All],1,FALSE)),TRUE,FALSE)</f>
        <v>1</v>
      </c>
      <c r="P119" s="29" t="b">
        <f>IF(ISERROR(VLOOKUP(Table2[[#This Row],[file_name]],INC_CWA[#All],1,FALSE)),TRUE,FALSE)</f>
        <v>1</v>
      </c>
      <c r="Q119" s="27" t="str">
        <f>IF(Table2[[#This Row],[Valid OWA]]=Table2[[#This Row],[Scior OWA]],"OK","ERROR")</f>
        <v>OK</v>
      </c>
      <c r="R119" t="str">
        <f>IF(Table2[[#This Row],[Valid CWA]]=Table2[[#This Row],[Scior CWA]],"OK","ERROR")</f>
        <v>OK</v>
      </c>
    </row>
    <row r="120" spans="1:18" x14ac:dyDescent="0.25">
      <c r="A120" s="1" t="s">
        <v>141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s="27">
        <f>VLOOKUP(Table2[[#This Row],[file_name]],TAX[#All],3,FALSE)</f>
        <v>3</v>
      </c>
      <c r="M120" s="28" t="b">
        <f t="shared" si="4"/>
        <v>1</v>
      </c>
      <c r="N120" s="27" t="b">
        <f t="shared" si="5"/>
        <v>1</v>
      </c>
      <c r="O120" s="28" t="b">
        <f>IF(ISERROR(VLOOKUP(Table2[[#This Row],[file_name]],INC_OWA[#All],1,FALSE)),TRUE,FALSE)</f>
        <v>1</v>
      </c>
      <c r="P120" s="29" t="b">
        <f>IF(ISERROR(VLOOKUP(Table2[[#This Row],[file_name]],INC_CWA[#All],1,FALSE)),TRUE,FALSE)</f>
        <v>1</v>
      </c>
      <c r="Q120" s="27" t="str">
        <f>IF(Table2[[#This Row],[Valid OWA]]=Table2[[#This Row],[Scior OWA]],"OK","ERROR")</f>
        <v>OK</v>
      </c>
      <c r="R120" t="str">
        <f>IF(Table2[[#This Row],[Valid CWA]]=Table2[[#This Row],[Scior CWA]],"OK","ERROR")</f>
        <v>OK</v>
      </c>
    </row>
    <row r="121" spans="1:18" x14ac:dyDescent="0.25">
      <c r="A121" s="1" t="s">
        <v>142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s="27">
        <f>VLOOKUP(Table2[[#This Row],[file_name]],TAX[#All],3,FALSE)</f>
        <v>3</v>
      </c>
      <c r="M121" s="28" t="b">
        <f t="shared" si="4"/>
        <v>1</v>
      </c>
      <c r="N121" s="27" t="b">
        <f t="shared" si="5"/>
        <v>1</v>
      </c>
      <c r="O121" s="28" t="b">
        <f>IF(ISERROR(VLOOKUP(Table2[[#This Row],[file_name]],INC_OWA[#All],1,FALSE)),TRUE,FALSE)</f>
        <v>1</v>
      </c>
      <c r="P121" s="29" t="b">
        <f>IF(ISERROR(VLOOKUP(Table2[[#This Row],[file_name]],INC_CWA[#All],1,FALSE)),TRUE,FALSE)</f>
        <v>1</v>
      </c>
      <c r="Q121" s="27" t="str">
        <f>IF(Table2[[#This Row],[Valid OWA]]=Table2[[#This Row],[Scior OWA]],"OK","ERROR")</f>
        <v>OK</v>
      </c>
      <c r="R121" t="str">
        <f>IF(Table2[[#This Row],[Valid CWA]]=Table2[[#This Row],[Scior CWA]],"OK","ERROR")</f>
        <v>OK</v>
      </c>
    </row>
    <row r="122" spans="1:18" x14ac:dyDescent="0.25">
      <c r="A122" s="1" t="s">
        <v>144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s="27">
        <f>VLOOKUP(Table2[[#This Row],[file_name]],TAX[#All],3,FALSE)</f>
        <v>16</v>
      </c>
      <c r="M122" s="28" t="b">
        <f t="shared" si="4"/>
        <v>1</v>
      </c>
      <c r="N122" s="27" t="b">
        <f t="shared" si="5"/>
        <v>1</v>
      </c>
      <c r="O122" s="28" t="b">
        <f>IF(ISERROR(VLOOKUP(Table2[[#This Row],[file_name]],INC_OWA[#All],1,FALSE)),TRUE,FALSE)</f>
        <v>1</v>
      </c>
      <c r="P122" s="29" t="b">
        <f>IF(ISERROR(VLOOKUP(Table2[[#This Row],[file_name]],INC_CWA[#All],1,FALSE)),TRUE,FALSE)</f>
        <v>0</v>
      </c>
      <c r="Q122" s="27" t="str">
        <f>IF(Table2[[#This Row],[Valid OWA]]=Table2[[#This Row],[Scior OWA]],"OK","ERROR")</f>
        <v>OK</v>
      </c>
      <c r="R122" t="str">
        <f>IF(Table2[[#This Row],[Valid CWA]]=Table2[[#This Row],[Scior CWA]],"OK","ERROR")</f>
        <v>ERROR</v>
      </c>
    </row>
    <row r="123" spans="1:18" x14ac:dyDescent="0.25">
      <c r="A123" s="1" t="s">
        <v>145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s="27">
        <f>VLOOKUP(Table2[[#This Row],[file_name]],TAX[#All],3,FALSE)</f>
        <v>6</v>
      </c>
      <c r="M123" s="28" t="b">
        <f t="shared" si="4"/>
        <v>1</v>
      </c>
      <c r="N123" s="27" t="b">
        <f t="shared" si="5"/>
        <v>1</v>
      </c>
      <c r="O123" s="28" t="b">
        <f>IF(ISERROR(VLOOKUP(Table2[[#This Row],[file_name]],INC_OWA[#All],1,FALSE)),TRUE,FALSE)</f>
        <v>1</v>
      </c>
      <c r="P123" s="29" t="b">
        <f>IF(ISERROR(VLOOKUP(Table2[[#This Row],[file_name]],INC_CWA[#All],1,FALSE)),TRUE,FALSE)</f>
        <v>1</v>
      </c>
      <c r="Q123" s="27" t="str">
        <f>IF(Table2[[#This Row],[Valid OWA]]=Table2[[#This Row],[Scior OWA]],"OK","ERROR")</f>
        <v>OK</v>
      </c>
      <c r="R123" t="str">
        <f>IF(Table2[[#This Row],[Valid CWA]]=Table2[[#This Row],[Scior CWA]],"OK","ERROR")</f>
        <v>OK</v>
      </c>
    </row>
    <row r="124" spans="1:18" x14ac:dyDescent="0.25">
      <c r="A124" s="1" t="s">
        <v>146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s="27">
        <f>VLOOKUP(Table2[[#This Row],[file_name]],TAX[#All],3,FALSE)</f>
        <v>3</v>
      </c>
      <c r="M124" s="28" t="b">
        <f t="shared" si="4"/>
        <v>1</v>
      </c>
      <c r="N124" s="27" t="b">
        <f t="shared" si="5"/>
        <v>1</v>
      </c>
      <c r="O124" s="28" t="b">
        <f>IF(ISERROR(VLOOKUP(Table2[[#This Row],[file_name]],INC_OWA[#All],1,FALSE)),TRUE,FALSE)</f>
        <v>1</v>
      </c>
      <c r="P124" s="29" t="b">
        <f>IF(ISERROR(VLOOKUP(Table2[[#This Row],[file_name]],INC_CWA[#All],1,FALSE)),TRUE,FALSE)</f>
        <v>1</v>
      </c>
      <c r="Q124" s="27" t="str">
        <f>IF(Table2[[#This Row],[Valid OWA]]=Table2[[#This Row],[Scior OWA]],"OK","ERROR")</f>
        <v>OK</v>
      </c>
      <c r="R124" t="str">
        <f>IF(Table2[[#This Row],[Valid CWA]]=Table2[[#This Row],[Scior CWA]],"OK","ERROR")</f>
        <v>OK</v>
      </c>
    </row>
    <row r="125" spans="1:18" x14ac:dyDescent="0.25">
      <c r="A125" s="1" t="s">
        <v>147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s="27">
        <f>VLOOKUP(Table2[[#This Row],[file_name]],TAX[#All],3,FALSE)</f>
        <v>3</v>
      </c>
      <c r="M125" s="28" t="b">
        <f t="shared" si="4"/>
        <v>1</v>
      </c>
      <c r="N125" s="27" t="b">
        <f t="shared" si="5"/>
        <v>1</v>
      </c>
      <c r="O125" s="28" t="b">
        <f>IF(ISERROR(VLOOKUP(Table2[[#This Row],[file_name]],INC_OWA[#All],1,FALSE)),TRUE,FALSE)</f>
        <v>1</v>
      </c>
      <c r="P125" s="29" t="b">
        <f>IF(ISERROR(VLOOKUP(Table2[[#This Row],[file_name]],INC_CWA[#All],1,FALSE)),TRUE,FALSE)</f>
        <v>1</v>
      </c>
      <c r="Q125" s="27" t="str">
        <f>IF(Table2[[#This Row],[Valid OWA]]=Table2[[#This Row],[Scior OWA]],"OK","ERROR")</f>
        <v>OK</v>
      </c>
      <c r="R125" t="str">
        <f>IF(Table2[[#This Row],[Valid CWA]]=Table2[[#This Row],[Scior CWA]],"OK","ERROR")</f>
        <v>OK</v>
      </c>
    </row>
    <row r="126" spans="1:18" x14ac:dyDescent="0.25">
      <c r="A126" s="1" t="s">
        <v>148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s="27">
        <f>VLOOKUP(Table2[[#This Row],[file_name]],TAX[#All],3,FALSE)</f>
        <v>9</v>
      </c>
      <c r="M126" s="28" t="b">
        <f t="shared" si="4"/>
        <v>1</v>
      </c>
      <c r="N126" s="27" t="b">
        <f t="shared" si="5"/>
        <v>1</v>
      </c>
      <c r="O126" s="28" t="b">
        <f>IF(ISERROR(VLOOKUP(Table2[[#This Row],[file_name]],INC_OWA[#All],1,FALSE)),TRUE,FALSE)</f>
        <v>1</v>
      </c>
      <c r="P126" s="29" t="b">
        <f>IF(ISERROR(VLOOKUP(Table2[[#This Row],[file_name]],INC_CWA[#All],1,FALSE)),TRUE,FALSE)</f>
        <v>1</v>
      </c>
      <c r="Q126" s="27" t="str">
        <f>IF(Table2[[#This Row],[Valid OWA]]=Table2[[#This Row],[Scior OWA]],"OK","ERROR")</f>
        <v>OK</v>
      </c>
      <c r="R126" t="str">
        <f>IF(Table2[[#This Row],[Valid CWA]]=Table2[[#This Row],[Scior CWA]],"OK","ERROR")</f>
        <v>OK</v>
      </c>
    </row>
    <row r="127" spans="1:18" x14ac:dyDescent="0.25">
      <c r="A127" s="1" t="s">
        <v>149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s="27">
        <f>VLOOKUP(Table2[[#This Row],[file_name]],TAX[#All],3,FALSE)</f>
        <v>4</v>
      </c>
      <c r="M127" s="28" t="b">
        <f t="shared" si="4"/>
        <v>1</v>
      </c>
      <c r="N127" s="27" t="b">
        <f t="shared" si="5"/>
        <v>1</v>
      </c>
      <c r="O127" s="28" t="b">
        <f>IF(ISERROR(VLOOKUP(Table2[[#This Row],[file_name]],INC_OWA[#All],1,FALSE)),TRUE,FALSE)</f>
        <v>1</v>
      </c>
      <c r="P127" s="29" t="b">
        <f>IF(ISERROR(VLOOKUP(Table2[[#This Row],[file_name]],INC_CWA[#All],1,FALSE)),TRUE,FALSE)</f>
        <v>1</v>
      </c>
      <c r="Q127" s="27" t="str">
        <f>IF(Table2[[#This Row],[Valid OWA]]=Table2[[#This Row],[Scior OWA]],"OK","ERROR")</f>
        <v>OK</v>
      </c>
      <c r="R127" t="str">
        <f>IF(Table2[[#This Row],[Valid CWA]]=Table2[[#This Row],[Scior CWA]],"OK","ERROR")</f>
        <v>OK</v>
      </c>
    </row>
    <row r="128" spans="1:18" x14ac:dyDescent="0.25">
      <c r="A128" s="1" t="s">
        <v>151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s="27">
        <f>VLOOKUP(Table2[[#This Row],[file_name]],TAX[#All],3,FALSE)</f>
        <v>3</v>
      </c>
      <c r="M128" s="28" t="b">
        <f t="shared" si="4"/>
        <v>1</v>
      </c>
      <c r="N128" s="27" t="b">
        <f t="shared" si="5"/>
        <v>1</v>
      </c>
      <c r="O128" s="28" t="b">
        <f>IF(ISERROR(VLOOKUP(Table2[[#This Row],[file_name]],INC_OWA[#All],1,FALSE)),TRUE,FALSE)</f>
        <v>1</v>
      </c>
      <c r="P128" s="29" t="b">
        <f>IF(ISERROR(VLOOKUP(Table2[[#This Row],[file_name]],INC_CWA[#All],1,FALSE)),TRUE,FALSE)</f>
        <v>1</v>
      </c>
      <c r="Q128" s="27" t="str">
        <f>IF(Table2[[#This Row],[Valid OWA]]=Table2[[#This Row],[Scior OWA]],"OK","ERROR")</f>
        <v>OK</v>
      </c>
      <c r="R128" t="str">
        <f>IF(Table2[[#This Row],[Valid CWA]]=Table2[[#This Row],[Scior CWA]],"OK","ERROR")</f>
        <v>OK</v>
      </c>
    </row>
    <row r="129" spans="1:18" x14ac:dyDescent="0.25">
      <c r="A129" s="1" t="s">
        <v>152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s="27">
        <f>VLOOKUP(Table2[[#This Row],[file_name]],TAX[#All],3,FALSE)</f>
        <v>4</v>
      </c>
      <c r="M129" s="28" t="b">
        <f t="shared" si="4"/>
        <v>1</v>
      </c>
      <c r="N129" s="27" t="b">
        <f t="shared" si="5"/>
        <v>1</v>
      </c>
      <c r="O129" s="28" t="b">
        <f>IF(ISERROR(VLOOKUP(Table2[[#This Row],[file_name]],INC_OWA[#All],1,FALSE)),TRUE,FALSE)</f>
        <v>1</v>
      </c>
      <c r="P129" s="29" t="b">
        <f>IF(ISERROR(VLOOKUP(Table2[[#This Row],[file_name]],INC_CWA[#All],1,FALSE)),TRUE,FALSE)</f>
        <v>1</v>
      </c>
      <c r="Q129" s="27" t="str">
        <f>IF(Table2[[#This Row],[Valid OWA]]=Table2[[#This Row],[Scior OWA]],"OK","ERROR")</f>
        <v>OK</v>
      </c>
      <c r="R129" t="str">
        <f>IF(Table2[[#This Row],[Valid CWA]]=Table2[[#This Row],[Scior CWA]],"OK","ERROR")</f>
        <v>OK</v>
      </c>
    </row>
    <row r="130" spans="1:18" x14ac:dyDescent="0.25">
      <c r="A130" s="1" t="s">
        <v>154</v>
      </c>
      <c r="B130">
        <v>0</v>
      </c>
      <c r="C130">
        <v>0</v>
      </c>
      <c r="D130">
        <v>1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s="27">
        <f>VLOOKUP(Table2[[#This Row],[file_name]],TAX[#All],3,FALSE)</f>
        <v>8</v>
      </c>
      <c r="M130" s="28" t="b">
        <f t="shared" si="4"/>
        <v>0</v>
      </c>
      <c r="N130" s="27" t="b">
        <f t="shared" si="5"/>
        <v>0</v>
      </c>
      <c r="O130" s="28" t="b">
        <f>IF(ISERROR(VLOOKUP(Table2[[#This Row],[file_name]],INC_OWA[#All],1,FALSE)),TRUE,FALSE)</f>
        <v>0</v>
      </c>
      <c r="P130" s="29" t="b">
        <f>IF(ISERROR(VLOOKUP(Table2[[#This Row],[file_name]],INC_CWA[#All],1,FALSE)),TRUE,FALSE)</f>
        <v>0</v>
      </c>
      <c r="Q130" s="27" t="str">
        <f>IF(Table2[[#This Row],[Valid OWA]]=Table2[[#This Row],[Scior OWA]],"OK","ERROR")</f>
        <v>OK</v>
      </c>
      <c r="R130" t="str">
        <f>IF(Table2[[#This Row],[Valid CWA]]=Table2[[#This Row],[Scior CWA]],"OK","ERROR")</f>
        <v>OK</v>
      </c>
    </row>
    <row r="131" spans="1:18" x14ac:dyDescent="0.25">
      <c r="A131" s="1" t="s">
        <v>155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s="27">
        <f>VLOOKUP(Table2[[#This Row],[file_name]],TAX[#All],3,FALSE)</f>
        <v>3</v>
      </c>
      <c r="M131" s="28" t="b">
        <f t="shared" si="4"/>
        <v>1</v>
      </c>
      <c r="N131" s="27" t="b">
        <f t="shared" si="5"/>
        <v>1</v>
      </c>
      <c r="O131" s="28" t="b">
        <f>IF(ISERROR(VLOOKUP(Table2[[#This Row],[file_name]],INC_OWA[#All],1,FALSE)),TRUE,FALSE)</f>
        <v>1</v>
      </c>
      <c r="P131" s="29" t="b">
        <f>IF(ISERROR(VLOOKUP(Table2[[#This Row],[file_name]],INC_CWA[#All],1,FALSE)),TRUE,FALSE)</f>
        <v>1</v>
      </c>
      <c r="Q131" s="27" t="str">
        <f>IF(Table2[[#This Row],[Valid OWA]]=Table2[[#This Row],[Scior OWA]],"OK","ERROR")</f>
        <v>OK</v>
      </c>
      <c r="R131" t="str">
        <f>IF(Table2[[#This Row],[Valid CWA]]=Table2[[#This Row],[Scior CWA]],"OK","ERROR")</f>
        <v>OK</v>
      </c>
    </row>
    <row r="132" spans="1:18" x14ac:dyDescent="0.25">
      <c r="A132" s="1" t="s">
        <v>156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 s="27">
        <f>VLOOKUP(Table2[[#This Row],[file_name]],TAX[#All],3,FALSE)</f>
        <v>3</v>
      </c>
      <c r="M132" s="28" t="b">
        <f t="shared" si="4"/>
        <v>1</v>
      </c>
      <c r="N132" s="27" t="b">
        <f t="shared" si="5"/>
        <v>1</v>
      </c>
      <c r="O132" s="28" t="b">
        <f>IF(ISERROR(VLOOKUP(Table2[[#This Row],[file_name]],INC_OWA[#All],1,FALSE)),TRUE,FALSE)</f>
        <v>1</v>
      </c>
      <c r="P132" s="29" t="b">
        <f>IF(ISERROR(VLOOKUP(Table2[[#This Row],[file_name]],INC_CWA[#All],1,FALSE)),TRUE,FALSE)</f>
        <v>1</v>
      </c>
      <c r="Q132" s="27" t="str">
        <f>IF(Table2[[#This Row],[Valid OWA]]=Table2[[#This Row],[Scior OWA]],"OK","ERROR")</f>
        <v>OK</v>
      </c>
      <c r="R132" t="str">
        <f>IF(Table2[[#This Row],[Valid CWA]]=Table2[[#This Row],[Scior CWA]],"OK","ERROR")</f>
        <v>OK</v>
      </c>
    </row>
    <row r="133" spans="1:18" x14ac:dyDescent="0.25">
      <c r="A133" s="1" t="s">
        <v>157</v>
      </c>
      <c r="B133">
        <v>0</v>
      </c>
      <c r="C133">
        <v>0</v>
      </c>
      <c r="D133">
        <v>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 s="27">
        <f>VLOOKUP(Table2[[#This Row],[file_name]],TAX[#All],3,FALSE)</f>
        <v>6</v>
      </c>
      <c r="M133" s="28" t="b">
        <f t="shared" si="4"/>
        <v>0</v>
      </c>
      <c r="N133" s="27" t="b">
        <f t="shared" si="5"/>
        <v>0</v>
      </c>
      <c r="O133" s="28" t="b">
        <f>IF(ISERROR(VLOOKUP(Table2[[#This Row],[file_name]],INC_OWA[#All],1,FALSE)),TRUE,FALSE)</f>
        <v>0</v>
      </c>
      <c r="P133" s="29" t="b">
        <f>IF(ISERROR(VLOOKUP(Table2[[#This Row],[file_name]],INC_CWA[#All],1,FALSE)),TRUE,FALSE)</f>
        <v>0</v>
      </c>
      <c r="Q133" s="27" t="str">
        <f>IF(Table2[[#This Row],[Valid OWA]]=Table2[[#This Row],[Scior OWA]],"OK","ERROR")</f>
        <v>OK</v>
      </c>
      <c r="R133" t="str">
        <f>IF(Table2[[#This Row],[Valid CWA]]=Table2[[#This Row],[Scior CWA]],"OK","ERROR")</f>
        <v>OK</v>
      </c>
    </row>
    <row r="134" spans="1:18" x14ac:dyDescent="0.25">
      <c r="A134" s="1" t="s">
        <v>158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s="27">
        <f>VLOOKUP(Table2[[#This Row],[file_name]],TAX[#All],3,FALSE)</f>
        <v>13</v>
      </c>
      <c r="M134" s="28" t="b">
        <f t="shared" si="4"/>
        <v>1</v>
      </c>
      <c r="N134" s="27" t="b">
        <f t="shared" si="5"/>
        <v>1</v>
      </c>
      <c r="O134" s="28" t="b">
        <f>IF(ISERROR(VLOOKUP(Table2[[#This Row],[file_name]],INC_OWA[#All],1,FALSE)),TRUE,FALSE)</f>
        <v>1</v>
      </c>
      <c r="P134" s="29" t="b">
        <f>IF(ISERROR(VLOOKUP(Table2[[#This Row],[file_name]],INC_CWA[#All],1,FALSE)),TRUE,FALSE)</f>
        <v>1</v>
      </c>
      <c r="Q134" s="27" t="str">
        <f>IF(Table2[[#This Row],[Valid OWA]]=Table2[[#This Row],[Scior OWA]],"OK","ERROR")</f>
        <v>OK</v>
      </c>
      <c r="R134" t="str">
        <f>IF(Table2[[#This Row],[Valid CWA]]=Table2[[#This Row],[Scior CWA]],"OK","ERROR")</f>
        <v>OK</v>
      </c>
    </row>
    <row r="135" spans="1:18" x14ac:dyDescent="0.25">
      <c r="A135" s="1" t="s">
        <v>160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s="27">
        <f>VLOOKUP(Table2[[#This Row],[file_name]],TAX[#All],3,FALSE)</f>
        <v>5</v>
      </c>
      <c r="M135" s="28" t="b">
        <f t="shared" si="4"/>
        <v>1</v>
      </c>
      <c r="N135" s="27" t="b">
        <f t="shared" si="5"/>
        <v>1</v>
      </c>
      <c r="O135" s="28" t="b">
        <f>IF(ISERROR(VLOOKUP(Table2[[#This Row],[file_name]],INC_OWA[#All],1,FALSE)),TRUE,FALSE)</f>
        <v>1</v>
      </c>
      <c r="P135" s="29" t="b">
        <f>IF(ISERROR(VLOOKUP(Table2[[#This Row],[file_name]],INC_CWA[#All],1,FALSE)),TRUE,FALSE)</f>
        <v>1</v>
      </c>
      <c r="Q135" s="27" t="str">
        <f>IF(Table2[[#This Row],[Valid OWA]]=Table2[[#This Row],[Scior OWA]],"OK","ERROR")</f>
        <v>OK</v>
      </c>
      <c r="R135" t="str">
        <f>IF(Table2[[#This Row],[Valid CWA]]=Table2[[#This Row],[Scior CWA]],"OK","ERROR")</f>
        <v>OK</v>
      </c>
    </row>
    <row r="136" spans="1:18" x14ac:dyDescent="0.25">
      <c r="A136" s="1" t="s">
        <v>161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 s="27">
        <f>VLOOKUP(Table2[[#This Row],[file_name]],TAX[#All],3,FALSE)</f>
        <v>4</v>
      </c>
      <c r="M136" s="28" t="b">
        <f t="shared" si="4"/>
        <v>1</v>
      </c>
      <c r="N136" s="27" t="b">
        <f t="shared" si="5"/>
        <v>1</v>
      </c>
      <c r="O136" s="28" t="b">
        <f>IF(ISERROR(VLOOKUP(Table2[[#This Row],[file_name]],INC_OWA[#All],1,FALSE)),TRUE,FALSE)</f>
        <v>1</v>
      </c>
      <c r="P136" s="29" t="b">
        <f>IF(ISERROR(VLOOKUP(Table2[[#This Row],[file_name]],INC_CWA[#All],1,FALSE)),TRUE,FALSE)</f>
        <v>1</v>
      </c>
      <c r="Q136" s="27" t="str">
        <f>IF(Table2[[#This Row],[Valid OWA]]=Table2[[#This Row],[Scior OWA]],"OK","ERROR")</f>
        <v>OK</v>
      </c>
      <c r="R136" t="str">
        <f>IF(Table2[[#This Row],[Valid CWA]]=Table2[[#This Row],[Scior CWA]],"OK","ERROR")</f>
        <v>OK</v>
      </c>
    </row>
    <row r="137" spans="1:18" x14ac:dyDescent="0.25">
      <c r="A137" s="1" t="s">
        <v>162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 s="27">
        <f>VLOOKUP(Table2[[#This Row],[file_name]],TAX[#All],3,FALSE)</f>
        <v>17</v>
      </c>
      <c r="M137" s="28" t="b">
        <f t="shared" si="4"/>
        <v>1</v>
      </c>
      <c r="N137" s="27" t="b">
        <f t="shared" si="5"/>
        <v>1</v>
      </c>
      <c r="O137" s="28" t="b">
        <f>IF(ISERROR(VLOOKUP(Table2[[#This Row],[file_name]],INC_OWA[#All],1,FALSE)),TRUE,FALSE)</f>
        <v>1</v>
      </c>
      <c r="P137" s="29" t="b">
        <f>IF(ISERROR(VLOOKUP(Table2[[#This Row],[file_name]],INC_CWA[#All],1,FALSE)),TRUE,FALSE)</f>
        <v>1</v>
      </c>
      <c r="Q137" s="27" t="str">
        <f>IF(Table2[[#This Row],[Valid OWA]]=Table2[[#This Row],[Scior OWA]],"OK","ERROR")</f>
        <v>OK</v>
      </c>
      <c r="R137" t="str">
        <f>IF(Table2[[#This Row],[Valid CWA]]=Table2[[#This Row],[Scior CWA]],"OK","ERROR")</f>
        <v>OK</v>
      </c>
    </row>
    <row r="138" spans="1:18" x14ac:dyDescent="0.25">
      <c r="A138" s="1" t="s">
        <v>164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 s="27">
        <f>VLOOKUP(Table2[[#This Row],[file_name]],TAX[#All],3,FALSE)</f>
        <v>23</v>
      </c>
      <c r="M138" s="28" t="b">
        <f t="shared" si="4"/>
        <v>1</v>
      </c>
      <c r="N138" s="27" t="b">
        <f t="shared" si="5"/>
        <v>0</v>
      </c>
      <c r="O138" s="28" t="b">
        <f>IF(ISERROR(VLOOKUP(Table2[[#This Row],[file_name]],INC_OWA[#All],1,FALSE)),TRUE,FALSE)</f>
        <v>1</v>
      </c>
      <c r="P138" s="29" t="b">
        <f>IF(ISERROR(VLOOKUP(Table2[[#This Row],[file_name]],INC_CWA[#All],1,FALSE)),TRUE,FALSE)</f>
        <v>0</v>
      </c>
      <c r="Q138" s="27" t="str">
        <f>IF(Table2[[#This Row],[Valid OWA]]=Table2[[#This Row],[Scior OWA]],"OK","ERROR")</f>
        <v>OK</v>
      </c>
      <c r="R138" t="str">
        <f>IF(Table2[[#This Row],[Valid CWA]]=Table2[[#This Row],[Scior CWA]],"OK","ERROR")</f>
        <v>OK</v>
      </c>
    </row>
    <row r="139" spans="1:18" x14ac:dyDescent="0.25">
      <c r="A139" s="1" t="s">
        <v>166</v>
      </c>
      <c r="B139">
        <v>0</v>
      </c>
      <c r="C139">
        <v>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 s="27">
        <f>VLOOKUP(Table2[[#This Row],[file_name]],TAX[#All],3,FALSE)</f>
        <v>7</v>
      </c>
      <c r="M139" s="28" t="b">
        <f t="shared" si="4"/>
        <v>1</v>
      </c>
      <c r="N139" s="27" t="b">
        <f t="shared" si="5"/>
        <v>0</v>
      </c>
      <c r="O139" s="28" t="b">
        <f>IF(ISERROR(VLOOKUP(Table2[[#This Row],[file_name]],INC_OWA[#All],1,FALSE)),TRUE,FALSE)</f>
        <v>1</v>
      </c>
      <c r="P139" s="29" t="b">
        <f>IF(ISERROR(VLOOKUP(Table2[[#This Row],[file_name]],INC_CWA[#All],1,FALSE)),TRUE,FALSE)</f>
        <v>0</v>
      </c>
      <c r="Q139" s="27" t="str">
        <f>IF(Table2[[#This Row],[Valid OWA]]=Table2[[#This Row],[Scior OWA]],"OK","ERROR")</f>
        <v>OK</v>
      </c>
      <c r="R139" t="str">
        <f>IF(Table2[[#This Row],[Valid CWA]]=Table2[[#This Row],[Scior CWA]],"OK","ERROR")</f>
        <v>OK</v>
      </c>
    </row>
    <row r="140" spans="1:18" x14ac:dyDescent="0.25">
      <c r="A140" s="1" t="s">
        <v>167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 s="27">
        <f>VLOOKUP(Table2[[#This Row],[file_name]],TAX[#All],3,FALSE)</f>
        <v>7</v>
      </c>
      <c r="M140" s="28" t="b">
        <f t="shared" ref="M140:M203" si="6">IF(SUM(B140,D140:G140,I140)&gt;0,FALSE,TRUE)</f>
        <v>1</v>
      </c>
      <c r="N140" s="27" t="b">
        <f t="shared" ref="N140:N203" si="7">IF(SUM(B140:K140)&gt;0,FALSE,TRUE)</f>
        <v>1</v>
      </c>
      <c r="O140" s="28" t="b">
        <f>IF(ISERROR(VLOOKUP(Table2[[#This Row],[file_name]],INC_OWA[#All],1,FALSE)),TRUE,FALSE)</f>
        <v>1</v>
      </c>
      <c r="P140" s="29" t="b">
        <f>IF(ISERROR(VLOOKUP(Table2[[#This Row],[file_name]],INC_CWA[#All],1,FALSE)),TRUE,FALSE)</f>
        <v>0</v>
      </c>
      <c r="Q140" s="27" t="str">
        <f>IF(Table2[[#This Row],[Valid OWA]]=Table2[[#This Row],[Scior OWA]],"OK","ERROR")</f>
        <v>OK</v>
      </c>
      <c r="R140" t="str">
        <f>IF(Table2[[#This Row],[Valid CWA]]=Table2[[#This Row],[Scior CWA]],"OK","ERROR")</f>
        <v>ERROR</v>
      </c>
    </row>
    <row r="141" spans="1:18" x14ac:dyDescent="0.25">
      <c r="A141" s="1" t="s">
        <v>169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3</v>
      </c>
      <c r="H141">
        <v>2</v>
      </c>
      <c r="I141">
        <v>0</v>
      </c>
      <c r="J141">
        <v>0</v>
      </c>
      <c r="K141">
        <v>0</v>
      </c>
      <c r="L141" s="27">
        <f>VLOOKUP(Table2[[#This Row],[file_name]],TAX[#All],3,FALSE)</f>
        <v>53</v>
      </c>
      <c r="M141" s="28" t="b">
        <f t="shared" si="6"/>
        <v>0</v>
      </c>
      <c r="N141" s="27" t="b">
        <f t="shared" si="7"/>
        <v>0</v>
      </c>
      <c r="O141" s="28" t="b">
        <f>IF(ISERROR(VLOOKUP(Table2[[#This Row],[file_name]],INC_OWA[#All],1,FALSE)),TRUE,FALSE)</f>
        <v>0</v>
      </c>
      <c r="P141" s="29" t="b">
        <f>IF(ISERROR(VLOOKUP(Table2[[#This Row],[file_name]],INC_CWA[#All],1,FALSE)),TRUE,FALSE)</f>
        <v>0</v>
      </c>
      <c r="Q141" s="27" t="str">
        <f>IF(Table2[[#This Row],[Valid OWA]]=Table2[[#This Row],[Scior OWA]],"OK","ERROR")</f>
        <v>OK</v>
      </c>
      <c r="R141" t="str">
        <f>IF(Table2[[#This Row],[Valid CWA]]=Table2[[#This Row],[Scior CWA]],"OK","ERROR")</f>
        <v>OK</v>
      </c>
    </row>
    <row r="142" spans="1:18" x14ac:dyDescent="0.25">
      <c r="A142" s="1" t="s">
        <v>171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s="27">
        <f>VLOOKUP(Table2[[#This Row],[file_name]],TAX[#All],3,FALSE)</f>
        <v>7</v>
      </c>
      <c r="M142" s="28" t="b">
        <f t="shared" si="6"/>
        <v>1</v>
      </c>
      <c r="N142" s="27" t="b">
        <f t="shared" si="7"/>
        <v>1</v>
      </c>
      <c r="O142" s="28" t="b">
        <f>IF(ISERROR(VLOOKUP(Table2[[#This Row],[file_name]],INC_OWA[#All],1,FALSE)),TRUE,FALSE)</f>
        <v>1</v>
      </c>
      <c r="P142" s="29" t="b">
        <f>IF(ISERROR(VLOOKUP(Table2[[#This Row],[file_name]],INC_CWA[#All],1,FALSE)),TRUE,FALSE)</f>
        <v>1</v>
      </c>
      <c r="Q142" s="27" t="str">
        <f>IF(Table2[[#This Row],[Valid OWA]]=Table2[[#This Row],[Scior OWA]],"OK","ERROR")</f>
        <v>OK</v>
      </c>
      <c r="R142" t="str">
        <f>IF(Table2[[#This Row],[Valid CWA]]=Table2[[#This Row],[Scior CWA]],"OK","ERROR")</f>
        <v>OK</v>
      </c>
    </row>
    <row r="143" spans="1:18" x14ac:dyDescent="0.25">
      <c r="A143" s="1" t="s">
        <v>172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 s="27">
        <f>VLOOKUP(Table2[[#This Row],[file_name]],TAX[#All],3,FALSE)</f>
        <v>3</v>
      </c>
      <c r="M143" s="28" t="b">
        <f t="shared" si="6"/>
        <v>1</v>
      </c>
      <c r="N143" s="27" t="b">
        <f t="shared" si="7"/>
        <v>1</v>
      </c>
      <c r="O143" s="28" t="b">
        <f>IF(ISERROR(VLOOKUP(Table2[[#This Row],[file_name]],INC_OWA[#All],1,FALSE)),TRUE,FALSE)</f>
        <v>1</v>
      </c>
      <c r="P143" s="29" t="b">
        <f>IF(ISERROR(VLOOKUP(Table2[[#This Row],[file_name]],INC_CWA[#All],1,FALSE)),TRUE,FALSE)</f>
        <v>1</v>
      </c>
      <c r="Q143" s="27" t="str">
        <f>IF(Table2[[#This Row],[Valid OWA]]=Table2[[#This Row],[Scior OWA]],"OK","ERROR")</f>
        <v>OK</v>
      </c>
      <c r="R143" t="str">
        <f>IF(Table2[[#This Row],[Valid CWA]]=Table2[[#This Row],[Scior CWA]],"OK","ERROR")</f>
        <v>OK</v>
      </c>
    </row>
    <row r="144" spans="1:18" x14ac:dyDescent="0.25">
      <c r="A144" s="1" t="s">
        <v>173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 s="27">
        <f>VLOOKUP(Table2[[#This Row],[file_name]],TAX[#All],3,FALSE)</f>
        <v>2</v>
      </c>
      <c r="M144" s="28" t="b">
        <f t="shared" si="6"/>
        <v>1</v>
      </c>
      <c r="N144" s="27" t="b">
        <f t="shared" si="7"/>
        <v>1</v>
      </c>
      <c r="O144" s="28" t="b">
        <f>IF(ISERROR(VLOOKUP(Table2[[#This Row],[file_name]],INC_OWA[#All],1,FALSE)),TRUE,FALSE)</f>
        <v>1</v>
      </c>
      <c r="P144" s="29" t="b">
        <f>IF(ISERROR(VLOOKUP(Table2[[#This Row],[file_name]],INC_CWA[#All],1,FALSE)),TRUE,FALSE)</f>
        <v>1</v>
      </c>
      <c r="Q144" s="27" t="str">
        <f>IF(Table2[[#This Row],[Valid OWA]]=Table2[[#This Row],[Scior OWA]],"OK","ERROR")</f>
        <v>OK</v>
      </c>
      <c r="R144" t="str">
        <f>IF(Table2[[#This Row],[Valid CWA]]=Table2[[#This Row],[Scior CWA]],"OK","ERROR")</f>
        <v>OK</v>
      </c>
    </row>
    <row r="145" spans="1:18" x14ac:dyDescent="0.25">
      <c r="A145" s="1" t="s">
        <v>174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 s="27">
        <f>VLOOKUP(Table2[[#This Row],[file_name]],TAX[#All],3,FALSE)</f>
        <v>4</v>
      </c>
      <c r="M145" s="28" t="b">
        <f t="shared" si="6"/>
        <v>1</v>
      </c>
      <c r="N145" s="27" t="b">
        <f t="shared" si="7"/>
        <v>1</v>
      </c>
      <c r="O145" s="28" t="b">
        <f>IF(ISERROR(VLOOKUP(Table2[[#This Row],[file_name]],INC_OWA[#All],1,FALSE)),TRUE,FALSE)</f>
        <v>1</v>
      </c>
      <c r="P145" s="29" t="b">
        <f>IF(ISERROR(VLOOKUP(Table2[[#This Row],[file_name]],INC_CWA[#All],1,FALSE)),TRUE,FALSE)</f>
        <v>1</v>
      </c>
      <c r="Q145" s="27" t="str">
        <f>IF(Table2[[#This Row],[Valid OWA]]=Table2[[#This Row],[Scior OWA]],"OK","ERROR")</f>
        <v>OK</v>
      </c>
      <c r="R145" t="str">
        <f>IF(Table2[[#This Row],[Valid CWA]]=Table2[[#This Row],[Scior CWA]],"OK","ERROR")</f>
        <v>OK</v>
      </c>
    </row>
    <row r="146" spans="1:18" x14ac:dyDescent="0.25">
      <c r="A146" s="1" t="s">
        <v>175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 s="27">
        <f>VLOOKUP(Table2[[#This Row],[file_name]],TAX[#All],3,FALSE)</f>
        <v>3</v>
      </c>
      <c r="M146" s="28" t="b">
        <f t="shared" si="6"/>
        <v>1</v>
      </c>
      <c r="N146" s="27" t="b">
        <f t="shared" si="7"/>
        <v>1</v>
      </c>
      <c r="O146" s="28" t="b">
        <f>IF(ISERROR(VLOOKUP(Table2[[#This Row],[file_name]],INC_OWA[#All],1,FALSE)),TRUE,FALSE)</f>
        <v>1</v>
      </c>
      <c r="P146" s="29" t="b">
        <f>IF(ISERROR(VLOOKUP(Table2[[#This Row],[file_name]],INC_CWA[#All],1,FALSE)),TRUE,FALSE)</f>
        <v>1</v>
      </c>
      <c r="Q146" s="27" t="str">
        <f>IF(Table2[[#This Row],[Valid OWA]]=Table2[[#This Row],[Scior OWA]],"OK","ERROR")</f>
        <v>OK</v>
      </c>
      <c r="R146" t="str">
        <f>IF(Table2[[#This Row],[Valid CWA]]=Table2[[#This Row],[Scior CWA]],"OK","ERROR")</f>
        <v>OK</v>
      </c>
    </row>
    <row r="147" spans="1:18" x14ac:dyDescent="0.25">
      <c r="A147" s="1" t="s">
        <v>176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 s="27">
        <f>VLOOKUP(Table2[[#This Row],[file_name]],TAX[#All],3,FALSE)</f>
        <v>3</v>
      </c>
      <c r="M147" s="28" t="b">
        <f t="shared" si="6"/>
        <v>1</v>
      </c>
      <c r="N147" s="27" t="b">
        <f t="shared" si="7"/>
        <v>1</v>
      </c>
      <c r="O147" s="28" t="b">
        <f>IF(ISERROR(VLOOKUP(Table2[[#This Row],[file_name]],INC_OWA[#All],1,FALSE)),TRUE,FALSE)</f>
        <v>1</v>
      </c>
      <c r="P147" s="29" t="b">
        <f>IF(ISERROR(VLOOKUP(Table2[[#This Row],[file_name]],INC_CWA[#All],1,FALSE)),TRUE,FALSE)</f>
        <v>1</v>
      </c>
      <c r="Q147" s="27" t="str">
        <f>IF(Table2[[#This Row],[Valid OWA]]=Table2[[#This Row],[Scior OWA]],"OK","ERROR")</f>
        <v>OK</v>
      </c>
      <c r="R147" t="str">
        <f>IF(Table2[[#This Row],[Valid CWA]]=Table2[[#This Row],[Scior CWA]],"OK","ERROR")</f>
        <v>OK</v>
      </c>
    </row>
    <row r="148" spans="1:18" x14ac:dyDescent="0.25">
      <c r="A148" s="1" t="s">
        <v>177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 s="27">
        <f>VLOOKUP(Table2[[#This Row],[file_name]],TAX[#All],3,FALSE)</f>
        <v>2</v>
      </c>
      <c r="M148" s="28" t="b">
        <f t="shared" si="6"/>
        <v>1</v>
      </c>
      <c r="N148" s="27" t="b">
        <f t="shared" si="7"/>
        <v>1</v>
      </c>
      <c r="O148" s="28" t="b">
        <f>IF(ISERROR(VLOOKUP(Table2[[#This Row],[file_name]],INC_OWA[#All],1,FALSE)),TRUE,FALSE)</f>
        <v>1</v>
      </c>
      <c r="P148" s="29" t="b">
        <f>IF(ISERROR(VLOOKUP(Table2[[#This Row],[file_name]],INC_CWA[#All],1,FALSE)),TRUE,FALSE)</f>
        <v>1</v>
      </c>
      <c r="Q148" s="27" t="str">
        <f>IF(Table2[[#This Row],[Valid OWA]]=Table2[[#This Row],[Scior OWA]],"OK","ERROR")</f>
        <v>OK</v>
      </c>
      <c r="R148" t="str">
        <f>IF(Table2[[#This Row],[Valid CWA]]=Table2[[#This Row],[Scior CWA]],"OK","ERROR")</f>
        <v>OK</v>
      </c>
    </row>
    <row r="149" spans="1:18" x14ac:dyDescent="0.25">
      <c r="A149" s="1" t="s">
        <v>178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2</v>
      </c>
      <c r="I149">
        <v>0</v>
      </c>
      <c r="J149">
        <v>0</v>
      </c>
      <c r="K149">
        <v>0</v>
      </c>
      <c r="L149" s="27">
        <f>VLOOKUP(Table2[[#This Row],[file_name]],TAX[#All],3,FALSE)</f>
        <v>2</v>
      </c>
      <c r="M149" s="28" t="b">
        <f t="shared" si="6"/>
        <v>1</v>
      </c>
      <c r="N149" s="27" t="b">
        <f t="shared" si="7"/>
        <v>0</v>
      </c>
      <c r="O149" s="28" t="b">
        <f>IF(ISERROR(VLOOKUP(Table2[[#This Row],[file_name]],INC_OWA[#All],1,FALSE)),TRUE,FALSE)</f>
        <v>1</v>
      </c>
      <c r="P149" s="29" t="b">
        <f>IF(ISERROR(VLOOKUP(Table2[[#This Row],[file_name]],INC_CWA[#All],1,FALSE)),TRUE,FALSE)</f>
        <v>0</v>
      </c>
      <c r="Q149" s="27" t="str">
        <f>IF(Table2[[#This Row],[Valid OWA]]=Table2[[#This Row],[Scior OWA]],"OK","ERROR")</f>
        <v>OK</v>
      </c>
      <c r="R149" t="str">
        <f>IF(Table2[[#This Row],[Valid CWA]]=Table2[[#This Row],[Scior CWA]],"OK","ERROR")</f>
        <v>OK</v>
      </c>
    </row>
    <row r="150" spans="1:18" x14ac:dyDescent="0.25">
      <c r="A150" s="1" t="s">
        <v>179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 s="27">
        <f>VLOOKUP(Table2[[#This Row],[file_name]],TAX[#All],3,FALSE)</f>
        <v>2</v>
      </c>
      <c r="M150" s="28" t="b">
        <f t="shared" si="6"/>
        <v>1</v>
      </c>
      <c r="N150" s="27" t="b">
        <f t="shared" si="7"/>
        <v>1</v>
      </c>
      <c r="O150" s="28" t="b">
        <f>IF(ISERROR(VLOOKUP(Table2[[#This Row],[file_name]],INC_OWA[#All],1,FALSE)),TRUE,FALSE)</f>
        <v>1</v>
      </c>
      <c r="P150" s="29" t="b">
        <f>IF(ISERROR(VLOOKUP(Table2[[#This Row],[file_name]],INC_CWA[#All],1,FALSE)),TRUE,FALSE)</f>
        <v>1</v>
      </c>
      <c r="Q150" s="27" t="str">
        <f>IF(Table2[[#This Row],[Valid OWA]]=Table2[[#This Row],[Scior OWA]],"OK","ERROR")</f>
        <v>OK</v>
      </c>
      <c r="R150" t="str">
        <f>IF(Table2[[#This Row],[Valid CWA]]=Table2[[#This Row],[Scior CWA]],"OK","ERROR")</f>
        <v>OK</v>
      </c>
    </row>
    <row r="151" spans="1:18" x14ac:dyDescent="0.25">
      <c r="A151" s="1" t="s">
        <v>180</v>
      </c>
      <c r="B151">
        <v>0</v>
      </c>
      <c r="C151">
        <v>12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s="27">
        <f>VLOOKUP(Table2[[#This Row],[file_name]],TAX[#All],3,FALSE)</f>
        <v>12</v>
      </c>
      <c r="M151" s="28" t="b">
        <f t="shared" si="6"/>
        <v>1</v>
      </c>
      <c r="N151" s="27" t="b">
        <f t="shared" si="7"/>
        <v>0</v>
      </c>
      <c r="O151" s="28" t="b">
        <f>IF(ISERROR(VLOOKUP(Table2[[#This Row],[file_name]],INC_OWA[#All],1,FALSE)),TRUE,FALSE)</f>
        <v>1</v>
      </c>
      <c r="P151" s="29" t="b">
        <f>IF(ISERROR(VLOOKUP(Table2[[#This Row],[file_name]],INC_CWA[#All],1,FALSE)),TRUE,FALSE)</f>
        <v>0</v>
      </c>
      <c r="Q151" s="27" t="str">
        <f>IF(Table2[[#This Row],[Valid OWA]]=Table2[[#This Row],[Scior OWA]],"OK","ERROR")</f>
        <v>OK</v>
      </c>
      <c r="R151" t="str">
        <f>IF(Table2[[#This Row],[Valid CWA]]=Table2[[#This Row],[Scior CWA]],"OK","ERROR")</f>
        <v>OK</v>
      </c>
    </row>
    <row r="152" spans="1:18" x14ac:dyDescent="0.25">
      <c r="A152" s="1" t="s">
        <v>181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 s="27">
        <f>VLOOKUP(Table2[[#This Row],[file_name]],TAX[#All],3,FALSE)</f>
        <v>5</v>
      </c>
      <c r="M152" s="28" t="b">
        <f t="shared" si="6"/>
        <v>1</v>
      </c>
      <c r="N152" s="27" t="b">
        <f t="shared" si="7"/>
        <v>1</v>
      </c>
      <c r="O152" s="28" t="b">
        <f>IF(ISERROR(VLOOKUP(Table2[[#This Row],[file_name]],INC_OWA[#All],1,FALSE)),TRUE,FALSE)</f>
        <v>1</v>
      </c>
      <c r="P152" s="29" t="b">
        <f>IF(ISERROR(VLOOKUP(Table2[[#This Row],[file_name]],INC_CWA[#All],1,FALSE)),TRUE,FALSE)</f>
        <v>1</v>
      </c>
      <c r="Q152" s="27" t="str">
        <f>IF(Table2[[#This Row],[Valid OWA]]=Table2[[#This Row],[Scior OWA]],"OK","ERROR")</f>
        <v>OK</v>
      </c>
      <c r="R152" t="str">
        <f>IF(Table2[[#This Row],[Valid CWA]]=Table2[[#This Row],[Scior CWA]],"OK","ERROR")</f>
        <v>OK</v>
      </c>
    </row>
    <row r="153" spans="1:18" x14ac:dyDescent="0.25">
      <c r="A153" s="1" t="s">
        <v>182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</v>
      </c>
      <c r="I153">
        <v>0</v>
      </c>
      <c r="J153">
        <v>0</v>
      </c>
      <c r="K153">
        <v>0</v>
      </c>
      <c r="L153" s="27">
        <f>VLOOKUP(Table2[[#This Row],[file_name]],TAX[#All],3,FALSE)</f>
        <v>2</v>
      </c>
      <c r="M153" s="28" t="b">
        <f t="shared" si="6"/>
        <v>1</v>
      </c>
      <c r="N153" s="27" t="b">
        <f t="shared" si="7"/>
        <v>0</v>
      </c>
      <c r="O153" s="28" t="b">
        <f>IF(ISERROR(VLOOKUP(Table2[[#This Row],[file_name]],INC_OWA[#All],1,FALSE)),TRUE,FALSE)</f>
        <v>1</v>
      </c>
      <c r="P153" s="29" t="b">
        <f>IF(ISERROR(VLOOKUP(Table2[[#This Row],[file_name]],INC_CWA[#All],1,FALSE)),TRUE,FALSE)</f>
        <v>0</v>
      </c>
      <c r="Q153" s="27" t="str">
        <f>IF(Table2[[#This Row],[Valid OWA]]=Table2[[#This Row],[Scior OWA]],"OK","ERROR")</f>
        <v>OK</v>
      </c>
      <c r="R153" t="str">
        <f>IF(Table2[[#This Row],[Valid CWA]]=Table2[[#This Row],[Scior CWA]],"OK","ERROR")</f>
        <v>OK</v>
      </c>
    </row>
    <row r="154" spans="1:18" x14ac:dyDescent="0.25">
      <c r="A154" s="1" t="s">
        <v>183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 s="27">
        <f>VLOOKUP(Table2[[#This Row],[file_name]],TAX[#All],3,FALSE)</f>
        <v>3</v>
      </c>
      <c r="M154" s="28" t="b">
        <f t="shared" si="6"/>
        <v>1</v>
      </c>
      <c r="N154" s="27" t="b">
        <f t="shared" si="7"/>
        <v>1</v>
      </c>
      <c r="O154" s="28" t="b">
        <f>IF(ISERROR(VLOOKUP(Table2[[#This Row],[file_name]],INC_OWA[#All],1,FALSE)),TRUE,FALSE)</f>
        <v>1</v>
      </c>
      <c r="P154" s="29" t="b">
        <f>IF(ISERROR(VLOOKUP(Table2[[#This Row],[file_name]],INC_CWA[#All],1,FALSE)),TRUE,FALSE)</f>
        <v>1</v>
      </c>
      <c r="Q154" s="27" t="str">
        <f>IF(Table2[[#This Row],[Valid OWA]]=Table2[[#This Row],[Scior OWA]],"OK","ERROR")</f>
        <v>OK</v>
      </c>
      <c r="R154" t="str">
        <f>IF(Table2[[#This Row],[Valid CWA]]=Table2[[#This Row],[Scior CWA]],"OK","ERROR")</f>
        <v>OK</v>
      </c>
    </row>
    <row r="155" spans="1:18" x14ac:dyDescent="0.25">
      <c r="A155" s="1" t="s">
        <v>184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s="27">
        <f>VLOOKUP(Table2[[#This Row],[file_name]],TAX[#All],3,FALSE)</f>
        <v>3</v>
      </c>
      <c r="M155" s="28" t="b">
        <f t="shared" si="6"/>
        <v>1</v>
      </c>
      <c r="N155" s="27" t="b">
        <f t="shared" si="7"/>
        <v>1</v>
      </c>
      <c r="O155" s="28" t="b">
        <f>IF(ISERROR(VLOOKUP(Table2[[#This Row],[file_name]],INC_OWA[#All],1,FALSE)),TRUE,FALSE)</f>
        <v>1</v>
      </c>
      <c r="P155" s="29" t="b">
        <f>IF(ISERROR(VLOOKUP(Table2[[#This Row],[file_name]],INC_CWA[#All],1,FALSE)),TRUE,FALSE)</f>
        <v>1</v>
      </c>
      <c r="Q155" s="27" t="str">
        <f>IF(Table2[[#This Row],[Valid OWA]]=Table2[[#This Row],[Scior OWA]],"OK","ERROR")</f>
        <v>OK</v>
      </c>
      <c r="R155" t="str">
        <f>IF(Table2[[#This Row],[Valid CWA]]=Table2[[#This Row],[Scior CWA]],"OK","ERROR")</f>
        <v>OK</v>
      </c>
    </row>
    <row r="156" spans="1:18" x14ac:dyDescent="0.25">
      <c r="A156" s="1" t="s">
        <v>185</v>
      </c>
      <c r="B156">
        <v>0</v>
      </c>
      <c r="C156">
        <v>13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s="27">
        <f>VLOOKUP(Table2[[#This Row],[file_name]],TAX[#All],3,FALSE)</f>
        <v>13</v>
      </c>
      <c r="M156" s="28" t="b">
        <f t="shared" si="6"/>
        <v>1</v>
      </c>
      <c r="N156" s="27" t="b">
        <f t="shared" si="7"/>
        <v>0</v>
      </c>
      <c r="O156" s="28" t="b">
        <f>IF(ISERROR(VLOOKUP(Table2[[#This Row],[file_name]],INC_OWA[#All],1,FALSE)),TRUE,FALSE)</f>
        <v>1</v>
      </c>
      <c r="P156" s="29" t="b">
        <f>IF(ISERROR(VLOOKUP(Table2[[#This Row],[file_name]],INC_CWA[#All],1,FALSE)),TRUE,FALSE)</f>
        <v>0</v>
      </c>
      <c r="Q156" s="27" t="str">
        <f>IF(Table2[[#This Row],[Valid OWA]]=Table2[[#This Row],[Scior OWA]],"OK","ERROR")</f>
        <v>OK</v>
      </c>
      <c r="R156" t="str">
        <f>IF(Table2[[#This Row],[Valid CWA]]=Table2[[#This Row],[Scior CWA]],"OK","ERROR")</f>
        <v>OK</v>
      </c>
    </row>
    <row r="157" spans="1:18" x14ac:dyDescent="0.25">
      <c r="A157" s="1" t="s">
        <v>186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s="27">
        <f>VLOOKUP(Table2[[#This Row],[file_name]],TAX[#All],3,FALSE)</f>
        <v>3</v>
      </c>
      <c r="M157" s="28" t="b">
        <f t="shared" si="6"/>
        <v>1</v>
      </c>
      <c r="N157" s="27" t="b">
        <f t="shared" si="7"/>
        <v>1</v>
      </c>
      <c r="O157" s="28" t="b">
        <f>IF(ISERROR(VLOOKUP(Table2[[#This Row],[file_name]],INC_OWA[#All],1,FALSE)),TRUE,FALSE)</f>
        <v>1</v>
      </c>
      <c r="P157" s="29" t="b">
        <f>IF(ISERROR(VLOOKUP(Table2[[#This Row],[file_name]],INC_CWA[#All],1,FALSE)),TRUE,FALSE)</f>
        <v>1</v>
      </c>
      <c r="Q157" s="27" t="str">
        <f>IF(Table2[[#This Row],[Valid OWA]]=Table2[[#This Row],[Scior OWA]],"OK","ERROR")</f>
        <v>OK</v>
      </c>
      <c r="R157" t="str">
        <f>IF(Table2[[#This Row],[Valid CWA]]=Table2[[#This Row],[Scior CWA]],"OK","ERROR")</f>
        <v>OK</v>
      </c>
    </row>
    <row r="158" spans="1:18" x14ac:dyDescent="0.25">
      <c r="A158" s="1" t="s">
        <v>187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 s="27">
        <f>VLOOKUP(Table2[[#This Row],[file_name]],TAX[#All],3,FALSE)</f>
        <v>10</v>
      </c>
      <c r="M158" s="28" t="b">
        <f t="shared" si="6"/>
        <v>1</v>
      </c>
      <c r="N158" s="27" t="b">
        <f t="shared" si="7"/>
        <v>1</v>
      </c>
      <c r="O158" s="28" t="b">
        <f>IF(ISERROR(VLOOKUP(Table2[[#This Row],[file_name]],INC_OWA[#All],1,FALSE)),TRUE,FALSE)</f>
        <v>1</v>
      </c>
      <c r="P158" s="29" t="b">
        <f>IF(ISERROR(VLOOKUP(Table2[[#This Row],[file_name]],INC_CWA[#All],1,FALSE)),TRUE,FALSE)</f>
        <v>1</v>
      </c>
      <c r="Q158" s="27" t="str">
        <f>IF(Table2[[#This Row],[Valid OWA]]=Table2[[#This Row],[Scior OWA]],"OK","ERROR")</f>
        <v>OK</v>
      </c>
      <c r="R158" t="str">
        <f>IF(Table2[[#This Row],[Valid CWA]]=Table2[[#This Row],[Scior CWA]],"OK","ERROR")</f>
        <v>OK</v>
      </c>
    </row>
    <row r="159" spans="1:18" x14ac:dyDescent="0.25">
      <c r="A159" s="1" t="s">
        <v>188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 s="27">
        <f>VLOOKUP(Table2[[#This Row],[file_name]],TAX[#All],3,FALSE)</f>
        <v>16</v>
      </c>
      <c r="M159" s="28" t="b">
        <f t="shared" si="6"/>
        <v>1</v>
      </c>
      <c r="N159" s="27" t="b">
        <f t="shared" si="7"/>
        <v>1</v>
      </c>
      <c r="O159" s="28" t="b">
        <f>IF(ISERROR(VLOOKUP(Table2[[#This Row],[file_name]],INC_OWA[#All],1,FALSE)),TRUE,FALSE)</f>
        <v>1</v>
      </c>
      <c r="P159" s="29" t="b">
        <f>IF(ISERROR(VLOOKUP(Table2[[#This Row],[file_name]],INC_CWA[#All],1,FALSE)),TRUE,FALSE)</f>
        <v>1</v>
      </c>
      <c r="Q159" s="27" t="str">
        <f>IF(Table2[[#This Row],[Valid OWA]]=Table2[[#This Row],[Scior OWA]],"OK","ERROR")</f>
        <v>OK</v>
      </c>
      <c r="R159" t="str">
        <f>IF(Table2[[#This Row],[Valid CWA]]=Table2[[#This Row],[Scior CWA]],"OK","ERROR")</f>
        <v>OK</v>
      </c>
    </row>
    <row r="160" spans="1:18" x14ac:dyDescent="0.25">
      <c r="A160" s="1" t="s">
        <v>189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s="27">
        <f>VLOOKUP(Table2[[#This Row],[file_name]],TAX[#All],3,FALSE)</f>
        <v>36</v>
      </c>
      <c r="M160" s="28" t="b">
        <f t="shared" si="6"/>
        <v>1</v>
      </c>
      <c r="N160" s="27" t="b">
        <f t="shared" si="7"/>
        <v>1</v>
      </c>
      <c r="O160" s="28" t="b">
        <f>IF(ISERROR(VLOOKUP(Table2[[#This Row],[file_name]],INC_OWA[#All],1,FALSE)),TRUE,FALSE)</f>
        <v>1</v>
      </c>
      <c r="P160" s="29" t="b">
        <f>IF(ISERROR(VLOOKUP(Table2[[#This Row],[file_name]],INC_CWA[#All],1,FALSE)),TRUE,FALSE)</f>
        <v>1</v>
      </c>
      <c r="Q160" s="27" t="str">
        <f>IF(Table2[[#This Row],[Valid OWA]]=Table2[[#This Row],[Scior OWA]],"OK","ERROR")</f>
        <v>OK</v>
      </c>
      <c r="R160" t="str">
        <f>IF(Table2[[#This Row],[Valid CWA]]=Table2[[#This Row],[Scior CWA]],"OK","ERROR")</f>
        <v>OK</v>
      </c>
    </row>
    <row r="161" spans="1:18" x14ac:dyDescent="0.25">
      <c r="A161" s="1" t="s">
        <v>191</v>
      </c>
      <c r="B161">
        <v>0</v>
      </c>
      <c r="C161">
        <v>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s="27">
        <f>VLOOKUP(Table2[[#This Row],[file_name]],TAX[#All],3,FALSE)</f>
        <v>3</v>
      </c>
      <c r="M161" s="28" t="b">
        <f t="shared" si="6"/>
        <v>1</v>
      </c>
      <c r="N161" s="27" t="b">
        <f t="shared" si="7"/>
        <v>0</v>
      </c>
      <c r="O161" s="28" t="b">
        <f>IF(ISERROR(VLOOKUP(Table2[[#This Row],[file_name]],INC_OWA[#All],1,FALSE)),TRUE,FALSE)</f>
        <v>1</v>
      </c>
      <c r="P161" s="29" t="b">
        <f>IF(ISERROR(VLOOKUP(Table2[[#This Row],[file_name]],INC_CWA[#All],1,FALSE)),TRUE,FALSE)</f>
        <v>0</v>
      </c>
      <c r="Q161" s="27" t="str">
        <f>IF(Table2[[#This Row],[Valid OWA]]=Table2[[#This Row],[Scior OWA]],"OK","ERROR")</f>
        <v>OK</v>
      </c>
      <c r="R161" t="str">
        <f>IF(Table2[[#This Row],[Valid CWA]]=Table2[[#This Row],[Scior CWA]],"OK","ERROR")</f>
        <v>OK</v>
      </c>
    </row>
    <row r="162" spans="1:18" x14ac:dyDescent="0.25">
      <c r="A162" s="1" t="s">
        <v>193</v>
      </c>
      <c r="B162">
        <v>0</v>
      </c>
      <c r="C162">
        <v>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s="27">
        <f>VLOOKUP(Table2[[#This Row],[file_name]],TAX[#All],3,FALSE)</f>
        <v>3</v>
      </c>
      <c r="M162" s="28" t="b">
        <f t="shared" si="6"/>
        <v>1</v>
      </c>
      <c r="N162" s="27" t="b">
        <f t="shared" si="7"/>
        <v>0</v>
      </c>
      <c r="O162" s="28" t="b">
        <f>IF(ISERROR(VLOOKUP(Table2[[#This Row],[file_name]],INC_OWA[#All],1,FALSE)),TRUE,FALSE)</f>
        <v>1</v>
      </c>
      <c r="P162" s="29" t="b">
        <f>IF(ISERROR(VLOOKUP(Table2[[#This Row],[file_name]],INC_CWA[#All],1,FALSE)),TRUE,FALSE)</f>
        <v>0</v>
      </c>
      <c r="Q162" s="27" t="str">
        <f>IF(Table2[[#This Row],[Valid OWA]]=Table2[[#This Row],[Scior OWA]],"OK","ERROR")</f>
        <v>OK</v>
      </c>
      <c r="R162" t="str">
        <f>IF(Table2[[#This Row],[Valid CWA]]=Table2[[#This Row],[Scior CWA]],"OK","ERROR")</f>
        <v>OK</v>
      </c>
    </row>
    <row r="163" spans="1:18" x14ac:dyDescent="0.25">
      <c r="A163" s="1" t="s">
        <v>194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 s="27">
        <f>VLOOKUP(Table2[[#This Row],[file_name]],TAX[#All],3,FALSE)</f>
        <v>16</v>
      </c>
      <c r="M163" s="28" t="b">
        <f t="shared" si="6"/>
        <v>1</v>
      </c>
      <c r="N163" s="27" t="b">
        <f t="shared" si="7"/>
        <v>1</v>
      </c>
      <c r="O163" s="28" t="b">
        <f>IF(ISERROR(VLOOKUP(Table2[[#This Row],[file_name]],INC_OWA[#All],1,FALSE)),TRUE,FALSE)</f>
        <v>1</v>
      </c>
      <c r="P163" s="29" t="b">
        <f>IF(ISERROR(VLOOKUP(Table2[[#This Row],[file_name]],INC_CWA[#All],1,FALSE)),TRUE,FALSE)</f>
        <v>1</v>
      </c>
      <c r="Q163" s="27" t="str">
        <f>IF(Table2[[#This Row],[Valid OWA]]=Table2[[#This Row],[Scior OWA]],"OK","ERROR")</f>
        <v>OK</v>
      </c>
      <c r="R163" t="str">
        <f>IF(Table2[[#This Row],[Valid CWA]]=Table2[[#This Row],[Scior CWA]],"OK","ERROR")</f>
        <v>OK</v>
      </c>
    </row>
    <row r="164" spans="1:18" x14ac:dyDescent="0.25">
      <c r="A164" s="1" t="s">
        <v>195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s="27">
        <f>VLOOKUP(Table2[[#This Row],[file_name]],TAX[#All],3,FALSE)</f>
        <v>2</v>
      </c>
      <c r="M164" s="28" t="b">
        <f t="shared" si="6"/>
        <v>1</v>
      </c>
      <c r="N164" s="27" t="b">
        <f t="shared" si="7"/>
        <v>1</v>
      </c>
      <c r="O164" s="28" t="b">
        <f>IF(ISERROR(VLOOKUP(Table2[[#This Row],[file_name]],INC_OWA[#All],1,FALSE)),TRUE,FALSE)</f>
        <v>1</v>
      </c>
      <c r="P164" s="29" t="b">
        <f>IF(ISERROR(VLOOKUP(Table2[[#This Row],[file_name]],INC_CWA[#All],1,FALSE)),TRUE,FALSE)</f>
        <v>1</v>
      </c>
      <c r="Q164" s="27" t="str">
        <f>IF(Table2[[#This Row],[Valid OWA]]=Table2[[#This Row],[Scior OWA]],"OK","ERROR")</f>
        <v>OK</v>
      </c>
      <c r="R164" t="str">
        <f>IF(Table2[[#This Row],[Valid CWA]]=Table2[[#This Row],[Scior CWA]],"OK","ERROR")</f>
        <v>OK</v>
      </c>
    </row>
    <row r="165" spans="1:18" x14ac:dyDescent="0.25">
      <c r="A165" s="1" t="s">
        <v>197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s="27">
        <f>VLOOKUP(Table2[[#This Row],[file_name]],TAX[#All],3,FALSE)</f>
        <v>2</v>
      </c>
      <c r="M165" s="28" t="b">
        <f t="shared" si="6"/>
        <v>1</v>
      </c>
      <c r="N165" s="27" t="b">
        <f t="shared" si="7"/>
        <v>1</v>
      </c>
      <c r="O165" s="28" t="b">
        <f>IF(ISERROR(VLOOKUP(Table2[[#This Row],[file_name]],INC_OWA[#All],1,FALSE)),TRUE,FALSE)</f>
        <v>1</v>
      </c>
      <c r="P165" s="29" t="b">
        <f>IF(ISERROR(VLOOKUP(Table2[[#This Row],[file_name]],INC_CWA[#All],1,FALSE)),TRUE,FALSE)</f>
        <v>1</v>
      </c>
      <c r="Q165" s="27" t="str">
        <f>IF(Table2[[#This Row],[Valid OWA]]=Table2[[#This Row],[Scior OWA]],"OK","ERROR")</f>
        <v>OK</v>
      </c>
      <c r="R165" t="str">
        <f>IF(Table2[[#This Row],[Valid CWA]]=Table2[[#This Row],[Scior CWA]],"OK","ERROR")</f>
        <v>OK</v>
      </c>
    </row>
    <row r="166" spans="1:18" x14ac:dyDescent="0.25">
      <c r="A166" s="1" t="s">
        <v>198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 s="27">
        <f>VLOOKUP(Table2[[#This Row],[file_name]],TAX[#All],3,FALSE)</f>
        <v>2</v>
      </c>
      <c r="M166" s="28" t="b">
        <f t="shared" si="6"/>
        <v>1</v>
      </c>
      <c r="N166" s="27" t="b">
        <f t="shared" si="7"/>
        <v>0</v>
      </c>
      <c r="O166" s="28" t="b">
        <f>IF(ISERROR(VLOOKUP(Table2[[#This Row],[file_name]],INC_OWA[#All],1,FALSE)),TRUE,FALSE)</f>
        <v>1</v>
      </c>
      <c r="P166" s="29" t="b">
        <f>IF(ISERROR(VLOOKUP(Table2[[#This Row],[file_name]],INC_CWA[#All],1,FALSE)),TRUE,FALSE)</f>
        <v>0</v>
      </c>
      <c r="Q166" s="27" t="str">
        <f>IF(Table2[[#This Row],[Valid OWA]]=Table2[[#This Row],[Scior OWA]],"OK","ERROR")</f>
        <v>OK</v>
      </c>
      <c r="R166" t="str">
        <f>IF(Table2[[#This Row],[Valid CWA]]=Table2[[#This Row],[Scior CWA]],"OK","ERROR")</f>
        <v>OK</v>
      </c>
    </row>
    <row r="167" spans="1:18" x14ac:dyDescent="0.25">
      <c r="A167" s="1" t="s">
        <v>200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 s="27">
        <f>VLOOKUP(Table2[[#This Row],[file_name]],TAX[#All],3,FALSE)</f>
        <v>2</v>
      </c>
      <c r="M167" s="28" t="b">
        <f t="shared" si="6"/>
        <v>1</v>
      </c>
      <c r="N167" s="27" t="b">
        <f t="shared" si="7"/>
        <v>0</v>
      </c>
      <c r="O167" s="28" t="b">
        <f>IF(ISERROR(VLOOKUP(Table2[[#This Row],[file_name]],INC_OWA[#All],1,FALSE)),TRUE,FALSE)</f>
        <v>1</v>
      </c>
      <c r="P167" s="29" t="b">
        <f>IF(ISERROR(VLOOKUP(Table2[[#This Row],[file_name]],INC_CWA[#All],1,FALSE)),TRUE,FALSE)</f>
        <v>0</v>
      </c>
      <c r="Q167" s="27" t="str">
        <f>IF(Table2[[#This Row],[Valid OWA]]=Table2[[#This Row],[Scior OWA]],"OK","ERROR")</f>
        <v>OK</v>
      </c>
      <c r="R167" t="str">
        <f>IF(Table2[[#This Row],[Valid CWA]]=Table2[[#This Row],[Scior CWA]],"OK","ERROR")</f>
        <v>OK</v>
      </c>
    </row>
    <row r="168" spans="1:18" x14ac:dyDescent="0.25">
      <c r="A168" s="1" t="s">
        <v>201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 s="27">
        <f>VLOOKUP(Table2[[#This Row],[file_name]],TAX[#All],3,FALSE)</f>
        <v>6</v>
      </c>
      <c r="M168" s="28" t="b">
        <f t="shared" si="6"/>
        <v>1</v>
      </c>
      <c r="N168" s="27" t="b">
        <f t="shared" si="7"/>
        <v>1</v>
      </c>
      <c r="O168" s="28" t="b">
        <f>IF(ISERROR(VLOOKUP(Table2[[#This Row],[file_name]],INC_OWA[#All],1,FALSE)),TRUE,FALSE)</f>
        <v>1</v>
      </c>
      <c r="P168" s="29" t="b">
        <f>IF(ISERROR(VLOOKUP(Table2[[#This Row],[file_name]],INC_CWA[#All],1,FALSE)),TRUE,FALSE)</f>
        <v>1</v>
      </c>
      <c r="Q168" s="27" t="str">
        <f>IF(Table2[[#This Row],[Valid OWA]]=Table2[[#This Row],[Scior OWA]],"OK","ERROR")</f>
        <v>OK</v>
      </c>
      <c r="R168" t="str">
        <f>IF(Table2[[#This Row],[Valid CWA]]=Table2[[#This Row],[Scior CWA]],"OK","ERROR")</f>
        <v>OK</v>
      </c>
    </row>
    <row r="169" spans="1:18" x14ac:dyDescent="0.25">
      <c r="A169" s="26" t="s">
        <v>203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s="27">
        <f>VLOOKUP(Table2[[#This Row],[file_name]],TAX[#All],3,FALSE)</f>
        <v>2</v>
      </c>
      <c r="M169" s="28" t="b">
        <f t="shared" si="6"/>
        <v>1</v>
      </c>
      <c r="N169" s="27" t="b">
        <f t="shared" si="7"/>
        <v>1</v>
      </c>
      <c r="O169" s="28" t="b">
        <f>IF(ISERROR(VLOOKUP(Table2[[#This Row],[file_name]],INC_OWA[#All],1,FALSE)),TRUE,FALSE)</f>
        <v>1</v>
      </c>
      <c r="P169" s="29" t="b">
        <f>IF(ISERROR(VLOOKUP(Table2[[#This Row],[file_name]],INC_CWA[#All],1,FALSE)),TRUE,FALSE)</f>
        <v>0</v>
      </c>
      <c r="Q169" s="27" t="str">
        <f>IF(Table2[[#This Row],[Valid OWA]]=Table2[[#This Row],[Scior OWA]],"OK","ERROR")</f>
        <v>OK</v>
      </c>
      <c r="R169" t="str">
        <f>IF(Table2[[#This Row],[Valid CWA]]=Table2[[#This Row],[Scior CWA]],"OK","ERROR")</f>
        <v>ERROR</v>
      </c>
    </row>
    <row r="170" spans="1:18" x14ac:dyDescent="0.25">
      <c r="A170" s="1" t="s">
        <v>204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s="27">
        <f>VLOOKUP(Table2[[#This Row],[file_name]],TAX[#All],3,FALSE)</f>
        <v>48</v>
      </c>
      <c r="M170" s="28" t="b">
        <f t="shared" si="6"/>
        <v>1</v>
      </c>
      <c r="N170" s="27" t="b">
        <f t="shared" si="7"/>
        <v>1</v>
      </c>
      <c r="O170" s="28" t="b">
        <f>IF(ISERROR(VLOOKUP(Table2[[#This Row],[file_name]],INC_OWA[#All],1,FALSE)),TRUE,FALSE)</f>
        <v>1</v>
      </c>
      <c r="P170" s="29" t="b">
        <f>IF(ISERROR(VLOOKUP(Table2[[#This Row],[file_name]],INC_CWA[#All],1,FALSE)),TRUE,FALSE)</f>
        <v>1</v>
      </c>
      <c r="Q170" s="27" t="str">
        <f>IF(Table2[[#This Row],[Valid OWA]]=Table2[[#This Row],[Scior OWA]],"OK","ERROR")</f>
        <v>OK</v>
      </c>
      <c r="R170" t="str">
        <f>IF(Table2[[#This Row],[Valid CWA]]=Table2[[#This Row],[Scior CWA]],"OK","ERROR")</f>
        <v>OK</v>
      </c>
    </row>
    <row r="171" spans="1:18" x14ac:dyDescent="0.25">
      <c r="A171" s="1" t="s">
        <v>206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 s="27">
        <f>VLOOKUP(Table2[[#This Row],[file_name]],TAX[#All],3,FALSE)</f>
        <v>3</v>
      </c>
      <c r="M171" s="28" t="b">
        <f t="shared" si="6"/>
        <v>1</v>
      </c>
      <c r="N171" s="27" t="b">
        <f t="shared" si="7"/>
        <v>1</v>
      </c>
      <c r="O171" s="28" t="b">
        <f>IF(ISERROR(VLOOKUP(Table2[[#This Row],[file_name]],INC_OWA[#All],1,FALSE)),TRUE,FALSE)</f>
        <v>1</v>
      </c>
      <c r="P171" s="29" t="b">
        <f>IF(ISERROR(VLOOKUP(Table2[[#This Row],[file_name]],INC_CWA[#All],1,FALSE)),TRUE,FALSE)</f>
        <v>1</v>
      </c>
      <c r="Q171" s="27" t="str">
        <f>IF(Table2[[#This Row],[Valid OWA]]=Table2[[#This Row],[Scior OWA]],"OK","ERROR")</f>
        <v>OK</v>
      </c>
      <c r="R171" t="str">
        <f>IF(Table2[[#This Row],[Valid CWA]]=Table2[[#This Row],[Scior CWA]],"OK","ERROR")</f>
        <v>OK</v>
      </c>
    </row>
    <row r="172" spans="1:18" x14ac:dyDescent="0.25">
      <c r="A172" s="1" t="s">
        <v>207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s="27">
        <f>VLOOKUP(Table2[[#This Row],[file_name]],TAX[#All],3,FALSE)</f>
        <v>3</v>
      </c>
      <c r="M172" s="28" t="b">
        <f t="shared" si="6"/>
        <v>1</v>
      </c>
      <c r="N172" s="27" t="b">
        <f t="shared" si="7"/>
        <v>1</v>
      </c>
      <c r="O172" s="28" t="b">
        <f>IF(ISERROR(VLOOKUP(Table2[[#This Row],[file_name]],INC_OWA[#All],1,FALSE)),TRUE,FALSE)</f>
        <v>1</v>
      </c>
      <c r="P172" s="29" t="b">
        <f>IF(ISERROR(VLOOKUP(Table2[[#This Row],[file_name]],INC_CWA[#All],1,FALSE)),TRUE,FALSE)</f>
        <v>1</v>
      </c>
      <c r="Q172" s="27" t="str">
        <f>IF(Table2[[#This Row],[Valid OWA]]=Table2[[#This Row],[Scior OWA]],"OK","ERROR")</f>
        <v>OK</v>
      </c>
      <c r="R172" t="str">
        <f>IF(Table2[[#This Row],[Valid CWA]]=Table2[[#This Row],[Scior CWA]],"OK","ERROR")</f>
        <v>OK</v>
      </c>
    </row>
    <row r="173" spans="1:18" x14ac:dyDescent="0.25">
      <c r="A173" s="1" t="s">
        <v>208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s="27">
        <f>VLOOKUP(Table2[[#This Row],[file_name]],TAX[#All],3,FALSE)</f>
        <v>2</v>
      </c>
      <c r="M173" s="28" t="b">
        <f t="shared" si="6"/>
        <v>0</v>
      </c>
      <c r="N173" s="27" t="b">
        <f t="shared" si="7"/>
        <v>0</v>
      </c>
      <c r="O173" s="28" t="b">
        <f>IF(ISERROR(VLOOKUP(Table2[[#This Row],[file_name]],INC_OWA[#All],1,FALSE)),TRUE,FALSE)</f>
        <v>0</v>
      </c>
      <c r="P173" s="29" t="b">
        <f>IF(ISERROR(VLOOKUP(Table2[[#This Row],[file_name]],INC_CWA[#All],1,FALSE)),TRUE,FALSE)</f>
        <v>0</v>
      </c>
      <c r="Q173" s="27" t="str">
        <f>IF(Table2[[#This Row],[Valid OWA]]=Table2[[#This Row],[Scior OWA]],"OK","ERROR")</f>
        <v>OK</v>
      </c>
      <c r="R173" t="str">
        <f>IF(Table2[[#This Row],[Valid CWA]]=Table2[[#This Row],[Scior CWA]],"OK","ERROR")</f>
        <v>OK</v>
      </c>
    </row>
    <row r="174" spans="1:18" x14ac:dyDescent="0.25">
      <c r="A174" s="1" t="s">
        <v>209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 s="27">
        <f>VLOOKUP(Table2[[#This Row],[file_name]],TAX[#All],3,FALSE)</f>
        <v>2</v>
      </c>
      <c r="M174" s="28" t="b">
        <f t="shared" si="6"/>
        <v>1</v>
      </c>
      <c r="N174" s="27" t="b">
        <f t="shared" si="7"/>
        <v>1</v>
      </c>
      <c r="O174" s="28" t="b">
        <f>IF(ISERROR(VLOOKUP(Table2[[#This Row],[file_name]],INC_OWA[#All],1,FALSE)),TRUE,FALSE)</f>
        <v>1</v>
      </c>
      <c r="P174" s="29" t="b">
        <f>IF(ISERROR(VLOOKUP(Table2[[#This Row],[file_name]],INC_CWA[#All],1,FALSE)),TRUE,FALSE)</f>
        <v>1</v>
      </c>
      <c r="Q174" s="27" t="str">
        <f>IF(Table2[[#This Row],[Valid OWA]]=Table2[[#This Row],[Scior OWA]],"OK","ERROR")</f>
        <v>OK</v>
      </c>
      <c r="R174" t="str">
        <f>IF(Table2[[#This Row],[Valid CWA]]=Table2[[#This Row],[Scior CWA]],"OK","ERROR")</f>
        <v>OK</v>
      </c>
    </row>
    <row r="175" spans="1:18" x14ac:dyDescent="0.25">
      <c r="A175" s="1" t="s">
        <v>211</v>
      </c>
      <c r="B175">
        <v>0</v>
      </c>
      <c r="C175">
        <v>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 s="27">
        <f>VLOOKUP(Table2[[#This Row],[file_name]],TAX[#All],3,FALSE)</f>
        <v>7</v>
      </c>
      <c r="M175" s="28" t="b">
        <f t="shared" si="6"/>
        <v>1</v>
      </c>
      <c r="N175" s="27" t="b">
        <f t="shared" si="7"/>
        <v>0</v>
      </c>
      <c r="O175" s="28" t="b">
        <f>IF(ISERROR(VLOOKUP(Table2[[#This Row],[file_name]],INC_OWA[#All],1,FALSE)),TRUE,FALSE)</f>
        <v>1</v>
      </c>
      <c r="P175" s="29" t="b">
        <f>IF(ISERROR(VLOOKUP(Table2[[#This Row],[file_name]],INC_CWA[#All],1,FALSE)),TRUE,FALSE)</f>
        <v>0</v>
      </c>
      <c r="Q175" s="27" t="str">
        <f>IF(Table2[[#This Row],[Valid OWA]]=Table2[[#This Row],[Scior OWA]],"OK","ERROR")</f>
        <v>OK</v>
      </c>
      <c r="R175" t="str">
        <f>IF(Table2[[#This Row],[Valid CWA]]=Table2[[#This Row],[Scior CWA]],"OK","ERROR")</f>
        <v>OK</v>
      </c>
    </row>
    <row r="176" spans="1:18" x14ac:dyDescent="0.25">
      <c r="A176" s="1" t="s">
        <v>212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 s="27">
        <f>VLOOKUP(Table2[[#This Row],[file_name]],TAX[#All],3,FALSE)</f>
        <v>7</v>
      </c>
      <c r="M176" s="28" t="b">
        <f t="shared" si="6"/>
        <v>1</v>
      </c>
      <c r="N176" s="27" t="b">
        <f t="shared" si="7"/>
        <v>1</v>
      </c>
      <c r="O176" s="28" t="b">
        <f>IF(ISERROR(VLOOKUP(Table2[[#This Row],[file_name]],INC_OWA[#All],1,FALSE)),TRUE,FALSE)</f>
        <v>1</v>
      </c>
      <c r="P176" s="29" t="b">
        <f>IF(ISERROR(VLOOKUP(Table2[[#This Row],[file_name]],INC_CWA[#All],1,FALSE)),TRUE,FALSE)</f>
        <v>1</v>
      </c>
      <c r="Q176" s="27" t="str">
        <f>IF(Table2[[#This Row],[Valid OWA]]=Table2[[#This Row],[Scior OWA]],"OK","ERROR")</f>
        <v>OK</v>
      </c>
      <c r="R176" t="str">
        <f>IF(Table2[[#This Row],[Valid CWA]]=Table2[[#This Row],[Scior CWA]],"OK","ERROR")</f>
        <v>OK</v>
      </c>
    </row>
    <row r="177" spans="1:18" x14ac:dyDescent="0.25">
      <c r="A177" s="1" t="s">
        <v>213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 s="27">
        <f>VLOOKUP(Table2[[#This Row],[file_name]],TAX[#All],3,FALSE)</f>
        <v>7</v>
      </c>
      <c r="M177" s="28" t="b">
        <f t="shared" si="6"/>
        <v>1</v>
      </c>
      <c r="N177" s="27" t="b">
        <f t="shared" si="7"/>
        <v>1</v>
      </c>
      <c r="O177" s="28" t="b">
        <f>IF(ISERROR(VLOOKUP(Table2[[#This Row],[file_name]],INC_OWA[#All],1,FALSE)),TRUE,FALSE)</f>
        <v>1</v>
      </c>
      <c r="P177" s="29" t="b">
        <f>IF(ISERROR(VLOOKUP(Table2[[#This Row],[file_name]],INC_CWA[#All],1,FALSE)),TRUE,FALSE)</f>
        <v>1</v>
      </c>
      <c r="Q177" s="27" t="str">
        <f>IF(Table2[[#This Row],[Valid OWA]]=Table2[[#This Row],[Scior OWA]],"OK","ERROR")</f>
        <v>OK</v>
      </c>
      <c r="R177" t="str">
        <f>IF(Table2[[#This Row],[Valid CWA]]=Table2[[#This Row],[Scior CWA]],"OK","ERROR")</f>
        <v>OK</v>
      </c>
    </row>
    <row r="178" spans="1:18" x14ac:dyDescent="0.25">
      <c r="A178" s="1" t="s">
        <v>215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 s="27">
        <f>VLOOKUP(Table2[[#This Row],[file_name]],TAX[#All],3,FALSE)</f>
        <v>7</v>
      </c>
      <c r="M178" s="28" t="b">
        <f t="shared" si="6"/>
        <v>1</v>
      </c>
      <c r="N178" s="27" t="b">
        <f t="shared" si="7"/>
        <v>1</v>
      </c>
      <c r="O178" s="28" t="b">
        <f>IF(ISERROR(VLOOKUP(Table2[[#This Row],[file_name]],INC_OWA[#All],1,FALSE)),TRUE,FALSE)</f>
        <v>1</v>
      </c>
      <c r="P178" s="29" t="b">
        <f>IF(ISERROR(VLOOKUP(Table2[[#This Row],[file_name]],INC_CWA[#All],1,FALSE)),TRUE,FALSE)</f>
        <v>1</v>
      </c>
      <c r="Q178" s="27" t="str">
        <f>IF(Table2[[#This Row],[Valid OWA]]=Table2[[#This Row],[Scior OWA]],"OK","ERROR")</f>
        <v>OK</v>
      </c>
      <c r="R178" t="str">
        <f>IF(Table2[[#This Row],[Valid CWA]]=Table2[[#This Row],[Scior CWA]],"OK","ERROR")</f>
        <v>OK</v>
      </c>
    </row>
    <row r="179" spans="1:18" x14ac:dyDescent="0.25">
      <c r="A179" s="1" t="s">
        <v>216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 s="27">
        <f>VLOOKUP(Table2[[#This Row],[file_name]],TAX[#All],3,FALSE)</f>
        <v>3</v>
      </c>
      <c r="M179" s="28" t="b">
        <f t="shared" si="6"/>
        <v>1</v>
      </c>
      <c r="N179" s="27" t="b">
        <f t="shared" si="7"/>
        <v>1</v>
      </c>
      <c r="O179" s="28" t="b">
        <f>IF(ISERROR(VLOOKUP(Table2[[#This Row],[file_name]],INC_OWA[#All],1,FALSE)),TRUE,FALSE)</f>
        <v>1</v>
      </c>
      <c r="P179" s="29" t="b">
        <f>IF(ISERROR(VLOOKUP(Table2[[#This Row],[file_name]],INC_CWA[#All],1,FALSE)),TRUE,FALSE)</f>
        <v>1</v>
      </c>
      <c r="Q179" s="27" t="str">
        <f>IF(Table2[[#This Row],[Valid OWA]]=Table2[[#This Row],[Scior OWA]],"OK","ERROR")</f>
        <v>OK</v>
      </c>
      <c r="R179" t="str">
        <f>IF(Table2[[#This Row],[Valid CWA]]=Table2[[#This Row],[Scior CWA]],"OK","ERROR")</f>
        <v>OK</v>
      </c>
    </row>
    <row r="180" spans="1:18" x14ac:dyDescent="0.25">
      <c r="A180" s="1" t="s">
        <v>217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3</v>
      </c>
      <c r="I180">
        <v>0</v>
      </c>
      <c r="J180">
        <v>0</v>
      </c>
      <c r="K180">
        <v>0</v>
      </c>
      <c r="L180" s="27">
        <f>VLOOKUP(Table2[[#This Row],[file_name]],TAX[#All],3,FALSE)</f>
        <v>3</v>
      </c>
      <c r="M180" s="28" t="b">
        <f t="shared" si="6"/>
        <v>1</v>
      </c>
      <c r="N180" s="27" t="b">
        <f t="shared" si="7"/>
        <v>0</v>
      </c>
      <c r="O180" s="28" t="b">
        <f>IF(ISERROR(VLOOKUP(Table2[[#This Row],[file_name]],INC_OWA[#All],1,FALSE)),TRUE,FALSE)</f>
        <v>1</v>
      </c>
      <c r="P180" s="29" t="b">
        <f>IF(ISERROR(VLOOKUP(Table2[[#This Row],[file_name]],INC_CWA[#All],1,FALSE)),TRUE,FALSE)</f>
        <v>0</v>
      </c>
      <c r="Q180" s="27" t="str">
        <f>IF(Table2[[#This Row],[Valid OWA]]=Table2[[#This Row],[Scior OWA]],"OK","ERROR")</f>
        <v>OK</v>
      </c>
      <c r="R180" t="str">
        <f>IF(Table2[[#This Row],[Valid CWA]]=Table2[[#This Row],[Scior CWA]],"OK","ERROR")</f>
        <v>OK</v>
      </c>
    </row>
    <row r="181" spans="1:18" x14ac:dyDescent="0.25">
      <c r="A181" s="1" t="s">
        <v>219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 s="27">
        <f>VLOOKUP(Table2[[#This Row],[file_name]],TAX[#All],3,FALSE)</f>
        <v>1</v>
      </c>
      <c r="M181" s="28" t="b">
        <f t="shared" si="6"/>
        <v>1</v>
      </c>
      <c r="N181" s="27" t="b">
        <f t="shared" si="7"/>
        <v>0</v>
      </c>
      <c r="O181" s="28" t="b">
        <f>IF(ISERROR(VLOOKUP(Table2[[#This Row],[file_name]],INC_OWA[#All],1,FALSE)),TRUE,FALSE)</f>
        <v>1</v>
      </c>
      <c r="P181" s="29" t="b">
        <f>IF(ISERROR(VLOOKUP(Table2[[#This Row],[file_name]],INC_CWA[#All],1,FALSE)),TRUE,FALSE)</f>
        <v>0</v>
      </c>
      <c r="Q181" s="27" t="str">
        <f>IF(Table2[[#This Row],[Valid OWA]]=Table2[[#This Row],[Scior OWA]],"OK","ERROR")</f>
        <v>OK</v>
      </c>
      <c r="R181" t="str">
        <f>IF(Table2[[#This Row],[Valid CWA]]=Table2[[#This Row],[Scior CWA]],"OK","ERROR")</f>
        <v>OK</v>
      </c>
    </row>
    <row r="182" spans="1:18" x14ac:dyDescent="0.25">
      <c r="A182" s="1" t="s">
        <v>220</v>
      </c>
      <c r="B182">
        <v>0</v>
      </c>
      <c r="C182">
        <v>5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 s="27">
        <f>VLOOKUP(Table2[[#This Row],[file_name]],TAX[#All],3,FALSE)</f>
        <v>61</v>
      </c>
      <c r="M182" s="28" t="b">
        <f t="shared" si="6"/>
        <v>1</v>
      </c>
      <c r="N182" s="27" t="b">
        <f t="shared" si="7"/>
        <v>0</v>
      </c>
      <c r="O182" s="28" t="b">
        <f>IF(ISERROR(VLOOKUP(Table2[[#This Row],[file_name]],INC_OWA[#All],1,FALSE)),TRUE,FALSE)</f>
        <v>1</v>
      </c>
      <c r="P182" s="29" t="b">
        <f>IF(ISERROR(VLOOKUP(Table2[[#This Row],[file_name]],INC_CWA[#All],1,FALSE)),TRUE,FALSE)</f>
        <v>0</v>
      </c>
      <c r="Q182" s="27" t="str">
        <f>IF(Table2[[#This Row],[Valid OWA]]=Table2[[#This Row],[Scior OWA]],"OK","ERROR")</f>
        <v>OK</v>
      </c>
      <c r="R182" t="str">
        <f>IF(Table2[[#This Row],[Valid CWA]]=Table2[[#This Row],[Scior CWA]],"OK","ERROR")</f>
        <v>OK</v>
      </c>
    </row>
    <row r="183" spans="1:18" x14ac:dyDescent="0.25">
      <c r="A183" s="1" t="s">
        <v>221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2</v>
      </c>
      <c r="I183">
        <v>0</v>
      </c>
      <c r="J183">
        <v>0</v>
      </c>
      <c r="K183">
        <v>0</v>
      </c>
      <c r="L183" s="27">
        <f>VLOOKUP(Table2[[#This Row],[file_name]],TAX[#All],3,FALSE)</f>
        <v>3</v>
      </c>
      <c r="M183" s="28" t="b">
        <f t="shared" si="6"/>
        <v>0</v>
      </c>
      <c r="N183" s="27" t="b">
        <f t="shared" si="7"/>
        <v>0</v>
      </c>
      <c r="O183" s="28" t="b">
        <f>IF(ISERROR(VLOOKUP(Table2[[#This Row],[file_name]],INC_OWA[#All],1,FALSE)),TRUE,FALSE)</f>
        <v>0</v>
      </c>
      <c r="P183" s="29" t="b">
        <f>IF(ISERROR(VLOOKUP(Table2[[#This Row],[file_name]],INC_CWA[#All],1,FALSE)),TRUE,FALSE)</f>
        <v>0</v>
      </c>
      <c r="Q183" s="27" t="str">
        <f>IF(Table2[[#This Row],[Valid OWA]]=Table2[[#This Row],[Scior OWA]],"OK","ERROR")</f>
        <v>OK</v>
      </c>
      <c r="R183" t="str">
        <f>IF(Table2[[#This Row],[Valid CWA]]=Table2[[#This Row],[Scior CWA]],"OK","ERROR")</f>
        <v>OK</v>
      </c>
    </row>
    <row r="184" spans="1:18" x14ac:dyDescent="0.25">
      <c r="A184" s="1" t="s">
        <v>222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 s="27">
        <f>VLOOKUP(Table2[[#This Row],[file_name]],TAX[#All],3,FALSE)</f>
        <v>1</v>
      </c>
      <c r="M184" s="28" t="b">
        <f t="shared" si="6"/>
        <v>1</v>
      </c>
      <c r="N184" s="27" t="b">
        <f t="shared" si="7"/>
        <v>0</v>
      </c>
      <c r="O184" s="28" t="b">
        <f>IF(ISERROR(VLOOKUP(Table2[[#This Row],[file_name]],INC_OWA[#All],1,FALSE)),TRUE,FALSE)</f>
        <v>1</v>
      </c>
      <c r="P184" s="29" t="b">
        <f>IF(ISERROR(VLOOKUP(Table2[[#This Row],[file_name]],INC_CWA[#All],1,FALSE)),TRUE,FALSE)</f>
        <v>0</v>
      </c>
      <c r="Q184" s="27" t="str">
        <f>IF(Table2[[#This Row],[Valid OWA]]=Table2[[#This Row],[Scior OWA]],"OK","ERROR")</f>
        <v>OK</v>
      </c>
      <c r="R184" t="str">
        <f>IF(Table2[[#This Row],[Valid CWA]]=Table2[[#This Row],[Scior CWA]],"OK","ERROR")</f>
        <v>OK</v>
      </c>
    </row>
    <row r="185" spans="1:18" x14ac:dyDescent="0.25">
      <c r="A185" s="1" t="s">
        <v>223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 s="27">
        <f>VLOOKUP(Table2[[#This Row],[file_name]],TAX[#All],3,FALSE)</f>
        <v>3</v>
      </c>
      <c r="M185" s="28" t="b">
        <f t="shared" si="6"/>
        <v>1</v>
      </c>
      <c r="N185" s="27" t="b">
        <f t="shared" si="7"/>
        <v>1</v>
      </c>
      <c r="O185" s="28" t="b">
        <f>IF(ISERROR(VLOOKUP(Table2[[#This Row],[file_name]],INC_OWA[#All],1,FALSE)),TRUE,FALSE)</f>
        <v>1</v>
      </c>
      <c r="P185" s="29" t="b">
        <f>IF(ISERROR(VLOOKUP(Table2[[#This Row],[file_name]],INC_CWA[#All],1,FALSE)),TRUE,FALSE)</f>
        <v>1</v>
      </c>
      <c r="Q185" s="27" t="str">
        <f>IF(Table2[[#This Row],[Valid OWA]]=Table2[[#This Row],[Scior OWA]],"OK","ERROR")</f>
        <v>OK</v>
      </c>
      <c r="R185" t="str">
        <f>IF(Table2[[#This Row],[Valid CWA]]=Table2[[#This Row],[Scior CWA]],"OK","ERROR")</f>
        <v>OK</v>
      </c>
    </row>
    <row r="186" spans="1:18" x14ac:dyDescent="0.25">
      <c r="A186" s="1" t="s">
        <v>224</v>
      </c>
      <c r="B186">
        <v>0</v>
      </c>
      <c r="C186">
        <v>0</v>
      </c>
      <c r="D186">
        <v>16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 s="27">
        <f>VLOOKUP(Table2[[#This Row],[file_name]],TAX[#All],3,FALSE)</f>
        <v>18</v>
      </c>
      <c r="M186" s="28" t="b">
        <f t="shared" si="6"/>
        <v>0</v>
      </c>
      <c r="N186" s="27" t="b">
        <f t="shared" si="7"/>
        <v>0</v>
      </c>
      <c r="O186" s="28" t="b">
        <f>IF(ISERROR(VLOOKUP(Table2[[#This Row],[file_name]],INC_OWA[#All],1,FALSE)),TRUE,FALSE)</f>
        <v>0</v>
      </c>
      <c r="P186" s="29" t="b">
        <f>IF(ISERROR(VLOOKUP(Table2[[#This Row],[file_name]],INC_CWA[#All],1,FALSE)),TRUE,FALSE)</f>
        <v>0</v>
      </c>
      <c r="Q186" s="27" t="str">
        <f>IF(Table2[[#This Row],[Valid OWA]]=Table2[[#This Row],[Scior OWA]],"OK","ERROR")</f>
        <v>OK</v>
      </c>
      <c r="R186" t="str">
        <f>IF(Table2[[#This Row],[Valid CWA]]=Table2[[#This Row],[Scior CWA]],"OK","ERROR")</f>
        <v>OK</v>
      </c>
    </row>
    <row r="187" spans="1:18" x14ac:dyDescent="0.25">
      <c r="A187" s="1" t="s">
        <v>225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 s="27">
        <f>VLOOKUP(Table2[[#This Row],[file_name]],TAX[#All],3,FALSE)</f>
        <v>2</v>
      </c>
      <c r="M187" s="28" t="b">
        <f t="shared" si="6"/>
        <v>1</v>
      </c>
      <c r="N187" s="27" t="b">
        <f t="shared" si="7"/>
        <v>1</v>
      </c>
      <c r="O187" s="28" t="b">
        <f>IF(ISERROR(VLOOKUP(Table2[[#This Row],[file_name]],INC_OWA[#All],1,FALSE)),TRUE,FALSE)</f>
        <v>1</v>
      </c>
      <c r="P187" s="29" t="b">
        <f>IF(ISERROR(VLOOKUP(Table2[[#This Row],[file_name]],INC_CWA[#All],1,FALSE)),TRUE,FALSE)</f>
        <v>1</v>
      </c>
      <c r="Q187" s="27" t="str">
        <f>IF(Table2[[#This Row],[Valid OWA]]=Table2[[#This Row],[Scior OWA]],"OK","ERROR")</f>
        <v>OK</v>
      </c>
      <c r="R187" t="str">
        <f>IF(Table2[[#This Row],[Valid CWA]]=Table2[[#This Row],[Scior CWA]],"OK","ERROR")</f>
        <v>OK</v>
      </c>
    </row>
    <row r="188" spans="1:18" x14ac:dyDescent="0.25">
      <c r="A188" s="1" t="s">
        <v>226</v>
      </c>
      <c r="B188">
        <v>0</v>
      </c>
      <c r="C188">
        <v>0</v>
      </c>
      <c r="D188">
        <v>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 s="27">
        <f>VLOOKUP(Table2[[#This Row],[file_name]],TAX[#All],3,FALSE)</f>
        <v>3</v>
      </c>
      <c r="M188" s="28" t="b">
        <f t="shared" si="6"/>
        <v>0</v>
      </c>
      <c r="N188" s="27" t="b">
        <f t="shared" si="7"/>
        <v>0</v>
      </c>
      <c r="O188" s="28" t="b">
        <f>IF(ISERROR(VLOOKUP(Table2[[#This Row],[file_name]],INC_OWA[#All],1,FALSE)),TRUE,FALSE)</f>
        <v>0</v>
      </c>
      <c r="P188" s="29" t="b">
        <f>IF(ISERROR(VLOOKUP(Table2[[#This Row],[file_name]],INC_CWA[#All],1,FALSE)),TRUE,FALSE)</f>
        <v>0</v>
      </c>
      <c r="Q188" s="27" t="str">
        <f>IF(Table2[[#This Row],[Valid OWA]]=Table2[[#This Row],[Scior OWA]],"OK","ERROR")</f>
        <v>OK</v>
      </c>
      <c r="R188" t="str">
        <f>IF(Table2[[#This Row],[Valid CWA]]=Table2[[#This Row],[Scior CWA]],"OK","ERROR")</f>
        <v>OK</v>
      </c>
    </row>
    <row r="189" spans="1:18" x14ac:dyDescent="0.25">
      <c r="A189" s="1" t="s">
        <v>227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 s="27">
        <f>VLOOKUP(Table2[[#This Row],[file_name]],TAX[#All],3,FALSE)</f>
        <v>1</v>
      </c>
      <c r="M189" s="28" t="b">
        <f t="shared" si="6"/>
        <v>1</v>
      </c>
      <c r="N189" s="27" t="b">
        <f t="shared" si="7"/>
        <v>0</v>
      </c>
      <c r="O189" s="28" t="b">
        <f>IF(ISERROR(VLOOKUP(Table2[[#This Row],[file_name]],INC_OWA[#All],1,FALSE)),TRUE,FALSE)</f>
        <v>1</v>
      </c>
      <c r="P189" s="29" t="b">
        <f>IF(ISERROR(VLOOKUP(Table2[[#This Row],[file_name]],INC_CWA[#All],1,FALSE)),TRUE,FALSE)</f>
        <v>0</v>
      </c>
      <c r="Q189" s="27" t="str">
        <f>IF(Table2[[#This Row],[Valid OWA]]=Table2[[#This Row],[Scior OWA]],"OK","ERROR")</f>
        <v>OK</v>
      </c>
      <c r="R189" t="str">
        <f>IF(Table2[[#This Row],[Valid CWA]]=Table2[[#This Row],[Scior CWA]],"OK","ERROR")</f>
        <v>OK</v>
      </c>
    </row>
    <row r="190" spans="1:18" x14ac:dyDescent="0.25">
      <c r="A190" s="1" t="s">
        <v>229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 s="27">
        <f>VLOOKUP(Table2[[#This Row],[file_name]],TAX[#All],3,FALSE)</f>
        <v>3</v>
      </c>
      <c r="M190" s="28" t="b">
        <f t="shared" si="6"/>
        <v>1</v>
      </c>
      <c r="N190" s="27" t="b">
        <f t="shared" si="7"/>
        <v>1</v>
      </c>
      <c r="O190" s="28" t="b">
        <f>IF(ISERROR(VLOOKUP(Table2[[#This Row],[file_name]],INC_OWA[#All],1,FALSE)),TRUE,FALSE)</f>
        <v>1</v>
      </c>
      <c r="P190" s="29" t="b">
        <f>IF(ISERROR(VLOOKUP(Table2[[#This Row],[file_name]],INC_CWA[#All],1,FALSE)),TRUE,FALSE)</f>
        <v>1</v>
      </c>
      <c r="Q190" s="27" t="str">
        <f>IF(Table2[[#This Row],[Valid OWA]]=Table2[[#This Row],[Scior OWA]],"OK","ERROR")</f>
        <v>OK</v>
      </c>
      <c r="R190" t="str">
        <f>IF(Table2[[#This Row],[Valid CWA]]=Table2[[#This Row],[Scior CWA]],"OK","ERROR")</f>
        <v>OK</v>
      </c>
    </row>
    <row r="191" spans="1:18" x14ac:dyDescent="0.25">
      <c r="A191" s="1" t="s">
        <v>230</v>
      </c>
      <c r="B191">
        <v>0</v>
      </c>
      <c r="C191">
        <v>0</v>
      </c>
      <c r="D191">
        <v>0</v>
      </c>
      <c r="E191">
        <v>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s="27">
        <f>VLOOKUP(Table2[[#This Row],[file_name]],TAX[#All],3,FALSE)</f>
        <v>6</v>
      </c>
      <c r="M191" s="28" t="b">
        <f t="shared" si="6"/>
        <v>0</v>
      </c>
      <c r="N191" s="27" t="b">
        <f t="shared" si="7"/>
        <v>0</v>
      </c>
      <c r="O191" s="28" t="b">
        <f>IF(ISERROR(VLOOKUP(Table2[[#This Row],[file_name]],INC_OWA[#All],1,FALSE)),TRUE,FALSE)</f>
        <v>0</v>
      </c>
      <c r="P191" s="29" t="b">
        <f>IF(ISERROR(VLOOKUP(Table2[[#This Row],[file_name]],INC_CWA[#All],1,FALSE)),TRUE,FALSE)</f>
        <v>0</v>
      </c>
      <c r="Q191" s="27" t="str">
        <f>IF(Table2[[#This Row],[Valid OWA]]=Table2[[#This Row],[Scior OWA]],"OK","ERROR")</f>
        <v>OK</v>
      </c>
      <c r="R191" t="str">
        <f>IF(Table2[[#This Row],[Valid CWA]]=Table2[[#This Row],[Scior CWA]],"OK","ERROR")</f>
        <v>OK</v>
      </c>
    </row>
    <row r="192" spans="1:18" x14ac:dyDescent="0.25">
      <c r="A192" s="1" t="s">
        <v>231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 s="27">
        <f>VLOOKUP(Table2[[#This Row],[file_name]],TAX[#All],3,FALSE)</f>
        <v>1</v>
      </c>
      <c r="M192" s="28" t="b">
        <f t="shared" si="6"/>
        <v>1</v>
      </c>
      <c r="N192" s="27" t="b">
        <f t="shared" si="7"/>
        <v>0</v>
      </c>
      <c r="O192" s="28" t="b">
        <f>IF(ISERROR(VLOOKUP(Table2[[#This Row],[file_name]],INC_OWA[#All],1,FALSE)),TRUE,FALSE)</f>
        <v>1</v>
      </c>
      <c r="P192" s="29" t="b">
        <f>IF(ISERROR(VLOOKUP(Table2[[#This Row],[file_name]],INC_CWA[#All],1,FALSE)),TRUE,FALSE)</f>
        <v>0</v>
      </c>
      <c r="Q192" s="27" t="str">
        <f>IF(Table2[[#This Row],[Valid OWA]]=Table2[[#This Row],[Scior OWA]],"OK","ERROR")</f>
        <v>OK</v>
      </c>
      <c r="R192" t="str">
        <f>IF(Table2[[#This Row],[Valid CWA]]=Table2[[#This Row],[Scior CWA]],"OK","ERROR")</f>
        <v>OK</v>
      </c>
    </row>
    <row r="193" spans="1:18" x14ac:dyDescent="0.25">
      <c r="A193" s="26" t="s">
        <v>232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 s="27">
        <f>VLOOKUP(Table2[[#This Row],[file_name]],TAX[#All],3,FALSE)</f>
        <v>11</v>
      </c>
      <c r="M193" s="28" t="b">
        <f t="shared" si="6"/>
        <v>1</v>
      </c>
      <c r="N193" s="27" t="b">
        <f t="shared" si="7"/>
        <v>1</v>
      </c>
      <c r="O193" s="28" t="b">
        <f>IF(ISERROR(VLOOKUP(Table2[[#This Row],[file_name]],INC_OWA[#All],1,FALSE)),TRUE,FALSE)</f>
        <v>1</v>
      </c>
      <c r="P193" s="29" t="b">
        <f>IF(ISERROR(VLOOKUP(Table2[[#This Row],[file_name]],INC_CWA[#All],1,FALSE)),TRUE,FALSE)</f>
        <v>0</v>
      </c>
      <c r="Q193" s="27" t="str">
        <f>IF(Table2[[#This Row],[Valid OWA]]=Table2[[#This Row],[Scior OWA]],"OK","ERROR")</f>
        <v>OK</v>
      </c>
      <c r="R193" t="str">
        <f>IF(Table2[[#This Row],[Valid CWA]]=Table2[[#This Row],[Scior CWA]],"OK","ERROR")</f>
        <v>ERROR</v>
      </c>
    </row>
    <row r="194" spans="1:18" x14ac:dyDescent="0.25">
      <c r="A194" s="1" t="s">
        <v>234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 s="27">
        <f>VLOOKUP(Table2[[#This Row],[file_name]],TAX[#All],3,FALSE)</f>
        <v>6</v>
      </c>
      <c r="M194" s="28" t="b">
        <f t="shared" si="6"/>
        <v>1</v>
      </c>
      <c r="N194" s="27" t="b">
        <f t="shared" si="7"/>
        <v>1</v>
      </c>
      <c r="O194" s="28" t="b">
        <f>IF(ISERROR(VLOOKUP(Table2[[#This Row],[file_name]],INC_OWA[#All],1,FALSE)),TRUE,FALSE)</f>
        <v>1</v>
      </c>
      <c r="P194" s="29" t="b">
        <f>IF(ISERROR(VLOOKUP(Table2[[#This Row],[file_name]],INC_CWA[#All],1,FALSE)),TRUE,FALSE)</f>
        <v>1</v>
      </c>
      <c r="Q194" s="27" t="str">
        <f>IF(Table2[[#This Row],[Valid OWA]]=Table2[[#This Row],[Scior OWA]],"OK","ERROR")</f>
        <v>OK</v>
      </c>
      <c r="R194" t="str">
        <f>IF(Table2[[#This Row],[Valid CWA]]=Table2[[#This Row],[Scior CWA]],"OK","ERROR")</f>
        <v>OK</v>
      </c>
    </row>
    <row r="195" spans="1:18" x14ac:dyDescent="0.25">
      <c r="A195" s="1" t="s">
        <v>235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 s="27">
        <f>VLOOKUP(Table2[[#This Row],[file_name]],TAX[#All],3,FALSE)</f>
        <v>1</v>
      </c>
      <c r="M195" s="28" t="b">
        <f t="shared" si="6"/>
        <v>1</v>
      </c>
      <c r="N195" s="27" t="b">
        <f t="shared" si="7"/>
        <v>0</v>
      </c>
      <c r="O195" s="28" t="b">
        <f>IF(ISERROR(VLOOKUP(Table2[[#This Row],[file_name]],INC_OWA[#All],1,FALSE)),TRUE,FALSE)</f>
        <v>1</v>
      </c>
      <c r="P195" s="29" t="b">
        <f>IF(ISERROR(VLOOKUP(Table2[[#This Row],[file_name]],INC_CWA[#All],1,FALSE)),TRUE,FALSE)</f>
        <v>0</v>
      </c>
      <c r="Q195" s="27" t="str">
        <f>IF(Table2[[#This Row],[Valid OWA]]=Table2[[#This Row],[Scior OWA]],"OK","ERROR")</f>
        <v>OK</v>
      </c>
      <c r="R195" t="str">
        <f>IF(Table2[[#This Row],[Valid CWA]]=Table2[[#This Row],[Scior CWA]],"OK","ERROR")</f>
        <v>OK</v>
      </c>
    </row>
    <row r="196" spans="1:18" x14ac:dyDescent="0.25">
      <c r="A196" s="1" t="s">
        <v>236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 s="27">
        <f>VLOOKUP(Table2[[#This Row],[file_name]],TAX[#All],3,FALSE)</f>
        <v>1</v>
      </c>
      <c r="M196" s="28" t="b">
        <f t="shared" si="6"/>
        <v>1</v>
      </c>
      <c r="N196" s="27" t="b">
        <f t="shared" si="7"/>
        <v>0</v>
      </c>
      <c r="O196" s="28" t="b">
        <f>IF(ISERROR(VLOOKUP(Table2[[#This Row],[file_name]],INC_OWA[#All],1,FALSE)),TRUE,FALSE)</f>
        <v>1</v>
      </c>
      <c r="P196" s="29" t="b">
        <f>IF(ISERROR(VLOOKUP(Table2[[#This Row],[file_name]],INC_CWA[#All],1,FALSE)),TRUE,FALSE)</f>
        <v>0</v>
      </c>
      <c r="Q196" s="27" t="str">
        <f>IF(Table2[[#This Row],[Valid OWA]]=Table2[[#This Row],[Scior OWA]],"OK","ERROR")</f>
        <v>OK</v>
      </c>
      <c r="R196" t="str">
        <f>IF(Table2[[#This Row],[Valid CWA]]=Table2[[#This Row],[Scior CWA]],"OK","ERROR")</f>
        <v>OK</v>
      </c>
    </row>
    <row r="197" spans="1:18" x14ac:dyDescent="0.25">
      <c r="A197" s="1" t="s">
        <v>237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 s="27">
        <f>VLOOKUP(Table2[[#This Row],[file_name]],TAX[#All],3,FALSE)</f>
        <v>3</v>
      </c>
      <c r="M197" s="28" t="b">
        <f t="shared" si="6"/>
        <v>1</v>
      </c>
      <c r="N197" s="27" t="b">
        <f t="shared" si="7"/>
        <v>1</v>
      </c>
      <c r="O197" s="28" t="b">
        <f>IF(ISERROR(VLOOKUP(Table2[[#This Row],[file_name]],INC_OWA[#All],1,FALSE)),TRUE,FALSE)</f>
        <v>1</v>
      </c>
      <c r="P197" s="29" t="b">
        <f>IF(ISERROR(VLOOKUP(Table2[[#This Row],[file_name]],INC_CWA[#All],1,FALSE)),TRUE,FALSE)</f>
        <v>1</v>
      </c>
      <c r="Q197" s="27" t="str">
        <f>IF(Table2[[#This Row],[Valid OWA]]=Table2[[#This Row],[Scior OWA]],"OK","ERROR")</f>
        <v>OK</v>
      </c>
      <c r="R197" t="str">
        <f>IF(Table2[[#This Row],[Valid CWA]]=Table2[[#This Row],[Scior CWA]],"OK","ERROR")</f>
        <v>OK</v>
      </c>
    </row>
    <row r="198" spans="1:18" x14ac:dyDescent="0.25">
      <c r="A198" s="1" t="s">
        <v>238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 s="27">
        <f>VLOOKUP(Table2[[#This Row],[file_name]],TAX[#All],3,FALSE)</f>
        <v>6</v>
      </c>
      <c r="M198" s="28" t="b">
        <f t="shared" si="6"/>
        <v>1</v>
      </c>
      <c r="N198" s="27" t="b">
        <f t="shared" si="7"/>
        <v>1</v>
      </c>
      <c r="O198" s="28" t="b">
        <f>IF(ISERROR(VLOOKUP(Table2[[#This Row],[file_name]],INC_OWA[#All],1,FALSE)),TRUE,FALSE)</f>
        <v>1</v>
      </c>
      <c r="P198" s="29" t="b">
        <f>IF(ISERROR(VLOOKUP(Table2[[#This Row],[file_name]],INC_CWA[#All],1,FALSE)),TRUE,FALSE)</f>
        <v>1</v>
      </c>
      <c r="Q198" s="27" t="str">
        <f>IF(Table2[[#This Row],[Valid OWA]]=Table2[[#This Row],[Scior OWA]],"OK","ERROR")</f>
        <v>OK</v>
      </c>
      <c r="R198" t="str">
        <f>IF(Table2[[#This Row],[Valid CWA]]=Table2[[#This Row],[Scior CWA]],"OK","ERROR")</f>
        <v>OK</v>
      </c>
    </row>
    <row r="199" spans="1:18" x14ac:dyDescent="0.25">
      <c r="A199" s="1" t="s">
        <v>239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s="27">
        <f>VLOOKUP(Table2[[#This Row],[file_name]],TAX[#All],3,FALSE)</f>
        <v>1</v>
      </c>
      <c r="M199" s="28" t="b">
        <f t="shared" si="6"/>
        <v>1</v>
      </c>
      <c r="N199" s="27" t="b">
        <f t="shared" si="7"/>
        <v>0</v>
      </c>
      <c r="O199" s="28" t="b">
        <f>IF(ISERROR(VLOOKUP(Table2[[#This Row],[file_name]],INC_OWA[#All],1,FALSE)),TRUE,FALSE)</f>
        <v>1</v>
      </c>
      <c r="P199" s="29" t="b">
        <f>IF(ISERROR(VLOOKUP(Table2[[#This Row],[file_name]],INC_CWA[#All],1,FALSE)),TRUE,FALSE)</f>
        <v>0</v>
      </c>
      <c r="Q199" s="27" t="str">
        <f>IF(Table2[[#This Row],[Valid OWA]]=Table2[[#This Row],[Scior OWA]],"OK","ERROR")</f>
        <v>OK</v>
      </c>
      <c r="R199" t="str">
        <f>IF(Table2[[#This Row],[Valid CWA]]=Table2[[#This Row],[Scior CWA]],"OK","ERROR")</f>
        <v>OK</v>
      </c>
    </row>
    <row r="200" spans="1:18" x14ac:dyDescent="0.25">
      <c r="A200" s="1" t="s">
        <v>240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 s="27">
        <f>VLOOKUP(Table2[[#This Row],[file_name]],TAX[#All],3,FALSE)</f>
        <v>3</v>
      </c>
      <c r="M200" s="28" t="b">
        <f t="shared" si="6"/>
        <v>1</v>
      </c>
      <c r="N200" s="27" t="b">
        <f t="shared" si="7"/>
        <v>1</v>
      </c>
      <c r="O200" s="28" t="b">
        <f>IF(ISERROR(VLOOKUP(Table2[[#This Row],[file_name]],INC_OWA[#All],1,FALSE)),TRUE,FALSE)</f>
        <v>1</v>
      </c>
      <c r="P200" s="29" t="b">
        <f>IF(ISERROR(VLOOKUP(Table2[[#This Row],[file_name]],INC_CWA[#All],1,FALSE)),TRUE,FALSE)</f>
        <v>1</v>
      </c>
      <c r="Q200" s="27" t="str">
        <f>IF(Table2[[#This Row],[Valid OWA]]=Table2[[#This Row],[Scior OWA]],"OK","ERROR")</f>
        <v>OK</v>
      </c>
      <c r="R200" t="str">
        <f>IF(Table2[[#This Row],[Valid CWA]]=Table2[[#This Row],[Scior CWA]],"OK","ERROR")</f>
        <v>OK</v>
      </c>
    </row>
    <row r="201" spans="1:18" x14ac:dyDescent="0.25">
      <c r="A201" s="1" t="s">
        <v>241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 s="27">
        <f>VLOOKUP(Table2[[#This Row],[file_name]],TAX[#All],3,FALSE)</f>
        <v>1</v>
      </c>
      <c r="M201" s="28" t="b">
        <f t="shared" si="6"/>
        <v>1</v>
      </c>
      <c r="N201" s="27" t="b">
        <f t="shared" si="7"/>
        <v>0</v>
      </c>
      <c r="O201" s="28" t="b">
        <f>IF(ISERROR(VLOOKUP(Table2[[#This Row],[file_name]],INC_OWA[#All],1,FALSE)),TRUE,FALSE)</f>
        <v>1</v>
      </c>
      <c r="P201" s="29" t="b">
        <f>IF(ISERROR(VLOOKUP(Table2[[#This Row],[file_name]],INC_CWA[#All],1,FALSE)),TRUE,FALSE)</f>
        <v>0</v>
      </c>
      <c r="Q201" s="27" t="str">
        <f>IF(Table2[[#This Row],[Valid OWA]]=Table2[[#This Row],[Scior OWA]],"OK","ERROR")</f>
        <v>OK</v>
      </c>
      <c r="R201" t="str">
        <f>IF(Table2[[#This Row],[Valid CWA]]=Table2[[#This Row],[Scior CWA]],"OK","ERROR")</f>
        <v>OK</v>
      </c>
    </row>
    <row r="202" spans="1:18" x14ac:dyDescent="0.25">
      <c r="A202" s="1" t="s">
        <v>242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 s="27">
        <f>VLOOKUP(Table2[[#This Row],[file_name]],TAX[#All],3,FALSE)</f>
        <v>1</v>
      </c>
      <c r="M202" s="28" t="b">
        <f t="shared" si="6"/>
        <v>1</v>
      </c>
      <c r="N202" s="27" t="b">
        <f t="shared" si="7"/>
        <v>0</v>
      </c>
      <c r="O202" s="28" t="b">
        <f>IF(ISERROR(VLOOKUP(Table2[[#This Row],[file_name]],INC_OWA[#All],1,FALSE)),TRUE,FALSE)</f>
        <v>1</v>
      </c>
      <c r="P202" s="29" t="b">
        <f>IF(ISERROR(VLOOKUP(Table2[[#This Row],[file_name]],INC_CWA[#All],1,FALSE)),TRUE,FALSE)</f>
        <v>0</v>
      </c>
      <c r="Q202" s="27" t="str">
        <f>IF(Table2[[#This Row],[Valid OWA]]=Table2[[#This Row],[Scior OWA]],"OK","ERROR")</f>
        <v>OK</v>
      </c>
      <c r="R202" t="str">
        <f>IF(Table2[[#This Row],[Valid CWA]]=Table2[[#This Row],[Scior CWA]],"OK","ERROR")</f>
        <v>OK</v>
      </c>
    </row>
    <row r="203" spans="1:18" x14ac:dyDescent="0.25">
      <c r="A203" s="1" t="s">
        <v>243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 s="27">
        <f>VLOOKUP(Table2[[#This Row],[file_name]],TAX[#All],3,FALSE)</f>
        <v>1</v>
      </c>
      <c r="M203" s="28" t="b">
        <f t="shared" si="6"/>
        <v>1</v>
      </c>
      <c r="N203" s="27" t="b">
        <f t="shared" si="7"/>
        <v>0</v>
      </c>
      <c r="O203" s="28" t="b">
        <f>IF(ISERROR(VLOOKUP(Table2[[#This Row],[file_name]],INC_OWA[#All],1,FALSE)),TRUE,FALSE)</f>
        <v>1</v>
      </c>
      <c r="P203" s="29" t="b">
        <f>IF(ISERROR(VLOOKUP(Table2[[#This Row],[file_name]],INC_CWA[#All],1,FALSE)),TRUE,FALSE)</f>
        <v>0</v>
      </c>
      <c r="Q203" s="27" t="str">
        <f>IF(Table2[[#This Row],[Valid OWA]]=Table2[[#This Row],[Scior OWA]],"OK","ERROR")</f>
        <v>OK</v>
      </c>
      <c r="R203" t="str">
        <f>IF(Table2[[#This Row],[Valid CWA]]=Table2[[#This Row],[Scior CWA]],"OK","ERROR")</f>
        <v>OK</v>
      </c>
    </row>
    <row r="204" spans="1:18" x14ac:dyDescent="0.25">
      <c r="A204" s="1" t="s">
        <v>244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 s="27">
        <f>VLOOKUP(Table2[[#This Row],[file_name]],TAX[#All],3,FALSE)</f>
        <v>1</v>
      </c>
      <c r="M204" s="28" t="b">
        <f t="shared" ref="M204:M267" si="8">IF(SUM(B204,D204:G204,I204)&gt;0,FALSE,TRUE)</f>
        <v>1</v>
      </c>
      <c r="N204" s="27" t="b">
        <f t="shared" ref="N204:N267" si="9">IF(SUM(B204:K204)&gt;0,FALSE,TRUE)</f>
        <v>0</v>
      </c>
      <c r="O204" s="28" t="b">
        <f>IF(ISERROR(VLOOKUP(Table2[[#This Row],[file_name]],INC_OWA[#All],1,FALSE)),TRUE,FALSE)</f>
        <v>1</v>
      </c>
      <c r="P204" s="29" t="b">
        <f>IF(ISERROR(VLOOKUP(Table2[[#This Row],[file_name]],INC_CWA[#All],1,FALSE)),TRUE,FALSE)</f>
        <v>0</v>
      </c>
      <c r="Q204" s="27" t="str">
        <f>IF(Table2[[#This Row],[Valid OWA]]=Table2[[#This Row],[Scior OWA]],"OK","ERROR")</f>
        <v>OK</v>
      </c>
      <c r="R204" t="str">
        <f>IF(Table2[[#This Row],[Valid CWA]]=Table2[[#This Row],[Scior CWA]],"OK","ERROR")</f>
        <v>OK</v>
      </c>
    </row>
    <row r="205" spans="1:18" x14ac:dyDescent="0.25">
      <c r="A205" s="1" t="s">
        <v>245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 s="27">
        <f>VLOOKUP(Table2[[#This Row],[file_name]],TAX[#All],3,FALSE)</f>
        <v>1</v>
      </c>
      <c r="M205" s="28" t="b">
        <f t="shared" si="8"/>
        <v>1</v>
      </c>
      <c r="N205" s="27" t="b">
        <f t="shared" si="9"/>
        <v>0</v>
      </c>
      <c r="O205" s="28" t="b">
        <f>IF(ISERROR(VLOOKUP(Table2[[#This Row],[file_name]],INC_OWA[#All],1,FALSE)),TRUE,FALSE)</f>
        <v>1</v>
      </c>
      <c r="P205" s="29" t="b">
        <f>IF(ISERROR(VLOOKUP(Table2[[#This Row],[file_name]],INC_CWA[#All],1,FALSE)),TRUE,FALSE)</f>
        <v>0</v>
      </c>
      <c r="Q205" s="27" t="str">
        <f>IF(Table2[[#This Row],[Valid OWA]]=Table2[[#This Row],[Scior OWA]],"OK","ERROR")</f>
        <v>OK</v>
      </c>
      <c r="R205" t="str">
        <f>IF(Table2[[#This Row],[Valid CWA]]=Table2[[#This Row],[Scior CWA]],"OK","ERROR")</f>
        <v>OK</v>
      </c>
    </row>
    <row r="206" spans="1:18" x14ac:dyDescent="0.25">
      <c r="A206" s="1" t="s">
        <v>246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 s="27">
        <f>VLOOKUP(Table2[[#This Row],[file_name]],TAX[#All],3,FALSE)</f>
        <v>3</v>
      </c>
      <c r="M206" s="28" t="b">
        <f t="shared" si="8"/>
        <v>1</v>
      </c>
      <c r="N206" s="27" t="b">
        <f t="shared" si="9"/>
        <v>1</v>
      </c>
      <c r="O206" s="28" t="b">
        <f>IF(ISERROR(VLOOKUP(Table2[[#This Row],[file_name]],INC_OWA[#All],1,FALSE)),TRUE,FALSE)</f>
        <v>1</v>
      </c>
      <c r="P206" s="29" t="b">
        <f>IF(ISERROR(VLOOKUP(Table2[[#This Row],[file_name]],INC_CWA[#All],1,FALSE)),TRUE,FALSE)</f>
        <v>1</v>
      </c>
      <c r="Q206" s="27" t="str">
        <f>IF(Table2[[#This Row],[Valid OWA]]=Table2[[#This Row],[Scior OWA]],"OK","ERROR")</f>
        <v>OK</v>
      </c>
      <c r="R206" t="str">
        <f>IF(Table2[[#This Row],[Valid CWA]]=Table2[[#This Row],[Scior CWA]],"OK","ERROR")</f>
        <v>OK</v>
      </c>
    </row>
    <row r="207" spans="1:18" x14ac:dyDescent="0.25">
      <c r="A207" s="1" t="s">
        <v>248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 s="27">
        <f>VLOOKUP(Table2[[#This Row],[file_name]],TAX[#All],3,FALSE)</f>
        <v>13</v>
      </c>
      <c r="M207" s="28" t="b">
        <f t="shared" si="8"/>
        <v>1</v>
      </c>
      <c r="N207" s="27" t="b">
        <f t="shared" si="9"/>
        <v>1</v>
      </c>
      <c r="O207" s="28" t="b">
        <f>IF(ISERROR(VLOOKUP(Table2[[#This Row],[file_name]],INC_OWA[#All],1,FALSE)),TRUE,FALSE)</f>
        <v>1</v>
      </c>
      <c r="P207" s="29" t="b">
        <f>IF(ISERROR(VLOOKUP(Table2[[#This Row],[file_name]],INC_CWA[#All],1,FALSE)),TRUE,FALSE)</f>
        <v>1</v>
      </c>
      <c r="Q207" s="27" t="str">
        <f>IF(Table2[[#This Row],[Valid OWA]]=Table2[[#This Row],[Scior OWA]],"OK","ERROR")</f>
        <v>OK</v>
      </c>
      <c r="R207" t="str">
        <f>IF(Table2[[#This Row],[Valid CWA]]=Table2[[#This Row],[Scior CWA]],"OK","ERROR")</f>
        <v>OK</v>
      </c>
    </row>
    <row r="208" spans="1:18" x14ac:dyDescent="0.25">
      <c r="A208" s="1" t="s">
        <v>249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 s="27">
        <f>VLOOKUP(Table2[[#This Row],[file_name]],TAX[#All],3,FALSE)</f>
        <v>6</v>
      </c>
      <c r="M208" s="28" t="b">
        <f t="shared" si="8"/>
        <v>1</v>
      </c>
      <c r="N208" s="27" t="b">
        <f t="shared" si="9"/>
        <v>1</v>
      </c>
      <c r="O208" s="28" t="b">
        <f>IF(ISERROR(VLOOKUP(Table2[[#This Row],[file_name]],INC_OWA[#All],1,FALSE)),TRUE,FALSE)</f>
        <v>1</v>
      </c>
      <c r="P208" s="29" t="b">
        <f>IF(ISERROR(VLOOKUP(Table2[[#This Row],[file_name]],INC_CWA[#All],1,FALSE)),TRUE,FALSE)</f>
        <v>1</v>
      </c>
      <c r="Q208" s="27" t="str">
        <f>IF(Table2[[#This Row],[Valid OWA]]=Table2[[#This Row],[Scior OWA]],"OK","ERROR")</f>
        <v>OK</v>
      </c>
      <c r="R208" t="str">
        <f>IF(Table2[[#This Row],[Valid CWA]]=Table2[[#This Row],[Scior CWA]],"OK","ERROR")</f>
        <v>OK</v>
      </c>
    </row>
    <row r="209" spans="1:18" x14ac:dyDescent="0.25">
      <c r="A209" s="1" t="s">
        <v>250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 s="27">
        <f>VLOOKUP(Table2[[#This Row],[file_name]],TAX[#All],3,FALSE)</f>
        <v>5</v>
      </c>
      <c r="M209" s="28" t="b">
        <f t="shared" si="8"/>
        <v>1</v>
      </c>
      <c r="N209" s="27" t="b">
        <f t="shared" si="9"/>
        <v>1</v>
      </c>
      <c r="O209" s="28" t="b">
        <f>IF(ISERROR(VLOOKUP(Table2[[#This Row],[file_name]],INC_OWA[#All],1,FALSE)),TRUE,FALSE)</f>
        <v>1</v>
      </c>
      <c r="P209" s="29" t="b">
        <f>IF(ISERROR(VLOOKUP(Table2[[#This Row],[file_name]],INC_CWA[#All],1,FALSE)),TRUE,FALSE)</f>
        <v>1</v>
      </c>
      <c r="Q209" s="27" t="str">
        <f>IF(Table2[[#This Row],[Valid OWA]]=Table2[[#This Row],[Scior OWA]],"OK","ERROR")</f>
        <v>OK</v>
      </c>
      <c r="R209" t="str">
        <f>IF(Table2[[#This Row],[Valid CWA]]=Table2[[#This Row],[Scior CWA]],"OK","ERROR")</f>
        <v>OK</v>
      </c>
    </row>
    <row r="210" spans="1:18" x14ac:dyDescent="0.25">
      <c r="A210" s="1" t="s">
        <v>251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 s="27">
        <f>VLOOKUP(Table2[[#This Row],[file_name]],TAX[#All],3,FALSE)</f>
        <v>2</v>
      </c>
      <c r="M210" s="28" t="b">
        <f t="shared" si="8"/>
        <v>1</v>
      </c>
      <c r="N210" s="27" t="b">
        <f t="shared" si="9"/>
        <v>1</v>
      </c>
      <c r="O210" s="28" t="b">
        <f>IF(ISERROR(VLOOKUP(Table2[[#This Row],[file_name]],INC_OWA[#All],1,FALSE)),TRUE,FALSE)</f>
        <v>1</v>
      </c>
      <c r="P210" s="29" t="b">
        <f>IF(ISERROR(VLOOKUP(Table2[[#This Row],[file_name]],INC_CWA[#All],1,FALSE)),TRUE,FALSE)</f>
        <v>1</v>
      </c>
      <c r="Q210" s="27" t="str">
        <f>IF(Table2[[#This Row],[Valid OWA]]=Table2[[#This Row],[Scior OWA]],"OK","ERROR")</f>
        <v>OK</v>
      </c>
      <c r="R210" t="str">
        <f>IF(Table2[[#This Row],[Valid CWA]]=Table2[[#This Row],[Scior CWA]],"OK","ERROR")</f>
        <v>OK</v>
      </c>
    </row>
    <row r="211" spans="1:18" x14ac:dyDescent="0.25">
      <c r="A211" s="1" t="s">
        <v>253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 s="27">
        <f>VLOOKUP(Table2[[#This Row],[file_name]],TAX[#All],3,FALSE)</f>
        <v>2</v>
      </c>
      <c r="M211" s="28" t="b">
        <f t="shared" si="8"/>
        <v>1</v>
      </c>
      <c r="N211" s="27" t="b">
        <f t="shared" si="9"/>
        <v>1</v>
      </c>
      <c r="O211" s="28" t="b">
        <f>IF(ISERROR(VLOOKUP(Table2[[#This Row],[file_name]],INC_OWA[#All],1,FALSE)),TRUE,FALSE)</f>
        <v>1</v>
      </c>
      <c r="P211" s="29" t="b">
        <f>IF(ISERROR(VLOOKUP(Table2[[#This Row],[file_name]],INC_CWA[#All],1,FALSE)),TRUE,FALSE)</f>
        <v>1</v>
      </c>
      <c r="Q211" s="27" t="str">
        <f>IF(Table2[[#This Row],[Valid OWA]]=Table2[[#This Row],[Scior OWA]],"OK","ERROR")</f>
        <v>OK</v>
      </c>
      <c r="R211" t="str">
        <f>IF(Table2[[#This Row],[Valid CWA]]=Table2[[#This Row],[Scior CWA]],"OK","ERROR")</f>
        <v>OK</v>
      </c>
    </row>
    <row r="212" spans="1:18" x14ac:dyDescent="0.25">
      <c r="A212" s="1" t="s">
        <v>254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 s="27">
        <f>VLOOKUP(Table2[[#This Row],[file_name]],TAX[#All],3,FALSE)</f>
        <v>6</v>
      </c>
      <c r="M212" s="28" t="b">
        <f t="shared" si="8"/>
        <v>1</v>
      </c>
      <c r="N212" s="27" t="b">
        <f t="shared" si="9"/>
        <v>1</v>
      </c>
      <c r="O212" s="28" t="b">
        <f>IF(ISERROR(VLOOKUP(Table2[[#This Row],[file_name]],INC_OWA[#All],1,FALSE)),TRUE,FALSE)</f>
        <v>1</v>
      </c>
      <c r="P212" s="29" t="b">
        <f>IF(ISERROR(VLOOKUP(Table2[[#This Row],[file_name]],INC_CWA[#All],1,FALSE)),TRUE,FALSE)</f>
        <v>1</v>
      </c>
      <c r="Q212" s="27" t="str">
        <f>IF(Table2[[#This Row],[Valid OWA]]=Table2[[#This Row],[Scior OWA]],"OK","ERROR")</f>
        <v>OK</v>
      </c>
      <c r="R212" t="str">
        <f>IF(Table2[[#This Row],[Valid CWA]]=Table2[[#This Row],[Scior CWA]],"OK","ERROR")</f>
        <v>OK</v>
      </c>
    </row>
    <row r="213" spans="1:18" x14ac:dyDescent="0.25">
      <c r="A213" s="26" t="s">
        <v>255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 s="27">
        <f>VLOOKUP(Table2[[#This Row],[file_name]],TAX[#All],3,FALSE)</f>
        <v>2</v>
      </c>
      <c r="M213" s="28" t="b">
        <f t="shared" si="8"/>
        <v>1</v>
      </c>
      <c r="N213" s="27" t="b">
        <f t="shared" si="9"/>
        <v>1</v>
      </c>
      <c r="O213" s="28" t="b">
        <f>IF(ISERROR(VLOOKUP(Table2[[#This Row],[file_name]],INC_OWA[#All],1,FALSE)),TRUE,FALSE)</f>
        <v>1</v>
      </c>
      <c r="P213" s="29" t="b">
        <f>IF(ISERROR(VLOOKUP(Table2[[#This Row],[file_name]],INC_CWA[#All],1,FALSE)),TRUE,FALSE)</f>
        <v>0</v>
      </c>
      <c r="Q213" s="27" t="str">
        <f>IF(Table2[[#This Row],[Valid OWA]]=Table2[[#This Row],[Scior OWA]],"OK","ERROR")</f>
        <v>OK</v>
      </c>
      <c r="R213" t="str">
        <f>IF(Table2[[#This Row],[Valid CWA]]=Table2[[#This Row],[Scior CWA]],"OK","ERROR")</f>
        <v>ERROR</v>
      </c>
    </row>
    <row r="214" spans="1:18" x14ac:dyDescent="0.25">
      <c r="A214" s="1" t="s">
        <v>256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 s="27">
        <f>VLOOKUP(Table2[[#This Row],[file_name]],TAX[#All],3,FALSE)</f>
        <v>5</v>
      </c>
      <c r="M214" s="28" t="b">
        <f t="shared" si="8"/>
        <v>1</v>
      </c>
      <c r="N214" s="27" t="b">
        <f t="shared" si="9"/>
        <v>1</v>
      </c>
      <c r="O214" s="28" t="b">
        <f>IF(ISERROR(VLOOKUP(Table2[[#This Row],[file_name]],INC_OWA[#All],1,FALSE)),TRUE,FALSE)</f>
        <v>1</v>
      </c>
      <c r="P214" s="29" t="b">
        <f>IF(ISERROR(VLOOKUP(Table2[[#This Row],[file_name]],INC_CWA[#All],1,FALSE)),TRUE,FALSE)</f>
        <v>1</v>
      </c>
      <c r="Q214" s="27" t="str">
        <f>IF(Table2[[#This Row],[Valid OWA]]=Table2[[#This Row],[Scior OWA]],"OK","ERROR")</f>
        <v>OK</v>
      </c>
      <c r="R214" t="str">
        <f>IF(Table2[[#This Row],[Valid CWA]]=Table2[[#This Row],[Scior CWA]],"OK","ERROR")</f>
        <v>OK</v>
      </c>
    </row>
    <row r="215" spans="1:18" x14ac:dyDescent="0.25">
      <c r="A215" s="1" t="s">
        <v>258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 s="27">
        <f>VLOOKUP(Table2[[#This Row],[file_name]],TAX[#All],3,FALSE)</f>
        <v>4</v>
      </c>
      <c r="M215" s="28" t="b">
        <f t="shared" si="8"/>
        <v>1</v>
      </c>
      <c r="N215" s="27" t="b">
        <f t="shared" si="9"/>
        <v>1</v>
      </c>
      <c r="O215" s="28" t="b">
        <f>IF(ISERROR(VLOOKUP(Table2[[#This Row],[file_name]],INC_OWA[#All],1,FALSE)),TRUE,FALSE)</f>
        <v>1</v>
      </c>
      <c r="P215" s="29" t="b">
        <f>IF(ISERROR(VLOOKUP(Table2[[#This Row],[file_name]],INC_CWA[#All],1,FALSE)),TRUE,FALSE)</f>
        <v>1</v>
      </c>
      <c r="Q215" s="27" t="str">
        <f>IF(Table2[[#This Row],[Valid OWA]]=Table2[[#This Row],[Scior OWA]],"OK","ERROR")</f>
        <v>OK</v>
      </c>
      <c r="R215" t="str">
        <f>IF(Table2[[#This Row],[Valid CWA]]=Table2[[#This Row],[Scior CWA]],"OK","ERROR")</f>
        <v>OK</v>
      </c>
    </row>
    <row r="216" spans="1:18" x14ac:dyDescent="0.25">
      <c r="A216" s="1" t="s">
        <v>259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s="27">
        <f>VLOOKUP(Table2[[#This Row],[file_name]],TAX[#All],3,FALSE)</f>
        <v>4</v>
      </c>
      <c r="M216" s="28" t="b">
        <f t="shared" si="8"/>
        <v>1</v>
      </c>
      <c r="N216" s="27" t="b">
        <f t="shared" si="9"/>
        <v>1</v>
      </c>
      <c r="O216" s="28" t="b">
        <f>IF(ISERROR(VLOOKUP(Table2[[#This Row],[file_name]],INC_OWA[#All],1,FALSE)),TRUE,FALSE)</f>
        <v>1</v>
      </c>
      <c r="P216" s="29" t="b">
        <f>IF(ISERROR(VLOOKUP(Table2[[#This Row],[file_name]],INC_CWA[#All],1,FALSE)),TRUE,FALSE)</f>
        <v>1</v>
      </c>
      <c r="Q216" s="27" t="str">
        <f>IF(Table2[[#This Row],[Valid OWA]]=Table2[[#This Row],[Scior OWA]],"OK","ERROR")</f>
        <v>OK</v>
      </c>
      <c r="R216" t="str">
        <f>IF(Table2[[#This Row],[Valid CWA]]=Table2[[#This Row],[Scior CWA]],"OK","ERROR")</f>
        <v>OK</v>
      </c>
    </row>
    <row r="217" spans="1:18" x14ac:dyDescent="0.25">
      <c r="A217" s="1" t="s">
        <v>260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 s="27">
        <f>VLOOKUP(Table2[[#This Row],[file_name]],TAX[#All],3,FALSE)</f>
        <v>6</v>
      </c>
      <c r="M217" s="28" t="b">
        <f t="shared" si="8"/>
        <v>1</v>
      </c>
      <c r="N217" s="27" t="b">
        <f t="shared" si="9"/>
        <v>1</v>
      </c>
      <c r="O217" s="28" t="b">
        <f>IF(ISERROR(VLOOKUP(Table2[[#This Row],[file_name]],INC_OWA[#All],1,FALSE)),TRUE,FALSE)</f>
        <v>1</v>
      </c>
      <c r="P217" s="29" t="b">
        <f>IF(ISERROR(VLOOKUP(Table2[[#This Row],[file_name]],INC_CWA[#All],1,FALSE)),TRUE,FALSE)</f>
        <v>1</v>
      </c>
      <c r="Q217" s="27" t="str">
        <f>IF(Table2[[#This Row],[Valid OWA]]=Table2[[#This Row],[Scior OWA]],"OK","ERROR")</f>
        <v>OK</v>
      </c>
      <c r="R217" t="str">
        <f>IF(Table2[[#This Row],[Valid CWA]]=Table2[[#This Row],[Scior CWA]],"OK","ERROR")</f>
        <v>OK</v>
      </c>
    </row>
    <row r="218" spans="1:18" x14ac:dyDescent="0.25">
      <c r="A218" s="1" t="s">
        <v>261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 s="27">
        <f>VLOOKUP(Table2[[#This Row],[file_name]],TAX[#All],3,FALSE)</f>
        <v>4</v>
      </c>
      <c r="M218" s="28" t="b">
        <f t="shared" si="8"/>
        <v>1</v>
      </c>
      <c r="N218" s="27" t="b">
        <f t="shared" si="9"/>
        <v>1</v>
      </c>
      <c r="O218" s="28" t="b">
        <f>IF(ISERROR(VLOOKUP(Table2[[#This Row],[file_name]],INC_OWA[#All],1,FALSE)),TRUE,FALSE)</f>
        <v>1</v>
      </c>
      <c r="P218" s="29" t="b">
        <f>IF(ISERROR(VLOOKUP(Table2[[#This Row],[file_name]],INC_CWA[#All],1,FALSE)),TRUE,FALSE)</f>
        <v>1</v>
      </c>
      <c r="Q218" s="27" t="str">
        <f>IF(Table2[[#This Row],[Valid OWA]]=Table2[[#This Row],[Scior OWA]],"OK","ERROR")</f>
        <v>OK</v>
      </c>
      <c r="R218" t="str">
        <f>IF(Table2[[#This Row],[Valid CWA]]=Table2[[#This Row],[Scior CWA]],"OK","ERROR")</f>
        <v>OK</v>
      </c>
    </row>
    <row r="219" spans="1:18" x14ac:dyDescent="0.25">
      <c r="A219" s="1" t="s">
        <v>262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 s="27">
        <f>VLOOKUP(Table2[[#This Row],[file_name]],TAX[#All],3,FALSE)</f>
        <v>3</v>
      </c>
      <c r="M219" s="28" t="b">
        <f t="shared" si="8"/>
        <v>1</v>
      </c>
      <c r="N219" s="27" t="b">
        <f t="shared" si="9"/>
        <v>1</v>
      </c>
      <c r="O219" s="28" t="b">
        <f>IF(ISERROR(VLOOKUP(Table2[[#This Row],[file_name]],INC_OWA[#All],1,FALSE)),TRUE,FALSE)</f>
        <v>1</v>
      </c>
      <c r="P219" s="29" t="b">
        <f>IF(ISERROR(VLOOKUP(Table2[[#This Row],[file_name]],INC_CWA[#All],1,FALSE)),TRUE,FALSE)</f>
        <v>1</v>
      </c>
      <c r="Q219" s="27" t="str">
        <f>IF(Table2[[#This Row],[Valid OWA]]=Table2[[#This Row],[Scior OWA]],"OK","ERROR")</f>
        <v>OK</v>
      </c>
      <c r="R219" t="str">
        <f>IF(Table2[[#This Row],[Valid CWA]]=Table2[[#This Row],[Scior CWA]],"OK","ERROR")</f>
        <v>OK</v>
      </c>
    </row>
    <row r="220" spans="1:18" x14ac:dyDescent="0.25">
      <c r="A220" s="1" t="s">
        <v>263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 s="27">
        <f>VLOOKUP(Table2[[#This Row],[file_name]],TAX[#All],3,FALSE)</f>
        <v>4</v>
      </c>
      <c r="M220" s="28" t="b">
        <f t="shared" si="8"/>
        <v>1</v>
      </c>
      <c r="N220" s="27" t="b">
        <f t="shared" si="9"/>
        <v>1</v>
      </c>
      <c r="O220" s="28" t="b">
        <f>IF(ISERROR(VLOOKUP(Table2[[#This Row],[file_name]],INC_OWA[#All],1,FALSE)),TRUE,FALSE)</f>
        <v>1</v>
      </c>
      <c r="P220" s="29" t="b">
        <f>IF(ISERROR(VLOOKUP(Table2[[#This Row],[file_name]],INC_CWA[#All],1,FALSE)),TRUE,FALSE)</f>
        <v>1</v>
      </c>
      <c r="Q220" s="27" t="str">
        <f>IF(Table2[[#This Row],[Valid OWA]]=Table2[[#This Row],[Scior OWA]],"OK","ERROR")</f>
        <v>OK</v>
      </c>
      <c r="R220" t="str">
        <f>IF(Table2[[#This Row],[Valid CWA]]=Table2[[#This Row],[Scior CWA]],"OK","ERROR")</f>
        <v>OK</v>
      </c>
    </row>
    <row r="221" spans="1:18" x14ac:dyDescent="0.25">
      <c r="A221" s="1" t="s">
        <v>264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 s="27">
        <f>VLOOKUP(Table2[[#This Row],[file_name]],TAX[#All],3,FALSE)</f>
        <v>3</v>
      </c>
      <c r="M221" s="28" t="b">
        <f t="shared" si="8"/>
        <v>1</v>
      </c>
      <c r="N221" s="27" t="b">
        <f t="shared" si="9"/>
        <v>1</v>
      </c>
      <c r="O221" s="28" t="b">
        <f>IF(ISERROR(VLOOKUP(Table2[[#This Row],[file_name]],INC_OWA[#All],1,FALSE)),TRUE,FALSE)</f>
        <v>1</v>
      </c>
      <c r="P221" s="29" t="b">
        <f>IF(ISERROR(VLOOKUP(Table2[[#This Row],[file_name]],INC_CWA[#All],1,FALSE)),TRUE,FALSE)</f>
        <v>1</v>
      </c>
      <c r="Q221" s="27" t="str">
        <f>IF(Table2[[#This Row],[Valid OWA]]=Table2[[#This Row],[Scior OWA]],"OK","ERROR")</f>
        <v>OK</v>
      </c>
      <c r="R221" t="str">
        <f>IF(Table2[[#This Row],[Valid CWA]]=Table2[[#This Row],[Scior CWA]],"OK","ERROR")</f>
        <v>OK</v>
      </c>
    </row>
    <row r="222" spans="1:18" x14ac:dyDescent="0.25">
      <c r="A222" s="1" t="s">
        <v>265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 s="27">
        <f>VLOOKUP(Table2[[#This Row],[file_name]],TAX[#All],3,FALSE)</f>
        <v>6</v>
      </c>
      <c r="M222" s="28" t="b">
        <f t="shared" si="8"/>
        <v>1</v>
      </c>
      <c r="N222" s="27" t="b">
        <f t="shared" si="9"/>
        <v>1</v>
      </c>
      <c r="O222" s="28" t="b">
        <f>IF(ISERROR(VLOOKUP(Table2[[#This Row],[file_name]],INC_OWA[#All],1,FALSE)),TRUE,FALSE)</f>
        <v>1</v>
      </c>
      <c r="P222" s="29" t="b">
        <f>IF(ISERROR(VLOOKUP(Table2[[#This Row],[file_name]],INC_CWA[#All],1,FALSE)),TRUE,FALSE)</f>
        <v>1</v>
      </c>
      <c r="Q222" s="27" t="str">
        <f>IF(Table2[[#This Row],[Valid OWA]]=Table2[[#This Row],[Scior OWA]],"OK","ERROR")</f>
        <v>OK</v>
      </c>
      <c r="R222" t="str">
        <f>IF(Table2[[#This Row],[Valid CWA]]=Table2[[#This Row],[Scior CWA]],"OK","ERROR")</f>
        <v>OK</v>
      </c>
    </row>
    <row r="223" spans="1:18" x14ac:dyDescent="0.25">
      <c r="A223" s="1" t="s">
        <v>266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 s="27">
        <f>VLOOKUP(Table2[[#This Row],[file_name]],TAX[#All],3,FALSE)</f>
        <v>11</v>
      </c>
      <c r="M223" s="28" t="b">
        <f t="shared" si="8"/>
        <v>1</v>
      </c>
      <c r="N223" s="27" t="b">
        <f t="shared" si="9"/>
        <v>1</v>
      </c>
      <c r="O223" s="28" t="b">
        <f>IF(ISERROR(VLOOKUP(Table2[[#This Row],[file_name]],INC_OWA[#All],1,FALSE)),TRUE,FALSE)</f>
        <v>1</v>
      </c>
      <c r="P223" s="29" t="b">
        <f>IF(ISERROR(VLOOKUP(Table2[[#This Row],[file_name]],INC_CWA[#All],1,FALSE)),TRUE,FALSE)</f>
        <v>1</v>
      </c>
      <c r="Q223" s="27" t="str">
        <f>IF(Table2[[#This Row],[Valid OWA]]=Table2[[#This Row],[Scior OWA]],"OK","ERROR")</f>
        <v>OK</v>
      </c>
      <c r="R223" t="str">
        <f>IF(Table2[[#This Row],[Valid CWA]]=Table2[[#This Row],[Scior CWA]],"OK","ERROR")</f>
        <v>OK</v>
      </c>
    </row>
    <row r="224" spans="1:18" x14ac:dyDescent="0.25">
      <c r="A224" s="1" t="s">
        <v>267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 s="27">
        <f>VLOOKUP(Table2[[#This Row],[file_name]],TAX[#All],3,FALSE)</f>
        <v>4</v>
      </c>
      <c r="M224" s="28" t="b">
        <f t="shared" si="8"/>
        <v>1</v>
      </c>
      <c r="N224" s="27" t="b">
        <f t="shared" si="9"/>
        <v>1</v>
      </c>
      <c r="O224" s="28" t="b">
        <f>IF(ISERROR(VLOOKUP(Table2[[#This Row],[file_name]],INC_OWA[#All],1,FALSE)),TRUE,FALSE)</f>
        <v>1</v>
      </c>
      <c r="P224" s="29" t="b">
        <f>IF(ISERROR(VLOOKUP(Table2[[#This Row],[file_name]],INC_CWA[#All],1,FALSE)),TRUE,FALSE)</f>
        <v>1</v>
      </c>
      <c r="Q224" s="27" t="str">
        <f>IF(Table2[[#This Row],[Valid OWA]]=Table2[[#This Row],[Scior OWA]],"OK","ERROR")</f>
        <v>OK</v>
      </c>
      <c r="R224" t="str">
        <f>IF(Table2[[#This Row],[Valid CWA]]=Table2[[#This Row],[Scior CWA]],"OK","ERROR")</f>
        <v>OK</v>
      </c>
    </row>
    <row r="225" spans="1:18" x14ac:dyDescent="0.25">
      <c r="A225" s="1" t="s">
        <v>268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 s="27">
        <f>VLOOKUP(Table2[[#This Row],[file_name]],TAX[#All],3,FALSE)</f>
        <v>4</v>
      </c>
      <c r="M225" s="28" t="b">
        <f t="shared" si="8"/>
        <v>1</v>
      </c>
      <c r="N225" s="27" t="b">
        <f t="shared" si="9"/>
        <v>1</v>
      </c>
      <c r="O225" s="28" t="b">
        <f>IF(ISERROR(VLOOKUP(Table2[[#This Row],[file_name]],INC_OWA[#All],1,FALSE)),TRUE,FALSE)</f>
        <v>1</v>
      </c>
      <c r="P225" s="29" t="b">
        <f>IF(ISERROR(VLOOKUP(Table2[[#This Row],[file_name]],INC_CWA[#All],1,FALSE)),TRUE,FALSE)</f>
        <v>1</v>
      </c>
      <c r="Q225" s="27" t="str">
        <f>IF(Table2[[#This Row],[Valid OWA]]=Table2[[#This Row],[Scior OWA]],"OK","ERROR")</f>
        <v>OK</v>
      </c>
      <c r="R225" t="str">
        <f>IF(Table2[[#This Row],[Valid CWA]]=Table2[[#This Row],[Scior CWA]],"OK","ERROR")</f>
        <v>OK</v>
      </c>
    </row>
    <row r="226" spans="1:18" x14ac:dyDescent="0.25">
      <c r="A226" s="1" t="s">
        <v>269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 s="27">
        <f>VLOOKUP(Table2[[#This Row],[file_name]],TAX[#All],3,FALSE)</f>
        <v>5</v>
      </c>
      <c r="M226" s="28" t="b">
        <f t="shared" si="8"/>
        <v>1</v>
      </c>
      <c r="N226" s="27" t="b">
        <f t="shared" si="9"/>
        <v>1</v>
      </c>
      <c r="O226" s="28" t="b">
        <f>IF(ISERROR(VLOOKUP(Table2[[#This Row],[file_name]],INC_OWA[#All],1,FALSE)),TRUE,FALSE)</f>
        <v>1</v>
      </c>
      <c r="P226" s="29" t="b">
        <f>IF(ISERROR(VLOOKUP(Table2[[#This Row],[file_name]],INC_CWA[#All],1,FALSE)),TRUE,FALSE)</f>
        <v>1</v>
      </c>
      <c r="Q226" s="27" t="str">
        <f>IF(Table2[[#This Row],[Valid OWA]]=Table2[[#This Row],[Scior OWA]],"OK","ERROR")</f>
        <v>OK</v>
      </c>
      <c r="R226" t="str">
        <f>IF(Table2[[#This Row],[Valid CWA]]=Table2[[#This Row],[Scior CWA]],"OK","ERROR")</f>
        <v>OK</v>
      </c>
    </row>
    <row r="227" spans="1:18" x14ac:dyDescent="0.25">
      <c r="A227" s="1" t="s">
        <v>270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 s="27">
        <f>VLOOKUP(Table2[[#This Row],[file_name]],TAX[#All],3,FALSE)</f>
        <v>5</v>
      </c>
      <c r="M227" s="28" t="b">
        <f t="shared" si="8"/>
        <v>1</v>
      </c>
      <c r="N227" s="27" t="b">
        <f t="shared" si="9"/>
        <v>1</v>
      </c>
      <c r="O227" s="28" t="b">
        <f>IF(ISERROR(VLOOKUP(Table2[[#This Row],[file_name]],INC_OWA[#All],1,FALSE)),TRUE,FALSE)</f>
        <v>1</v>
      </c>
      <c r="P227" s="29" t="b">
        <f>IF(ISERROR(VLOOKUP(Table2[[#This Row],[file_name]],INC_CWA[#All],1,FALSE)),TRUE,FALSE)</f>
        <v>1</v>
      </c>
      <c r="Q227" s="27" t="str">
        <f>IF(Table2[[#This Row],[Valid OWA]]=Table2[[#This Row],[Scior OWA]],"OK","ERROR")</f>
        <v>OK</v>
      </c>
      <c r="R227" t="str">
        <f>IF(Table2[[#This Row],[Valid CWA]]=Table2[[#This Row],[Scior CWA]],"OK","ERROR")</f>
        <v>OK</v>
      </c>
    </row>
    <row r="228" spans="1:18" x14ac:dyDescent="0.25">
      <c r="A228" s="26" t="s">
        <v>271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 s="27">
        <f>VLOOKUP(Table2[[#This Row],[file_name]],TAX[#All],3,FALSE)</f>
        <v>2</v>
      </c>
      <c r="M228" s="28" t="b">
        <f t="shared" si="8"/>
        <v>1</v>
      </c>
      <c r="N228" s="27" t="b">
        <f t="shared" si="9"/>
        <v>1</v>
      </c>
      <c r="O228" s="28" t="b">
        <f>IF(ISERROR(VLOOKUP(Table2[[#This Row],[file_name]],INC_OWA[#All],1,FALSE)),TRUE,FALSE)</f>
        <v>1</v>
      </c>
      <c r="P228" s="29" t="b">
        <f>IF(ISERROR(VLOOKUP(Table2[[#This Row],[file_name]],INC_CWA[#All],1,FALSE)),TRUE,FALSE)</f>
        <v>0</v>
      </c>
      <c r="Q228" s="27" t="str">
        <f>IF(Table2[[#This Row],[Valid OWA]]=Table2[[#This Row],[Scior OWA]],"OK","ERROR")</f>
        <v>OK</v>
      </c>
      <c r="R228" t="str">
        <f>IF(Table2[[#This Row],[Valid CWA]]=Table2[[#This Row],[Scior CWA]],"OK","ERROR")</f>
        <v>ERROR</v>
      </c>
    </row>
    <row r="229" spans="1:18" x14ac:dyDescent="0.25">
      <c r="A229" s="1" t="s">
        <v>272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 s="27">
        <f>VLOOKUP(Table2[[#This Row],[file_name]],TAX[#All],3,FALSE)</f>
        <v>8</v>
      </c>
      <c r="M229" s="28" t="b">
        <f t="shared" si="8"/>
        <v>1</v>
      </c>
      <c r="N229" s="27" t="b">
        <f t="shared" si="9"/>
        <v>1</v>
      </c>
      <c r="O229" s="28" t="b">
        <f>IF(ISERROR(VLOOKUP(Table2[[#This Row],[file_name]],INC_OWA[#All],1,FALSE)),TRUE,FALSE)</f>
        <v>1</v>
      </c>
      <c r="P229" s="29" t="b">
        <f>IF(ISERROR(VLOOKUP(Table2[[#This Row],[file_name]],INC_CWA[#All],1,FALSE)),TRUE,FALSE)</f>
        <v>1</v>
      </c>
      <c r="Q229" s="27" t="str">
        <f>IF(Table2[[#This Row],[Valid OWA]]=Table2[[#This Row],[Scior OWA]],"OK","ERROR")</f>
        <v>OK</v>
      </c>
      <c r="R229" t="str">
        <f>IF(Table2[[#This Row],[Valid CWA]]=Table2[[#This Row],[Scior CWA]],"OK","ERROR")</f>
        <v>OK</v>
      </c>
    </row>
    <row r="230" spans="1:18" x14ac:dyDescent="0.25">
      <c r="A230" s="1" t="s">
        <v>274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 s="27">
        <f>VLOOKUP(Table2[[#This Row],[file_name]],TAX[#All],3,FALSE)</f>
        <v>3</v>
      </c>
      <c r="M230" s="28" t="b">
        <f t="shared" si="8"/>
        <v>1</v>
      </c>
      <c r="N230" s="27" t="b">
        <f t="shared" si="9"/>
        <v>1</v>
      </c>
      <c r="O230" s="28" t="b">
        <f>IF(ISERROR(VLOOKUP(Table2[[#This Row],[file_name]],INC_OWA[#All],1,FALSE)),TRUE,FALSE)</f>
        <v>1</v>
      </c>
      <c r="P230" s="29" t="b">
        <f>IF(ISERROR(VLOOKUP(Table2[[#This Row],[file_name]],INC_CWA[#All],1,FALSE)),TRUE,FALSE)</f>
        <v>1</v>
      </c>
      <c r="Q230" s="27" t="str">
        <f>IF(Table2[[#This Row],[Valid OWA]]=Table2[[#This Row],[Scior OWA]],"OK","ERROR")</f>
        <v>OK</v>
      </c>
      <c r="R230" t="str">
        <f>IF(Table2[[#This Row],[Valid CWA]]=Table2[[#This Row],[Scior CWA]],"OK","ERROR")</f>
        <v>OK</v>
      </c>
    </row>
    <row r="231" spans="1:18" x14ac:dyDescent="0.25">
      <c r="A231" s="1" t="s">
        <v>276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s="27">
        <f>VLOOKUP(Table2[[#This Row],[file_name]],TAX[#All],3,FALSE)</f>
        <v>2</v>
      </c>
      <c r="M231" s="28" t="b">
        <f t="shared" si="8"/>
        <v>1</v>
      </c>
      <c r="N231" s="27" t="b">
        <f t="shared" si="9"/>
        <v>1</v>
      </c>
      <c r="O231" s="28" t="b">
        <f>IF(ISERROR(VLOOKUP(Table2[[#This Row],[file_name]],INC_OWA[#All],1,FALSE)),TRUE,FALSE)</f>
        <v>1</v>
      </c>
      <c r="P231" s="29" t="b">
        <f>IF(ISERROR(VLOOKUP(Table2[[#This Row],[file_name]],INC_CWA[#All],1,FALSE)),TRUE,FALSE)</f>
        <v>1</v>
      </c>
      <c r="Q231" s="27" t="str">
        <f>IF(Table2[[#This Row],[Valid OWA]]=Table2[[#This Row],[Scior OWA]],"OK","ERROR")</f>
        <v>OK</v>
      </c>
      <c r="R231" t="str">
        <f>IF(Table2[[#This Row],[Valid CWA]]=Table2[[#This Row],[Scior CWA]],"OK","ERROR")</f>
        <v>OK</v>
      </c>
    </row>
    <row r="232" spans="1:18" x14ac:dyDescent="0.25">
      <c r="A232" s="1" t="s">
        <v>277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s="27">
        <f>VLOOKUP(Table2[[#This Row],[file_name]],TAX[#All],3,FALSE)</f>
        <v>2</v>
      </c>
      <c r="M232" s="28" t="b">
        <f t="shared" si="8"/>
        <v>1</v>
      </c>
      <c r="N232" s="27" t="b">
        <f t="shared" si="9"/>
        <v>1</v>
      </c>
      <c r="O232" s="28" t="b">
        <f>IF(ISERROR(VLOOKUP(Table2[[#This Row],[file_name]],INC_OWA[#All],1,FALSE)),TRUE,FALSE)</f>
        <v>1</v>
      </c>
      <c r="P232" s="29" t="b">
        <f>IF(ISERROR(VLOOKUP(Table2[[#This Row],[file_name]],INC_CWA[#All],1,FALSE)),TRUE,FALSE)</f>
        <v>1</v>
      </c>
      <c r="Q232" s="27" t="str">
        <f>IF(Table2[[#This Row],[Valid OWA]]=Table2[[#This Row],[Scior OWA]],"OK","ERROR")</f>
        <v>OK</v>
      </c>
      <c r="R232" t="str">
        <f>IF(Table2[[#This Row],[Valid CWA]]=Table2[[#This Row],[Scior CWA]],"OK","ERROR")</f>
        <v>OK</v>
      </c>
    </row>
    <row r="233" spans="1:18" x14ac:dyDescent="0.25">
      <c r="A233" s="1" t="s">
        <v>278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s="27">
        <f>VLOOKUP(Table2[[#This Row],[file_name]],TAX[#All],3,FALSE)</f>
        <v>7</v>
      </c>
      <c r="M233" s="28" t="b">
        <f t="shared" si="8"/>
        <v>1</v>
      </c>
      <c r="N233" s="27" t="b">
        <f t="shared" si="9"/>
        <v>1</v>
      </c>
      <c r="O233" s="28" t="b">
        <f>IF(ISERROR(VLOOKUP(Table2[[#This Row],[file_name]],INC_OWA[#All],1,FALSE)),TRUE,FALSE)</f>
        <v>1</v>
      </c>
      <c r="P233" s="29" t="b">
        <f>IF(ISERROR(VLOOKUP(Table2[[#This Row],[file_name]],INC_CWA[#All],1,FALSE)),TRUE,FALSE)</f>
        <v>1</v>
      </c>
      <c r="Q233" s="27" t="str">
        <f>IF(Table2[[#This Row],[Valid OWA]]=Table2[[#This Row],[Scior OWA]],"OK","ERROR")</f>
        <v>OK</v>
      </c>
      <c r="R233" t="str">
        <f>IF(Table2[[#This Row],[Valid CWA]]=Table2[[#This Row],[Scior CWA]],"OK","ERROR")</f>
        <v>OK</v>
      </c>
    </row>
    <row r="234" spans="1:18" x14ac:dyDescent="0.25">
      <c r="A234" s="1" t="s">
        <v>279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s="27">
        <f>VLOOKUP(Table2[[#This Row],[file_name]],TAX[#All],3,FALSE)</f>
        <v>2</v>
      </c>
      <c r="M234" s="28" t="b">
        <f t="shared" si="8"/>
        <v>1</v>
      </c>
      <c r="N234" s="27" t="b">
        <f t="shared" si="9"/>
        <v>1</v>
      </c>
      <c r="O234" s="28" t="b">
        <f>IF(ISERROR(VLOOKUP(Table2[[#This Row],[file_name]],INC_OWA[#All],1,FALSE)),TRUE,FALSE)</f>
        <v>1</v>
      </c>
      <c r="P234" s="29" t="b">
        <f>IF(ISERROR(VLOOKUP(Table2[[#This Row],[file_name]],INC_CWA[#All],1,FALSE)),TRUE,FALSE)</f>
        <v>1</v>
      </c>
      <c r="Q234" s="27" t="str">
        <f>IF(Table2[[#This Row],[Valid OWA]]=Table2[[#This Row],[Scior OWA]],"OK","ERROR")</f>
        <v>OK</v>
      </c>
      <c r="R234" t="str">
        <f>IF(Table2[[#This Row],[Valid CWA]]=Table2[[#This Row],[Scior CWA]],"OK","ERROR")</f>
        <v>OK</v>
      </c>
    </row>
    <row r="235" spans="1:18" x14ac:dyDescent="0.25">
      <c r="A235" s="1" t="s">
        <v>280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 s="27">
        <f>VLOOKUP(Table2[[#This Row],[file_name]],TAX[#All],3,FALSE)</f>
        <v>2</v>
      </c>
      <c r="M235" s="28" t="b">
        <f t="shared" si="8"/>
        <v>1</v>
      </c>
      <c r="N235" s="27" t="b">
        <f t="shared" si="9"/>
        <v>1</v>
      </c>
      <c r="O235" s="28" t="b">
        <f>IF(ISERROR(VLOOKUP(Table2[[#This Row],[file_name]],INC_OWA[#All],1,FALSE)),TRUE,FALSE)</f>
        <v>1</v>
      </c>
      <c r="P235" s="29" t="b">
        <f>IF(ISERROR(VLOOKUP(Table2[[#This Row],[file_name]],INC_CWA[#All],1,FALSE)),TRUE,FALSE)</f>
        <v>1</v>
      </c>
      <c r="Q235" s="27" t="str">
        <f>IF(Table2[[#This Row],[Valid OWA]]=Table2[[#This Row],[Scior OWA]],"OK","ERROR")</f>
        <v>OK</v>
      </c>
      <c r="R235" t="str">
        <f>IF(Table2[[#This Row],[Valid CWA]]=Table2[[#This Row],[Scior CWA]],"OK","ERROR")</f>
        <v>OK</v>
      </c>
    </row>
    <row r="236" spans="1:18" x14ac:dyDescent="0.25">
      <c r="A236" s="1" t="s">
        <v>281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7</v>
      </c>
      <c r="I236">
        <v>0</v>
      </c>
      <c r="J236">
        <v>0</v>
      </c>
      <c r="K236">
        <v>0</v>
      </c>
      <c r="L236" s="27">
        <f>VLOOKUP(Table2[[#This Row],[file_name]],TAX[#All],3,FALSE)</f>
        <v>7</v>
      </c>
      <c r="M236" s="28" t="b">
        <f t="shared" si="8"/>
        <v>1</v>
      </c>
      <c r="N236" s="27" t="b">
        <f t="shared" si="9"/>
        <v>0</v>
      </c>
      <c r="O236" s="28" t="b">
        <f>IF(ISERROR(VLOOKUP(Table2[[#This Row],[file_name]],INC_OWA[#All],1,FALSE)),TRUE,FALSE)</f>
        <v>1</v>
      </c>
      <c r="P236" s="29" t="b">
        <f>IF(ISERROR(VLOOKUP(Table2[[#This Row],[file_name]],INC_CWA[#All],1,FALSE)),TRUE,FALSE)</f>
        <v>0</v>
      </c>
      <c r="Q236" s="27" t="str">
        <f>IF(Table2[[#This Row],[Valid OWA]]=Table2[[#This Row],[Scior OWA]],"OK","ERROR")</f>
        <v>OK</v>
      </c>
      <c r="R236" t="str">
        <f>IF(Table2[[#This Row],[Valid CWA]]=Table2[[#This Row],[Scior CWA]],"OK","ERROR")</f>
        <v>OK</v>
      </c>
    </row>
    <row r="237" spans="1:18" x14ac:dyDescent="0.25">
      <c r="A237" s="1" t="s">
        <v>283</v>
      </c>
      <c r="B237">
        <v>0</v>
      </c>
      <c r="C237">
        <v>0</v>
      </c>
      <c r="D237">
        <v>2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s="27">
        <f>VLOOKUP(Table2[[#This Row],[file_name]],TAX[#All],3,FALSE)</f>
        <v>3</v>
      </c>
      <c r="M237" s="28" t="b">
        <f t="shared" si="8"/>
        <v>0</v>
      </c>
      <c r="N237" s="27" t="b">
        <f t="shared" si="9"/>
        <v>0</v>
      </c>
      <c r="O237" s="28" t="b">
        <f>IF(ISERROR(VLOOKUP(Table2[[#This Row],[file_name]],INC_OWA[#All],1,FALSE)),TRUE,FALSE)</f>
        <v>0</v>
      </c>
      <c r="P237" s="29" t="b">
        <f>IF(ISERROR(VLOOKUP(Table2[[#This Row],[file_name]],INC_CWA[#All],1,FALSE)),TRUE,FALSE)</f>
        <v>0</v>
      </c>
      <c r="Q237" s="27" t="str">
        <f>IF(Table2[[#This Row],[Valid OWA]]=Table2[[#This Row],[Scior OWA]],"OK","ERROR")</f>
        <v>OK</v>
      </c>
      <c r="R237" t="str">
        <f>IF(Table2[[#This Row],[Valid CWA]]=Table2[[#This Row],[Scior CWA]],"OK","ERROR")</f>
        <v>OK</v>
      </c>
    </row>
    <row r="238" spans="1:18" x14ac:dyDescent="0.25">
      <c r="A238" s="1" t="s">
        <v>285</v>
      </c>
      <c r="B238">
        <v>0</v>
      </c>
      <c r="C238">
        <v>0</v>
      </c>
      <c r="D238">
        <v>2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s="27">
        <f>VLOOKUP(Table2[[#This Row],[file_name]],TAX[#All],3,FALSE)</f>
        <v>3</v>
      </c>
      <c r="M238" s="28" t="b">
        <f t="shared" si="8"/>
        <v>0</v>
      </c>
      <c r="N238" s="27" t="b">
        <f t="shared" si="9"/>
        <v>0</v>
      </c>
      <c r="O238" s="28" t="b">
        <f>IF(ISERROR(VLOOKUP(Table2[[#This Row],[file_name]],INC_OWA[#All],1,FALSE)),TRUE,FALSE)</f>
        <v>0</v>
      </c>
      <c r="P238" s="29" t="b">
        <f>IF(ISERROR(VLOOKUP(Table2[[#This Row],[file_name]],INC_CWA[#All],1,FALSE)),TRUE,FALSE)</f>
        <v>0</v>
      </c>
      <c r="Q238" s="27" t="str">
        <f>IF(Table2[[#This Row],[Valid OWA]]=Table2[[#This Row],[Scior OWA]],"OK","ERROR")</f>
        <v>OK</v>
      </c>
      <c r="R238" t="str">
        <f>IF(Table2[[#This Row],[Valid CWA]]=Table2[[#This Row],[Scior CWA]],"OK","ERROR")</f>
        <v>OK</v>
      </c>
    </row>
    <row r="239" spans="1:18" x14ac:dyDescent="0.25">
      <c r="A239" s="1" t="s">
        <v>286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s="27">
        <f>VLOOKUP(Table2[[#This Row],[file_name]],TAX[#All],3,FALSE)</f>
        <v>10</v>
      </c>
      <c r="M239" s="28" t="b">
        <f t="shared" si="8"/>
        <v>1</v>
      </c>
      <c r="N239" s="27" t="b">
        <f t="shared" si="9"/>
        <v>1</v>
      </c>
      <c r="O239" s="28" t="b">
        <f>IF(ISERROR(VLOOKUP(Table2[[#This Row],[file_name]],INC_OWA[#All],1,FALSE)),TRUE,FALSE)</f>
        <v>1</v>
      </c>
      <c r="P239" s="29" t="b">
        <f>IF(ISERROR(VLOOKUP(Table2[[#This Row],[file_name]],INC_CWA[#All],1,FALSE)),TRUE,FALSE)</f>
        <v>1</v>
      </c>
      <c r="Q239" s="27" t="str">
        <f>IF(Table2[[#This Row],[Valid OWA]]=Table2[[#This Row],[Scior OWA]],"OK","ERROR")</f>
        <v>OK</v>
      </c>
      <c r="R239" t="str">
        <f>IF(Table2[[#This Row],[Valid CWA]]=Table2[[#This Row],[Scior CWA]],"OK","ERROR")</f>
        <v>OK</v>
      </c>
    </row>
    <row r="240" spans="1:18" x14ac:dyDescent="0.25">
      <c r="A240" s="1" t="s">
        <v>287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s="27">
        <f>VLOOKUP(Table2[[#This Row],[file_name]],TAX[#All],3,FALSE)</f>
        <v>3</v>
      </c>
      <c r="M240" s="28" t="b">
        <f t="shared" si="8"/>
        <v>0</v>
      </c>
      <c r="N240" s="27" t="b">
        <f t="shared" si="9"/>
        <v>0</v>
      </c>
      <c r="O240" s="28" t="b">
        <f>IF(ISERROR(VLOOKUP(Table2[[#This Row],[file_name]],INC_OWA[#All],1,FALSE)),TRUE,FALSE)</f>
        <v>0</v>
      </c>
      <c r="P240" s="29" t="b">
        <f>IF(ISERROR(VLOOKUP(Table2[[#This Row],[file_name]],INC_CWA[#All],1,FALSE)),TRUE,FALSE)</f>
        <v>0</v>
      </c>
      <c r="Q240" s="27" t="str">
        <f>IF(Table2[[#This Row],[Valid OWA]]=Table2[[#This Row],[Scior OWA]],"OK","ERROR")</f>
        <v>OK</v>
      </c>
      <c r="R240" t="str">
        <f>IF(Table2[[#This Row],[Valid CWA]]=Table2[[#This Row],[Scior CWA]],"OK","ERROR")</f>
        <v>OK</v>
      </c>
    </row>
    <row r="241" spans="1:18" x14ac:dyDescent="0.25">
      <c r="A241" s="1" t="s">
        <v>288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 s="27">
        <f>VLOOKUP(Table2[[#This Row],[file_name]],TAX[#All],3,FALSE)</f>
        <v>5</v>
      </c>
      <c r="M241" s="28" t="b">
        <f t="shared" si="8"/>
        <v>1</v>
      </c>
      <c r="N241" s="27" t="b">
        <f t="shared" si="9"/>
        <v>1</v>
      </c>
      <c r="O241" s="28" t="b">
        <f>IF(ISERROR(VLOOKUP(Table2[[#This Row],[file_name]],INC_OWA[#All],1,FALSE)),TRUE,FALSE)</f>
        <v>1</v>
      </c>
      <c r="P241" s="29" t="b">
        <f>IF(ISERROR(VLOOKUP(Table2[[#This Row],[file_name]],INC_CWA[#All],1,FALSE)),TRUE,FALSE)</f>
        <v>1</v>
      </c>
      <c r="Q241" s="27" t="str">
        <f>IF(Table2[[#This Row],[Valid OWA]]=Table2[[#This Row],[Scior OWA]],"OK","ERROR")</f>
        <v>OK</v>
      </c>
      <c r="R241" t="str">
        <f>IF(Table2[[#This Row],[Valid CWA]]=Table2[[#This Row],[Scior CWA]],"OK","ERROR")</f>
        <v>OK</v>
      </c>
    </row>
    <row r="242" spans="1:18" x14ac:dyDescent="0.25">
      <c r="A242" s="1" t="s">
        <v>289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 s="27">
        <f>VLOOKUP(Table2[[#This Row],[file_name]],TAX[#All],3,FALSE)</f>
        <v>19</v>
      </c>
      <c r="M242" s="28" t="b">
        <f t="shared" si="8"/>
        <v>1</v>
      </c>
      <c r="N242" s="27" t="b">
        <f t="shared" si="9"/>
        <v>1</v>
      </c>
      <c r="O242" s="28" t="b">
        <f>IF(ISERROR(VLOOKUP(Table2[[#This Row],[file_name]],INC_OWA[#All],1,FALSE)),TRUE,FALSE)</f>
        <v>1</v>
      </c>
      <c r="P242" s="29" t="b">
        <f>IF(ISERROR(VLOOKUP(Table2[[#This Row],[file_name]],INC_CWA[#All],1,FALSE)),TRUE,FALSE)</f>
        <v>1</v>
      </c>
      <c r="Q242" s="27" t="str">
        <f>IF(Table2[[#This Row],[Valid OWA]]=Table2[[#This Row],[Scior OWA]],"OK","ERROR")</f>
        <v>OK</v>
      </c>
      <c r="R242" t="str">
        <f>IF(Table2[[#This Row],[Valid CWA]]=Table2[[#This Row],[Scior CWA]],"OK","ERROR")</f>
        <v>OK</v>
      </c>
    </row>
    <row r="243" spans="1:18" x14ac:dyDescent="0.25">
      <c r="A243" s="1" t="s">
        <v>290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11</v>
      </c>
      <c r="I243">
        <v>0</v>
      </c>
      <c r="J243">
        <v>0</v>
      </c>
      <c r="K243">
        <v>0</v>
      </c>
      <c r="L243" s="27">
        <f>VLOOKUP(Table2[[#This Row],[file_name]],TAX[#All],3,FALSE)</f>
        <v>11</v>
      </c>
      <c r="M243" s="28" t="b">
        <f t="shared" si="8"/>
        <v>1</v>
      </c>
      <c r="N243" s="27" t="b">
        <f t="shared" si="9"/>
        <v>0</v>
      </c>
      <c r="O243" s="28" t="b">
        <f>IF(ISERROR(VLOOKUP(Table2[[#This Row],[file_name]],INC_OWA[#All],1,FALSE)),TRUE,FALSE)</f>
        <v>1</v>
      </c>
      <c r="P243" s="29" t="b">
        <f>IF(ISERROR(VLOOKUP(Table2[[#This Row],[file_name]],INC_CWA[#All],1,FALSE)),TRUE,FALSE)</f>
        <v>0</v>
      </c>
      <c r="Q243" s="27" t="str">
        <f>IF(Table2[[#This Row],[Valid OWA]]=Table2[[#This Row],[Scior OWA]],"OK","ERROR")</f>
        <v>OK</v>
      </c>
      <c r="R243" t="str">
        <f>IF(Table2[[#This Row],[Valid CWA]]=Table2[[#This Row],[Scior CWA]],"OK","ERROR")</f>
        <v>OK</v>
      </c>
    </row>
    <row r="244" spans="1:18" x14ac:dyDescent="0.25">
      <c r="A244" s="1" t="s">
        <v>292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 s="27">
        <f>VLOOKUP(Table2[[#This Row],[file_name]],TAX[#All],3,FALSE)</f>
        <v>2</v>
      </c>
      <c r="M244" s="28" t="b">
        <f t="shared" si="8"/>
        <v>0</v>
      </c>
      <c r="N244" s="27" t="b">
        <f t="shared" si="9"/>
        <v>0</v>
      </c>
      <c r="O244" s="28" t="b">
        <f>IF(ISERROR(VLOOKUP(Table2[[#This Row],[file_name]],INC_OWA[#All],1,FALSE)),TRUE,FALSE)</f>
        <v>0</v>
      </c>
      <c r="P244" s="29" t="b">
        <f>IF(ISERROR(VLOOKUP(Table2[[#This Row],[file_name]],INC_CWA[#All],1,FALSE)),TRUE,FALSE)</f>
        <v>0</v>
      </c>
      <c r="Q244" s="27" t="str">
        <f>IF(Table2[[#This Row],[Valid OWA]]=Table2[[#This Row],[Scior OWA]],"OK","ERROR")</f>
        <v>OK</v>
      </c>
      <c r="R244" t="str">
        <f>IF(Table2[[#This Row],[Valid CWA]]=Table2[[#This Row],[Scior CWA]],"OK","ERROR")</f>
        <v>OK</v>
      </c>
    </row>
    <row r="245" spans="1:18" x14ac:dyDescent="0.25">
      <c r="A245" s="1" t="s">
        <v>293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2</v>
      </c>
      <c r="I245">
        <v>0</v>
      </c>
      <c r="J245">
        <v>0</v>
      </c>
      <c r="K245">
        <v>0</v>
      </c>
      <c r="L245" s="27">
        <f>VLOOKUP(Table2[[#This Row],[file_name]],TAX[#All],3,FALSE)</f>
        <v>2</v>
      </c>
      <c r="M245" s="28" t="b">
        <f t="shared" si="8"/>
        <v>1</v>
      </c>
      <c r="N245" s="27" t="b">
        <f t="shared" si="9"/>
        <v>0</v>
      </c>
      <c r="O245" s="28" t="b">
        <f>IF(ISERROR(VLOOKUP(Table2[[#This Row],[file_name]],INC_OWA[#All],1,FALSE)),TRUE,FALSE)</f>
        <v>1</v>
      </c>
      <c r="P245" s="29" t="b">
        <f>IF(ISERROR(VLOOKUP(Table2[[#This Row],[file_name]],INC_CWA[#All],1,FALSE)),TRUE,FALSE)</f>
        <v>0</v>
      </c>
      <c r="Q245" s="27" t="str">
        <f>IF(Table2[[#This Row],[Valid OWA]]=Table2[[#This Row],[Scior OWA]],"OK","ERROR")</f>
        <v>OK</v>
      </c>
      <c r="R245" t="str">
        <f>IF(Table2[[#This Row],[Valid CWA]]=Table2[[#This Row],[Scior CWA]],"OK","ERROR")</f>
        <v>OK</v>
      </c>
    </row>
    <row r="246" spans="1:18" x14ac:dyDescent="0.25">
      <c r="A246" s="1" t="s">
        <v>294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s="27">
        <f>VLOOKUP(Table2[[#This Row],[file_name]],TAX[#All],3,FALSE)</f>
        <v>2</v>
      </c>
      <c r="M246" s="28" t="b">
        <f t="shared" si="8"/>
        <v>1</v>
      </c>
      <c r="N246" s="27" t="b">
        <f t="shared" si="9"/>
        <v>1</v>
      </c>
      <c r="O246" s="28" t="b">
        <f>IF(ISERROR(VLOOKUP(Table2[[#This Row],[file_name]],INC_OWA[#All],1,FALSE)),TRUE,FALSE)</f>
        <v>1</v>
      </c>
      <c r="P246" s="29" t="b">
        <f>IF(ISERROR(VLOOKUP(Table2[[#This Row],[file_name]],INC_CWA[#All],1,FALSE)),TRUE,FALSE)</f>
        <v>1</v>
      </c>
      <c r="Q246" s="27" t="str">
        <f>IF(Table2[[#This Row],[Valid OWA]]=Table2[[#This Row],[Scior OWA]],"OK","ERROR")</f>
        <v>OK</v>
      </c>
      <c r="R246" t="str">
        <f>IF(Table2[[#This Row],[Valid CWA]]=Table2[[#This Row],[Scior CWA]],"OK","ERROR")</f>
        <v>OK</v>
      </c>
    </row>
    <row r="247" spans="1:18" x14ac:dyDescent="0.25">
      <c r="A247" s="26" t="s">
        <v>296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 s="27">
        <f>VLOOKUP(Table2[[#This Row],[file_name]],TAX[#All],3,FALSE)</f>
        <v>11</v>
      </c>
      <c r="M247" s="28" t="b">
        <f t="shared" si="8"/>
        <v>1</v>
      </c>
      <c r="N247" s="27" t="b">
        <f t="shared" si="9"/>
        <v>1</v>
      </c>
      <c r="O247" s="28" t="b">
        <f>IF(ISERROR(VLOOKUP(Table2[[#This Row],[file_name]],INC_OWA[#All],1,FALSE)),TRUE,FALSE)</f>
        <v>1</v>
      </c>
      <c r="P247" s="29" t="b">
        <f>IF(ISERROR(VLOOKUP(Table2[[#This Row],[file_name]],INC_CWA[#All],1,FALSE)),TRUE,FALSE)</f>
        <v>0</v>
      </c>
      <c r="Q247" s="27" t="str">
        <f>IF(Table2[[#This Row],[Valid OWA]]=Table2[[#This Row],[Scior OWA]],"OK","ERROR")</f>
        <v>OK</v>
      </c>
      <c r="R247" t="str">
        <f>IF(Table2[[#This Row],[Valid CWA]]=Table2[[#This Row],[Scior CWA]],"OK","ERROR")</f>
        <v>ERROR</v>
      </c>
    </row>
    <row r="248" spans="1:18" x14ac:dyDescent="0.25">
      <c r="A248" s="1" t="s">
        <v>297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 s="27">
        <f>VLOOKUP(Table2[[#This Row],[file_name]],TAX[#All],3,FALSE)</f>
        <v>2</v>
      </c>
      <c r="M248" s="28" t="b">
        <f t="shared" si="8"/>
        <v>1</v>
      </c>
      <c r="N248" s="27" t="b">
        <f t="shared" si="9"/>
        <v>1</v>
      </c>
      <c r="O248" s="28" t="b">
        <f>IF(ISERROR(VLOOKUP(Table2[[#This Row],[file_name]],INC_OWA[#All],1,FALSE)),TRUE,FALSE)</f>
        <v>1</v>
      </c>
      <c r="P248" s="29" t="b">
        <f>IF(ISERROR(VLOOKUP(Table2[[#This Row],[file_name]],INC_CWA[#All],1,FALSE)),TRUE,FALSE)</f>
        <v>1</v>
      </c>
      <c r="Q248" s="27" t="str">
        <f>IF(Table2[[#This Row],[Valid OWA]]=Table2[[#This Row],[Scior OWA]],"OK","ERROR")</f>
        <v>OK</v>
      </c>
      <c r="R248" t="str">
        <f>IF(Table2[[#This Row],[Valid CWA]]=Table2[[#This Row],[Scior CWA]],"OK","ERROR")</f>
        <v>OK</v>
      </c>
    </row>
    <row r="249" spans="1:18" x14ac:dyDescent="0.25">
      <c r="A249" s="1" t="s">
        <v>298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s="27">
        <f>VLOOKUP(Table2[[#This Row],[file_name]],TAX[#All],3,FALSE)</f>
        <v>3</v>
      </c>
      <c r="M249" s="28" t="b">
        <f t="shared" si="8"/>
        <v>1</v>
      </c>
      <c r="N249" s="27" t="b">
        <f t="shared" si="9"/>
        <v>1</v>
      </c>
      <c r="O249" s="28" t="b">
        <f>IF(ISERROR(VLOOKUP(Table2[[#This Row],[file_name]],INC_OWA[#All],1,FALSE)),TRUE,FALSE)</f>
        <v>1</v>
      </c>
      <c r="P249" s="29" t="b">
        <f>IF(ISERROR(VLOOKUP(Table2[[#This Row],[file_name]],INC_CWA[#All],1,FALSE)),TRUE,FALSE)</f>
        <v>1</v>
      </c>
      <c r="Q249" s="27" t="str">
        <f>IF(Table2[[#This Row],[Valid OWA]]=Table2[[#This Row],[Scior OWA]],"OK","ERROR")</f>
        <v>OK</v>
      </c>
      <c r="R249" t="str">
        <f>IF(Table2[[#This Row],[Valid CWA]]=Table2[[#This Row],[Scior CWA]],"OK","ERROR")</f>
        <v>OK</v>
      </c>
    </row>
    <row r="250" spans="1:18" x14ac:dyDescent="0.25">
      <c r="A250" s="1" t="s">
        <v>299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 s="27">
        <f>VLOOKUP(Table2[[#This Row],[file_name]],TAX[#All],3,FALSE)</f>
        <v>3</v>
      </c>
      <c r="M250" s="28" t="b">
        <f t="shared" si="8"/>
        <v>1</v>
      </c>
      <c r="N250" s="27" t="b">
        <f t="shared" si="9"/>
        <v>1</v>
      </c>
      <c r="O250" s="28" t="b">
        <f>IF(ISERROR(VLOOKUP(Table2[[#This Row],[file_name]],INC_OWA[#All],1,FALSE)),TRUE,FALSE)</f>
        <v>1</v>
      </c>
      <c r="P250" s="29" t="b">
        <f>IF(ISERROR(VLOOKUP(Table2[[#This Row],[file_name]],INC_CWA[#All],1,FALSE)),TRUE,FALSE)</f>
        <v>1</v>
      </c>
      <c r="Q250" s="27" t="str">
        <f>IF(Table2[[#This Row],[Valid OWA]]=Table2[[#This Row],[Scior OWA]],"OK","ERROR")</f>
        <v>OK</v>
      </c>
      <c r="R250" t="str">
        <f>IF(Table2[[#This Row],[Valid CWA]]=Table2[[#This Row],[Scior CWA]],"OK","ERROR")</f>
        <v>OK</v>
      </c>
    </row>
    <row r="251" spans="1:18" x14ac:dyDescent="0.25">
      <c r="A251" s="1" t="s">
        <v>300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 s="27">
        <f>VLOOKUP(Table2[[#This Row],[file_name]],TAX[#All],3,FALSE)</f>
        <v>2</v>
      </c>
      <c r="M251" s="28" t="b">
        <f t="shared" si="8"/>
        <v>1</v>
      </c>
      <c r="N251" s="27" t="b">
        <f t="shared" si="9"/>
        <v>1</v>
      </c>
      <c r="O251" s="28" t="b">
        <f>IF(ISERROR(VLOOKUP(Table2[[#This Row],[file_name]],INC_OWA[#All],1,FALSE)),TRUE,FALSE)</f>
        <v>1</v>
      </c>
      <c r="P251" s="29" t="b">
        <f>IF(ISERROR(VLOOKUP(Table2[[#This Row],[file_name]],INC_CWA[#All],1,FALSE)),TRUE,FALSE)</f>
        <v>1</v>
      </c>
      <c r="Q251" s="27" t="str">
        <f>IF(Table2[[#This Row],[Valid OWA]]=Table2[[#This Row],[Scior OWA]],"OK","ERROR")</f>
        <v>OK</v>
      </c>
      <c r="R251" t="str">
        <f>IF(Table2[[#This Row],[Valid CWA]]=Table2[[#This Row],[Scior CWA]],"OK","ERROR")</f>
        <v>OK</v>
      </c>
    </row>
    <row r="252" spans="1:18" x14ac:dyDescent="0.25">
      <c r="A252" s="1" t="s">
        <v>301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 s="27">
        <f>VLOOKUP(Table2[[#This Row],[file_name]],TAX[#All],3,FALSE)</f>
        <v>3</v>
      </c>
      <c r="M252" s="28" t="b">
        <f t="shared" si="8"/>
        <v>1</v>
      </c>
      <c r="N252" s="27" t="b">
        <f t="shared" si="9"/>
        <v>1</v>
      </c>
      <c r="O252" s="28" t="b">
        <f>IF(ISERROR(VLOOKUP(Table2[[#This Row],[file_name]],INC_OWA[#All],1,FALSE)),TRUE,FALSE)</f>
        <v>1</v>
      </c>
      <c r="P252" s="29" t="b">
        <f>IF(ISERROR(VLOOKUP(Table2[[#This Row],[file_name]],INC_CWA[#All],1,FALSE)),TRUE,FALSE)</f>
        <v>1</v>
      </c>
      <c r="Q252" s="27" t="str">
        <f>IF(Table2[[#This Row],[Valid OWA]]=Table2[[#This Row],[Scior OWA]],"OK","ERROR")</f>
        <v>OK</v>
      </c>
      <c r="R252" t="str">
        <f>IF(Table2[[#This Row],[Valid CWA]]=Table2[[#This Row],[Scior CWA]],"OK","ERROR")</f>
        <v>OK</v>
      </c>
    </row>
    <row r="253" spans="1:18" x14ac:dyDescent="0.25">
      <c r="A253" s="1" t="s">
        <v>302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 s="27">
        <f>VLOOKUP(Table2[[#This Row],[file_name]],TAX[#All],3,FALSE)</f>
        <v>3</v>
      </c>
      <c r="M253" s="28" t="b">
        <f t="shared" si="8"/>
        <v>1</v>
      </c>
      <c r="N253" s="27" t="b">
        <f t="shared" si="9"/>
        <v>1</v>
      </c>
      <c r="O253" s="28" t="b">
        <f>IF(ISERROR(VLOOKUP(Table2[[#This Row],[file_name]],INC_OWA[#All],1,FALSE)),TRUE,FALSE)</f>
        <v>1</v>
      </c>
      <c r="P253" s="29" t="b">
        <f>IF(ISERROR(VLOOKUP(Table2[[#This Row],[file_name]],INC_CWA[#All],1,FALSE)),TRUE,FALSE)</f>
        <v>1</v>
      </c>
      <c r="Q253" s="27" t="str">
        <f>IF(Table2[[#This Row],[Valid OWA]]=Table2[[#This Row],[Scior OWA]],"OK","ERROR")</f>
        <v>OK</v>
      </c>
      <c r="R253" t="str">
        <f>IF(Table2[[#This Row],[Valid CWA]]=Table2[[#This Row],[Scior CWA]],"OK","ERROR")</f>
        <v>OK</v>
      </c>
    </row>
    <row r="254" spans="1:18" x14ac:dyDescent="0.25">
      <c r="A254" s="1" t="s">
        <v>303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 s="27">
        <f>VLOOKUP(Table2[[#This Row],[file_name]],TAX[#All],3,FALSE)</f>
        <v>18</v>
      </c>
      <c r="M254" s="28" t="b">
        <f t="shared" si="8"/>
        <v>0</v>
      </c>
      <c r="N254" s="27" t="b">
        <f t="shared" si="9"/>
        <v>0</v>
      </c>
      <c r="O254" s="28" t="b">
        <f>IF(ISERROR(VLOOKUP(Table2[[#This Row],[file_name]],INC_OWA[#All],1,FALSE)),TRUE,FALSE)</f>
        <v>0</v>
      </c>
      <c r="P254" s="29" t="b">
        <f>IF(ISERROR(VLOOKUP(Table2[[#This Row],[file_name]],INC_CWA[#All],1,FALSE)),TRUE,FALSE)</f>
        <v>0</v>
      </c>
      <c r="Q254" s="27" t="str">
        <f>IF(Table2[[#This Row],[Valid OWA]]=Table2[[#This Row],[Scior OWA]],"OK","ERROR")</f>
        <v>OK</v>
      </c>
      <c r="R254" t="str">
        <f>IF(Table2[[#This Row],[Valid CWA]]=Table2[[#This Row],[Scior CWA]],"OK","ERROR")</f>
        <v>OK</v>
      </c>
    </row>
    <row r="255" spans="1:18" x14ac:dyDescent="0.25">
      <c r="A255" s="1" t="s">
        <v>304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 s="27">
        <f>VLOOKUP(Table2[[#This Row],[file_name]],TAX[#All],3,FALSE)</f>
        <v>3</v>
      </c>
      <c r="M255" s="28" t="b">
        <f t="shared" si="8"/>
        <v>1</v>
      </c>
      <c r="N255" s="27" t="b">
        <f t="shared" si="9"/>
        <v>1</v>
      </c>
      <c r="O255" s="28" t="b">
        <f>IF(ISERROR(VLOOKUP(Table2[[#This Row],[file_name]],INC_OWA[#All],1,FALSE)),TRUE,FALSE)</f>
        <v>1</v>
      </c>
      <c r="P255" s="29" t="b">
        <f>IF(ISERROR(VLOOKUP(Table2[[#This Row],[file_name]],INC_CWA[#All],1,FALSE)),TRUE,FALSE)</f>
        <v>1</v>
      </c>
      <c r="Q255" s="27" t="str">
        <f>IF(Table2[[#This Row],[Valid OWA]]=Table2[[#This Row],[Scior OWA]],"OK","ERROR")</f>
        <v>OK</v>
      </c>
      <c r="R255" t="str">
        <f>IF(Table2[[#This Row],[Valid CWA]]=Table2[[#This Row],[Scior CWA]],"OK","ERROR")</f>
        <v>OK</v>
      </c>
    </row>
    <row r="256" spans="1:18" x14ac:dyDescent="0.25">
      <c r="A256" s="1" t="s">
        <v>305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 s="27">
        <f>VLOOKUP(Table2[[#This Row],[file_name]],TAX[#All],3,FALSE)</f>
        <v>3</v>
      </c>
      <c r="M256" s="28" t="b">
        <f t="shared" si="8"/>
        <v>1</v>
      </c>
      <c r="N256" s="27" t="b">
        <f t="shared" si="9"/>
        <v>1</v>
      </c>
      <c r="O256" s="28" t="b">
        <f>IF(ISERROR(VLOOKUP(Table2[[#This Row],[file_name]],INC_OWA[#All],1,FALSE)),TRUE,FALSE)</f>
        <v>1</v>
      </c>
      <c r="P256" s="29" t="b">
        <f>IF(ISERROR(VLOOKUP(Table2[[#This Row],[file_name]],INC_CWA[#All],1,FALSE)),TRUE,FALSE)</f>
        <v>1</v>
      </c>
      <c r="Q256" s="27" t="str">
        <f>IF(Table2[[#This Row],[Valid OWA]]=Table2[[#This Row],[Scior OWA]],"OK","ERROR")</f>
        <v>OK</v>
      </c>
      <c r="R256" t="str">
        <f>IF(Table2[[#This Row],[Valid CWA]]=Table2[[#This Row],[Scior CWA]],"OK","ERROR")</f>
        <v>OK</v>
      </c>
    </row>
    <row r="257" spans="1:18" x14ac:dyDescent="0.25">
      <c r="A257" s="1" t="s">
        <v>306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 s="27">
        <f>VLOOKUP(Table2[[#This Row],[file_name]],TAX[#All],3,FALSE)</f>
        <v>2</v>
      </c>
      <c r="M257" s="28" t="b">
        <f t="shared" si="8"/>
        <v>1</v>
      </c>
      <c r="N257" s="27" t="b">
        <f t="shared" si="9"/>
        <v>1</v>
      </c>
      <c r="O257" s="28" t="b">
        <f>IF(ISERROR(VLOOKUP(Table2[[#This Row],[file_name]],INC_OWA[#All],1,FALSE)),TRUE,FALSE)</f>
        <v>1</v>
      </c>
      <c r="P257" s="29" t="b">
        <f>IF(ISERROR(VLOOKUP(Table2[[#This Row],[file_name]],INC_CWA[#All],1,FALSE)),TRUE,FALSE)</f>
        <v>1</v>
      </c>
      <c r="Q257" s="27" t="str">
        <f>IF(Table2[[#This Row],[Valid OWA]]=Table2[[#This Row],[Scior OWA]],"OK","ERROR")</f>
        <v>OK</v>
      </c>
      <c r="R257" t="str">
        <f>IF(Table2[[#This Row],[Valid CWA]]=Table2[[#This Row],[Scior CWA]],"OK","ERROR")</f>
        <v>OK</v>
      </c>
    </row>
    <row r="258" spans="1:18" x14ac:dyDescent="0.25">
      <c r="A258" s="1" t="s">
        <v>307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 s="27">
        <f>VLOOKUP(Table2[[#This Row],[file_name]],TAX[#All],3,FALSE)</f>
        <v>5</v>
      </c>
      <c r="M258" s="28" t="b">
        <f t="shared" si="8"/>
        <v>1</v>
      </c>
      <c r="N258" s="27" t="b">
        <f t="shared" si="9"/>
        <v>1</v>
      </c>
      <c r="O258" s="28" t="b">
        <f>IF(ISERROR(VLOOKUP(Table2[[#This Row],[file_name]],INC_OWA[#All],1,FALSE)),TRUE,FALSE)</f>
        <v>1</v>
      </c>
      <c r="P258" s="29" t="b">
        <f>IF(ISERROR(VLOOKUP(Table2[[#This Row],[file_name]],INC_CWA[#All],1,FALSE)),TRUE,FALSE)</f>
        <v>1</v>
      </c>
      <c r="Q258" s="27" t="str">
        <f>IF(Table2[[#This Row],[Valid OWA]]=Table2[[#This Row],[Scior OWA]],"OK","ERROR")</f>
        <v>OK</v>
      </c>
      <c r="R258" t="str">
        <f>IF(Table2[[#This Row],[Valid CWA]]=Table2[[#This Row],[Scior CWA]],"OK","ERROR")</f>
        <v>OK</v>
      </c>
    </row>
    <row r="259" spans="1:18" x14ac:dyDescent="0.25">
      <c r="A259" s="26" t="s">
        <v>308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 s="27">
        <f>VLOOKUP(Table2[[#This Row],[file_name]],TAX[#All],3,FALSE)</f>
        <v>20</v>
      </c>
      <c r="M259" s="28" t="b">
        <f t="shared" si="8"/>
        <v>1</v>
      </c>
      <c r="N259" s="27" t="b">
        <f t="shared" si="9"/>
        <v>1</v>
      </c>
      <c r="O259" s="28" t="b">
        <f>IF(ISERROR(VLOOKUP(Table2[[#This Row],[file_name]],INC_OWA[#All],1,FALSE)),TRUE,FALSE)</f>
        <v>1</v>
      </c>
      <c r="P259" s="29" t="b">
        <f>IF(ISERROR(VLOOKUP(Table2[[#This Row],[file_name]],INC_CWA[#All],1,FALSE)),TRUE,FALSE)</f>
        <v>0</v>
      </c>
      <c r="Q259" s="27" t="str">
        <f>IF(Table2[[#This Row],[Valid OWA]]=Table2[[#This Row],[Scior OWA]],"OK","ERROR")</f>
        <v>OK</v>
      </c>
      <c r="R259" t="str">
        <f>IF(Table2[[#This Row],[Valid CWA]]=Table2[[#This Row],[Scior CWA]],"OK","ERROR")</f>
        <v>ERROR</v>
      </c>
    </row>
    <row r="260" spans="1:18" x14ac:dyDescent="0.25">
      <c r="A260" s="1" t="s">
        <v>309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 s="27">
        <f>VLOOKUP(Table2[[#This Row],[file_name]],TAX[#All],3,FALSE)</f>
        <v>3</v>
      </c>
      <c r="M260" s="28" t="b">
        <f t="shared" si="8"/>
        <v>1</v>
      </c>
      <c r="N260" s="27" t="b">
        <f t="shared" si="9"/>
        <v>1</v>
      </c>
      <c r="O260" s="28" t="b">
        <f>IF(ISERROR(VLOOKUP(Table2[[#This Row],[file_name]],INC_OWA[#All],1,FALSE)),TRUE,FALSE)</f>
        <v>1</v>
      </c>
      <c r="P260" s="29" t="b">
        <f>IF(ISERROR(VLOOKUP(Table2[[#This Row],[file_name]],INC_CWA[#All],1,FALSE)),TRUE,FALSE)</f>
        <v>1</v>
      </c>
      <c r="Q260" s="27" t="str">
        <f>IF(Table2[[#This Row],[Valid OWA]]=Table2[[#This Row],[Scior OWA]],"OK","ERROR")</f>
        <v>OK</v>
      </c>
      <c r="R260" t="str">
        <f>IF(Table2[[#This Row],[Valid CWA]]=Table2[[#This Row],[Scior CWA]],"OK","ERROR")</f>
        <v>OK</v>
      </c>
    </row>
    <row r="261" spans="1:18" x14ac:dyDescent="0.25">
      <c r="A261" s="1" t="s">
        <v>311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4</v>
      </c>
      <c r="I261">
        <v>0</v>
      </c>
      <c r="J261">
        <v>0</v>
      </c>
      <c r="K261">
        <v>0</v>
      </c>
      <c r="L261" s="27">
        <f>VLOOKUP(Table2[[#This Row],[file_name]],TAX[#All],3,FALSE)</f>
        <v>4</v>
      </c>
      <c r="M261" s="28" t="b">
        <f t="shared" si="8"/>
        <v>1</v>
      </c>
      <c r="N261" s="27" t="b">
        <f t="shared" si="9"/>
        <v>0</v>
      </c>
      <c r="O261" s="28" t="b">
        <f>IF(ISERROR(VLOOKUP(Table2[[#This Row],[file_name]],INC_OWA[#All],1,FALSE)),TRUE,FALSE)</f>
        <v>1</v>
      </c>
      <c r="P261" s="29" t="b">
        <f>IF(ISERROR(VLOOKUP(Table2[[#This Row],[file_name]],INC_CWA[#All],1,FALSE)),TRUE,FALSE)</f>
        <v>0</v>
      </c>
      <c r="Q261" s="27" t="str">
        <f>IF(Table2[[#This Row],[Valid OWA]]=Table2[[#This Row],[Scior OWA]],"OK","ERROR")</f>
        <v>OK</v>
      </c>
      <c r="R261" t="str">
        <f>IF(Table2[[#This Row],[Valid CWA]]=Table2[[#This Row],[Scior CWA]],"OK","ERROR")</f>
        <v>OK</v>
      </c>
    </row>
    <row r="262" spans="1:18" x14ac:dyDescent="0.25">
      <c r="A262" s="1" t="s">
        <v>313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 s="27">
        <f>VLOOKUP(Table2[[#This Row],[file_name]],TAX[#All],3,FALSE)</f>
        <v>1</v>
      </c>
      <c r="M262" s="28" t="b">
        <f t="shared" si="8"/>
        <v>1</v>
      </c>
      <c r="N262" s="27" t="b">
        <f t="shared" si="9"/>
        <v>0</v>
      </c>
      <c r="O262" s="28" t="b">
        <f>IF(ISERROR(VLOOKUP(Table2[[#This Row],[file_name]],INC_OWA[#All],1,FALSE)),TRUE,FALSE)</f>
        <v>1</v>
      </c>
      <c r="P262" s="29" t="b">
        <f>IF(ISERROR(VLOOKUP(Table2[[#This Row],[file_name]],INC_CWA[#All],1,FALSE)),TRUE,FALSE)</f>
        <v>0</v>
      </c>
      <c r="Q262" s="27" t="str">
        <f>IF(Table2[[#This Row],[Valid OWA]]=Table2[[#This Row],[Scior OWA]],"OK","ERROR")</f>
        <v>OK</v>
      </c>
      <c r="R262" t="str">
        <f>IF(Table2[[#This Row],[Valid CWA]]=Table2[[#This Row],[Scior CWA]],"OK","ERROR")</f>
        <v>OK</v>
      </c>
    </row>
    <row r="263" spans="1:18" x14ac:dyDescent="0.25">
      <c r="A263" s="1" t="s">
        <v>314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s="27">
        <f>VLOOKUP(Table2[[#This Row],[file_name]],TAX[#All],3,FALSE)</f>
        <v>1</v>
      </c>
      <c r="M263" s="28" t="b">
        <f t="shared" si="8"/>
        <v>1</v>
      </c>
      <c r="N263" s="27" t="b">
        <f t="shared" si="9"/>
        <v>0</v>
      </c>
      <c r="O263" s="28" t="b">
        <f>IF(ISERROR(VLOOKUP(Table2[[#This Row],[file_name]],INC_OWA[#All],1,FALSE)),TRUE,FALSE)</f>
        <v>1</v>
      </c>
      <c r="P263" s="29" t="b">
        <f>IF(ISERROR(VLOOKUP(Table2[[#This Row],[file_name]],INC_CWA[#All],1,FALSE)),TRUE,FALSE)</f>
        <v>0</v>
      </c>
      <c r="Q263" s="27" t="str">
        <f>IF(Table2[[#This Row],[Valid OWA]]=Table2[[#This Row],[Scior OWA]],"OK","ERROR")</f>
        <v>OK</v>
      </c>
      <c r="R263" t="str">
        <f>IF(Table2[[#This Row],[Valid CWA]]=Table2[[#This Row],[Scior CWA]],"OK","ERROR")</f>
        <v>OK</v>
      </c>
    </row>
    <row r="264" spans="1:18" x14ac:dyDescent="0.25">
      <c r="A264" s="26" t="s">
        <v>315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 s="27">
        <f>VLOOKUP(Table2[[#This Row],[file_name]],TAX[#All],3,FALSE)</f>
        <v>18</v>
      </c>
      <c r="M264" s="28" t="b">
        <f t="shared" si="8"/>
        <v>1</v>
      </c>
      <c r="N264" s="27" t="b">
        <f t="shared" si="9"/>
        <v>1</v>
      </c>
      <c r="O264" s="28" t="b">
        <f>IF(ISERROR(VLOOKUP(Table2[[#This Row],[file_name]],INC_OWA[#All],1,FALSE)),TRUE,FALSE)</f>
        <v>1</v>
      </c>
      <c r="P264" s="29" t="b">
        <f>IF(ISERROR(VLOOKUP(Table2[[#This Row],[file_name]],INC_CWA[#All],1,FALSE)),TRUE,FALSE)</f>
        <v>0</v>
      </c>
      <c r="Q264" s="27" t="str">
        <f>IF(Table2[[#This Row],[Valid OWA]]=Table2[[#This Row],[Scior OWA]],"OK","ERROR")</f>
        <v>OK</v>
      </c>
      <c r="R264" t="str">
        <f>IF(Table2[[#This Row],[Valid CWA]]=Table2[[#This Row],[Scior CWA]],"OK","ERROR")</f>
        <v>ERROR</v>
      </c>
    </row>
    <row r="265" spans="1:18" x14ac:dyDescent="0.25">
      <c r="A265" s="1" t="s">
        <v>317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s="27">
        <f>VLOOKUP(Table2[[#This Row],[file_name]],TAX[#All],3,FALSE)</f>
        <v>2</v>
      </c>
      <c r="M265" s="28" t="b">
        <f t="shared" si="8"/>
        <v>1</v>
      </c>
      <c r="N265" s="27" t="b">
        <f t="shared" si="9"/>
        <v>1</v>
      </c>
      <c r="O265" s="28" t="b">
        <f>IF(ISERROR(VLOOKUP(Table2[[#This Row],[file_name]],INC_OWA[#All],1,FALSE)),TRUE,FALSE)</f>
        <v>1</v>
      </c>
      <c r="P265" s="29" t="b">
        <f>IF(ISERROR(VLOOKUP(Table2[[#This Row],[file_name]],INC_CWA[#All],1,FALSE)),TRUE,FALSE)</f>
        <v>1</v>
      </c>
      <c r="Q265" s="27" t="str">
        <f>IF(Table2[[#This Row],[Valid OWA]]=Table2[[#This Row],[Scior OWA]],"OK","ERROR")</f>
        <v>OK</v>
      </c>
      <c r="R265" t="str">
        <f>IF(Table2[[#This Row],[Valid CWA]]=Table2[[#This Row],[Scior CWA]],"OK","ERROR")</f>
        <v>OK</v>
      </c>
    </row>
    <row r="266" spans="1:18" x14ac:dyDescent="0.25">
      <c r="A266" s="1" t="s">
        <v>318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 s="27">
        <f>VLOOKUP(Table2[[#This Row],[file_name]],TAX[#All],3,FALSE)</f>
        <v>6</v>
      </c>
      <c r="M266" s="28" t="b">
        <f t="shared" si="8"/>
        <v>1</v>
      </c>
      <c r="N266" s="27" t="b">
        <f t="shared" si="9"/>
        <v>1</v>
      </c>
      <c r="O266" s="28" t="b">
        <f>IF(ISERROR(VLOOKUP(Table2[[#This Row],[file_name]],INC_OWA[#All],1,FALSE)),TRUE,FALSE)</f>
        <v>1</v>
      </c>
      <c r="P266" s="29" t="b">
        <f>IF(ISERROR(VLOOKUP(Table2[[#This Row],[file_name]],INC_CWA[#All],1,FALSE)),TRUE,FALSE)</f>
        <v>1</v>
      </c>
      <c r="Q266" s="27" t="str">
        <f>IF(Table2[[#This Row],[Valid OWA]]=Table2[[#This Row],[Scior OWA]],"OK","ERROR")</f>
        <v>OK</v>
      </c>
      <c r="R266" t="str">
        <f>IF(Table2[[#This Row],[Valid CWA]]=Table2[[#This Row],[Scior CWA]],"OK","ERROR")</f>
        <v>OK</v>
      </c>
    </row>
    <row r="267" spans="1:18" x14ac:dyDescent="0.25">
      <c r="A267" s="1" t="s">
        <v>319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s="27">
        <f>VLOOKUP(Table2[[#This Row],[file_name]],TAX[#All],3,FALSE)</f>
        <v>5</v>
      </c>
      <c r="M267" s="28" t="b">
        <f t="shared" si="8"/>
        <v>1</v>
      </c>
      <c r="N267" s="27" t="b">
        <f t="shared" si="9"/>
        <v>1</v>
      </c>
      <c r="O267" s="28" t="b">
        <f>IF(ISERROR(VLOOKUP(Table2[[#This Row],[file_name]],INC_OWA[#All],1,FALSE)),TRUE,FALSE)</f>
        <v>1</v>
      </c>
      <c r="P267" s="29" t="b">
        <f>IF(ISERROR(VLOOKUP(Table2[[#This Row],[file_name]],INC_CWA[#All],1,FALSE)),TRUE,FALSE)</f>
        <v>1</v>
      </c>
      <c r="Q267" s="27" t="str">
        <f>IF(Table2[[#This Row],[Valid OWA]]=Table2[[#This Row],[Scior OWA]],"OK","ERROR")</f>
        <v>OK</v>
      </c>
      <c r="R267" t="str">
        <f>IF(Table2[[#This Row],[Valid CWA]]=Table2[[#This Row],[Scior CWA]],"OK","ERROR")</f>
        <v>OK</v>
      </c>
    </row>
    <row r="268" spans="1:18" x14ac:dyDescent="0.25">
      <c r="A268" s="1" t="s">
        <v>320</v>
      </c>
      <c r="B268">
        <v>0</v>
      </c>
      <c r="C268">
        <v>0</v>
      </c>
      <c r="D268">
        <v>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s="27">
        <f>VLOOKUP(Table2[[#This Row],[file_name]],TAX[#All],3,FALSE)</f>
        <v>4</v>
      </c>
      <c r="M268" s="28" t="b">
        <f t="shared" ref="M268:M331" si="10">IF(SUM(B268,D268:G268,I268)&gt;0,FALSE,TRUE)</f>
        <v>0</v>
      </c>
      <c r="N268" s="27" t="b">
        <f t="shared" ref="N268:N331" si="11">IF(SUM(B268:K268)&gt;0,FALSE,TRUE)</f>
        <v>0</v>
      </c>
      <c r="O268" s="28" t="b">
        <f>IF(ISERROR(VLOOKUP(Table2[[#This Row],[file_name]],INC_OWA[#All],1,FALSE)),TRUE,FALSE)</f>
        <v>0</v>
      </c>
      <c r="P268" s="29" t="b">
        <f>IF(ISERROR(VLOOKUP(Table2[[#This Row],[file_name]],INC_CWA[#All],1,FALSE)),TRUE,FALSE)</f>
        <v>0</v>
      </c>
      <c r="Q268" s="27" t="str">
        <f>IF(Table2[[#This Row],[Valid OWA]]=Table2[[#This Row],[Scior OWA]],"OK","ERROR")</f>
        <v>OK</v>
      </c>
      <c r="R268" t="str">
        <f>IF(Table2[[#This Row],[Valid CWA]]=Table2[[#This Row],[Scior CWA]],"OK","ERROR")</f>
        <v>OK</v>
      </c>
    </row>
    <row r="269" spans="1:18" x14ac:dyDescent="0.25">
      <c r="A269" s="1" t="s">
        <v>321</v>
      </c>
      <c r="B269">
        <v>0</v>
      </c>
      <c r="C269">
        <v>0</v>
      </c>
      <c r="D269">
        <v>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s="27">
        <f>VLOOKUP(Table2[[#This Row],[file_name]],TAX[#All],3,FALSE)</f>
        <v>3</v>
      </c>
      <c r="M269" s="28" t="b">
        <f t="shared" si="10"/>
        <v>0</v>
      </c>
      <c r="N269" s="27" t="b">
        <f t="shared" si="11"/>
        <v>0</v>
      </c>
      <c r="O269" s="28" t="b">
        <f>IF(ISERROR(VLOOKUP(Table2[[#This Row],[file_name]],INC_OWA[#All],1,FALSE)),TRUE,FALSE)</f>
        <v>0</v>
      </c>
      <c r="P269" s="29" t="b">
        <f>IF(ISERROR(VLOOKUP(Table2[[#This Row],[file_name]],INC_CWA[#All],1,FALSE)),TRUE,FALSE)</f>
        <v>0</v>
      </c>
      <c r="Q269" s="27" t="str">
        <f>IF(Table2[[#This Row],[Valid OWA]]=Table2[[#This Row],[Scior OWA]],"OK","ERROR")</f>
        <v>OK</v>
      </c>
      <c r="R269" t="str">
        <f>IF(Table2[[#This Row],[Valid CWA]]=Table2[[#This Row],[Scior CWA]],"OK","ERROR")</f>
        <v>OK</v>
      </c>
    </row>
    <row r="270" spans="1:18" x14ac:dyDescent="0.25">
      <c r="A270" s="1" t="s">
        <v>323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s="27">
        <f>VLOOKUP(Table2[[#This Row],[file_name]],TAX[#All],3,FALSE)</f>
        <v>1</v>
      </c>
      <c r="M270" s="28" t="b">
        <f t="shared" si="10"/>
        <v>1</v>
      </c>
      <c r="N270" s="27" t="b">
        <f t="shared" si="11"/>
        <v>0</v>
      </c>
      <c r="O270" s="28" t="b">
        <f>IF(ISERROR(VLOOKUP(Table2[[#This Row],[file_name]],INC_OWA[#All],1,FALSE)),TRUE,FALSE)</f>
        <v>1</v>
      </c>
      <c r="P270" s="29" t="b">
        <f>IF(ISERROR(VLOOKUP(Table2[[#This Row],[file_name]],INC_CWA[#All],1,FALSE)),TRUE,FALSE)</f>
        <v>0</v>
      </c>
      <c r="Q270" s="27" t="str">
        <f>IF(Table2[[#This Row],[Valid OWA]]=Table2[[#This Row],[Scior OWA]],"OK","ERROR")</f>
        <v>OK</v>
      </c>
      <c r="R270" t="str">
        <f>IF(Table2[[#This Row],[Valid CWA]]=Table2[[#This Row],[Scior CWA]],"OK","ERROR")</f>
        <v>OK</v>
      </c>
    </row>
    <row r="271" spans="1:18" x14ac:dyDescent="0.25">
      <c r="A271" s="1" t="s">
        <v>324</v>
      </c>
      <c r="B271">
        <v>0</v>
      </c>
      <c r="C271">
        <v>0</v>
      </c>
      <c r="D271">
        <v>2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 s="27">
        <f>VLOOKUP(Table2[[#This Row],[file_name]],TAX[#All],3,FALSE)</f>
        <v>3</v>
      </c>
      <c r="M271" s="28" t="b">
        <f t="shared" si="10"/>
        <v>0</v>
      </c>
      <c r="N271" s="27" t="b">
        <f t="shared" si="11"/>
        <v>0</v>
      </c>
      <c r="O271" s="28" t="b">
        <f>IF(ISERROR(VLOOKUP(Table2[[#This Row],[file_name]],INC_OWA[#All],1,FALSE)),TRUE,FALSE)</f>
        <v>0</v>
      </c>
      <c r="P271" s="29" t="b">
        <f>IF(ISERROR(VLOOKUP(Table2[[#This Row],[file_name]],INC_CWA[#All],1,FALSE)),TRUE,FALSE)</f>
        <v>0</v>
      </c>
      <c r="Q271" s="27" t="str">
        <f>IF(Table2[[#This Row],[Valid OWA]]=Table2[[#This Row],[Scior OWA]],"OK","ERROR")</f>
        <v>OK</v>
      </c>
      <c r="R271" t="str">
        <f>IF(Table2[[#This Row],[Valid CWA]]=Table2[[#This Row],[Scior CWA]],"OK","ERROR")</f>
        <v>OK</v>
      </c>
    </row>
    <row r="272" spans="1:18" x14ac:dyDescent="0.25">
      <c r="A272" s="1" t="s">
        <v>325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s="27">
        <f>VLOOKUP(Table2[[#This Row],[file_name]],TAX[#All],3,FALSE)</f>
        <v>2</v>
      </c>
      <c r="M272" s="28" t="b">
        <f t="shared" si="10"/>
        <v>1</v>
      </c>
      <c r="N272" s="27" t="b">
        <f t="shared" si="11"/>
        <v>1</v>
      </c>
      <c r="O272" s="28" t="b">
        <f>IF(ISERROR(VLOOKUP(Table2[[#This Row],[file_name]],INC_OWA[#All],1,FALSE)),TRUE,FALSE)</f>
        <v>1</v>
      </c>
      <c r="P272" s="29" t="b">
        <f>IF(ISERROR(VLOOKUP(Table2[[#This Row],[file_name]],INC_CWA[#All],1,FALSE)),TRUE,FALSE)</f>
        <v>1</v>
      </c>
      <c r="Q272" s="27" t="str">
        <f>IF(Table2[[#This Row],[Valid OWA]]=Table2[[#This Row],[Scior OWA]],"OK","ERROR")</f>
        <v>OK</v>
      </c>
      <c r="R272" t="str">
        <f>IF(Table2[[#This Row],[Valid CWA]]=Table2[[#This Row],[Scior CWA]],"OK","ERROR")</f>
        <v>OK</v>
      </c>
    </row>
    <row r="273" spans="1:18" x14ac:dyDescent="0.25">
      <c r="A273" s="1" t="s">
        <v>326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3</v>
      </c>
      <c r="I273">
        <v>0</v>
      </c>
      <c r="J273">
        <v>0</v>
      </c>
      <c r="K273">
        <v>0</v>
      </c>
      <c r="L273" s="27">
        <f>VLOOKUP(Table2[[#This Row],[file_name]],TAX[#All],3,FALSE)</f>
        <v>3</v>
      </c>
      <c r="M273" s="28" t="b">
        <f t="shared" si="10"/>
        <v>1</v>
      </c>
      <c r="N273" s="27" t="b">
        <f t="shared" si="11"/>
        <v>0</v>
      </c>
      <c r="O273" s="28" t="b">
        <f>IF(ISERROR(VLOOKUP(Table2[[#This Row],[file_name]],INC_OWA[#All],1,FALSE)),TRUE,FALSE)</f>
        <v>1</v>
      </c>
      <c r="P273" s="29" t="b">
        <f>IF(ISERROR(VLOOKUP(Table2[[#This Row],[file_name]],INC_CWA[#All],1,FALSE)),TRUE,FALSE)</f>
        <v>0</v>
      </c>
      <c r="Q273" s="27" t="str">
        <f>IF(Table2[[#This Row],[Valid OWA]]=Table2[[#This Row],[Scior OWA]],"OK","ERROR")</f>
        <v>OK</v>
      </c>
      <c r="R273" t="str">
        <f>IF(Table2[[#This Row],[Valid CWA]]=Table2[[#This Row],[Scior CWA]],"OK","ERROR")</f>
        <v>OK</v>
      </c>
    </row>
    <row r="274" spans="1:18" x14ac:dyDescent="0.25">
      <c r="A274" s="1" t="s">
        <v>327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 s="27">
        <f>VLOOKUP(Table2[[#This Row],[file_name]],TAX[#All],3,FALSE)</f>
        <v>2</v>
      </c>
      <c r="M274" s="28" t="b">
        <f t="shared" si="10"/>
        <v>0</v>
      </c>
      <c r="N274" s="27" t="b">
        <f t="shared" si="11"/>
        <v>0</v>
      </c>
      <c r="O274" s="28" t="b">
        <f>IF(ISERROR(VLOOKUP(Table2[[#This Row],[file_name]],INC_OWA[#All],1,FALSE)),TRUE,FALSE)</f>
        <v>0</v>
      </c>
      <c r="P274" s="29" t="b">
        <f>IF(ISERROR(VLOOKUP(Table2[[#This Row],[file_name]],INC_CWA[#All],1,FALSE)),TRUE,FALSE)</f>
        <v>0</v>
      </c>
      <c r="Q274" s="27" t="str">
        <f>IF(Table2[[#This Row],[Valid OWA]]=Table2[[#This Row],[Scior OWA]],"OK","ERROR")</f>
        <v>OK</v>
      </c>
      <c r="R274" t="str">
        <f>IF(Table2[[#This Row],[Valid CWA]]=Table2[[#This Row],[Scior CWA]],"OK","ERROR")</f>
        <v>OK</v>
      </c>
    </row>
    <row r="275" spans="1:18" x14ac:dyDescent="0.25">
      <c r="A275" s="1" t="s">
        <v>328</v>
      </c>
      <c r="B275">
        <v>0</v>
      </c>
      <c r="C275">
        <v>0</v>
      </c>
      <c r="D275">
        <v>3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s="27">
        <f>VLOOKUP(Table2[[#This Row],[file_name]],TAX[#All],3,FALSE)</f>
        <v>5</v>
      </c>
      <c r="M275" s="28" t="b">
        <f t="shared" si="10"/>
        <v>0</v>
      </c>
      <c r="N275" s="27" t="b">
        <f t="shared" si="11"/>
        <v>0</v>
      </c>
      <c r="O275" s="28" t="b">
        <f>IF(ISERROR(VLOOKUP(Table2[[#This Row],[file_name]],INC_OWA[#All],1,FALSE)),TRUE,FALSE)</f>
        <v>0</v>
      </c>
      <c r="P275" s="29" t="b">
        <f>IF(ISERROR(VLOOKUP(Table2[[#This Row],[file_name]],INC_CWA[#All],1,FALSE)),TRUE,FALSE)</f>
        <v>0</v>
      </c>
      <c r="Q275" s="27" t="str">
        <f>IF(Table2[[#This Row],[Valid OWA]]=Table2[[#This Row],[Scior OWA]],"OK","ERROR")</f>
        <v>OK</v>
      </c>
      <c r="R275" t="str">
        <f>IF(Table2[[#This Row],[Valid CWA]]=Table2[[#This Row],[Scior CWA]],"OK","ERROR")</f>
        <v>OK</v>
      </c>
    </row>
    <row r="276" spans="1:18" x14ac:dyDescent="0.25">
      <c r="A276" s="1" t="s">
        <v>329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s="27">
        <f>VLOOKUP(Table2[[#This Row],[file_name]],TAX[#All],3,FALSE)</f>
        <v>2</v>
      </c>
      <c r="M276" s="28" t="b">
        <f t="shared" si="10"/>
        <v>1</v>
      </c>
      <c r="N276" s="27" t="b">
        <f t="shared" si="11"/>
        <v>1</v>
      </c>
      <c r="O276" s="28" t="b">
        <f>IF(ISERROR(VLOOKUP(Table2[[#This Row],[file_name]],INC_OWA[#All],1,FALSE)),TRUE,FALSE)</f>
        <v>1</v>
      </c>
      <c r="P276" s="29" t="b">
        <f>IF(ISERROR(VLOOKUP(Table2[[#This Row],[file_name]],INC_CWA[#All],1,FALSE)),TRUE,FALSE)</f>
        <v>1</v>
      </c>
      <c r="Q276" s="27" t="str">
        <f>IF(Table2[[#This Row],[Valid OWA]]=Table2[[#This Row],[Scior OWA]],"OK","ERROR")</f>
        <v>OK</v>
      </c>
      <c r="R276" t="str">
        <f>IF(Table2[[#This Row],[Valid CWA]]=Table2[[#This Row],[Scior CWA]],"OK","ERROR")</f>
        <v>OK</v>
      </c>
    </row>
    <row r="277" spans="1:18" x14ac:dyDescent="0.25">
      <c r="A277" s="1" t="s">
        <v>331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 s="27">
        <f>VLOOKUP(Table2[[#This Row],[file_name]],TAX[#All],3,FALSE)</f>
        <v>2</v>
      </c>
      <c r="M277" s="28" t="b">
        <f t="shared" si="10"/>
        <v>1</v>
      </c>
      <c r="N277" s="27" t="b">
        <f t="shared" si="11"/>
        <v>1</v>
      </c>
      <c r="O277" s="28" t="b">
        <f>IF(ISERROR(VLOOKUP(Table2[[#This Row],[file_name]],INC_OWA[#All],1,FALSE)),TRUE,FALSE)</f>
        <v>1</v>
      </c>
      <c r="P277" s="29" t="b">
        <f>IF(ISERROR(VLOOKUP(Table2[[#This Row],[file_name]],INC_CWA[#All],1,FALSE)),TRUE,FALSE)</f>
        <v>1</v>
      </c>
      <c r="Q277" s="27" t="str">
        <f>IF(Table2[[#This Row],[Valid OWA]]=Table2[[#This Row],[Scior OWA]],"OK","ERROR")</f>
        <v>OK</v>
      </c>
      <c r="R277" t="str">
        <f>IF(Table2[[#This Row],[Valid CWA]]=Table2[[#This Row],[Scior CWA]],"OK","ERROR")</f>
        <v>OK</v>
      </c>
    </row>
    <row r="278" spans="1:18" x14ac:dyDescent="0.25">
      <c r="A278" s="1" t="s">
        <v>332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 s="27">
        <f>VLOOKUP(Table2[[#This Row],[file_name]],TAX[#All],3,FALSE)</f>
        <v>2</v>
      </c>
      <c r="M278" s="28" t="b">
        <f t="shared" si="10"/>
        <v>1</v>
      </c>
      <c r="N278" s="27" t="b">
        <f t="shared" si="11"/>
        <v>1</v>
      </c>
      <c r="O278" s="28" t="b">
        <f>IF(ISERROR(VLOOKUP(Table2[[#This Row],[file_name]],INC_OWA[#All],1,FALSE)),TRUE,FALSE)</f>
        <v>1</v>
      </c>
      <c r="P278" s="29" t="b">
        <f>IF(ISERROR(VLOOKUP(Table2[[#This Row],[file_name]],INC_CWA[#All],1,FALSE)),TRUE,FALSE)</f>
        <v>1</v>
      </c>
      <c r="Q278" s="27" t="str">
        <f>IF(Table2[[#This Row],[Valid OWA]]=Table2[[#This Row],[Scior OWA]],"OK","ERROR")</f>
        <v>OK</v>
      </c>
      <c r="R278" t="str">
        <f>IF(Table2[[#This Row],[Valid CWA]]=Table2[[#This Row],[Scior CWA]],"OK","ERROR")</f>
        <v>OK</v>
      </c>
    </row>
    <row r="279" spans="1:18" x14ac:dyDescent="0.25">
      <c r="A279" s="1" t="s">
        <v>333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 s="27">
        <f>VLOOKUP(Table2[[#This Row],[file_name]],TAX[#All],3,FALSE)</f>
        <v>5</v>
      </c>
      <c r="M279" s="28" t="b">
        <f t="shared" si="10"/>
        <v>1</v>
      </c>
      <c r="N279" s="27" t="b">
        <f t="shared" si="11"/>
        <v>1</v>
      </c>
      <c r="O279" s="28" t="b">
        <f>IF(ISERROR(VLOOKUP(Table2[[#This Row],[file_name]],INC_OWA[#All],1,FALSE)),TRUE,FALSE)</f>
        <v>1</v>
      </c>
      <c r="P279" s="29" t="b">
        <f>IF(ISERROR(VLOOKUP(Table2[[#This Row],[file_name]],INC_CWA[#All],1,FALSE)),TRUE,FALSE)</f>
        <v>1</v>
      </c>
      <c r="Q279" s="27" t="str">
        <f>IF(Table2[[#This Row],[Valid OWA]]=Table2[[#This Row],[Scior OWA]],"OK","ERROR")</f>
        <v>OK</v>
      </c>
      <c r="R279" t="str">
        <f>IF(Table2[[#This Row],[Valid CWA]]=Table2[[#This Row],[Scior CWA]],"OK","ERROR")</f>
        <v>OK</v>
      </c>
    </row>
    <row r="280" spans="1:18" x14ac:dyDescent="0.25">
      <c r="A280" s="1" t="s">
        <v>334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 s="27">
        <f>VLOOKUP(Table2[[#This Row],[file_name]],TAX[#All],3,FALSE)</f>
        <v>10</v>
      </c>
      <c r="M280" s="28" t="b">
        <f t="shared" si="10"/>
        <v>1</v>
      </c>
      <c r="N280" s="27" t="b">
        <f t="shared" si="11"/>
        <v>1</v>
      </c>
      <c r="O280" s="28" t="b">
        <f>IF(ISERROR(VLOOKUP(Table2[[#This Row],[file_name]],INC_OWA[#All],1,FALSE)),TRUE,FALSE)</f>
        <v>1</v>
      </c>
      <c r="P280" s="29" t="b">
        <f>IF(ISERROR(VLOOKUP(Table2[[#This Row],[file_name]],INC_CWA[#All],1,FALSE)),TRUE,FALSE)</f>
        <v>1</v>
      </c>
      <c r="Q280" s="27" t="str">
        <f>IF(Table2[[#This Row],[Valid OWA]]=Table2[[#This Row],[Scior OWA]],"OK","ERROR")</f>
        <v>OK</v>
      </c>
      <c r="R280" t="str">
        <f>IF(Table2[[#This Row],[Valid CWA]]=Table2[[#This Row],[Scior CWA]],"OK","ERROR")</f>
        <v>OK</v>
      </c>
    </row>
    <row r="281" spans="1:18" x14ac:dyDescent="0.25">
      <c r="A281" s="1" t="s">
        <v>335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 s="27">
        <f>VLOOKUP(Table2[[#This Row],[file_name]],TAX[#All],3,FALSE)</f>
        <v>4</v>
      </c>
      <c r="M281" s="28" t="b">
        <f t="shared" si="10"/>
        <v>1</v>
      </c>
      <c r="N281" s="27" t="b">
        <f t="shared" si="11"/>
        <v>1</v>
      </c>
      <c r="O281" s="28" t="b">
        <f>IF(ISERROR(VLOOKUP(Table2[[#This Row],[file_name]],INC_OWA[#All],1,FALSE)),TRUE,FALSE)</f>
        <v>1</v>
      </c>
      <c r="P281" s="29" t="b">
        <f>IF(ISERROR(VLOOKUP(Table2[[#This Row],[file_name]],INC_CWA[#All],1,FALSE)),TRUE,FALSE)</f>
        <v>1</v>
      </c>
      <c r="Q281" s="27" t="str">
        <f>IF(Table2[[#This Row],[Valid OWA]]=Table2[[#This Row],[Scior OWA]],"OK","ERROR")</f>
        <v>OK</v>
      </c>
      <c r="R281" t="str">
        <f>IF(Table2[[#This Row],[Valid CWA]]=Table2[[#This Row],[Scior CWA]],"OK","ERROR")</f>
        <v>OK</v>
      </c>
    </row>
    <row r="282" spans="1:18" x14ac:dyDescent="0.25">
      <c r="A282" s="1" t="s">
        <v>336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 s="27">
        <f>VLOOKUP(Table2[[#This Row],[file_name]],TAX[#All],3,FALSE)</f>
        <v>2</v>
      </c>
      <c r="M282" s="28" t="b">
        <f t="shared" si="10"/>
        <v>1</v>
      </c>
      <c r="N282" s="27" t="b">
        <f t="shared" si="11"/>
        <v>1</v>
      </c>
      <c r="O282" s="28" t="b">
        <f>IF(ISERROR(VLOOKUP(Table2[[#This Row],[file_name]],INC_OWA[#All],1,FALSE)),TRUE,FALSE)</f>
        <v>1</v>
      </c>
      <c r="P282" s="29" t="b">
        <f>IF(ISERROR(VLOOKUP(Table2[[#This Row],[file_name]],INC_CWA[#All],1,FALSE)),TRUE,FALSE)</f>
        <v>1</v>
      </c>
      <c r="Q282" s="27" t="str">
        <f>IF(Table2[[#This Row],[Valid OWA]]=Table2[[#This Row],[Scior OWA]],"OK","ERROR")</f>
        <v>OK</v>
      </c>
      <c r="R282" t="str">
        <f>IF(Table2[[#This Row],[Valid CWA]]=Table2[[#This Row],[Scior CWA]],"OK","ERROR")</f>
        <v>OK</v>
      </c>
    </row>
    <row r="283" spans="1:18" x14ac:dyDescent="0.25">
      <c r="A283" s="1" t="s">
        <v>337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s="27">
        <f>VLOOKUP(Table2[[#This Row],[file_name]],TAX[#All],3,FALSE)</f>
        <v>8</v>
      </c>
      <c r="M283" s="28" t="b">
        <f t="shared" si="10"/>
        <v>1</v>
      </c>
      <c r="N283" s="27" t="b">
        <f t="shared" si="11"/>
        <v>1</v>
      </c>
      <c r="O283" s="28" t="b">
        <f>IF(ISERROR(VLOOKUP(Table2[[#This Row],[file_name]],INC_OWA[#All],1,FALSE)),TRUE,FALSE)</f>
        <v>1</v>
      </c>
      <c r="P283" s="29" t="b">
        <f>IF(ISERROR(VLOOKUP(Table2[[#This Row],[file_name]],INC_CWA[#All],1,FALSE)),TRUE,FALSE)</f>
        <v>1</v>
      </c>
      <c r="Q283" s="27" t="str">
        <f>IF(Table2[[#This Row],[Valid OWA]]=Table2[[#This Row],[Scior OWA]],"OK","ERROR")</f>
        <v>OK</v>
      </c>
      <c r="R283" t="str">
        <f>IF(Table2[[#This Row],[Valid CWA]]=Table2[[#This Row],[Scior CWA]],"OK","ERROR")</f>
        <v>OK</v>
      </c>
    </row>
    <row r="284" spans="1:18" x14ac:dyDescent="0.25">
      <c r="A284" s="1" t="s">
        <v>338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 s="27">
        <f>VLOOKUP(Table2[[#This Row],[file_name]],TAX[#All],3,FALSE)</f>
        <v>2</v>
      </c>
      <c r="M284" s="28" t="b">
        <f t="shared" si="10"/>
        <v>1</v>
      </c>
      <c r="N284" s="27" t="b">
        <f t="shared" si="11"/>
        <v>1</v>
      </c>
      <c r="O284" s="28" t="b">
        <f>IF(ISERROR(VLOOKUP(Table2[[#This Row],[file_name]],INC_OWA[#All],1,FALSE)),TRUE,FALSE)</f>
        <v>1</v>
      </c>
      <c r="P284" s="29" t="b">
        <f>IF(ISERROR(VLOOKUP(Table2[[#This Row],[file_name]],INC_CWA[#All],1,FALSE)),TRUE,FALSE)</f>
        <v>1</v>
      </c>
      <c r="Q284" s="27" t="str">
        <f>IF(Table2[[#This Row],[Valid OWA]]=Table2[[#This Row],[Scior OWA]],"OK","ERROR")</f>
        <v>OK</v>
      </c>
      <c r="R284" t="str">
        <f>IF(Table2[[#This Row],[Valid CWA]]=Table2[[#This Row],[Scior CWA]],"OK","ERROR")</f>
        <v>OK</v>
      </c>
    </row>
    <row r="285" spans="1:18" x14ac:dyDescent="0.25">
      <c r="A285" s="1" t="s">
        <v>339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 s="27">
        <f>VLOOKUP(Table2[[#This Row],[file_name]],TAX[#All],3,FALSE)</f>
        <v>3</v>
      </c>
      <c r="M285" s="28" t="b">
        <f t="shared" si="10"/>
        <v>1</v>
      </c>
      <c r="N285" s="27" t="b">
        <f t="shared" si="11"/>
        <v>1</v>
      </c>
      <c r="O285" s="28" t="b">
        <f>IF(ISERROR(VLOOKUP(Table2[[#This Row],[file_name]],INC_OWA[#All],1,FALSE)),TRUE,FALSE)</f>
        <v>1</v>
      </c>
      <c r="P285" s="29" t="b">
        <f>IF(ISERROR(VLOOKUP(Table2[[#This Row],[file_name]],INC_CWA[#All],1,FALSE)),TRUE,FALSE)</f>
        <v>1</v>
      </c>
      <c r="Q285" s="27" t="str">
        <f>IF(Table2[[#This Row],[Valid OWA]]=Table2[[#This Row],[Scior OWA]],"OK","ERROR")</f>
        <v>OK</v>
      </c>
      <c r="R285" t="str">
        <f>IF(Table2[[#This Row],[Valid CWA]]=Table2[[#This Row],[Scior CWA]],"OK","ERROR")</f>
        <v>OK</v>
      </c>
    </row>
    <row r="286" spans="1:18" x14ac:dyDescent="0.25">
      <c r="A286" s="1" t="s">
        <v>341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s="27">
        <f>VLOOKUP(Table2[[#This Row],[file_name]],TAX[#All],3,FALSE)</f>
        <v>4</v>
      </c>
      <c r="M286" s="28" t="b">
        <f t="shared" si="10"/>
        <v>1</v>
      </c>
      <c r="N286" s="27" t="b">
        <f t="shared" si="11"/>
        <v>1</v>
      </c>
      <c r="O286" s="28" t="b">
        <f>IF(ISERROR(VLOOKUP(Table2[[#This Row],[file_name]],INC_OWA[#All],1,FALSE)),TRUE,FALSE)</f>
        <v>1</v>
      </c>
      <c r="P286" s="29" t="b">
        <f>IF(ISERROR(VLOOKUP(Table2[[#This Row],[file_name]],INC_CWA[#All],1,FALSE)),TRUE,FALSE)</f>
        <v>1</v>
      </c>
      <c r="Q286" s="27" t="str">
        <f>IF(Table2[[#This Row],[Valid OWA]]=Table2[[#This Row],[Scior OWA]],"OK","ERROR")</f>
        <v>OK</v>
      </c>
      <c r="R286" t="str">
        <f>IF(Table2[[#This Row],[Valid CWA]]=Table2[[#This Row],[Scior CWA]],"OK","ERROR")</f>
        <v>OK</v>
      </c>
    </row>
    <row r="287" spans="1:18" x14ac:dyDescent="0.25">
      <c r="A287" s="1" t="s">
        <v>342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s="27">
        <f>VLOOKUP(Table2[[#This Row],[file_name]],TAX[#All],3,FALSE)</f>
        <v>8</v>
      </c>
      <c r="M287" s="28" t="b">
        <f t="shared" si="10"/>
        <v>1</v>
      </c>
      <c r="N287" s="27" t="b">
        <f t="shared" si="11"/>
        <v>1</v>
      </c>
      <c r="O287" s="28" t="b">
        <f>IF(ISERROR(VLOOKUP(Table2[[#This Row],[file_name]],INC_OWA[#All],1,FALSE)),TRUE,FALSE)</f>
        <v>1</v>
      </c>
      <c r="P287" s="29" t="b">
        <f>IF(ISERROR(VLOOKUP(Table2[[#This Row],[file_name]],INC_CWA[#All],1,FALSE)),TRUE,FALSE)</f>
        <v>1</v>
      </c>
      <c r="Q287" s="27" t="str">
        <f>IF(Table2[[#This Row],[Valid OWA]]=Table2[[#This Row],[Scior OWA]],"OK","ERROR")</f>
        <v>OK</v>
      </c>
      <c r="R287" t="str">
        <f>IF(Table2[[#This Row],[Valid CWA]]=Table2[[#This Row],[Scior CWA]],"OK","ERROR")</f>
        <v>OK</v>
      </c>
    </row>
    <row r="288" spans="1:18" x14ac:dyDescent="0.25">
      <c r="A288" s="1" t="s">
        <v>343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 s="27">
        <f>VLOOKUP(Table2[[#This Row],[file_name]],TAX[#All],3,FALSE)</f>
        <v>3</v>
      </c>
      <c r="M288" s="28" t="b">
        <f t="shared" si="10"/>
        <v>1</v>
      </c>
      <c r="N288" s="27" t="b">
        <f t="shared" si="11"/>
        <v>1</v>
      </c>
      <c r="O288" s="28" t="b">
        <f>IF(ISERROR(VLOOKUP(Table2[[#This Row],[file_name]],INC_OWA[#All],1,FALSE)),TRUE,FALSE)</f>
        <v>1</v>
      </c>
      <c r="P288" s="29" t="b">
        <f>IF(ISERROR(VLOOKUP(Table2[[#This Row],[file_name]],INC_CWA[#All],1,FALSE)),TRUE,FALSE)</f>
        <v>1</v>
      </c>
      <c r="Q288" s="27" t="str">
        <f>IF(Table2[[#This Row],[Valid OWA]]=Table2[[#This Row],[Scior OWA]],"OK","ERROR")</f>
        <v>OK</v>
      </c>
      <c r="R288" t="str">
        <f>IF(Table2[[#This Row],[Valid CWA]]=Table2[[#This Row],[Scior CWA]],"OK","ERROR")</f>
        <v>OK</v>
      </c>
    </row>
    <row r="289" spans="1:18" x14ac:dyDescent="0.25">
      <c r="A289" s="1" t="s">
        <v>344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s="27">
        <f>VLOOKUP(Table2[[#This Row],[file_name]],TAX[#All],3,FALSE)</f>
        <v>6</v>
      </c>
      <c r="M289" s="28" t="b">
        <f t="shared" si="10"/>
        <v>1</v>
      </c>
      <c r="N289" s="27" t="b">
        <f t="shared" si="11"/>
        <v>1</v>
      </c>
      <c r="O289" s="28" t="b">
        <f>IF(ISERROR(VLOOKUP(Table2[[#This Row],[file_name]],INC_OWA[#All],1,FALSE)),TRUE,FALSE)</f>
        <v>1</v>
      </c>
      <c r="P289" s="29" t="b">
        <f>IF(ISERROR(VLOOKUP(Table2[[#This Row],[file_name]],INC_CWA[#All],1,FALSE)),TRUE,FALSE)</f>
        <v>1</v>
      </c>
      <c r="Q289" s="27" t="str">
        <f>IF(Table2[[#This Row],[Valid OWA]]=Table2[[#This Row],[Scior OWA]],"OK","ERROR")</f>
        <v>OK</v>
      </c>
      <c r="R289" t="str">
        <f>IF(Table2[[#This Row],[Valid CWA]]=Table2[[#This Row],[Scior CWA]],"OK","ERROR")</f>
        <v>OK</v>
      </c>
    </row>
    <row r="290" spans="1:18" x14ac:dyDescent="0.25">
      <c r="A290" s="1" t="s">
        <v>346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 s="27">
        <f>VLOOKUP(Table2[[#This Row],[file_name]],TAX[#All],3,FALSE)</f>
        <v>10</v>
      </c>
      <c r="M290" s="28" t="b">
        <f t="shared" si="10"/>
        <v>1</v>
      </c>
      <c r="N290" s="27" t="b">
        <f t="shared" si="11"/>
        <v>1</v>
      </c>
      <c r="O290" s="28" t="b">
        <f>IF(ISERROR(VLOOKUP(Table2[[#This Row],[file_name]],INC_OWA[#All],1,FALSE)),TRUE,FALSE)</f>
        <v>1</v>
      </c>
      <c r="P290" s="29" t="b">
        <f>IF(ISERROR(VLOOKUP(Table2[[#This Row],[file_name]],INC_CWA[#All],1,FALSE)),TRUE,FALSE)</f>
        <v>1</v>
      </c>
      <c r="Q290" s="27" t="str">
        <f>IF(Table2[[#This Row],[Valid OWA]]=Table2[[#This Row],[Scior OWA]],"OK","ERROR")</f>
        <v>OK</v>
      </c>
      <c r="R290" t="str">
        <f>IF(Table2[[#This Row],[Valid CWA]]=Table2[[#This Row],[Scior CWA]],"OK","ERROR")</f>
        <v>OK</v>
      </c>
    </row>
    <row r="291" spans="1:18" x14ac:dyDescent="0.25">
      <c r="A291" s="1" t="s">
        <v>347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 s="27">
        <f>VLOOKUP(Table2[[#This Row],[file_name]],TAX[#All],3,FALSE)</f>
        <v>4</v>
      </c>
      <c r="M291" s="28" t="b">
        <f t="shared" si="10"/>
        <v>1</v>
      </c>
      <c r="N291" s="27" t="b">
        <f t="shared" si="11"/>
        <v>1</v>
      </c>
      <c r="O291" s="28" t="b">
        <f>IF(ISERROR(VLOOKUP(Table2[[#This Row],[file_name]],INC_OWA[#All],1,FALSE)),TRUE,FALSE)</f>
        <v>1</v>
      </c>
      <c r="P291" s="29" t="b">
        <f>IF(ISERROR(VLOOKUP(Table2[[#This Row],[file_name]],INC_CWA[#All],1,FALSE)),TRUE,FALSE)</f>
        <v>1</v>
      </c>
      <c r="Q291" s="27" t="str">
        <f>IF(Table2[[#This Row],[Valid OWA]]=Table2[[#This Row],[Scior OWA]],"OK","ERROR")</f>
        <v>OK</v>
      </c>
      <c r="R291" t="str">
        <f>IF(Table2[[#This Row],[Valid CWA]]=Table2[[#This Row],[Scior CWA]],"OK","ERROR")</f>
        <v>OK</v>
      </c>
    </row>
    <row r="292" spans="1:18" x14ac:dyDescent="0.25">
      <c r="A292" s="1" t="s">
        <v>349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 s="27">
        <f>VLOOKUP(Table2[[#This Row],[file_name]],TAX[#All],3,FALSE)</f>
        <v>11</v>
      </c>
      <c r="M292" s="28" t="b">
        <f t="shared" si="10"/>
        <v>1</v>
      </c>
      <c r="N292" s="27" t="b">
        <f t="shared" si="11"/>
        <v>1</v>
      </c>
      <c r="O292" s="28" t="b">
        <f>IF(ISERROR(VLOOKUP(Table2[[#This Row],[file_name]],INC_OWA[#All],1,FALSE)),TRUE,FALSE)</f>
        <v>1</v>
      </c>
      <c r="P292" s="29" t="b">
        <f>IF(ISERROR(VLOOKUP(Table2[[#This Row],[file_name]],INC_CWA[#All],1,FALSE)),TRUE,FALSE)</f>
        <v>1</v>
      </c>
      <c r="Q292" s="27" t="str">
        <f>IF(Table2[[#This Row],[Valid OWA]]=Table2[[#This Row],[Scior OWA]],"OK","ERROR")</f>
        <v>OK</v>
      </c>
      <c r="R292" t="str">
        <f>IF(Table2[[#This Row],[Valid CWA]]=Table2[[#This Row],[Scior CWA]],"OK","ERROR")</f>
        <v>OK</v>
      </c>
    </row>
    <row r="293" spans="1:18" x14ac:dyDescent="0.25">
      <c r="A293" s="1" t="s">
        <v>350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 s="27">
        <f>VLOOKUP(Table2[[#This Row],[file_name]],TAX[#All],3,FALSE)</f>
        <v>20</v>
      </c>
      <c r="M293" s="28" t="b">
        <f t="shared" si="10"/>
        <v>1</v>
      </c>
      <c r="N293" s="27" t="b">
        <f t="shared" si="11"/>
        <v>1</v>
      </c>
      <c r="O293" s="28" t="b">
        <f>IF(ISERROR(VLOOKUP(Table2[[#This Row],[file_name]],INC_OWA[#All],1,FALSE)),TRUE,FALSE)</f>
        <v>1</v>
      </c>
      <c r="P293" s="29" t="b">
        <f>IF(ISERROR(VLOOKUP(Table2[[#This Row],[file_name]],INC_CWA[#All],1,FALSE)),TRUE,FALSE)</f>
        <v>1</v>
      </c>
      <c r="Q293" s="27" t="str">
        <f>IF(Table2[[#This Row],[Valid OWA]]=Table2[[#This Row],[Scior OWA]],"OK","ERROR")</f>
        <v>OK</v>
      </c>
      <c r="R293" t="str">
        <f>IF(Table2[[#This Row],[Valid CWA]]=Table2[[#This Row],[Scior CWA]],"OK","ERROR")</f>
        <v>OK</v>
      </c>
    </row>
    <row r="294" spans="1:18" x14ac:dyDescent="0.25">
      <c r="A294" s="1" t="s">
        <v>351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 s="27">
        <f>VLOOKUP(Table2[[#This Row],[file_name]],TAX[#All],3,FALSE)</f>
        <v>2</v>
      </c>
      <c r="M294" s="28" t="b">
        <f t="shared" si="10"/>
        <v>1</v>
      </c>
      <c r="N294" s="27" t="b">
        <f t="shared" si="11"/>
        <v>1</v>
      </c>
      <c r="O294" s="28" t="b">
        <f>IF(ISERROR(VLOOKUP(Table2[[#This Row],[file_name]],INC_OWA[#All],1,FALSE)),TRUE,FALSE)</f>
        <v>1</v>
      </c>
      <c r="P294" s="29" t="b">
        <f>IF(ISERROR(VLOOKUP(Table2[[#This Row],[file_name]],INC_CWA[#All],1,FALSE)),TRUE,FALSE)</f>
        <v>1</v>
      </c>
      <c r="Q294" s="27" t="str">
        <f>IF(Table2[[#This Row],[Valid OWA]]=Table2[[#This Row],[Scior OWA]],"OK","ERROR")</f>
        <v>OK</v>
      </c>
      <c r="R294" t="str">
        <f>IF(Table2[[#This Row],[Valid CWA]]=Table2[[#This Row],[Scior CWA]],"OK","ERROR")</f>
        <v>OK</v>
      </c>
    </row>
    <row r="295" spans="1:18" x14ac:dyDescent="0.25">
      <c r="A295" s="1" t="s">
        <v>352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 s="27">
        <f>VLOOKUP(Table2[[#This Row],[file_name]],TAX[#All],3,FALSE)</f>
        <v>5</v>
      </c>
      <c r="M295" s="28" t="b">
        <f t="shared" si="10"/>
        <v>1</v>
      </c>
      <c r="N295" s="27" t="b">
        <f t="shared" si="11"/>
        <v>1</v>
      </c>
      <c r="O295" s="28" t="b">
        <f>IF(ISERROR(VLOOKUP(Table2[[#This Row],[file_name]],INC_OWA[#All],1,FALSE)),TRUE,FALSE)</f>
        <v>1</v>
      </c>
      <c r="P295" s="29" t="b">
        <f>IF(ISERROR(VLOOKUP(Table2[[#This Row],[file_name]],INC_CWA[#All],1,FALSE)),TRUE,FALSE)</f>
        <v>1</v>
      </c>
      <c r="Q295" s="27" t="str">
        <f>IF(Table2[[#This Row],[Valid OWA]]=Table2[[#This Row],[Scior OWA]],"OK","ERROR")</f>
        <v>OK</v>
      </c>
      <c r="R295" t="str">
        <f>IF(Table2[[#This Row],[Valid CWA]]=Table2[[#This Row],[Scior CWA]],"OK","ERROR")</f>
        <v>OK</v>
      </c>
    </row>
    <row r="296" spans="1:18" x14ac:dyDescent="0.25">
      <c r="A296" s="1" t="s">
        <v>353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 s="27">
        <f>VLOOKUP(Table2[[#This Row],[file_name]],TAX[#All],3,FALSE)</f>
        <v>5</v>
      </c>
      <c r="M296" s="28" t="b">
        <f t="shared" si="10"/>
        <v>1</v>
      </c>
      <c r="N296" s="27" t="b">
        <f t="shared" si="11"/>
        <v>1</v>
      </c>
      <c r="O296" s="28" t="b">
        <f>IF(ISERROR(VLOOKUP(Table2[[#This Row],[file_name]],INC_OWA[#All],1,FALSE)),TRUE,FALSE)</f>
        <v>1</v>
      </c>
      <c r="P296" s="29" t="b">
        <f>IF(ISERROR(VLOOKUP(Table2[[#This Row],[file_name]],INC_CWA[#All],1,FALSE)),TRUE,FALSE)</f>
        <v>1</v>
      </c>
      <c r="Q296" s="27" t="str">
        <f>IF(Table2[[#This Row],[Valid OWA]]=Table2[[#This Row],[Scior OWA]],"OK","ERROR")</f>
        <v>OK</v>
      </c>
      <c r="R296" t="str">
        <f>IF(Table2[[#This Row],[Valid CWA]]=Table2[[#This Row],[Scior CWA]],"OK","ERROR")</f>
        <v>OK</v>
      </c>
    </row>
    <row r="297" spans="1:18" x14ac:dyDescent="0.25">
      <c r="A297" s="1" t="s">
        <v>355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 s="27">
        <f>VLOOKUP(Table2[[#This Row],[file_name]],TAX[#All],3,FALSE)</f>
        <v>21</v>
      </c>
      <c r="M297" s="28" t="b">
        <f t="shared" si="10"/>
        <v>1</v>
      </c>
      <c r="N297" s="27" t="b">
        <f t="shared" si="11"/>
        <v>1</v>
      </c>
      <c r="O297" s="28" t="b">
        <f>IF(ISERROR(VLOOKUP(Table2[[#This Row],[file_name]],INC_OWA[#All],1,FALSE)),TRUE,FALSE)</f>
        <v>1</v>
      </c>
      <c r="P297" s="29" t="b">
        <f>IF(ISERROR(VLOOKUP(Table2[[#This Row],[file_name]],INC_CWA[#All],1,FALSE)),TRUE,FALSE)</f>
        <v>1</v>
      </c>
      <c r="Q297" s="27" t="str">
        <f>IF(Table2[[#This Row],[Valid OWA]]=Table2[[#This Row],[Scior OWA]],"OK","ERROR")</f>
        <v>OK</v>
      </c>
      <c r="R297" t="str">
        <f>IF(Table2[[#This Row],[Valid CWA]]=Table2[[#This Row],[Scior CWA]],"OK","ERROR")</f>
        <v>OK</v>
      </c>
    </row>
    <row r="298" spans="1:18" x14ac:dyDescent="0.25">
      <c r="A298" s="1" t="s">
        <v>356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 s="27">
        <f>VLOOKUP(Table2[[#This Row],[file_name]],TAX[#All],3,FALSE)</f>
        <v>2</v>
      </c>
      <c r="M298" s="28" t="b">
        <f t="shared" si="10"/>
        <v>1</v>
      </c>
      <c r="N298" s="27" t="b">
        <f t="shared" si="11"/>
        <v>1</v>
      </c>
      <c r="O298" s="28" t="b">
        <f>IF(ISERROR(VLOOKUP(Table2[[#This Row],[file_name]],INC_OWA[#All],1,FALSE)),TRUE,FALSE)</f>
        <v>1</v>
      </c>
      <c r="P298" s="29" t="b">
        <f>IF(ISERROR(VLOOKUP(Table2[[#This Row],[file_name]],INC_CWA[#All],1,FALSE)),TRUE,FALSE)</f>
        <v>1</v>
      </c>
      <c r="Q298" s="27" t="str">
        <f>IF(Table2[[#This Row],[Valid OWA]]=Table2[[#This Row],[Scior OWA]],"OK","ERROR")</f>
        <v>OK</v>
      </c>
      <c r="R298" t="str">
        <f>IF(Table2[[#This Row],[Valid CWA]]=Table2[[#This Row],[Scior CWA]],"OK","ERROR")</f>
        <v>OK</v>
      </c>
    </row>
    <row r="299" spans="1:18" x14ac:dyDescent="0.25">
      <c r="A299" s="1" t="s">
        <v>357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 s="27">
        <f>VLOOKUP(Table2[[#This Row],[file_name]],TAX[#All],3,FALSE)</f>
        <v>5</v>
      </c>
      <c r="M299" s="28" t="b">
        <f t="shared" si="10"/>
        <v>1</v>
      </c>
      <c r="N299" s="27" t="b">
        <f t="shared" si="11"/>
        <v>1</v>
      </c>
      <c r="O299" s="28" t="b">
        <f>IF(ISERROR(VLOOKUP(Table2[[#This Row],[file_name]],INC_OWA[#All],1,FALSE)),TRUE,FALSE)</f>
        <v>1</v>
      </c>
      <c r="P299" s="29" t="b">
        <f>IF(ISERROR(VLOOKUP(Table2[[#This Row],[file_name]],INC_CWA[#All],1,FALSE)),TRUE,FALSE)</f>
        <v>1</v>
      </c>
      <c r="Q299" s="27" t="str">
        <f>IF(Table2[[#This Row],[Valid OWA]]=Table2[[#This Row],[Scior OWA]],"OK","ERROR")</f>
        <v>OK</v>
      </c>
      <c r="R299" t="str">
        <f>IF(Table2[[#This Row],[Valid CWA]]=Table2[[#This Row],[Scior CWA]],"OK","ERROR")</f>
        <v>OK</v>
      </c>
    </row>
    <row r="300" spans="1:18" x14ac:dyDescent="0.25">
      <c r="A300" s="1" t="s">
        <v>358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 s="27">
        <f>VLOOKUP(Table2[[#This Row],[file_name]],TAX[#All],3,FALSE)</f>
        <v>4</v>
      </c>
      <c r="M300" s="28" t="b">
        <f t="shared" si="10"/>
        <v>1</v>
      </c>
      <c r="N300" s="27" t="b">
        <f t="shared" si="11"/>
        <v>1</v>
      </c>
      <c r="O300" s="28" t="b">
        <f>IF(ISERROR(VLOOKUP(Table2[[#This Row],[file_name]],INC_OWA[#All],1,FALSE)),TRUE,FALSE)</f>
        <v>1</v>
      </c>
      <c r="P300" s="29" t="b">
        <f>IF(ISERROR(VLOOKUP(Table2[[#This Row],[file_name]],INC_CWA[#All],1,FALSE)),TRUE,FALSE)</f>
        <v>1</v>
      </c>
      <c r="Q300" s="27" t="str">
        <f>IF(Table2[[#This Row],[Valid OWA]]=Table2[[#This Row],[Scior OWA]],"OK","ERROR")</f>
        <v>OK</v>
      </c>
      <c r="R300" t="str">
        <f>IF(Table2[[#This Row],[Valid CWA]]=Table2[[#This Row],[Scior CWA]],"OK","ERROR")</f>
        <v>OK</v>
      </c>
    </row>
    <row r="301" spans="1:18" x14ac:dyDescent="0.25">
      <c r="A301" s="1" t="s">
        <v>359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 s="27">
        <f>VLOOKUP(Table2[[#This Row],[file_name]],TAX[#All],3,FALSE)</f>
        <v>3</v>
      </c>
      <c r="M301" s="28" t="b">
        <f t="shared" si="10"/>
        <v>1</v>
      </c>
      <c r="N301" s="27" t="b">
        <f t="shared" si="11"/>
        <v>1</v>
      </c>
      <c r="O301" s="28" t="b">
        <f>IF(ISERROR(VLOOKUP(Table2[[#This Row],[file_name]],INC_OWA[#All],1,FALSE)),TRUE,FALSE)</f>
        <v>1</v>
      </c>
      <c r="P301" s="29" t="b">
        <f>IF(ISERROR(VLOOKUP(Table2[[#This Row],[file_name]],INC_CWA[#All],1,FALSE)),TRUE,FALSE)</f>
        <v>1</v>
      </c>
      <c r="Q301" s="27" t="str">
        <f>IF(Table2[[#This Row],[Valid OWA]]=Table2[[#This Row],[Scior OWA]],"OK","ERROR")</f>
        <v>OK</v>
      </c>
      <c r="R301" t="str">
        <f>IF(Table2[[#This Row],[Valid CWA]]=Table2[[#This Row],[Scior CWA]],"OK","ERROR")</f>
        <v>OK</v>
      </c>
    </row>
    <row r="302" spans="1:18" x14ac:dyDescent="0.25">
      <c r="A302" s="1" t="s">
        <v>360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 s="27">
        <f>VLOOKUP(Table2[[#This Row],[file_name]],TAX[#All],3,FALSE)</f>
        <v>2</v>
      </c>
      <c r="M302" s="28" t="b">
        <f t="shared" si="10"/>
        <v>1</v>
      </c>
      <c r="N302" s="27" t="b">
        <f t="shared" si="11"/>
        <v>1</v>
      </c>
      <c r="O302" s="28" t="b">
        <f>IF(ISERROR(VLOOKUP(Table2[[#This Row],[file_name]],INC_OWA[#All],1,FALSE)),TRUE,FALSE)</f>
        <v>1</v>
      </c>
      <c r="P302" s="29" t="b">
        <f>IF(ISERROR(VLOOKUP(Table2[[#This Row],[file_name]],INC_CWA[#All],1,FALSE)),TRUE,FALSE)</f>
        <v>1</v>
      </c>
      <c r="Q302" s="27" t="str">
        <f>IF(Table2[[#This Row],[Valid OWA]]=Table2[[#This Row],[Scior OWA]],"OK","ERROR")</f>
        <v>OK</v>
      </c>
      <c r="R302" t="str">
        <f>IF(Table2[[#This Row],[Valid CWA]]=Table2[[#This Row],[Scior CWA]],"OK","ERROR")</f>
        <v>OK</v>
      </c>
    </row>
    <row r="303" spans="1:18" x14ac:dyDescent="0.25">
      <c r="A303" s="1" t="s">
        <v>361</v>
      </c>
      <c r="B303">
        <v>0</v>
      </c>
      <c r="C303">
        <v>0</v>
      </c>
      <c r="D303">
        <v>4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s="27">
        <f>VLOOKUP(Table2[[#This Row],[file_name]],TAX[#All],3,FALSE)</f>
        <v>5</v>
      </c>
      <c r="M303" s="28" t="b">
        <f t="shared" si="10"/>
        <v>0</v>
      </c>
      <c r="N303" s="27" t="b">
        <f t="shared" si="11"/>
        <v>0</v>
      </c>
      <c r="O303" s="28" t="b">
        <f>IF(ISERROR(VLOOKUP(Table2[[#This Row],[file_name]],INC_OWA[#All],1,FALSE)),TRUE,FALSE)</f>
        <v>0</v>
      </c>
      <c r="P303" s="29" t="b">
        <f>IF(ISERROR(VLOOKUP(Table2[[#This Row],[file_name]],INC_CWA[#All],1,FALSE)),TRUE,FALSE)</f>
        <v>0</v>
      </c>
      <c r="Q303" s="27" t="str">
        <f>IF(Table2[[#This Row],[Valid OWA]]=Table2[[#This Row],[Scior OWA]],"OK","ERROR")</f>
        <v>OK</v>
      </c>
      <c r="R303" t="str">
        <f>IF(Table2[[#This Row],[Valid CWA]]=Table2[[#This Row],[Scior CWA]],"OK","ERROR")</f>
        <v>OK</v>
      </c>
    </row>
    <row r="304" spans="1:18" x14ac:dyDescent="0.25">
      <c r="A304" s="1" t="s">
        <v>363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 s="27">
        <f>VLOOKUP(Table2[[#This Row],[file_name]],TAX[#All],3,FALSE)</f>
        <v>16</v>
      </c>
      <c r="M304" s="28" t="b">
        <f t="shared" si="10"/>
        <v>1</v>
      </c>
      <c r="N304" s="27" t="b">
        <f t="shared" si="11"/>
        <v>0</v>
      </c>
      <c r="O304" s="28" t="b">
        <f>IF(ISERROR(VLOOKUP(Table2[[#This Row],[file_name]],INC_OWA[#All],1,FALSE)),TRUE,FALSE)</f>
        <v>1</v>
      </c>
      <c r="P304" s="29" t="b">
        <f>IF(ISERROR(VLOOKUP(Table2[[#This Row],[file_name]],INC_CWA[#All],1,FALSE)),TRUE,FALSE)</f>
        <v>0</v>
      </c>
      <c r="Q304" s="27" t="str">
        <f>IF(Table2[[#This Row],[Valid OWA]]=Table2[[#This Row],[Scior OWA]],"OK","ERROR")</f>
        <v>OK</v>
      </c>
      <c r="R304" t="str">
        <f>IF(Table2[[#This Row],[Valid CWA]]=Table2[[#This Row],[Scior CWA]],"OK","ERROR")</f>
        <v>OK</v>
      </c>
    </row>
    <row r="305" spans="1:18" x14ac:dyDescent="0.25">
      <c r="A305" s="1" t="s">
        <v>364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 s="27">
        <f>VLOOKUP(Table2[[#This Row],[file_name]],TAX[#All],3,FALSE)</f>
        <v>4</v>
      </c>
      <c r="M305" s="28" t="b">
        <f t="shared" si="10"/>
        <v>1</v>
      </c>
      <c r="N305" s="27" t="b">
        <f t="shared" si="11"/>
        <v>1</v>
      </c>
      <c r="O305" s="28" t="b">
        <f>IF(ISERROR(VLOOKUP(Table2[[#This Row],[file_name]],INC_OWA[#All],1,FALSE)),TRUE,FALSE)</f>
        <v>1</v>
      </c>
      <c r="P305" s="29" t="b">
        <f>IF(ISERROR(VLOOKUP(Table2[[#This Row],[file_name]],INC_CWA[#All],1,FALSE)),TRUE,FALSE)</f>
        <v>1</v>
      </c>
      <c r="Q305" s="27" t="str">
        <f>IF(Table2[[#This Row],[Valid OWA]]=Table2[[#This Row],[Scior OWA]],"OK","ERROR")</f>
        <v>OK</v>
      </c>
      <c r="R305" t="str">
        <f>IF(Table2[[#This Row],[Valid CWA]]=Table2[[#This Row],[Scior CWA]],"OK","ERROR")</f>
        <v>OK</v>
      </c>
    </row>
    <row r="306" spans="1:18" x14ac:dyDescent="0.25">
      <c r="A306" s="1" t="s">
        <v>366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 s="27">
        <f>VLOOKUP(Table2[[#This Row],[file_name]],TAX[#All],3,FALSE)</f>
        <v>4</v>
      </c>
      <c r="M306" s="28" t="b">
        <f t="shared" si="10"/>
        <v>1</v>
      </c>
      <c r="N306" s="27" t="b">
        <f t="shared" si="11"/>
        <v>1</v>
      </c>
      <c r="O306" s="28" t="b">
        <f>IF(ISERROR(VLOOKUP(Table2[[#This Row],[file_name]],INC_OWA[#All],1,FALSE)),TRUE,FALSE)</f>
        <v>1</v>
      </c>
      <c r="P306" s="29" t="b">
        <f>IF(ISERROR(VLOOKUP(Table2[[#This Row],[file_name]],INC_CWA[#All],1,FALSE)),TRUE,FALSE)</f>
        <v>1</v>
      </c>
      <c r="Q306" s="27" t="str">
        <f>IF(Table2[[#This Row],[Valid OWA]]=Table2[[#This Row],[Scior OWA]],"OK","ERROR")</f>
        <v>OK</v>
      </c>
      <c r="R306" t="str">
        <f>IF(Table2[[#This Row],[Valid CWA]]=Table2[[#This Row],[Scior CWA]],"OK","ERROR")</f>
        <v>OK</v>
      </c>
    </row>
    <row r="307" spans="1:18" x14ac:dyDescent="0.25">
      <c r="A307" s="1" t="s">
        <v>367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 s="27">
        <f>VLOOKUP(Table2[[#This Row],[file_name]],TAX[#All],3,FALSE)</f>
        <v>3</v>
      </c>
      <c r="M307" s="28" t="b">
        <f t="shared" si="10"/>
        <v>1</v>
      </c>
      <c r="N307" s="27" t="b">
        <f t="shared" si="11"/>
        <v>1</v>
      </c>
      <c r="O307" s="28" t="b">
        <f>IF(ISERROR(VLOOKUP(Table2[[#This Row],[file_name]],INC_OWA[#All],1,FALSE)),TRUE,FALSE)</f>
        <v>1</v>
      </c>
      <c r="P307" s="29" t="b">
        <f>IF(ISERROR(VLOOKUP(Table2[[#This Row],[file_name]],INC_CWA[#All],1,FALSE)),TRUE,FALSE)</f>
        <v>1</v>
      </c>
      <c r="Q307" s="27" t="str">
        <f>IF(Table2[[#This Row],[Valid OWA]]=Table2[[#This Row],[Scior OWA]],"OK","ERROR")</f>
        <v>OK</v>
      </c>
      <c r="R307" t="str">
        <f>IF(Table2[[#This Row],[Valid CWA]]=Table2[[#This Row],[Scior CWA]],"OK","ERROR")</f>
        <v>OK</v>
      </c>
    </row>
    <row r="308" spans="1:18" x14ac:dyDescent="0.25">
      <c r="A308" s="1" t="s">
        <v>368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 s="27">
        <f>VLOOKUP(Table2[[#This Row],[file_name]],TAX[#All],3,FALSE)</f>
        <v>3</v>
      </c>
      <c r="M308" s="28" t="b">
        <f t="shared" si="10"/>
        <v>1</v>
      </c>
      <c r="N308" s="27" t="b">
        <f t="shared" si="11"/>
        <v>1</v>
      </c>
      <c r="O308" s="28" t="b">
        <f>IF(ISERROR(VLOOKUP(Table2[[#This Row],[file_name]],INC_OWA[#All],1,FALSE)),TRUE,FALSE)</f>
        <v>1</v>
      </c>
      <c r="P308" s="29" t="b">
        <f>IF(ISERROR(VLOOKUP(Table2[[#This Row],[file_name]],INC_CWA[#All],1,FALSE)),TRUE,FALSE)</f>
        <v>1</v>
      </c>
      <c r="Q308" s="27" t="str">
        <f>IF(Table2[[#This Row],[Valid OWA]]=Table2[[#This Row],[Scior OWA]],"OK","ERROR")</f>
        <v>OK</v>
      </c>
      <c r="R308" t="str">
        <f>IF(Table2[[#This Row],[Valid CWA]]=Table2[[#This Row],[Scior CWA]],"OK","ERROR")</f>
        <v>OK</v>
      </c>
    </row>
    <row r="309" spans="1:18" x14ac:dyDescent="0.25">
      <c r="A309" s="1" t="s">
        <v>369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 s="27">
        <f>VLOOKUP(Table2[[#This Row],[file_name]],TAX[#All],3,FALSE)</f>
        <v>4</v>
      </c>
      <c r="M309" s="28" t="b">
        <f t="shared" si="10"/>
        <v>1</v>
      </c>
      <c r="N309" s="27" t="b">
        <f t="shared" si="11"/>
        <v>1</v>
      </c>
      <c r="O309" s="28" t="b">
        <f>IF(ISERROR(VLOOKUP(Table2[[#This Row],[file_name]],INC_OWA[#All],1,FALSE)),TRUE,FALSE)</f>
        <v>1</v>
      </c>
      <c r="P309" s="29" t="b">
        <f>IF(ISERROR(VLOOKUP(Table2[[#This Row],[file_name]],INC_CWA[#All],1,FALSE)),TRUE,FALSE)</f>
        <v>1</v>
      </c>
      <c r="Q309" s="27" t="str">
        <f>IF(Table2[[#This Row],[Valid OWA]]=Table2[[#This Row],[Scior OWA]],"OK","ERROR")</f>
        <v>OK</v>
      </c>
      <c r="R309" t="str">
        <f>IF(Table2[[#This Row],[Valid CWA]]=Table2[[#This Row],[Scior CWA]],"OK","ERROR")</f>
        <v>OK</v>
      </c>
    </row>
    <row r="310" spans="1:18" x14ac:dyDescent="0.25">
      <c r="A310" s="1" t="s">
        <v>370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 s="27">
        <f>VLOOKUP(Table2[[#This Row],[file_name]],TAX[#All],3,FALSE)</f>
        <v>3</v>
      </c>
      <c r="M310" s="28" t="b">
        <f t="shared" si="10"/>
        <v>1</v>
      </c>
      <c r="N310" s="27" t="b">
        <f t="shared" si="11"/>
        <v>1</v>
      </c>
      <c r="O310" s="28" t="b">
        <f>IF(ISERROR(VLOOKUP(Table2[[#This Row],[file_name]],INC_OWA[#All],1,FALSE)),TRUE,FALSE)</f>
        <v>1</v>
      </c>
      <c r="P310" s="29" t="b">
        <f>IF(ISERROR(VLOOKUP(Table2[[#This Row],[file_name]],INC_CWA[#All],1,FALSE)),TRUE,FALSE)</f>
        <v>1</v>
      </c>
      <c r="Q310" s="27" t="str">
        <f>IF(Table2[[#This Row],[Valid OWA]]=Table2[[#This Row],[Scior OWA]],"OK","ERROR")</f>
        <v>OK</v>
      </c>
      <c r="R310" t="str">
        <f>IF(Table2[[#This Row],[Valid CWA]]=Table2[[#This Row],[Scior CWA]],"OK","ERROR")</f>
        <v>OK</v>
      </c>
    </row>
    <row r="311" spans="1:18" x14ac:dyDescent="0.25">
      <c r="A311" s="1" t="s">
        <v>371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 s="27">
        <f>VLOOKUP(Table2[[#This Row],[file_name]],TAX[#All],3,FALSE)</f>
        <v>3</v>
      </c>
      <c r="M311" s="28" t="b">
        <f t="shared" si="10"/>
        <v>1</v>
      </c>
      <c r="N311" s="27" t="b">
        <f t="shared" si="11"/>
        <v>1</v>
      </c>
      <c r="O311" s="28" t="b">
        <f>IF(ISERROR(VLOOKUP(Table2[[#This Row],[file_name]],INC_OWA[#All],1,FALSE)),TRUE,FALSE)</f>
        <v>1</v>
      </c>
      <c r="P311" s="29" t="b">
        <f>IF(ISERROR(VLOOKUP(Table2[[#This Row],[file_name]],INC_CWA[#All],1,FALSE)),TRUE,FALSE)</f>
        <v>1</v>
      </c>
      <c r="Q311" s="27" t="str">
        <f>IF(Table2[[#This Row],[Valid OWA]]=Table2[[#This Row],[Scior OWA]],"OK","ERROR")</f>
        <v>OK</v>
      </c>
      <c r="R311" t="str">
        <f>IF(Table2[[#This Row],[Valid CWA]]=Table2[[#This Row],[Scior CWA]],"OK","ERROR")</f>
        <v>OK</v>
      </c>
    </row>
    <row r="312" spans="1:18" x14ac:dyDescent="0.25">
      <c r="A312" s="1" t="s">
        <v>372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 s="27">
        <f>VLOOKUP(Table2[[#This Row],[file_name]],TAX[#All],3,FALSE)</f>
        <v>2</v>
      </c>
      <c r="M312" s="28" t="b">
        <f t="shared" si="10"/>
        <v>1</v>
      </c>
      <c r="N312" s="27" t="b">
        <f t="shared" si="11"/>
        <v>1</v>
      </c>
      <c r="O312" s="28" t="b">
        <f>IF(ISERROR(VLOOKUP(Table2[[#This Row],[file_name]],INC_OWA[#All],1,FALSE)),TRUE,FALSE)</f>
        <v>1</v>
      </c>
      <c r="P312" s="29" t="b">
        <f>IF(ISERROR(VLOOKUP(Table2[[#This Row],[file_name]],INC_CWA[#All],1,FALSE)),TRUE,FALSE)</f>
        <v>1</v>
      </c>
      <c r="Q312" s="27" t="str">
        <f>IF(Table2[[#This Row],[Valid OWA]]=Table2[[#This Row],[Scior OWA]],"OK","ERROR")</f>
        <v>OK</v>
      </c>
      <c r="R312" t="str">
        <f>IF(Table2[[#This Row],[Valid CWA]]=Table2[[#This Row],[Scior CWA]],"OK","ERROR")</f>
        <v>OK</v>
      </c>
    </row>
    <row r="313" spans="1:18" x14ac:dyDescent="0.25">
      <c r="A313" s="1" t="s">
        <v>374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s="27">
        <f>VLOOKUP(Table2[[#This Row],[file_name]],TAX[#All],3,FALSE)</f>
        <v>2</v>
      </c>
      <c r="M313" s="28" t="b">
        <f t="shared" si="10"/>
        <v>1</v>
      </c>
      <c r="N313" s="27" t="b">
        <f t="shared" si="11"/>
        <v>1</v>
      </c>
      <c r="O313" s="28" t="b">
        <f>IF(ISERROR(VLOOKUP(Table2[[#This Row],[file_name]],INC_OWA[#All],1,FALSE)),TRUE,FALSE)</f>
        <v>1</v>
      </c>
      <c r="P313" s="29" t="b">
        <f>IF(ISERROR(VLOOKUP(Table2[[#This Row],[file_name]],INC_CWA[#All],1,FALSE)),TRUE,FALSE)</f>
        <v>1</v>
      </c>
      <c r="Q313" s="27" t="str">
        <f>IF(Table2[[#This Row],[Valid OWA]]=Table2[[#This Row],[Scior OWA]],"OK","ERROR")</f>
        <v>OK</v>
      </c>
      <c r="R313" t="str">
        <f>IF(Table2[[#This Row],[Valid CWA]]=Table2[[#This Row],[Scior CWA]],"OK","ERROR")</f>
        <v>OK</v>
      </c>
    </row>
    <row r="314" spans="1:18" x14ac:dyDescent="0.25">
      <c r="A314" s="1" t="s">
        <v>375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 s="27">
        <f>VLOOKUP(Table2[[#This Row],[file_name]],TAX[#All],3,FALSE)</f>
        <v>2</v>
      </c>
      <c r="M314" s="28" t="b">
        <f t="shared" si="10"/>
        <v>1</v>
      </c>
      <c r="N314" s="27" t="b">
        <f t="shared" si="11"/>
        <v>1</v>
      </c>
      <c r="O314" s="28" t="b">
        <f>IF(ISERROR(VLOOKUP(Table2[[#This Row],[file_name]],INC_OWA[#All],1,FALSE)),TRUE,FALSE)</f>
        <v>1</v>
      </c>
      <c r="P314" s="29" t="b">
        <f>IF(ISERROR(VLOOKUP(Table2[[#This Row],[file_name]],INC_CWA[#All],1,FALSE)),TRUE,FALSE)</f>
        <v>1</v>
      </c>
      <c r="Q314" s="27" t="str">
        <f>IF(Table2[[#This Row],[Valid OWA]]=Table2[[#This Row],[Scior OWA]],"OK","ERROR")</f>
        <v>OK</v>
      </c>
      <c r="R314" t="str">
        <f>IF(Table2[[#This Row],[Valid CWA]]=Table2[[#This Row],[Scior CWA]],"OK","ERROR")</f>
        <v>OK</v>
      </c>
    </row>
    <row r="315" spans="1:18" x14ac:dyDescent="0.25">
      <c r="A315" s="1" t="s">
        <v>376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 s="27">
        <f>VLOOKUP(Table2[[#This Row],[file_name]],TAX[#All],3,FALSE)</f>
        <v>3</v>
      </c>
      <c r="M315" s="28" t="b">
        <f t="shared" si="10"/>
        <v>1</v>
      </c>
      <c r="N315" s="27" t="b">
        <f t="shared" si="11"/>
        <v>1</v>
      </c>
      <c r="O315" s="28" t="b">
        <f>IF(ISERROR(VLOOKUP(Table2[[#This Row],[file_name]],INC_OWA[#All],1,FALSE)),TRUE,FALSE)</f>
        <v>1</v>
      </c>
      <c r="P315" s="29" t="b">
        <f>IF(ISERROR(VLOOKUP(Table2[[#This Row],[file_name]],INC_CWA[#All],1,FALSE)),TRUE,FALSE)</f>
        <v>1</v>
      </c>
      <c r="Q315" s="27" t="str">
        <f>IF(Table2[[#This Row],[Valid OWA]]=Table2[[#This Row],[Scior OWA]],"OK","ERROR")</f>
        <v>OK</v>
      </c>
      <c r="R315" t="str">
        <f>IF(Table2[[#This Row],[Valid CWA]]=Table2[[#This Row],[Scior CWA]],"OK","ERROR")</f>
        <v>OK</v>
      </c>
    </row>
    <row r="316" spans="1:18" x14ac:dyDescent="0.25">
      <c r="A316" s="1" t="s">
        <v>377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 s="27">
        <f>VLOOKUP(Table2[[#This Row],[file_name]],TAX[#All],3,FALSE)</f>
        <v>3</v>
      </c>
      <c r="M316" s="28" t="b">
        <f t="shared" si="10"/>
        <v>1</v>
      </c>
      <c r="N316" s="27" t="b">
        <f t="shared" si="11"/>
        <v>1</v>
      </c>
      <c r="O316" s="28" t="b">
        <f>IF(ISERROR(VLOOKUP(Table2[[#This Row],[file_name]],INC_OWA[#All],1,FALSE)),TRUE,FALSE)</f>
        <v>1</v>
      </c>
      <c r="P316" s="29" t="b">
        <f>IF(ISERROR(VLOOKUP(Table2[[#This Row],[file_name]],INC_CWA[#All],1,FALSE)),TRUE,FALSE)</f>
        <v>1</v>
      </c>
      <c r="Q316" s="27" t="str">
        <f>IF(Table2[[#This Row],[Valid OWA]]=Table2[[#This Row],[Scior OWA]],"OK","ERROR")</f>
        <v>OK</v>
      </c>
      <c r="R316" t="str">
        <f>IF(Table2[[#This Row],[Valid CWA]]=Table2[[#This Row],[Scior CWA]],"OK","ERROR")</f>
        <v>OK</v>
      </c>
    </row>
    <row r="317" spans="1:18" x14ac:dyDescent="0.25">
      <c r="A317" s="1" t="s">
        <v>379</v>
      </c>
      <c r="B317">
        <v>0</v>
      </c>
      <c r="C317">
        <v>0</v>
      </c>
      <c r="D317">
        <v>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 s="27">
        <f>VLOOKUP(Table2[[#This Row],[file_name]],TAX[#All],3,FALSE)</f>
        <v>4</v>
      </c>
      <c r="M317" s="28" t="b">
        <f t="shared" si="10"/>
        <v>0</v>
      </c>
      <c r="N317" s="27" t="b">
        <f t="shared" si="11"/>
        <v>0</v>
      </c>
      <c r="O317" s="28" t="b">
        <f>IF(ISERROR(VLOOKUP(Table2[[#This Row],[file_name]],INC_OWA[#All],1,FALSE)),TRUE,FALSE)</f>
        <v>0</v>
      </c>
      <c r="P317" s="29" t="b">
        <f>IF(ISERROR(VLOOKUP(Table2[[#This Row],[file_name]],INC_CWA[#All],1,FALSE)),TRUE,FALSE)</f>
        <v>0</v>
      </c>
      <c r="Q317" s="27" t="str">
        <f>IF(Table2[[#This Row],[Valid OWA]]=Table2[[#This Row],[Scior OWA]],"OK","ERROR")</f>
        <v>OK</v>
      </c>
      <c r="R317" t="str">
        <f>IF(Table2[[#This Row],[Valid CWA]]=Table2[[#This Row],[Scior CWA]],"OK","ERROR")</f>
        <v>OK</v>
      </c>
    </row>
    <row r="318" spans="1:18" x14ac:dyDescent="0.25">
      <c r="A318" s="1" t="s">
        <v>380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 s="27">
        <f>VLOOKUP(Table2[[#This Row],[file_name]],TAX[#All],3,FALSE)</f>
        <v>4</v>
      </c>
      <c r="M318" s="28" t="b">
        <f t="shared" si="10"/>
        <v>1</v>
      </c>
      <c r="N318" s="27" t="b">
        <f t="shared" si="11"/>
        <v>1</v>
      </c>
      <c r="O318" s="28" t="b">
        <f>IF(ISERROR(VLOOKUP(Table2[[#This Row],[file_name]],INC_OWA[#All],1,FALSE)),TRUE,FALSE)</f>
        <v>1</v>
      </c>
      <c r="P318" s="29" t="b">
        <f>IF(ISERROR(VLOOKUP(Table2[[#This Row],[file_name]],INC_CWA[#All],1,FALSE)),TRUE,FALSE)</f>
        <v>1</v>
      </c>
      <c r="Q318" s="27" t="str">
        <f>IF(Table2[[#This Row],[Valid OWA]]=Table2[[#This Row],[Scior OWA]],"OK","ERROR")</f>
        <v>OK</v>
      </c>
      <c r="R318" t="str">
        <f>IF(Table2[[#This Row],[Valid CWA]]=Table2[[#This Row],[Scior CWA]],"OK","ERROR")</f>
        <v>OK</v>
      </c>
    </row>
    <row r="319" spans="1:18" x14ac:dyDescent="0.25">
      <c r="A319" s="1" t="s">
        <v>382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 s="27">
        <f>VLOOKUP(Table2[[#This Row],[file_name]],TAX[#All],3,FALSE)</f>
        <v>2</v>
      </c>
      <c r="M319" s="28" t="b">
        <f t="shared" si="10"/>
        <v>1</v>
      </c>
      <c r="N319" s="27" t="b">
        <f t="shared" si="11"/>
        <v>1</v>
      </c>
      <c r="O319" s="28" t="b">
        <f>IF(ISERROR(VLOOKUP(Table2[[#This Row],[file_name]],INC_OWA[#All],1,FALSE)),TRUE,FALSE)</f>
        <v>1</v>
      </c>
      <c r="P319" s="29" t="b">
        <f>IF(ISERROR(VLOOKUP(Table2[[#This Row],[file_name]],INC_CWA[#All],1,FALSE)),TRUE,FALSE)</f>
        <v>1</v>
      </c>
      <c r="Q319" s="27" t="str">
        <f>IF(Table2[[#This Row],[Valid OWA]]=Table2[[#This Row],[Scior OWA]],"OK","ERROR")</f>
        <v>OK</v>
      </c>
      <c r="R319" t="str">
        <f>IF(Table2[[#This Row],[Valid CWA]]=Table2[[#This Row],[Scior CWA]],"OK","ERROR")</f>
        <v>OK</v>
      </c>
    </row>
    <row r="320" spans="1:18" x14ac:dyDescent="0.25">
      <c r="A320" s="1" t="s">
        <v>383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 s="27">
        <f>VLOOKUP(Table2[[#This Row],[file_name]],TAX[#All],3,FALSE)</f>
        <v>14</v>
      </c>
      <c r="M320" s="28" t="b">
        <f t="shared" si="10"/>
        <v>1</v>
      </c>
      <c r="N320" s="27" t="b">
        <f t="shared" si="11"/>
        <v>1</v>
      </c>
      <c r="O320" s="28" t="b">
        <f>IF(ISERROR(VLOOKUP(Table2[[#This Row],[file_name]],INC_OWA[#All],1,FALSE)),TRUE,FALSE)</f>
        <v>1</v>
      </c>
      <c r="P320" s="29" t="b">
        <f>IF(ISERROR(VLOOKUP(Table2[[#This Row],[file_name]],INC_CWA[#All],1,FALSE)),TRUE,FALSE)</f>
        <v>1</v>
      </c>
      <c r="Q320" s="27" t="str">
        <f>IF(Table2[[#This Row],[Valid OWA]]=Table2[[#This Row],[Scior OWA]],"OK","ERROR")</f>
        <v>OK</v>
      </c>
      <c r="R320" t="str">
        <f>IF(Table2[[#This Row],[Valid CWA]]=Table2[[#This Row],[Scior CWA]],"OK","ERROR")</f>
        <v>OK</v>
      </c>
    </row>
    <row r="321" spans="1:18" x14ac:dyDescent="0.25">
      <c r="A321" s="1" t="s">
        <v>384</v>
      </c>
      <c r="B321">
        <v>0</v>
      </c>
      <c r="C321">
        <v>0</v>
      </c>
      <c r="D321">
        <v>2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 s="27">
        <f>VLOOKUP(Table2[[#This Row],[file_name]],TAX[#All],3,FALSE)</f>
        <v>4</v>
      </c>
      <c r="M321" s="28" t="b">
        <f t="shared" si="10"/>
        <v>0</v>
      </c>
      <c r="N321" s="27" t="b">
        <f t="shared" si="11"/>
        <v>0</v>
      </c>
      <c r="O321" s="28" t="b">
        <f>IF(ISERROR(VLOOKUP(Table2[[#This Row],[file_name]],INC_OWA[#All],1,FALSE)),TRUE,FALSE)</f>
        <v>0</v>
      </c>
      <c r="P321" s="29" t="b">
        <f>IF(ISERROR(VLOOKUP(Table2[[#This Row],[file_name]],INC_CWA[#All],1,FALSE)),TRUE,FALSE)</f>
        <v>0</v>
      </c>
      <c r="Q321" s="27" t="str">
        <f>IF(Table2[[#This Row],[Valid OWA]]=Table2[[#This Row],[Scior OWA]],"OK","ERROR")</f>
        <v>OK</v>
      </c>
      <c r="R321" t="str">
        <f>IF(Table2[[#This Row],[Valid CWA]]=Table2[[#This Row],[Scior CWA]],"OK","ERROR")</f>
        <v>OK</v>
      </c>
    </row>
    <row r="322" spans="1:18" x14ac:dyDescent="0.25">
      <c r="A322" s="1" t="s">
        <v>386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 s="27">
        <f>VLOOKUP(Table2[[#This Row],[file_name]],TAX[#All],3,FALSE)</f>
        <v>5</v>
      </c>
      <c r="M322" s="28" t="b">
        <f t="shared" si="10"/>
        <v>1</v>
      </c>
      <c r="N322" s="27" t="b">
        <f t="shared" si="11"/>
        <v>0</v>
      </c>
      <c r="O322" s="28" t="b">
        <f>IF(ISERROR(VLOOKUP(Table2[[#This Row],[file_name]],INC_OWA[#All],1,FALSE)),TRUE,FALSE)</f>
        <v>1</v>
      </c>
      <c r="P322" s="29" t="b">
        <f>IF(ISERROR(VLOOKUP(Table2[[#This Row],[file_name]],INC_CWA[#All],1,FALSE)),TRUE,FALSE)</f>
        <v>0</v>
      </c>
      <c r="Q322" s="27" t="str">
        <f>IF(Table2[[#This Row],[Valid OWA]]=Table2[[#This Row],[Scior OWA]],"OK","ERROR")</f>
        <v>OK</v>
      </c>
      <c r="R322" t="str">
        <f>IF(Table2[[#This Row],[Valid CWA]]=Table2[[#This Row],[Scior CWA]],"OK","ERROR")</f>
        <v>OK</v>
      </c>
    </row>
    <row r="323" spans="1:18" x14ac:dyDescent="0.25">
      <c r="A323" s="1" t="s">
        <v>387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 s="27">
        <f>VLOOKUP(Table2[[#This Row],[file_name]],TAX[#All],3,FALSE)</f>
        <v>5</v>
      </c>
      <c r="M323" s="28" t="b">
        <f t="shared" si="10"/>
        <v>1</v>
      </c>
      <c r="N323" s="27" t="b">
        <f t="shared" si="11"/>
        <v>1</v>
      </c>
      <c r="O323" s="28" t="b">
        <f>IF(ISERROR(VLOOKUP(Table2[[#This Row],[file_name]],INC_OWA[#All],1,FALSE)),TRUE,FALSE)</f>
        <v>1</v>
      </c>
      <c r="P323" s="29" t="b">
        <f>IF(ISERROR(VLOOKUP(Table2[[#This Row],[file_name]],INC_CWA[#All],1,FALSE)),TRUE,FALSE)</f>
        <v>1</v>
      </c>
      <c r="Q323" s="27" t="str">
        <f>IF(Table2[[#This Row],[Valid OWA]]=Table2[[#This Row],[Scior OWA]],"OK","ERROR")</f>
        <v>OK</v>
      </c>
      <c r="R323" t="str">
        <f>IF(Table2[[#This Row],[Valid CWA]]=Table2[[#This Row],[Scior CWA]],"OK","ERROR")</f>
        <v>OK</v>
      </c>
    </row>
    <row r="324" spans="1:18" x14ac:dyDescent="0.25">
      <c r="A324" s="1" t="s">
        <v>388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 s="27">
        <f>VLOOKUP(Table2[[#This Row],[file_name]],TAX[#All],3,FALSE)</f>
        <v>11</v>
      </c>
      <c r="M324" s="28" t="b">
        <f t="shared" si="10"/>
        <v>0</v>
      </c>
      <c r="N324" s="27" t="b">
        <f t="shared" si="11"/>
        <v>0</v>
      </c>
      <c r="O324" s="28" t="b">
        <f>IF(ISERROR(VLOOKUP(Table2[[#This Row],[file_name]],INC_OWA[#All],1,FALSE)),TRUE,FALSE)</f>
        <v>0</v>
      </c>
      <c r="P324" s="29" t="b">
        <f>IF(ISERROR(VLOOKUP(Table2[[#This Row],[file_name]],INC_CWA[#All],1,FALSE)),TRUE,FALSE)</f>
        <v>0</v>
      </c>
      <c r="Q324" s="27" t="str">
        <f>IF(Table2[[#This Row],[Valid OWA]]=Table2[[#This Row],[Scior OWA]],"OK","ERROR")</f>
        <v>OK</v>
      </c>
      <c r="R324" t="str">
        <f>IF(Table2[[#This Row],[Valid CWA]]=Table2[[#This Row],[Scior CWA]],"OK","ERROR")</f>
        <v>OK</v>
      </c>
    </row>
    <row r="325" spans="1:18" x14ac:dyDescent="0.25">
      <c r="A325" s="1" t="s">
        <v>390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 s="27">
        <f>VLOOKUP(Table2[[#This Row],[file_name]],TAX[#All],3,FALSE)</f>
        <v>8</v>
      </c>
      <c r="M325" s="28" t="b">
        <f t="shared" si="10"/>
        <v>1</v>
      </c>
      <c r="N325" s="27" t="b">
        <f t="shared" si="11"/>
        <v>1</v>
      </c>
      <c r="O325" s="28" t="b">
        <f>IF(ISERROR(VLOOKUP(Table2[[#This Row],[file_name]],INC_OWA[#All],1,FALSE)),TRUE,FALSE)</f>
        <v>1</v>
      </c>
      <c r="P325" s="29" t="b">
        <f>IF(ISERROR(VLOOKUP(Table2[[#This Row],[file_name]],INC_CWA[#All],1,FALSE)),TRUE,FALSE)</f>
        <v>1</v>
      </c>
      <c r="Q325" s="27" t="str">
        <f>IF(Table2[[#This Row],[Valid OWA]]=Table2[[#This Row],[Scior OWA]],"OK","ERROR")</f>
        <v>OK</v>
      </c>
      <c r="R325" t="str">
        <f>IF(Table2[[#This Row],[Valid CWA]]=Table2[[#This Row],[Scior CWA]],"OK","ERROR")</f>
        <v>OK</v>
      </c>
    </row>
    <row r="326" spans="1:18" x14ac:dyDescent="0.25">
      <c r="A326" s="1" t="s">
        <v>391</v>
      </c>
      <c r="B326">
        <v>0</v>
      </c>
      <c r="C326">
        <v>0</v>
      </c>
      <c r="D326">
        <v>53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 s="27">
        <f>VLOOKUP(Table2[[#This Row],[file_name]],TAX[#All],3,FALSE)</f>
        <v>58</v>
      </c>
      <c r="M326" s="28" t="b">
        <f t="shared" si="10"/>
        <v>0</v>
      </c>
      <c r="N326" s="27" t="b">
        <f t="shared" si="11"/>
        <v>0</v>
      </c>
      <c r="O326" s="28" t="b">
        <f>IF(ISERROR(VLOOKUP(Table2[[#This Row],[file_name]],INC_OWA[#All],1,FALSE)),TRUE,FALSE)</f>
        <v>0</v>
      </c>
      <c r="P326" s="29" t="b">
        <f>IF(ISERROR(VLOOKUP(Table2[[#This Row],[file_name]],INC_CWA[#All],1,FALSE)),TRUE,FALSE)</f>
        <v>0</v>
      </c>
      <c r="Q326" s="27" t="str">
        <f>IF(Table2[[#This Row],[Valid OWA]]=Table2[[#This Row],[Scior OWA]],"OK","ERROR")</f>
        <v>OK</v>
      </c>
      <c r="R326" t="str">
        <f>IF(Table2[[#This Row],[Valid CWA]]=Table2[[#This Row],[Scior CWA]],"OK","ERROR")</f>
        <v>OK</v>
      </c>
    </row>
    <row r="327" spans="1:18" x14ac:dyDescent="0.25">
      <c r="A327" s="1" t="s">
        <v>392</v>
      </c>
      <c r="B327">
        <v>0</v>
      </c>
      <c r="C327">
        <v>0</v>
      </c>
      <c r="D327">
        <v>14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s="27">
        <f>VLOOKUP(Table2[[#This Row],[file_name]],TAX[#All],3,FALSE)</f>
        <v>15</v>
      </c>
      <c r="M327" s="28" t="b">
        <f t="shared" si="10"/>
        <v>0</v>
      </c>
      <c r="N327" s="27" t="b">
        <f t="shared" si="11"/>
        <v>0</v>
      </c>
      <c r="O327" s="28" t="b">
        <f>IF(ISERROR(VLOOKUP(Table2[[#This Row],[file_name]],INC_OWA[#All],1,FALSE)),TRUE,FALSE)</f>
        <v>0</v>
      </c>
      <c r="P327" s="29" t="b">
        <f>IF(ISERROR(VLOOKUP(Table2[[#This Row],[file_name]],INC_CWA[#All],1,FALSE)),TRUE,FALSE)</f>
        <v>0</v>
      </c>
      <c r="Q327" s="27" t="str">
        <f>IF(Table2[[#This Row],[Valid OWA]]=Table2[[#This Row],[Scior OWA]],"OK","ERROR")</f>
        <v>OK</v>
      </c>
      <c r="R327" t="str">
        <f>IF(Table2[[#This Row],[Valid CWA]]=Table2[[#This Row],[Scior CWA]],"OK","ERROR")</f>
        <v>OK</v>
      </c>
    </row>
    <row r="328" spans="1:18" x14ac:dyDescent="0.25">
      <c r="A328" s="1" t="s">
        <v>393</v>
      </c>
      <c r="B328">
        <v>0</v>
      </c>
      <c r="C328">
        <v>0</v>
      </c>
      <c r="D328">
        <v>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 s="27">
        <f>VLOOKUP(Table2[[#This Row],[file_name]],TAX[#All],3,FALSE)</f>
        <v>18</v>
      </c>
      <c r="M328" s="28" t="b">
        <f t="shared" si="10"/>
        <v>0</v>
      </c>
      <c r="N328" s="27" t="b">
        <f t="shared" si="11"/>
        <v>0</v>
      </c>
      <c r="O328" s="28" t="b">
        <f>IF(ISERROR(VLOOKUP(Table2[[#This Row],[file_name]],INC_OWA[#All],1,FALSE)),TRUE,FALSE)</f>
        <v>0</v>
      </c>
      <c r="P328" s="29" t="b">
        <f>IF(ISERROR(VLOOKUP(Table2[[#This Row],[file_name]],INC_CWA[#All],1,FALSE)),TRUE,FALSE)</f>
        <v>0</v>
      </c>
      <c r="Q328" s="27" t="str">
        <f>IF(Table2[[#This Row],[Valid OWA]]=Table2[[#This Row],[Scior OWA]],"OK","ERROR")</f>
        <v>OK</v>
      </c>
      <c r="R328" t="str">
        <f>IF(Table2[[#This Row],[Valid CWA]]=Table2[[#This Row],[Scior CWA]],"OK","ERROR")</f>
        <v>OK</v>
      </c>
    </row>
    <row r="329" spans="1:18" x14ac:dyDescent="0.25">
      <c r="A329" s="1" t="s">
        <v>394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 s="27">
        <f>VLOOKUP(Table2[[#This Row],[file_name]],TAX[#All],3,FALSE)</f>
        <v>6</v>
      </c>
      <c r="M329" s="28" t="b">
        <f t="shared" si="10"/>
        <v>0</v>
      </c>
      <c r="N329" s="27" t="b">
        <f t="shared" si="11"/>
        <v>0</v>
      </c>
      <c r="O329" s="28" t="b">
        <f>IF(ISERROR(VLOOKUP(Table2[[#This Row],[file_name]],INC_OWA[#All],1,FALSE)),TRUE,FALSE)</f>
        <v>0</v>
      </c>
      <c r="P329" s="29" t="b">
        <f>IF(ISERROR(VLOOKUP(Table2[[#This Row],[file_name]],INC_CWA[#All],1,FALSE)),TRUE,FALSE)</f>
        <v>0</v>
      </c>
      <c r="Q329" s="27" t="str">
        <f>IF(Table2[[#This Row],[Valid OWA]]=Table2[[#This Row],[Scior OWA]],"OK","ERROR")</f>
        <v>OK</v>
      </c>
      <c r="R329" t="str">
        <f>IF(Table2[[#This Row],[Valid CWA]]=Table2[[#This Row],[Scior CWA]],"OK","ERROR")</f>
        <v>OK</v>
      </c>
    </row>
    <row r="330" spans="1:18" x14ac:dyDescent="0.25">
      <c r="A330" s="1" t="s">
        <v>395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 s="27">
        <f>VLOOKUP(Table2[[#This Row],[file_name]],TAX[#All],3,FALSE)</f>
        <v>15</v>
      </c>
      <c r="M330" s="28" t="b">
        <f t="shared" si="10"/>
        <v>1</v>
      </c>
      <c r="N330" s="27" t="b">
        <f t="shared" si="11"/>
        <v>1</v>
      </c>
      <c r="O330" s="28" t="b">
        <f>IF(ISERROR(VLOOKUP(Table2[[#This Row],[file_name]],INC_OWA[#All],1,FALSE)),TRUE,FALSE)</f>
        <v>1</v>
      </c>
      <c r="P330" s="29" t="b">
        <f>IF(ISERROR(VLOOKUP(Table2[[#This Row],[file_name]],INC_CWA[#All],1,FALSE)),TRUE,FALSE)</f>
        <v>1</v>
      </c>
      <c r="Q330" s="27" t="str">
        <f>IF(Table2[[#This Row],[Valid OWA]]=Table2[[#This Row],[Scior OWA]],"OK","ERROR")</f>
        <v>OK</v>
      </c>
      <c r="R330" t="str">
        <f>IF(Table2[[#This Row],[Valid CWA]]=Table2[[#This Row],[Scior CWA]],"OK","ERROR")</f>
        <v>OK</v>
      </c>
    </row>
    <row r="331" spans="1:18" x14ac:dyDescent="0.25">
      <c r="A331" s="1" t="s">
        <v>396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 s="27">
        <f>VLOOKUP(Table2[[#This Row],[file_name]],TAX[#All],3,FALSE)</f>
        <v>12</v>
      </c>
      <c r="M331" s="28" t="b">
        <f t="shared" si="10"/>
        <v>1</v>
      </c>
      <c r="N331" s="27" t="b">
        <f t="shared" si="11"/>
        <v>1</v>
      </c>
      <c r="O331" s="28" t="b">
        <f>IF(ISERROR(VLOOKUP(Table2[[#This Row],[file_name]],INC_OWA[#All],1,FALSE)),TRUE,FALSE)</f>
        <v>1</v>
      </c>
      <c r="P331" s="29" t="b">
        <f>IF(ISERROR(VLOOKUP(Table2[[#This Row],[file_name]],INC_CWA[#All],1,FALSE)),TRUE,FALSE)</f>
        <v>1</v>
      </c>
      <c r="Q331" s="27" t="str">
        <f>IF(Table2[[#This Row],[Valid OWA]]=Table2[[#This Row],[Scior OWA]],"OK","ERROR")</f>
        <v>OK</v>
      </c>
      <c r="R331" t="str">
        <f>IF(Table2[[#This Row],[Valid CWA]]=Table2[[#This Row],[Scior CWA]],"OK","ERROR")</f>
        <v>OK</v>
      </c>
    </row>
    <row r="332" spans="1:18" x14ac:dyDescent="0.25">
      <c r="A332" s="1" t="s">
        <v>397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 s="27">
        <f>VLOOKUP(Table2[[#This Row],[file_name]],TAX[#All],3,FALSE)</f>
        <v>8</v>
      </c>
      <c r="M332" s="28" t="b">
        <f t="shared" ref="M332:M395" si="12">IF(SUM(B332,D332:G332,I332)&gt;0,FALSE,TRUE)</f>
        <v>1</v>
      </c>
      <c r="N332" s="27" t="b">
        <f t="shared" ref="N332:N395" si="13">IF(SUM(B332:K332)&gt;0,FALSE,TRUE)</f>
        <v>1</v>
      </c>
      <c r="O332" s="28" t="b">
        <f>IF(ISERROR(VLOOKUP(Table2[[#This Row],[file_name]],INC_OWA[#All],1,FALSE)),TRUE,FALSE)</f>
        <v>1</v>
      </c>
      <c r="P332" s="29" t="b">
        <f>IF(ISERROR(VLOOKUP(Table2[[#This Row],[file_name]],INC_CWA[#All],1,FALSE)),TRUE,FALSE)</f>
        <v>1</v>
      </c>
      <c r="Q332" s="27" t="str">
        <f>IF(Table2[[#This Row],[Valid OWA]]=Table2[[#This Row],[Scior OWA]],"OK","ERROR")</f>
        <v>OK</v>
      </c>
      <c r="R332" t="str">
        <f>IF(Table2[[#This Row],[Valid CWA]]=Table2[[#This Row],[Scior CWA]],"OK","ERROR")</f>
        <v>OK</v>
      </c>
    </row>
    <row r="333" spans="1:18" x14ac:dyDescent="0.25">
      <c r="A333" s="1" t="s">
        <v>398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 s="27">
        <f>VLOOKUP(Table2[[#This Row],[file_name]],TAX[#All],3,FALSE)</f>
        <v>9</v>
      </c>
      <c r="M333" s="28" t="b">
        <f t="shared" si="12"/>
        <v>1</v>
      </c>
      <c r="N333" s="27" t="b">
        <f t="shared" si="13"/>
        <v>1</v>
      </c>
      <c r="O333" s="28" t="b">
        <f>IF(ISERROR(VLOOKUP(Table2[[#This Row],[file_name]],INC_OWA[#All],1,FALSE)),TRUE,FALSE)</f>
        <v>1</v>
      </c>
      <c r="P333" s="29" t="b">
        <f>IF(ISERROR(VLOOKUP(Table2[[#This Row],[file_name]],INC_CWA[#All],1,FALSE)),TRUE,FALSE)</f>
        <v>1</v>
      </c>
      <c r="Q333" s="27" t="str">
        <f>IF(Table2[[#This Row],[Valid OWA]]=Table2[[#This Row],[Scior OWA]],"OK","ERROR")</f>
        <v>OK</v>
      </c>
      <c r="R333" t="str">
        <f>IF(Table2[[#This Row],[Valid CWA]]=Table2[[#This Row],[Scior CWA]],"OK","ERROR")</f>
        <v>OK</v>
      </c>
    </row>
    <row r="334" spans="1:18" x14ac:dyDescent="0.25">
      <c r="A334" s="1" t="s">
        <v>399</v>
      </c>
      <c r="B334">
        <v>0</v>
      </c>
      <c r="C334">
        <v>0</v>
      </c>
      <c r="D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 s="27">
        <f>VLOOKUP(Table2[[#This Row],[file_name]],TAX[#All],3,FALSE)</f>
        <v>3</v>
      </c>
      <c r="M334" s="28" t="b">
        <f t="shared" si="12"/>
        <v>0</v>
      </c>
      <c r="N334" s="27" t="b">
        <f t="shared" si="13"/>
        <v>0</v>
      </c>
      <c r="O334" s="28" t="b">
        <f>IF(ISERROR(VLOOKUP(Table2[[#This Row],[file_name]],INC_OWA[#All],1,FALSE)),TRUE,FALSE)</f>
        <v>0</v>
      </c>
      <c r="P334" s="29" t="b">
        <f>IF(ISERROR(VLOOKUP(Table2[[#This Row],[file_name]],INC_CWA[#All],1,FALSE)),TRUE,FALSE)</f>
        <v>0</v>
      </c>
      <c r="Q334" s="27" t="str">
        <f>IF(Table2[[#This Row],[Valid OWA]]=Table2[[#This Row],[Scior OWA]],"OK","ERROR")</f>
        <v>OK</v>
      </c>
      <c r="R334" t="str">
        <f>IF(Table2[[#This Row],[Valid CWA]]=Table2[[#This Row],[Scior CWA]],"OK","ERROR")</f>
        <v>OK</v>
      </c>
    </row>
    <row r="335" spans="1:18" x14ac:dyDescent="0.25">
      <c r="A335" s="1" t="s">
        <v>401</v>
      </c>
      <c r="B335">
        <v>0</v>
      </c>
      <c r="C335">
        <v>0</v>
      </c>
      <c r="D335">
        <v>4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 s="27">
        <f>VLOOKUP(Table2[[#This Row],[file_name]],TAX[#All],3,FALSE)</f>
        <v>5</v>
      </c>
      <c r="M335" s="28" t="b">
        <f t="shared" si="12"/>
        <v>0</v>
      </c>
      <c r="N335" s="27" t="b">
        <f t="shared" si="13"/>
        <v>0</v>
      </c>
      <c r="O335" s="28" t="b">
        <f>IF(ISERROR(VLOOKUP(Table2[[#This Row],[file_name]],INC_OWA[#All],1,FALSE)),TRUE,FALSE)</f>
        <v>0</v>
      </c>
      <c r="P335" s="29" t="b">
        <f>IF(ISERROR(VLOOKUP(Table2[[#This Row],[file_name]],INC_CWA[#All],1,FALSE)),TRUE,FALSE)</f>
        <v>0</v>
      </c>
      <c r="Q335" s="27" t="str">
        <f>IF(Table2[[#This Row],[Valid OWA]]=Table2[[#This Row],[Scior OWA]],"OK","ERROR")</f>
        <v>OK</v>
      </c>
      <c r="R335" t="str">
        <f>IF(Table2[[#This Row],[Valid CWA]]=Table2[[#This Row],[Scior CWA]],"OK","ERROR")</f>
        <v>OK</v>
      </c>
    </row>
    <row r="336" spans="1:18" x14ac:dyDescent="0.25">
      <c r="A336" s="1" t="s">
        <v>402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 s="27">
        <f>VLOOKUP(Table2[[#This Row],[file_name]],TAX[#All],3,FALSE)</f>
        <v>9</v>
      </c>
      <c r="M336" s="28" t="b">
        <f t="shared" si="12"/>
        <v>1</v>
      </c>
      <c r="N336" s="27" t="b">
        <f t="shared" si="13"/>
        <v>1</v>
      </c>
      <c r="O336" s="28" t="b">
        <f>IF(ISERROR(VLOOKUP(Table2[[#This Row],[file_name]],INC_OWA[#All],1,FALSE)),TRUE,FALSE)</f>
        <v>1</v>
      </c>
      <c r="P336" s="29" t="b">
        <f>IF(ISERROR(VLOOKUP(Table2[[#This Row],[file_name]],INC_CWA[#All],1,FALSE)),TRUE,FALSE)</f>
        <v>1</v>
      </c>
      <c r="Q336" s="27" t="str">
        <f>IF(Table2[[#This Row],[Valid OWA]]=Table2[[#This Row],[Scior OWA]],"OK","ERROR")</f>
        <v>OK</v>
      </c>
      <c r="R336" t="str">
        <f>IF(Table2[[#This Row],[Valid CWA]]=Table2[[#This Row],[Scior CWA]],"OK","ERROR")</f>
        <v>OK</v>
      </c>
    </row>
    <row r="337" spans="1:18" x14ac:dyDescent="0.25">
      <c r="A337" s="1" t="s">
        <v>403</v>
      </c>
      <c r="B337">
        <v>0</v>
      </c>
      <c r="C337">
        <v>0</v>
      </c>
      <c r="D337">
        <v>2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 s="27">
        <f>VLOOKUP(Table2[[#This Row],[file_name]],TAX[#All],3,FALSE)</f>
        <v>3</v>
      </c>
      <c r="M337" s="28" t="b">
        <f t="shared" si="12"/>
        <v>0</v>
      </c>
      <c r="N337" s="27" t="b">
        <f t="shared" si="13"/>
        <v>0</v>
      </c>
      <c r="O337" s="28" t="b">
        <f>IF(ISERROR(VLOOKUP(Table2[[#This Row],[file_name]],INC_OWA[#All],1,FALSE)),TRUE,FALSE)</f>
        <v>0</v>
      </c>
      <c r="P337" s="29" t="b">
        <f>IF(ISERROR(VLOOKUP(Table2[[#This Row],[file_name]],INC_CWA[#All],1,FALSE)),TRUE,FALSE)</f>
        <v>0</v>
      </c>
      <c r="Q337" s="27" t="str">
        <f>IF(Table2[[#This Row],[Valid OWA]]=Table2[[#This Row],[Scior OWA]],"OK","ERROR")</f>
        <v>OK</v>
      </c>
      <c r="R337" t="str">
        <f>IF(Table2[[#This Row],[Valid CWA]]=Table2[[#This Row],[Scior CWA]],"OK","ERROR")</f>
        <v>OK</v>
      </c>
    </row>
    <row r="338" spans="1:18" x14ac:dyDescent="0.25">
      <c r="A338" s="1" t="s">
        <v>404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 s="27">
        <f>VLOOKUP(Table2[[#This Row],[file_name]],TAX[#All],3,FALSE)</f>
        <v>3</v>
      </c>
      <c r="M338" s="28" t="b">
        <f t="shared" si="12"/>
        <v>1</v>
      </c>
      <c r="N338" s="27" t="b">
        <f t="shared" si="13"/>
        <v>1</v>
      </c>
      <c r="O338" s="28" t="b">
        <f>IF(ISERROR(VLOOKUP(Table2[[#This Row],[file_name]],INC_OWA[#All],1,FALSE)),TRUE,FALSE)</f>
        <v>1</v>
      </c>
      <c r="P338" s="29" t="b">
        <f>IF(ISERROR(VLOOKUP(Table2[[#This Row],[file_name]],INC_CWA[#All],1,FALSE)),TRUE,FALSE)</f>
        <v>1</v>
      </c>
      <c r="Q338" s="27" t="str">
        <f>IF(Table2[[#This Row],[Valid OWA]]=Table2[[#This Row],[Scior OWA]],"OK","ERROR")</f>
        <v>OK</v>
      </c>
      <c r="R338" t="str">
        <f>IF(Table2[[#This Row],[Valid CWA]]=Table2[[#This Row],[Scior CWA]],"OK","ERROR")</f>
        <v>OK</v>
      </c>
    </row>
    <row r="339" spans="1:18" x14ac:dyDescent="0.25">
      <c r="A339" s="1" t="s">
        <v>406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 s="27">
        <f>VLOOKUP(Table2[[#This Row],[file_name]],TAX[#All],3,FALSE)</f>
        <v>5</v>
      </c>
      <c r="M339" s="28" t="b">
        <f t="shared" si="12"/>
        <v>1</v>
      </c>
      <c r="N339" s="27" t="b">
        <f t="shared" si="13"/>
        <v>1</v>
      </c>
      <c r="O339" s="28" t="b">
        <f>IF(ISERROR(VLOOKUP(Table2[[#This Row],[file_name]],INC_OWA[#All],1,FALSE)),TRUE,FALSE)</f>
        <v>1</v>
      </c>
      <c r="P339" s="29" t="b">
        <f>IF(ISERROR(VLOOKUP(Table2[[#This Row],[file_name]],INC_CWA[#All],1,FALSE)),TRUE,FALSE)</f>
        <v>1</v>
      </c>
      <c r="Q339" s="27" t="str">
        <f>IF(Table2[[#This Row],[Valid OWA]]=Table2[[#This Row],[Scior OWA]],"OK","ERROR")</f>
        <v>OK</v>
      </c>
      <c r="R339" t="str">
        <f>IF(Table2[[#This Row],[Valid CWA]]=Table2[[#This Row],[Scior CWA]],"OK","ERROR")</f>
        <v>OK</v>
      </c>
    </row>
    <row r="340" spans="1:18" x14ac:dyDescent="0.25">
      <c r="A340" s="1" t="s">
        <v>407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 s="27">
        <f>VLOOKUP(Table2[[#This Row],[file_name]],TAX[#All],3,FALSE)</f>
        <v>9</v>
      </c>
      <c r="M340" s="28" t="b">
        <f t="shared" si="12"/>
        <v>1</v>
      </c>
      <c r="N340" s="27" t="b">
        <f t="shared" si="13"/>
        <v>1</v>
      </c>
      <c r="O340" s="28" t="b">
        <f>IF(ISERROR(VLOOKUP(Table2[[#This Row],[file_name]],INC_OWA[#All],1,FALSE)),TRUE,FALSE)</f>
        <v>1</v>
      </c>
      <c r="P340" s="29" t="b">
        <f>IF(ISERROR(VLOOKUP(Table2[[#This Row],[file_name]],INC_CWA[#All],1,FALSE)),TRUE,FALSE)</f>
        <v>1</v>
      </c>
      <c r="Q340" s="27" t="str">
        <f>IF(Table2[[#This Row],[Valid OWA]]=Table2[[#This Row],[Scior OWA]],"OK","ERROR")</f>
        <v>OK</v>
      </c>
      <c r="R340" t="str">
        <f>IF(Table2[[#This Row],[Valid CWA]]=Table2[[#This Row],[Scior CWA]],"OK","ERROR")</f>
        <v>OK</v>
      </c>
    </row>
    <row r="341" spans="1:18" x14ac:dyDescent="0.25">
      <c r="A341" s="1" t="s">
        <v>408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 s="27">
        <f>VLOOKUP(Table2[[#This Row],[file_name]],TAX[#All],3,FALSE)</f>
        <v>20</v>
      </c>
      <c r="M341" s="28" t="b">
        <f t="shared" si="12"/>
        <v>1</v>
      </c>
      <c r="N341" s="27" t="b">
        <f t="shared" si="13"/>
        <v>1</v>
      </c>
      <c r="O341" s="28" t="b">
        <f>IF(ISERROR(VLOOKUP(Table2[[#This Row],[file_name]],INC_OWA[#All],1,FALSE)),TRUE,FALSE)</f>
        <v>1</v>
      </c>
      <c r="P341" s="29" t="b">
        <f>IF(ISERROR(VLOOKUP(Table2[[#This Row],[file_name]],INC_CWA[#All],1,FALSE)),TRUE,FALSE)</f>
        <v>1</v>
      </c>
      <c r="Q341" s="27" t="str">
        <f>IF(Table2[[#This Row],[Valid OWA]]=Table2[[#This Row],[Scior OWA]],"OK","ERROR")</f>
        <v>OK</v>
      </c>
      <c r="R341" t="str">
        <f>IF(Table2[[#This Row],[Valid CWA]]=Table2[[#This Row],[Scior CWA]],"OK","ERROR")</f>
        <v>OK</v>
      </c>
    </row>
    <row r="342" spans="1:18" x14ac:dyDescent="0.25">
      <c r="A342" s="1" t="s">
        <v>410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 s="27">
        <f>VLOOKUP(Table2[[#This Row],[file_name]],TAX[#All],3,FALSE)</f>
        <v>8</v>
      </c>
      <c r="M342" s="28" t="b">
        <f t="shared" si="12"/>
        <v>1</v>
      </c>
      <c r="N342" s="27" t="b">
        <f t="shared" si="13"/>
        <v>1</v>
      </c>
      <c r="O342" s="28" t="b">
        <f>IF(ISERROR(VLOOKUP(Table2[[#This Row],[file_name]],INC_OWA[#All],1,FALSE)),TRUE,FALSE)</f>
        <v>1</v>
      </c>
      <c r="P342" s="29" t="b">
        <f>IF(ISERROR(VLOOKUP(Table2[[#This Row],[file_name]],INC_CWA[#All],1,FALSE)),TRUE,FALSE)</f>
        <v>1</v>
      </c>
      <c r="Q342" s="27" t="str">
        <f>IF(Table2[[#This Row],[Valid OWA]]=Table2[[#This Row],[Scior OWA]],"OK","ERROR")</f>
        <v>OK</v>
      </c>
      <c r="R342" t="str">
        <f>IF(Table2[[#This Row],[Valid CWA]]=Table2[[#This Row],[Scior CWA]],"OK","ERROR")</f>
        <v>OK</v>
      </c>
    </row>
    <row r="343" spans="1:18" x14ac:dyDescent="0.25">
      <c r="A343" s="1" t="s">
        <v>411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 s="27">
        <f>VLOOKUP(Table2[[#This Row],[file_name]],TAX[#All],3,FALSE)</f>
        <v>5</v>
      </c>
      <c r="M343" s="28" t="b">
        <f t="shared" si="12"/>
        <v>1</v>
      </c>
      <c r="N343" s="27" t="b">
        <f t="shared" si="13"/>
        <v>1</v>
      </c>
      <c r="O343" s="28" t="b">
        <f>IF(ISERROR(VLOOKUP(Table2[[#This Row],[file_name]],INC_OWA[#All],1,FALSE)),TRUE,FALSE)</f>
        <v>1</v>
      </c>
      <c r="P343" s="29" t="b">
        <f>IF(ISERROR(VLOOKUP(Table2[[#This Row],[file_name]],INC_CWA[#All],1,FALSE)),TRUE,FALSE)</f>
        <v>1</v>
      </c>
      <c r="Q343" s="27" t="str">
        <f>IF(Table2[[#This Row],[Valid OWA]]=Table2[[#This Row],[Scior OWA]],"OK","ERROR")</f>
        <v>OK</v>
      </c>
      <c r="R343" t="str">
        <f>IF(Table2[[#This Row],[Valid CWA]]=Table2[[#This Row],[Scior CWA]],"OK","ERROR")</f>
        <v>OK</v>
      </c>
    </row>
    <row r="344" spans="1:18" x14ac:dyDescent="0.25">
      <c r="A344" s="1" t="s">
        <v>412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 s="27">
        <f>VLOOKUP(Table2[[#This Row],[file_name]],TAX[#All],3,FALSE)</f>
        <v>3</v>
      </c>
      <c r="M344" s="28" t="b">
        <f t="shared" si="12"/>
        <v>1</v>
      </c>
      <c r="N344" s="27" t="b">
        <f t="shared" si="13"/>
        <v>1</v>
      </c>
      <c r="O344" s="28" t="b">
        <f>IF(ISERROR(VLOOKUP(Table2[[#This Row],[file_name]],INC_OWA[#All],1,FALSE)),TRUE,FALSE)</f>
        <v>1</v>
      </c>
      <c r="P344" s="29" t="b">
        <f>IF(ISERROR(VLOOKUP(Table2[[#This Row],[file_name]],INC_CWA[#All],1,FALSE)),TRUE,FALSE)</f>
        <v>1</v>
      </c>
      <c r="Q344" s="27" t="str">
        <f>IF(Table2[[#This Row],[Valid OWA]]=Table2[[#This Row],[Scior OWA]],"OK","ERROR")</f>
        <v>OK</v>
      </c>
      <c r="R344" t="str">
        <f>IF(Table2[[#This Row],[Valid CWA]]=Table2[[#This Row],[Scior CWA]],"OK","ERROR")</f>
        <v>OK</v>
      </c>
    </row>
    <row r="345" spans="1:18" x14ac:dyDescent="0.25">
      <c r="A345" s="1" t="s">
        <v>413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 s="27">
        <f>VLOOKUP(Table2[[#This Row],[file_name]],TAX[#All],3,FALSE)</f>
        <v>6</v>
      </c>
      <c r="M345" s="28" t="b">
        <f t="shared" si="12"/>
        <v>1</v>
      </c>
      <c r="N345" s="27" t="b">
        <f t="shared" si="13"/>
        <v>1</v>
      </c>
      <c r="O345" s="28" t="b">
        <f>IF(ISERROR(VLOOKUP(Table2[[#This Row],[file_name]],INC_OWA[#All],1,FALSE)),TRUE,FALSE)</f>
        <v>1</v>
      </c>
      <c r="P345" s="29" t="b">
        <f>IF(ISERROR(VLOOKUP(Table2[[#This Row],[file_name]],INC_CWA[#All],1,FALSE)),TRUE,FALSE)</f>
        <v>1</v>
      </c>
      <c r="Q345" s="27" t="str">
        <f>IF(Table2[[#This Row],[Valid OWA]]=Table2[[#This Row],[Scior OWA]],"OK","ERROR")</f>
        <v>OK</v>
      </c>
      <c r="R345" t="str">
        <f>IF(Table2[[#This Row],[Valid CWA]]=Table2[[#This Row],[Scior CWA]],"OK","ERROR")</f>
        <v>OK</v>
      </c>
    </row>
    <row r="346" spans="1:18" x14ac:dyDescent="0.25">
      <c r="A346" s="1" t="s">
        <v>414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 s="27">
        <f>VLOOKUP(Table2[[#This Row],[file_name]],TAX[#All],3,FALSE)</f>
        <v>3</v>
      </c>
      <c r="M346" s="28" t="b">
        <f t="shared" si="12"/>
        <v>1</v>
      </c>
      <c r="N346" s="27" t="b">
        <f t="shared" si="13"/>
        <v>1</v>
      </c>
      <c r="O346" s="28" t="b">
        <f>IF(ISERROR(VLOOKUP(Table2[[#This Row],[file_name]],INC_OWA[#All],1,FALSE)),TRUE,FALSE)</f>
        <v>1</v>
      </c>
      <c r="P346" s="29" t="b">
        <f>IF(ISERROR(VLOOKUP(Table2[[#This Row],[file_name]],INC_CWA[#All],1,FALSE)),TRUE,FALSE)</f>
        <v>1</v>
      </c>
      <c r="Q346" s="27" t="str">
        <f>IF(Table2[[#This Row],[Valid OWA]]=Table2[[#This Row],[Scior OWA]],"OK","ERROR")</f>
        <v>OK</v>
      </c>
      <c r="R346" t="str">
        <f>IF(Table2[[#This Row],[Valid CWA]]=Table2[[#This Row],[Scior CWA]],"OK","ERROR")</f>
        <v>OK</v>
      </c>
    </row>
    <row r="347" spans="1:18" x14ac:dyDescent="0.25">
      <c r="A347" s="1" t="s">
        <v>415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 s="27">
        <f>VLOOKUP(Table2[[#This Row],[file_name]],TAX[#All],3,FALSE)</f>
        <v>3</v>
      </c>
      <c r="M347" s="28" t="b">
        <f t="shared" si="12"/>
        <v>1</v>
      </c>
      <c r="N347" s="27" t="b">
        <f t="shared" si="13"/>
        <v>1</v>
      </c>
      <c r="O347" s="28" t="b">
        <f>IF(ISERROR(VLOOKUP(Table2[[#This Row],[file_name]],INC_OWA[#All],1,FALSE)),TRUE,FALSE)</f>
        <v>1</v>
      </c>
      <c r="P347" s="29" t="b">
        <f>IF(ISERROR(VLOOKUP(Table2[[#This Row],[file_name]],INC_CWA[#All],1,FALSE)),TRUE,FALSE)</f>
        <v>1</v>
      </c>
      <c r="Q347" s="27" t="str">
        <f>IF(Table2[[#This Row],[Valid OWA]]=Table2[[#This Row],[Scior OWA]],"OK","ERROR")</f>
        <v>OK</v>
      </c>
      <c r="R347" t="str">
        <f>IF(Table2[[#This Row],[Valid CWA]]=Table2[[#This Row],[Scior CWA]],"OK","ERROR")</f>
        <v>OK</v>
      </c>
    </row>
    <row r="348" spans="1:18" x14ac:dyDescent="0.25">
      <c r="A348" s="1" t="s">
        <v>416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 s="27">
        <f>VLOOKUP(Table2[[#This Row],[file_name]],TAX[#All],3,FALSE)</f>
        <v>5</v>
      </c>
      <c r="M348" s="28" t="b">
        <f t="shared" si="12"/>
        <v>1</v>
      </c>
      <c r="N348" s="27" t="b">
        <f t="shared" si="13"/>
        <v>1</v>
      </c>
      <c r="O348" s="28" t="b">
        <f>IF(ISERROR(VLOOKUP(Table2[[#This Row],[file_name]],INC_OWA[#All],1,FALSE)),TRUE,FALSE)</f>
        <v>1</v>
      </c>
      <c r="P348" s="29" t="b">
        <f>IF(ISERROR(VLOOKUP(Table2[[#This Row],[file_name]],INC_CWA[#All],1,FALSE)),TRUE,FALSE)</f>
        <v>1</v>
      </c>
      <c r="Q348" s="27" t="str">
        <f>IF(Table2[[#This Row],[Valid OWA]]=Table2[[#This Row],[Scior OWA]],"OK","ERROR")</f>
        <v>OK</v>
      </c>
      <c r="R348" t="str">
        <f>IF(Table2[[#This Row],[Valid CWA]]=Table2[[#This Row],[Scior CWA]],"OK","ERROR")</f>
        <v>OK</v>
      </c>
    </row>
    <row r="349" spans="1:18" x14ac:dyDescent="0.25">
      <c r="A349" s="1" t="s">
        <v>417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 s="27">
        <f>VLOOKUP(Table2[[#This Row],[file_name]],TAX[#All],3,FALSE)</f>
        <v>6</v>
      </c>
      <c r="M349" s="28" t="b">
        <f t="shared" si="12"/>
        <v>1</v>
      </c>
      <c r="N349" s="27" t="b">
        <f t="shared" si="13"/>
        <v>1</v>
      </c>
      <c r="O349" s="28" t="b">
        <f>IF(ISERROR(VLOOKUP(Table2[[#This Row],[file_name]],INC_OWA[#All],1,FALSE)),TRUE,FALSE)</f>
        <v>1</v>
      </c>
      <c r="P349" s="29" t="b">
        <f>IF(ISERROR(VLOOKUP(Table2[[#This Row],[file_name]],INC_CWA[#All],1,FALSE)),TRUE,FALSE)</f>
        <v>1</v>
      </c>
      <c r="Q349" s="27" t="str">
        <f>IF(Table2[[#This Row],[Valid OWA]]=Table2[[#This Row],[Scior OWA]],"OK","ERROR")</f>
        <v>OK</v>
      </c>
      <c r="R349" t="str">
        <f>IF(Table2[[#This Row],[Valid CWA]]=Table2[[#This Row],[Scior CWA]],"OK","ERROR")</f>
        <v>OK</v>
      </c>
    </row>
    <row r="350" spans="1:18" x14ac:dyDescent="0.25">
      <c r="A350" s="1" t="s">
        <v>418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 s="27">
        <f>VLOOKUP(Table2[[#This Row],[file_name]],TAX[#All],3,FALSE)</f>
        <v>62</v>
      </c>
      <c r="M350" s="28" t="b">
        <f t="shared" si="12"/>
        <v>1</v>
      </c>
      <c r="N350" s="27" t="b">
        <f t="shared" si="13"/>
        <v>1</v>
      </c>
      <c r="O350" s="28" t="b">
        <f>IF(ISERROR(VLOOKUP(Table2[[#This Row],[file_name]],INC_OWA[#All],1,FALSE)),TRUE,FALSE)</f>
        <v>1</v>
      </c>
      <c r="P350" s="29" t="b">
        <f>IF(ISERROR(VLOOKUP(Table2[[#This Row],[file_name]],INC_CWA[#All],1,FALSE)),TRUE,FALSE)</f>
        <v>1</v>
      </c>
      <c r="Q350" s="27" t="str">
        <f>IF(Table2[[#This Row],[Valid OWA]]=Table2[[#This Row],[Scior OWA]],"OK","ERROR")</f>
        <v>OK</v>
      </c>
      <c r="R350" t="str">
        <f>IF(Table2[[#This Row],[Valid CWA]]=Table2[[#This Row],[Scior CWA]],"OK","ERROR")</f>
        <v>OK</v>
      </c>
    </row>
    <row r="351" spans="1:18" x14ac:dyDescent="0.25">
      <c r="A351" s="1" t="s">
        <v>419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s="27">
        <f>VLOOKUP(Table2[[#This Row],[file_name]],TAX[#All],3,FALSE)</f>
        <v>13</v>
      </c>
      <c r="M351" s="28" t="b">
        <f t="shared" si="12"/>
        <v>1</v>
      </c>
      <c r="N351" s="27" t="b">
        <f t="shared" si="13"/>
        <v>1</v>
      </c>
      <c r="O351" s="28" t="b">
        <f>IF(ISERROR(VLOOKUP(Table2[[#This Row],[file_name]],INC_OWA[#All],1,FALSE)),TRUE,FALSE)</f>
        <v>1</v>
      </c>
      <c r="P351" s="29" t="b">
        <f>IF(ISERROR(VLOOKUP(Table2[[#This Row],[file_name]],INC_CWA[#All],1,FALSE)),TRUE,FALSE)</f>
        <v>1</v>
      </c>
      <c r="Q351" s="27" t="str">
        <f>IF(Table2[[#This Row],[Valid OWA]]=Table2[[#This Row],[Scior OWA]],"OK","ERROR")</f>
        <v>OK</v>
      </c>
      <c r="R351" t="str">
        <f>IF(Table2[[#This Row],[Valid CWA]]=Table2[[#This Row],[Scior CWA]],"OK","ERROR")</f>
        <v>OK</v>
      </c>
    </row>
    <row r="352" spans="1:18" x14ac:dyDescent="0.25">
      <c r="A352" s="1" t="s">
        <v>420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 s="27">
        <f>VLOOKUP(Table2[[#This Row],[file_name]],TAX[#All],3,FALSE)</f>
        <v>5</v>
      </c>
      <c r="M352" s="28" t="b">
        <f t="shared" si="12"/>
        <v>1</v>
      </c>
      <c r="N352" s="27" t="b">
        <f t="shared" si="13"/>
        <v>1</v>
      </c>
      <c r="O352" s="28" t="b">
        <f>IF(ISERROR(VLOOKUP(Table2[[#This Row],[file_name]],INC_OWA[#All],1,FALSE)),TRUE,FALSE)</f>
        <v>1</v>
      </c>
      <c r="P352" s="29" t="b">
        <f>IF(ISERROR(VLOOKUP(Table2[[#This Row],[file_name]],INC_CWA[#All],1,FALSE)),TRUE,FALSE)</f>
        <v>1</v>
      </c>
      <c r="Q352" s="27" t="str">
        <f>IF(Table2[[#This Row],[Valid OWA]]=Table2[[#This Row],[Scior OWA]],"OK","ERROR")</f>
        <v>OK</v>
      </c>
      <c r="R352" t="str">
        <f>IF(Table2[[#This Row],[Valid CWA]]=Table2[[#This Row],[Scior CWA]],"OK","ERROR")</f>
        <v>OK</v>
      </c>
    </row>
    <row r="353" spans="1:18" x14ac:dyDescent="0.25">
      <c r="A353" s="1" t="s">
        <v>421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 s="27">
        <f>VLOOKUP(Table2[[#This Row],[file_name]],TAX[#All],3,FALSE)</f>
        <v>3</v>
      </c>
      <c r="M353" s="28" t="b">
        <f t="shared" si="12"/>
        <v>1</v>
      </c>
      <c r="N353" s="27" t="b">
        <f t="shared" si="13"/>
        <v>1</v>
      </c>
      <c r="O353" s="28" t="b">
        <f>IF(ISERROR(VLOOKUP(Table2[[#This Row],[file_name]],INC_OWA[#All],1,FALSE)),TRUE,FALSE)</f>
        <v>1</v>
      </c>
      <c r="P353" s="29" t="b">
        <f>IF(ISERROR(VLOOKUP(Table2[[#This Row],[file_name]],INC_CWA[#All],1,FALSE)),TRUE,FALSE)</f>
        <v>1</v>
      </c>
      <c r="Q353" s="27" t="str">
        <f>IF(Table2[[#This Row],[Valid OWA]]=Table2[[#This Row],[Scior OWA]],"OK","ERROR")</f>
        <v>OK</v>
      </c>
      <c r="R353" t="str">
        <f>IF(Table2[[#This Row],[Valid CWA]]=Table2[[#This Row],[Scior CWA]],"OK","ERROR")</f>
        <v>OK</v>
      </c>
    </row>
    <row r="354" spans="1:18" x14ac:dyDescent="0.25">
      <c r="A354" s="1" t="s">
        <v>423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 s="27">
        <f>VLOOKUP(Table2[[#This Row],[file_name]],TAX[#All],3,FALSE)</f>
        <v>10</v>
      </c>
      <c r="M354" s="28" t="b">
        <f t="shared" si="12"/>
        <v>1</v>
      </c>
      <c r="N354" s="27" t="b">
        <f t="shared" si="13"/>
        <v>1</v>
      </c>
      <c r="O354" s="28" t="b">
        <f>IF(ISERROR(VLOOKUP(Table2[[#This Row],[file_name]],INC_OWA[#All],1,FALSE)),TRUE,FALSE)</f>
        <v>1</v>
      </c>
      <c r="P354" s="29" t="b">
        <f>IF(ISERROR(VLOOKUP(Table2[[#This Row],[file_name]],INC_CWA[#All],1,FALSE)),TRUE,FALSE)</f>
        <v>1</v>
      </c>
      <c r="Q354" s="27" t="str">
        <f>IF(Table2[[#This Row],[Valid OWA]]=Table2[[#This Row],[Scior OWA]],"OK","ERROR")</f>
        <v>OK</v>
      </c>
      <c r="R354" t="str">
        <f>IF(Table2[[#This Row],[Valid CWA]]=Table2[[#This Row],[Scior CWA]],"OK","ERROR")</f>
        <v>OK</v>
      </c>
    </row>
    <row r="355" spans="1:18" x14ac:dyDescent="0.25">
      <c r="A355" s="1" t="s">
        <v>424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 s="27">
        <f>VLOOKUP(Table2[[#This Row],[file_name]],TAX[#All],3,FALSE)</f>
        <v>4</v>
      </c>
      <c r="M355" s="28" t="b">
        <f t="shared" si="12"/>
        <v>1</v>
      </c>
      <c r="N355" s="27" t="b">
        <f t="shared" si="13"/>
        <v>1</v>
      </c>
      <c r="O355" s="28" t="b">
        <f>IF(ISERROR(VLOOKUP(Table2[[#This Row],[file_name]],INC_OWA[#All],1,FALSE)),TRUE,FALSE)</f>
        <v>1</v>
      </c>
      <c r="P355" s="29" t="b">
        <f>IF(ISERROR(VLOOKUP(Table2[[#This Row],[file_name]],INC_CWA[#All],1,FALSE)),TRUE,FALSE)</f>
        <v>1</v>
      </c>
      <c r="Q355" s="27" t="str">
        <f>IF(Table2[[#This Row],[Valid OWA]]=Table2[[#This Row],[Scior OWA]],"OK","ERROR")</f>
        <v>OK</v>
      </c>
      <c r="R355" t="str">
        <f>IF(Table2[[#This Row],[Valid CWA]]=Table2[[#This Row],[Scior CWA]],"OK","ERROR")</f>
        <v>OK</v>
      </c>
    </row>
    <row r="356" spans="1:18" x14ac:dyDescent="0.25">
      <c r="A356" s="1" t="s">
        <v>426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 s="27">
        <f>VLOOKUP(Table2[[#This Row],[file_name]],TAX[#All],3,FALSE)</f>
        <v>2</v>
      </c>
      <c r="M356" s="28" t="b">
        <f t="shared" si="12"/>
        <v>1</v>
      </c>
      <c r="N356" s="27" t="b">
        <f t="shared" si="13"/>
        <v>1</v>
      </c>
      <c r="O356" s="28" t="b">
        <f>IF(ISERROR(VLOOKUP(Table2[[#This Row],[file_name]],INC_OWA[#All],1,FALSE)),TRUE,FALSE)</f>
        <v>1</v>
      </c>
      <c r="P356" s="29" t="b">
        <f>IF(ISERROR(VLOOKUP(Table2[[#This Row],[file_name]],INC_CWA[#All],1,FALSE)),TRUE,FALSE)</f>
        <v>1</v>
      </c>
      <c r="Q356" s="27" t="str">
        <f>IF(Table2[[#This Row],[Valid OWA]]=Table2[[#This Row],[Scior OWA]],"OK","ERROR")</f>
        <v>OK</v>
      </c>
      <c r="R356" t="str">
        <f>IF(Table2[[#This Row],[Valid CWA]]=Table2[[#This Row],[Scior CWA]],"OK","ERROR")</f>
        <v>OK</v>
      </c>
    </row>
    <row r="357" spans="1:18" x14ac:dyDescent="0.25">
      <c r="A357" s="1" t="s">
        <v>427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s="27">
        <f>VLOOKUP(Table2[[#This Row],[file_name]],TAX[#All],3,FALSE)</f>
        <v>14</v>
      </c>
      <c r="M357" s="28" t="b">
        <f t="shared" si="12"/>
        <v>1</v>
      </c>
      <c r="N357" s="27" t="b">
        <f t="shared" si="13"/>
        <v>1</v>
      </c>
      <c r="O357" s="28" t="b">
        <f>IF(ISERROR(VLOOKUP(Table2[[#This Row],[file_name]],INC_OWA[#All],1,FALSE)),TRUE,FALSE)</f>
        <v>1</v>
      </c>
      <c r="P357" s="29" t="b">
        <f>IF(ISERROR(VLOOKUP(Table2[[#This Row],[file_name]],INC_CWA[#All],1,FALSE)),TRUE,FALSE)</f>
        <v>1</v>
      </c>
      <c r="Q357" s="27" t="str">
        <f>IF(Table2[[#This Row],[Valid OWA]]=Table2[[#This Row],[Scior OWA]],"OK","ERROR")</f>
        <v>OK</v>
      </c>
      <c r="R357" t="str">
        <f>IF(Table2[[#This Row],[Valid CWA]]=Table2[[#This Row],[Scior CWA]],"OK","ERROR")</f>
        <v>OK</v>
      </c>
    </row>
    <row r="358" spans="1:18" x14ac:dyDescent="0.25">
      <c r="A358" s="1" t="s">
        <v>428</v>
      </c>
      <c r="B358">
        <v>0</v>
      </c>
      <c r="C358">
        <v>3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 s="27">
        <f>VLOOKUP(Table2[[#This Row],[file_name]],TAX[#All],3,FALSE)</f>
        <v>4</v>
      </c>
      <c r="M358" s="28" t="b">
        <f t="shared" si="12"/>
        <v>1</v>
      </c>
      <c r="N358" s="27" t="b">
        <f t="shared" si="13"/>
        <v>0</v>
      </c>
      <c r="O358" s="28" t="b">
        <f>IF(ISERROR(VLOOKUP(Table2[[#This Row],[file_name]],INC_OWA[#All],1,FALSE)),TRUE,FALSE)</f>
        <v>1</v>
      </c>
      <c r="P358" s="29" t="b">
        <f>IF(ISERROR(VLOOKUP(Table2[[#This Row],[file_name]],INC_CWA[#All],1,FALSE)),TRUE,FALSE)</f>
        <v>0</v>
      </c>
      <c r="Q358" s="27" t="str">
        <f>IF(Table2[[#This Row],[Valid OWA]]=Table2[[#This Row],[Scior OWA]],"OK","ERROR")</f>
        <v>OK</v>
      </c>
      <c r="R358" t="str">
        <f>IF(Table2[[#This Row],[Valid CWA]]=Table2[[#This Row],[Scior CWA]],"OK","ERROR")</f>
        <v>OK</v>
      </c>
    </row>
    <row r="359" spans="1:18" x14ac:dyDescent="0.25">
      <c r="A359" s="1" t="s">
        <v>429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 s="27">
        <f>VLOOKUP(Table2[[#This Row],[file_name]],TAX[#All],3,FALSE)</f>
        <v>3</v>
      </c>
      <c r="M359" s="28" t="b">
        <f t="shared" si="12"/>
        <v>1</v>
      </c>
      <c r="N359" s="27" t="b">
        <f t="shared" si="13"/>
        <v>1</v>
      </c>
      <c r="O359" s="28" t="b">
        <f>IF(ISERROR(VLOOKUP(Table2[[#This Row],[file_name]],INC_OWA[#All],1,FALSE)),TRUE,FALSE)</f>
        <v>1</v>
      </c>
      <c r="P359" s="29" t="b">
        <f>IF(ISERROR(VLOOKUP(Table2[[#This Row],[file_name]],INC_CWA[#All],1,FALSE)),TRUE,FALSE)</f>
        <v>1</v>
      </c>
      <c r="Q359" s="27" t="str">
        <f>IF(Table2[[#This Row],[Valid OWA]]=Table2[[#This Row],[Scior OWA]],"OK","ERROR")</f>
        <v>OK</v>
      </c>
      <c r="R359" t="str">
        <f>IF(Table2[[#This Row],[Valid CWA]]=Table2[[#This Row],[Scior CWA]],"OK","ERROR")</f>
        <v>OK</v>
      </c>
    </row>
    <row r="360" spans="1:18" x14ac:dyDescent="0.25">
      <c r="A360" s="1" t="s">
        <v>430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 s="27">
        <f>VLOOKUP(Table2[[#This Row],[file_name]],TAX[#All],3,FALSE)</f>
        <v>3</v>
      </c>
      <c r="M360" s="28" t="b">
        <f t="shared" si="12"/>
        <v>1</v>
      </c>
      <c r="N360" s="27" t="b">
        <f t="shared" si="13"/>
        <v>1</v>
      </c>
      <c r="O360" s="28" t="b">
        <f>IF(ISERROR(VLOOKUP(Table2[[#This Row],[file_name]],INC_OWA[#All],1,FALSE)),TRUE,FALSE)</f>
        <v>1</v>
      </c>
      <c r="P360" s="29" t="b">
        <f>IF(ISERROR(VLOOKUP(Table2[[#This Row],[file_name]],INC_CWA[#All],1,FALSE)),TRUE,FALSE)</f>
        <v>1</v>
      </c>
      <c r="Q360" s="27" t="str">
        <f>IF(Table2[[#This Row],[Valid OWA]]=Table2[[#This Row],[Scior OWA]],"OK","ERROR")</f>
        <v>OK</v>
      </c>
      <c r="R360" t="str">
        <f>IF(Table2[[#This Row],[Valid CWA]]=Table2[[#This Row],[Scior CWA]],"OK","ERROR")</f>
        <v>OK</v>
      </c>
    </row>
    <row r="361" spans="1:18" x14ac:dyDescent="0.25">
      <c r="A361" s="1" t="s">
        <v>431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 s="27">
        <f>VLOOKUP(Table2[[#This Row],[file_name]],TAX[#All],3,FALSE)</f>
        <v>2</v>
      </c>
      <c r="M361" s="28" t="b">
        <f t="shared" si="12"/>
        <v>1</v>
      </c>
      <c r="N361" s="27" t="b">
        <f t="shared" si="13"/>
        <v>1</v>
      </c>
      <c r="O361" s="28" t="b">
        <f>IF(ISERROR(VLOOKUP(Table2[[#This Row],[file_name]],INC_OWA[#All],1,FALSE)),TRUE,FALSE)</f>
        <v>1</v>
      </c>
      <c r="P361" s="29" t="b">
        <f>IF(ISERROR(VLOOKUP(Table2[[#This Row],[file_name]],INC_CWA[#All],1,FALSE)),TRUE,FALSE)</f>
        <v>1</v>
      </c>
      <c r="Q361" s="27" t="str">
        <f>IF(Table2[[#This Row],[Valid OWA]]=Table2[[#This Row],[Scior OWA]],"OK","ERROR")</f>
        <v>OK</v>
      </c>
      <c r="R361" t="str">
        <f>IF(Table2[[#This Row],[Valid CWA]]=Table2[[#This Row],[Scior CWA]],"OK","ERROR")</f>
        <v>OK</v>
      </c>
    </row>
    <row r="362" spans="1:18" x14ac:dyDescent="0.25">
      <c r="A362" s="1" t="s">
        <v>432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 s="27">
        <f>VLOOKUP(Table2[[#This Row],[file_name]],TAX[#All],3,FALSE)</f>
        <v>4</v>
      </c>
      <c r="M362" s="28" t="b">
        <f t="shared" si="12"/>
        <v>1</v>
      </c>
      <c r="N362" s="27" t="b">
        <f t="shared" si="13"/>
        <v>1</v>
      </c>
      <c r="O362" s="28" t="b">
        <f>IF(ISERROR(VLOOKUP(Table2[[#This Row],[file_name]],INC_OWA[#All],1,FALSE)),TRUE,FALSE)</f>
        <v>1</v>
      </c>
      <c r="P362" s="29" t="b">
        <f>IF(ISERROR(VLOOKUP(Table2[[#This Row],[file_name]],INC_CWA[#All],1,FALSE)),TRUE,FALSE)</f>
        <v>1</v>
      </c>
      <c r="Q362" s="27" t="str">
        <f>IF(Table2[[#This Row],[Valid OWA]]=Table2[[#This Row],[Scior OWA]],"OK","ERROR")</f>
        <v>OK</v>
      </c>
      <c r="R362" t="str">
        <f>IF(Table2[[#This Row],[Valid CWA]]=Table2[[#This Row],[Scior CWA]],"OK","ERROR")</f>
        <v>OK</v>
      </c>
    </row>
    <row r="363" spans="1:18" x14ac:dyDescent="0.25">
      <c r="A363" s="1" t="s">
        <v>433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 s="27">
        <f>VLOOKUP(Table2[[#This Row],[file_name]],TAX[#All],3,FALSE)</f>
        <v>16</v>
      </c>
      <c r="M363" s="28" t="b">
        <f t="shared" si="12"/>
        <v>1</v>
      </c>
      <c r="N363" s="27" t="b">
        <f t="shared" si="13"/>
        <v>1</v>
      </c>
      <c r="O363" s="28" t="b">
        <f>IF(ISERROR(VLOOKUP(Table2[[#This Row],[file_name]],INC_OWA[#All],1,FALSE)),TRUE,FALSE)</f>
        <v>1</v>
      </c>
      <c r="P363" s="29" t="b">
        <f>IF(ISERROR(VLOOKUP(Table2[[#This Row],[file_name]],INC_CWA[#All],1,FALSE)),TRUE,FALSE)</f>
        <v>1</v>
      </c>
      <c r="Q363" s="27" t="str">
        <f>IF(Table2[[#This Row],[Valid OWA]]=Table2[[#This Row],[Scior OWA]],"OK","ERROR")</f>
        <v>OK</v>
      </c>
      <c r="R363" t="str">
        <f>IF(Table2[[#This Row],[Valid CWA]]=Table2[[#This Row],[Scior CWA]],"OK","ERROR")</f>
        <v>OK</v>
      </c>
    </row>
    <row r="364" spans="1:18" x14ac:dyDescent="0.25">
      <c r="A364" s="1" t="s">
        <v>434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 s="27">
        <f>VLOOKUP(Table2[[#This Row],[file_name]],TAX[#All],3,FALSE)</f>
        <v>4</v>
      </c>
      <c r="M364" s="28" t="b">
        <f t="shared" si="12"/>
        <v>1</v>
      </c>
      <c r="N364" s="27" t="b">
        <f t="shared" si="13"/>
        <v>1</v>
      </c>
      <c r="O364" s="28" t="b">
        <f>IF(ISERROR(VLOOKUP(Table2[[#This Row],[file_name]],INC_OWA[#All],1,FALSE)),TRUE,FALSE)</f>
        <v>1</v>
      </c>
      <c r="P364" s="29" t="b">
        <f>IF(ISERROR(VLOOKUP(Table2[[#This Row],[file_name]],INC_CWA[#All],1,FALSE)),TRUE,FALSE)</f>
        <v>1</v>
      </c>
      <c r="Q364" s="27" t="str">
        <f>IF(Table2[[#This Row],[Valid OWA]]=Table2[[#This Row],[Scior OWA]],"OK","ERROR")</f>
        <v>OK</v>
      </c>
      <c r="R364" t="str">
        <f>IF(Table2[[#This Row],[Valid CWA]]=Table2[[#This Row],[Scior CWA]],"OK","ERROR")</f>
        <v>OK</v>
      </c>
    </row>
    <row r="365" spans="1:18" x14ac:dyDescent="0.25">
      <c r="A365" s="1" t="s">
        <v>435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 s="27">
        <f>VLOOKUP(Table2[[#This Row],[file_name]],TAX[#All],3,FALSE)</f>
        <v>3</v>
      </c>
      <c r="M365" s="28" t="b">
        <f t="shared" si="12"/>
        <v>1</v>
      </c>
      <c r="N365" s="27" t="b">
        <f t="shared" si="13"/>
        <v>1</v>
      </c>
      <c r="O365" s="28" t="b">
        <f>IF(ISERROR(VLOOKUP(Table2[[#This Row],[file_name]],INC_OWA[#All],1,FALSE)),TRUE,FALSE)</f>
        <v>1</v>
      </c>
      <c r="P365" s="29" t="b">
        <f>IF(ISERROR(VLOOKUP(Table2[[#This Row],[file_name]],INC_CWA[#All],1,FALSE)),TRUE,FALSE)</f>
        <v>1</v>
      </c>
      <c r="Q365" s="27" t="str">
        <f>IF(Table2[[#This Row],[Valid OWA]]=Table2[[#This Row],[Scior OWA]],"OK","ERROR")</f>
        <v>OK</v>
      </c>
      <c r="R365" t="str">
        <f>IF(Table2[[#This Row],[Valid CWA]]=Table2[[#This Row],[Scior CWA]],"OK","ERROR")</f>
        <v>OK</v>
      </c>
    </row>
    <row r="366" spans="1:18" x14ac:dyDescent="0.25">
      <c r="A366" s="1" t="s">
        <v>437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 s="27">
        <f>VLOOKUP(Table2[[#This Row],[file_name]],TAX[#All],3,FALSE)</f>
        <v>2</v>
      </c>
      <c r="M366" s="28" t="b">
        <f t="shared" si="12"/>
        <v>1</v>
      </c>
      <c r="N366" s="27" t="b">
        <f t="shared" si="13"/>
        <v>1</v>
      </c>
      <c r="O366" s="28" t="b">
        <f>IF(ISERROR(VLOOKUP(Table2[[#This Row],[file_name]],INC_OWA[#All],1,FALSE)),TRUE,FALSE)</f>
        <v>1</v>
      </c>
      <c r="P366" s="29" t="b">
        <f>IF(ISERROR(VLOOKUP(Table2[[#This Row],[file_name]],INC_CWA[#All],1,FALSE)),TRUE,FALSE)</f>
        <v>1</v>
      </c>
      <c r="Q366" s="27" t="str">
        <f>IF(Table2[[#This Row],[Valid OWA]]=Table2[[#This Row],[Scior OWA]],"OK","ERROR")</f>
        <v>OK</v>
      </c>
      <c r="R366" t="str">
        <f>IF(Table2[[#This Row],[Valid CWA]]=Table2[[#This Row],[Scior CWA]],"OK","ERROR")</f>
        <v>OK</v>
      </c>
    </row>
    <row r="367" spans="1:18" x14ac:dyDescent="0.25">
      <c r="A367" s="1" t="s">
        <v>438</v>
      </c>
      <c r="B367">
        <v>0</v>
      </c>
      <c r="C367">
        <v>15</v>
      </c>
      <c r="D367">
        <v>0</v>
      </c>
      <c r="E367">
        <v>0</v>
      </c>
      <c r="F367">
        <v>6</v>
      </c>
      <c r="G367">
        <v>0</v>
      </c>
      <c r="H367">
        <v>1</v>
      </c>
      <c r="I367">
        <v>2</v>
      </c>
      <c r="J367">
        <v>4</v>
      </c>
      <c r="K367">
        <v>0</v>
      </c>
      <c r="L367" s="27">
        <f>VLOOKUP(Table2[[#This Row],[file_name]],TAX[#All],3,FALSE)</f>
        <v>311</v>
      </c>
      <c r="M367" s="28" t="b">
        <f t="shared" si="12"/>
        <v>0</v>
      </c>
      <c r="N367" s="27" t="b">
        <f t="shared" si="13"/>
        <v>0</v>
      </c>
      <c r="O367" s="28" t="b">
        <f>IF(ISERROR(VLOOKUP(Table2[[#This Row],[file_name]],INC_OWA[#All],1,FALSE)),TRUE,FALSE)</f>
        <v>0</v>
      </c>
      <c r="P367" s="29" t="b">
        <f>IF(ISERROR(VLOOKUP(Table2[[#This Row],[file_name]],INC_CWA[#All],1,FALSE)),TRUE,FALSE)</f>
        <v>0</v>
      </c>
      <c r="Q367" s="27" t="str">
        <f>IF(Table2[[#This Row],[Valid OWA]]=Table2[[#This Row],[Scior OWA]],"OK","ERROR")</f>
        <v>OK</v>
      </c>
      <c r="R367" t="str">
        <f>IF(Table2[[#This Row],[Valid CWA]]=Table2[[#This Row],[Scior CWA]],"OK","ERROR")</f>
        <v>OK</v>
      </c>
    </row>
    <row r="368" spans="1:18" x14ac:dyDescent="0.25">
      <c r="A368" s="1" t="s">
        <v>440</v>
      </c>
      <c r="B368">
        <v>0</v>
      </c>
      <c r="C368">
        <v>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 s="27">
        <f>VLOOKUP(Table2[[#This Row],[file_name]],TAX[#All],3,FALSE)</f>
        <v>12</v>
      </c>
      <c r="M368" s="28" t="b">
        <f t="shared" si="12"/>
        <v>1</v>
      </c>
      <c r="N368" s="27" t="b">
        <f t="shared" si="13"/>
        <v>0</v>
      </c>
      <c r="O368" s="28" t="b">
        <f>IF(ISERROR(VLOOKUP(Table2[[#This Row],[file_name]],INC_OWA[#All],1,FALSE)),TRUE,FALSE)</f>
        <v>1</v>
      </c>
      <c r="P368" s="29" t="b">
        <f>IF(ISERROR(VLOOKUP(Table2[[#This Row],[file_name]],INC_CWA[#All],1,FALSE)),TRUE,FALSE)</f>
        <v>0</v>
      </c>
      <c r="Q368" s="27" t="str">
        <f>IF(Table2[[#This Row],[Valid OWA]]=Table2[[#This Row],[Scior OWA]],"OK","ERROR")</f>
        <v>OK</v>
      </c>
      <c r="R368" t="str">
        <f>IF(Table2[[#This Row],[Valid CWA]]=Table2[[#This Row],[Scior CWA]],"OK","ERROR")</f>
        <v>OK</v>
      </c>
    </row>
    <row r="369" spans="1:18" x14ac:dyDescent="0.25">
      <c r="A369" s="1" t="s">
        <v>441</v>
      </c>
      <c r="B369">
        <v>0</v>
      </c>
      <c r="C369">
        <v>0</v>
      </c>
      <c r="D369">
        <v>7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 s="27">
        <f>VLOOKUP(Table2[[#This Row],[file_name]],TAX[#All],3,FALSE)</f>
        <v>8</v>
      </c>
      <c r="M369" s="28" t="b">
        <f t="shared" si="12"/>
        <v>0</v>
      </c>
      <c r="N369" s="27" t="b">
        <f t="shared" si="13"/>
        <v>0</v>
      </c>
      <c r="O369" s="28" t="b">
        <f>IF(ISERROR(VLOOKUP(Table2[[#This Row],[file_name]],INC_OWA[#All],1,FALSE)),TRUE,FALSE)</f>
        <v>0</v>
      </c>
      <c r="P369" s="29" t="b">
        <f>IF(ISERROR(VLOOKUP(Table2[[#This Row],[file_name]],INC_CWA[#All],1,FALSE)),TRUE,FALSE)</f>
        <v>0</v>
      </c>
      <c r="Q369" s="27" t="str">
        <f>IF(Table2[[#This Row],[Valid OWA]]=Table2[[#This Row],[Scior OWA]],"OK","ERROR")</f>
        <v>OK</v>
      </c>
      <c r="R369" t="str">
        <f>IF(Table2[[#This Row],[Valid CWA]]=Table2[[#This Row],[Scior CWA]],"OK","ERROR")</f>
        <v>OK</v>
      </c>
    </row>
    <row r="370" spans="1:18" x14ac:dyDescent="0.25">
      <c r="A370" s="1" t="s">
        <v>442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 s="27">
        <f>VLOOKUP(Table2[[#This Row],[file_name]],TAX[#All],3,FALSE)</f>
        <v>2</v>
      </c>
      <c r="M370" s="28" t="b">
        <f t="shared" si="12"/>
        <v>1</v>
      </c>
      <c r="N370" s="27" t="b">
        <f t="shared" si="13"/>
        <v>1</v>
      </c>
      <c r="O370" s="28" t="b">
        <f>IF(ISERROR(VLOOKUP(Table2[[#This Row],[file_name]],INC_OWA[#All],1,FALSE)),TRUE,FALSE)</f>
        <v>1</v>
      </c>
      <c r="P370" s="29" t="b">
        <f>IF(ISERROR(VLOOKUP(Table2[[#This Row],[file_name]],INC_CWA[#All],1,FALSE)),TRUE,FALSE)</f>
        <v>1</v>
      </c>
      <c r="Q370" s="27" t="str">
        <f>IF(Table2[[#This Row],[Valid OWA]]=Table2[[#This Row],[Scior OWA]],"OK","ERROR")</f>
        <v>OK</v>
      </c>
      <c r="R370" t="str">
        <f>IF(Table2[[#This Row],[Valid CWA]]=Table2[[#This Row],[Scior CWA]],"OK","ERROR")</f>
        <v>OK</v>
      </c>
    </row>
    <row r="371" spans="1:18" x14ac:dyDescent="0.25">
      <c r="A371" s="1" t="s">
        <v>443</v>
      </c>
      <c r="B371">
        <v>0</v>
      </c>
      <c r="C371">
        <v>0</v>
      </c>
      <c r="D371">
        <v>24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 s="27">
        <f>VLOOKUP(Table2[[#This Row],[file_name]],TAX[#All],3,FALSE)</f>
        <v>27</v>
      </c>
      <c r="M371" s="28" t="b">
        <f t="shared" si="12"/>
        <v>0</v>
      </c>
      <c r="N371" s="27" t="b">
        <f t="shared" si="13"/>
        <v>0</v>
      </c>
      <c r="O371" s="28" t="b">
        <f>IF(ISERROR(VLOOKUP(Table2[[#This Row],[file_name]],INC_OWA[#All],1,FALSE)),TRUE,FALSE)</f>
        <v>0</v>
      </c>
      <c r="P371" s="29" t="b">
        <f>IF(ISERROR(VLOOKUP(Table2[[#This Row],[file_name]],INC_CWA[#All],1,FALSE)),TRUE,FALSE)</f>
        <v>0</v>
      </c>
      <c r="Q371" s="27" t="str">
        <f>IF(Table2[[#This Row],[Valid OWA]]=Table2[[#This Row],[Scior OWA]],"OK","ERROR")</f>
        <v>OK</v>
      </c>
      <c r="R371" t="str">
        <f>IF(Table2[[#This Row],[Valid CWA]]=Table2[[#This Row],[Scior CWA]],"OK","ERROR")</f>
        <v>OK</v>
      </c>
    </row>
    <row r="372" spans="1:18" x14ac:dyDescent="0.25">
      <c r="A372" s="1" t="s">
        <v>444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 s="27">
        <f>VLOOKUP(Table2[[#This Row],[file_name]],TAX[#All],3,FALSE)</f>
        <v>10</v>
      </c>
      <c r="M372" s="28" t="b">
        <f t="shared" si="12"/>
        <v>1</v>
      </c>
      <c r="N372" s="27" t="b">
        <f t="shared" si="13"/>
        <v>1</v>
      </c>
      <c r="O372" s="28" t="b">
        <f>IF(ISERROR(VLOOKUP(Table2[[#This Row],[file_name]],INC_OWA[#All],1,FALSE)),TRUE,FALSE)</f>
        <v>1</v>
      </c>
      <c r="P372" s="29" t="b">
        <f>IF(ISERROR(VLOOKUP(Table2[[#This Row],[file_name]],INC_CWA[#All],1,FALSE)),TRUE,FALSE)</f>
        <v>1</v>
      </c>
      <c r="Q372" s="27" t="str">
        <f>IF(Table2[[#This Row],[Valid OWA]]=Table2[[#This Row],[Scior OWA]],"OK","ERROR")</f>
        <v>OK</v>
      </c>
      <c r="R372" t="str">
        <f>IF(Table2[[#This Row],[Valid CWA]]=Table2[[#This Row],[Scior CWA]],"OK","ERROR")</f>
        <v>OK</v>
      </c>
    </row>
    <row r="373" spans="1:18" x14ac:dyDescent="0.25">
      <c r="A373" s="1" t="s">
        <v>445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 s="27">
        <f>VLOOKUP(Table2[[#This Row],[file_name]],TAX[#All],3,FALSE)</f>
        <v>2</v>
      </c>
      <c r="M373" s="28" t="b">
        <f t="shared" si="12"/>
        <v>0</v>
      </c>
      <c r="N373" s="27" t="b">
        <f t="shared" si="13"/>
        <v>0</v>
      </c>
      <c r="O373" s="28" t="b">
        <f>IF(ISERROR(VLOOKUP(Table2[[#This Row],[file_name]],INC_OWA[#All],1,FALSE)),TRUE,FALSE)</f>
        <v>0</v>
      </c>
      <c r="P373" s="29" t="b">
        <f>IF(ISERROR(VLOOKUP(Table2[[#This Row],[file_name]],INC_CWA[#All],1,FALSE)),TRUE,FALSE)</f>
        <v>0</v>
      </c>
      <c r="Q373" s="27" t="str">
        <f>IF(Table2[[#This Row],[Valid OWA]]=Table2[[#This Row],[Scior OWA]],"OK","ERROR")</f>
        <v>OK</v>
      </c>
      <c r="R373" t="str">
        <f>IF(Table2[[#This Row],[Valid CWA]]=Table2[[#This Row],[Scior CWA]],"OK","ERROR")</f>
        <v>OK</v>
      </c>
    </row>
    <row r="374" spans="1:18" x14ac:dyDescent="0.25">
      <c r="A374" s="1" t="s">
        <v>446</v>
      </c>
      <c r="B374">
        <v>0</v>
      </c>
      <c r="C374">
        <v>0</v>
      </c>
      <c r="D374">
        <v>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 s="27">
        <f>VLOOKUP(Table2[[#This Row],[file_name]],TAX[#All],3,FALSE)</f>
        <v>3</v>
      </c>
      <c r="M374" s="28" t="b">
        <f t="shared" si="12"/>
        <v>0</v>
      </c>
      <c r="N374" s="27" t="b">
        <f t="shared" si="13"/>
        <v>0</v>
      </c>
      <c r="O374" s="28" t="b">
        <f>IF(ISERROR(VLOOKUP(Table2[[#This Row],[file_name]],INC_OWA[#All],1,FALSE)),TRUE,FALSE)</f>
        <v>0</v>
      </c>
      <c r="P374" s="29" t="b">
        <f>IF(ISERROR(VLOOKUP(Table2[[#This Row],[file_name]],INC_CWA[#All],1,FALSE)),TRUE,FALSE)</f>
        <v>0</v>
      </c>
      <c r="Q374" s="27" t="str">
        <f>IF(Table2[[#This Row],[Valid OWA]]=Table2[[#This Row],[Scior OWA]],"OK","ERROR")</f>
        <v>OK</v>
      </c>
      <c r="R374" t="str">
        <f>IF(Table2[[#This Row],[Valid CWA]]=Table2[[#This Row],[Scior CWA]],"OK","ERROR")</f>
        <v>OK</v>
      </c>
    </row>
    <row r="375" spans="1:18" x14ac:dyDescent="0.25">
      <c r="A375" s="1" t="s">
        <v>447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 s="27">
        <f>VLOOKUP(Table2[[#This Row],[file_name]],TAX[#All],3,FALSE)</f>
        <v>76</v>
      </c>
      <c r="M375" s="28" t="b">
        <f t="shared" si="12"/>
        <v>1</v>
      </c>
      <c r="N375" s="27" t="b">
        <f t="shared" si="13"/>
        <v>1</v>
      </c>
      <c r="O375" s="28" t="b">
        <f>IF(ISERROR(VLOOKUP(Table2[[#This Row],[file_name]],INC_OWA[#All],1,FALSE)),TRUE,FALSE)</f>
        <v>1</v>
      </c>
      <c r="P375" s="29" t="b">
        <f>IF(ISERROR(VLOOKUP(Table2[[#This Row],[file_name]],INC_CWA[#All],1,FALSE)),TRUE,FALSE)</f>
        <v>1</v>
      </c>
      <c r="Q375" s="27" t="str">
        <f>IF(Table2[[#This Row],[Valid OWA]]=Table2[[#This Row],[Scior OWA]],"OK","ERROR")</f>
        <v>OK</v>
      </c>
      <c r="R375" t="str">
        <f>IF(Table2[[#This Row],[Valid CWA]]=Table2[[#This Row],[Scior CWA]],"OK","ERROR")</f>
        <v>OK</v>
      </c>
    </row>
    <row r="376" spans="1:18" x14ac:dyDescent="0.25">
      <c r="A376" s="1" t="s">
        <v>448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 s="27">
        <f>VLOOKUP(Table2[[#This Row],[file_name]],TAX[#All],3,FALSE)</f>
        <v>5</v>
      </c>
      <c r="M376" s="28" t="b">
        <f t="shared" si="12"/>
        <v>1</v>
      </c>
      <c r="N376" s="27" t="b">
        <f t="shared" si="13"/>
        <v>1</v>
      </c>
      <c r="O376" s="28" t="b">
        <f>IF(ISERROR(VLOOKUP(Table2[[#This Row],[file_name]],INC_OWA[#All],1,FALSE)),TRUE,FALSE)</f>
        <v>1</v>
      </c>
      <c r="P376" s="29" t="b">
        <f>IF(ISERROR(VLOOKUP(Table2[[#This Row],[file_name]],INC_CWA[#All],1,FALSE)),TRUE,FALSE)</f>
        <v>1</v>
      </c>
      <c r="Q376" s="27" t="str">
        <f>IF(Table2[[#This Row],[Valid OWA]]=Table2[[#This Row],[Scior OWA]],"OK","ERROR")</f>
        <v>OK</v>
      </c>
      <c r="R376" t="str">
        <f>IF(Table2[[#This Row],[Valid CWA]]=Table2[[#This Row],[Scior CWA]],"OK","ERROR")</f>
        <v>OK</v>
      </c>
    </row>
    <row r="377" spans="1:18" x14ac:dyDescent="0.25">
      <c r="A377" s="1" t="s">
        <v>449</v>
      </c>
      <c r="B377">
        <v>0</v>
      </c>
      <c r="C377">
        <v>22</v>
      </c>
      <c r="D377">
        <v>0</v>
      </c>
      <c r="E377">
        <v>0</v>
      </c>
      <c r="F377">
        <v>2</v>
      </c>
      <c r="G377">
        <v>1</v>
      </c>
      <c r="H377">
        <v>0</v>
      </c>
      <c r="I377">
        <v>0</v>
      </c>
      <c r="J377">
        <v>0</v>
      </c>
      <c r="K377">
        <v>0</v>
      </c>
      <c r="L377" s="27">
        <f>VLOOKUP(Table2[[#This Row],[file_name]],TAX[#All],3,FALSE)</f>
        <v>150</v>
      </c>
      <c r="M377" s="28" t="b">
        <f t="shared" si="12"/>
        <v>0</v>
      </c>
      <c r="N377" s="27" t="b">
        <f t="shared" si="13"/>
        <v>0</v>
      </c>
      <c r="O377" s="28" t="b">
        <f>IF(ISERROR(VLOOKUP(Table2[[#This Row],[file_name]],INC_OWA[#All],1,FALSE)),TRUE,FALSE)</f>
        <v>0</v>
      </c>
      <c r="P377" s="29" t="b">
        <f>IF(ISERROR(VLOOKUP(Table2[[#This Row],[file_name]],INC_CWA[#All],1,FALSE)),TRUE,FALSE)</f>
        <v>0</v>
      </c>
      <c r="Q377" s="27" t="str">
        <f>IF(Table2[[#This Row],[Valid OWA]]=Table2[[#This Row],[Scior OWA]],"OK","ERROR")</f>
        <v>OK</v>
      </c>
      <c r="R377" t="str">
        <f>IF(Table2[[#This Row],[Valid CWA]]=Table2[[#This Row],[Scior CWA]],"OK","ERROR")</f>
        <v>OK</v>
      </c>
    </row>
    <row r="378" spans="1:18" x14ac:dyDescent="0.25">
      <c r="A378" s="1" t="s">
        <v>450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 s="27">
        <f>VLOOKUP(Table2[[#This Row],[file_name]],TAX[#All],3,FALSE)</f>
        <v>4</v>
      </c>
      <c r="M378" s="28" t="b">
        <f t="shared" si="12"/>
        <v>1</v>
      </c>
      <c r="N378" s="27" t="b">
        <f t="shared" si="13"/>
        <v>1</v>
      </c>
      <c r="O378" s="28" t="b">
        <f>IF(ISERROR(VLOOKUP(Table2[[#This Row],[file_name]],INC_OWA[#All],1,FALSE)),TRUE,FALSE)</f>
        <v>1</v>
      </c>
      <c r="P378" s="29" t="b">
        <f>IF(ISERROR(VLOOKUP(Table2[[#This Row],[file_name]],INC_CWA[#All],1,FALSE)),TRUE,FALSE)</f>
        <v>1</v>
      </c>
      <c r="Q378" s="27" t="str">
        <f>IF(Table2[[#This Row],[Valid OWA]]=Table2[[#This Row],[Scior OWA]],"OK","ERROR")</f>
        <v>OK</v>
      </c>
      <c r="R378" t="str">
        <f>IF(Table2[[#This Row],[Valid CWA]]=Table2[[#This Row],[Scior CWA]],"OK","ERROR")</f>
        <v>OK</v>
      </c>
    </row>
    <row r="379" spans="1:18" x14ac:dyDescent="0.25">
      <c r="A379" s="1" t="s">
        <v>451</v>
      </c>
      <c r="B379">
        <v>0</v>
      </c>
      <c r="C379">
        <v>0</v>
      </c>
      <c r="D379">
        <v>7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 s="27">
        <f>VLOOKUP(Table2[[#This Row],[file_name]],TAX[#All],3,FALSE)</f>
        <v>8</v>
      </c>
      <c r="M379" s="28" t="b">
        <f t="shared" si="12"/>
        <v>0</v>
      </c>
      <c r="N379" s="27" t="b">
        <f t="shared" si="13"/>
        <v>0</v>
      </c>
      <c r="O379" s="28" t="b">
        <f>IF(ISERROR(VLOOKUP(Table2[[#This Row],[file_name]],INC_OWA[#All],1,FALSE)),TRUE,FALSE)</f>
        <v>0</v>
      </c>
      <c r="P379" s="29" t="b">
        <f>IF(ISERROR(VLOOKUP(Table2[[#This Row],[file_name]],INC_CWA[#All],1,FALSE)),TRUE,FALSE)</f>
        <v>0</v>
      </c>
      <c r="Q379" s="27" t="str">
        <f>IF(Table2[[#This Row],[Valid OWA]]=Table2[[#This Row],[Scior OWA]],"OK","ERROR")</f>
        <v>OK</v>
      </c>
      <c r="R379" t="str">
        <f>IF(Table2[[#This Row],[Valid CWA]]=Table2[[#This Row],[Scior CWA]],"OK","ERROR")</f>
        <v>OK</v>
      </c>
    </row>
    <row r="380" spans="1:18" x14ac:dyDescent="0.25">
      <c r="A380" s="1" t="s">
        <v>452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 s="27">
        <f>VLOOKUP(Table2[[#This Row],[file_name]],TAX[#All],3,FALSE)</f>
        <v>17</v>
      </c>
      <c r="M380" s="28" t="b">
        <f t="shared" si="12"/>
        <v>1</v>
      </c>
      <c r="N380" s="27" t="b">
        <f t="shared" si="13"/>
        <v>1</v>
      </c>
      <c r="O380" s="28" t="b">
        <f>IF(ISERROR(VLOOKUP(Table2[[#This Row],[file_name]],INC_OWA[#All],1,FALSE)),TRUE,FALSE)</f>
        <v>1</v>
      </c>
      <c r="P380" s="29" t="b">
        <f>IF(ISERROR(VLOOKUP(Table2[[#This Row],[file_name]],INC_CWA[#All],1,FALSE)),TRUE,FALSE)</f>
        <v>1</v>
      </c>
      <c r="Q380" s="27" t="str">
        <f>IF(Table2[[#This Row],[Valid OWA]]=Table2[[#This Row],[Scior OWA]],"OK","ERROR")</f>
        <v>OK</v>
      </c>
      <c r="R380" t="str">
        <f>IF(Table2[[#This Row],[Valid CWA]]=Table2[[#This Row],[Scior CWA]],"OK","ERROR")</f>
        <v>OK</v>
      </c>
    </row>
    <row r="381" spans="1:18" x14ac:dyDescent="0.25">
      <c r="A381" s="1" t="s">
        <v>453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 s="27">
        <f>VLOOKUP(Table2[[#This Row],[file_name]],TAX[#All],3,FALSE)</f>
        <v>7</v>
      </c>
      <c r="M381" s="28" t="b">
        <f t="shared" si="12"/>
        <v>1</v>
      </c>
      <c r="N381" s="27" t="b">
        <f t="shared" si="13"/>
        <v>1</v>
      </c>
      <c r="O381" s="28" t="b">
        <f>IF(ISERROR(VLOOKUP(Table2[[#This Row],[file_name]],INC_OWA[#All],1,FALSE)),TRUE,FALSE)</f>
        <v>1</v>
      </c>
      <c r="P381" s="29" t="b">
        <f>IF(ISERROR(VLOOKUP(Table2[[#This Row],[file_name]],INC_CWA[#All],1,FALSE)),TRUE,FALSE)</f>
        <v>1</v>
      </c>
      <c r="Q381" s="27" t="str">
        <f>IF(Table2[[#This Row],[Valid OWA]]=Table2[[#This Row],[Scior OWA]],"OK","ERROR")</f>
        <v>OK</v>
      </c>
      <c r="R381" t="str">
        <f>IF(Table2[[#This Row],[Valid CWA]]=Table2[[#This Row],[Scior CWA]],"OK","ERROR")</f>
        <v>OK</v>
      </c>
    </row>
    <row r="382" spans="1:18" x14ac:dyDescent="0.25">
      <c r="A382" s="1" t="s">
        <v>454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 s="27">
        <f>VLOOKUP(Table2[[#This Row],[file_name]],TAX[#All],3,FALSE)</f>
        <v>3</v>
      </c>
      <c r="M382" s="28" t="b">
        <f t="shared" si="12"/>
        <v>1</v>
      </c>
      <c r="N382" s="27" t="b">
        <f t="shared" si="13"/>
        <v>1</v>
      </c>
      <c r="O382" s="28" t="b">
        <f>IF(ISERROR(VLOOKUP(Table2[[#This Row],[file_name]],INC_OWA[#All],1,FALSE)),TRUE,FALSE)</f>
        <v>1</v>
      </c>
      <c r="P382" s="29" t="b">
        <f>IF(ISERROR(VLOOKUP(Table2[[#This Row],[file_name]],INC_CWA[#All],1,FALSE)),TRUE,FALSE)</f>
        <v>1</v>
      </c>
      <c r="Q382" s="27" t="str">
        <f>IF(Table2[[#This Row],[Valid OWA]]=Table2[[#This Row],[Scior OWA]],"OK","ERROR")</f>
        <v>OK</v>
      </c>
      <c r="R382" t="str">
        <f>IF(Table2[[#This Row],[Valid CWA]]=Table2[[#This Row],[Scior CWA]],"OK","ERROR")</f>
        <v>OK</v>
      </c>
    </row>
    <row r="383" spans="1:18" x14ac:dyDescent="0.25">
      <c r="A383" s="1" t="s">
        <v>455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 s="27">
        <f>VLOOKUP(Table2[[#This Row],[file_name]],TAX[#All],3,FALSE)</f>
        <v>3</v>
      </c>
      <c r="M383" s="28" t="b">
        <f t="shared" si="12"/>
        <v>1</v>
      </c>
      <c r="N383" s="27" t="b">
        <f t="shared" si="13"/>
        <v>1</v>
      </c>
      <c r="O383" s="28" t="b">
        <f>IF(ISERROR(VLOOKUP(Table2[[#This Row],[file_name]],INC_OWA[#All],1,FALSE)),TRUE,FALSE)</f>
        <v>1</v>
      </c>
      <c r="P383" s="29" t="b">
        <f>IF(ISERROR(VLOOKUP(Table2[[#This Row],[file_name]],INC_CWA[#All],1,FALSE)),TRUE,FALSE)</f>
        <v>1</v>
      </c>
      <c r="Q383" s="27" t="str">
        <f>IF(Table2[[#This Row],[Valid OWA]]=Table2[[#This Row],[Scior OWA]],"OK","ERROR")</f>
        <v>OK</v>
      </c>
      <c r="R383" t="str">
        <f>IF(Table2[[#This Row],[Valid CWA]]=Table2[[#This Row],[Scior CWA]],"OK","ERROR")</f>
        <v>OK</v>
      </c>
    </row>
    <row r="384" spans="1:18" x14ac:dyDescent="0.25">
      <c r="A384" s="1" t="s">
        <v>456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 s="27">
        <f>VLOOKUP(Table2[[#This Row],[file_name]],TAX[#All],3,FALSE)</f>
        <v>2</v>
      </c>
      <c r="M384" s="28" t="b">
        <f t="shared" si="12"/>
        <v>1</v>
      </c>
      <c r="N384" s="27" t="b">
        <f t="shared" si="13"/>
        <v>1</v>
      </c>
      <c r="O384" s="28" t="b">
        <f>IF(ISERROR(VLOOKUP(Table2[[#This Row],[file_name]],INC_OWA[#All],1,FALSE)),TRUE,FALSE)</f>
        <v>1</v>
      </c>
      <c r="P384" s="29" t="b">
        <f>IF(ISERROR(VLOOKUP(Table2[[#This Row],[file_name]],INC_CWA[#All],1,FALSE)),TRUE,FALSE)</f>
        <v>1</v>
      </c>
      <c r="Q384" s="27" t="str">
        <f>IF(Table2[[#This Row],[Valid OWA]]=Table2[[#This Row],[Scior OWA]],"OK","ERROR")</f>
        <v>OK</v>
      </c>
      <c r="R384" t="str">
        <f>IF(Table2[[#This Row],[Valid CWA]]=Table2[[#This Row],[Scior CWA]],"OK","ERROR")</f>
        <v>OK</v>
      </c>
    </row>
    <row r="385" spans="1:18" x14ac:dyDescent="0.25">
      <c r="A385" s="1" t="s">
        <v>457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s="27">
        <f>VLOOKUP(Table2[[#This Row],[file_name]],TAX[#All],3,FALSE)</f>
        <v>2</v>
      </c>
      <c r="M385" s="28" t="b">
        <f t="shared" si="12"/>
        <v>1</v>
      </c>
      <c r="N385" s="27" t="b">
        <f t="shared" si="13"/>
        <v>1</v>
      </c>
      <c r="O385" s="28" t="b">
        <f>IF(ISERROR(VLOOKUP(Table2[[#This Row],[file_name]],INC_OWA[#All],1,FALSE)),TRUE,FALSE)</f>
        <v>1</v>
      </c>
      <c r="P385" s="29" t="b">
        <f>IF(ISERROR(VLOOKUP(Table2[[#This Row],[file_name]],INC_CWA[#All],1,FALSE)),TRUE,FALSE)</f>
        <v>1</v>
      </c>
      <c r="Q385" s="27" t="str">
        <f>IF(Table2[[#This Row],[Valid OWA]]=Table2[[#This Row],[Scior OWA]],"OK","ERROR")</f>
        <v>OK</v>
      </c>
      <c r="R385" t="str">
        <f>IF(Table2[[#This Row],[Valid CWA]]=Table2[[#This Row],[Scior CWA]],"OK","ERROR")</f>
        <v>OK</v>
      </c>
    </row>
    <row r="386" spans="1:18" x14ac:dyDescent="0.25">
      <c r="A386" s="1" t="s">
        <v>458</v>
      </c>
      <c r="B386">
        <v>0</v>
      </c>
      <c r="C386">
        <v>0</v>
      </c>
      <c r="D386">
        <v>18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 s="27">
        <f>VLOOKUP(Table2[[#This Row],[file_name]],TAX[#All],3,FALSE)</f>
        <v>19</v>
      </c>
      <c r="M386" s="28" t="b">
        <f t="shared" si="12"/>
        <v>0</v>
      </c>
      <c r="N386" s="27" t="b">
        <f t="shared" si="13"/>
        <v>0</v>
      </c>
      <c r="O386" s="28" t="b">
        <f>IF(ISERROR(VLOOKUP(Table2[[#This Row],[file_name]],INC_OWA[#All],1,FALSE)),TRUE,FALSE)</f>
        <v>0</v>
      </c>
      <c r="P386" s="29" t="b">
        <f>IF(ISERROR(VLOOKUP(Table2[[#This Row],[file_name]],INC_CWA[#All],1,FALSE)),TRUE,FALSE)</f>
        <v>0</v>
      </c>
      <c r="Q386" s="27" t="str">
        <f>IF(Table2[[#This Row],[Valid OWA]]=Table2[[#This Row],[Scior OWA]],"OK","ERROR")</f>
        <v>OK</v>
      </c>
      <c r="R386" t="str">
        <f>IF(Table2[[#This Row],[Valid CWA]]=Table2[[#This Row],[Scior CWA]],"OK","ERROR")</f>
        <v>OK</v>
      </c>
    </row>
    <row r="387" spans="1:18" x14ac:dyDescent="0.25">
      <c r="A387" s="1" t="s">
        <v>459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 s="27">
        <f>VLOOKUP(Table2[[#This Row],[file_name]],TAX[#All],3,FALSE)</f>
        <v>2</v>
      </c>
      <c r="M387" s="28" t="b">
        <f t="shared" si="12"/>
        <v>0</v>
      </c>
      <c r="N387" s="27" t="b">
        <f t="shared" si="13"/>
        <v>0</v>
      </c>
      <c r="O387" s="28" t="b">
        <f>IF(ISERROR(VLOOKUP(Table2[[#This Row],[file_name]],INC_OWA[#All],1,FALSE)),TRUE,FALSE)</f>
        <v>0</v>
      </c>
      <c r="P387" s="29" t="b">
        <f>IF(ISERROR(VLOOKUP(Table2[[#This Row],[file_name]],INC_CWA[#All],1,FALSE)),TRUE,FALSE)</f>
        <v>0</v>
      </c>
      <c r="Q387" s="27" t="str">
        <f>IF(Table2[[#This Row],[Valid OWA]]=Table2[[#This Row],[Scior OWA]],"OK","ERROR")</f>
        <v>OK</v>
      </c>
      <c r="R387" t="str">
        <f>IF(Table2[[#This Row],[Valid CWA]]=Table2[[#This Row],[Scior CWA]],"OK","ERROR")</f>
        <v>OK</v>
      </c>
    </row>
    <row r="388" spans="1:18" x14ac:dyDescent="0.25">
      <c r="A388" s="1" t="s">
        <v>460</v>
      </c>
      <c r="B388">
        <v>0</v>
      </c>
      <c r="C388">
        <v>0</v>
      </c>
      <c r="D388">
        <v>24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 s="27">
        <f>VLOOKUP(Table2[[#This Row],[file_name]],TAX[#All],3,FALSE)</f>
        <v>25</v>
      </c>
      <c r="M388" s="28" t="b">
        <f t="shared" si="12"/>
        <v>0</v>
      </c>
      <c r="N388" s="27" t="b">
        <f t="shared" si="13"/>
        <v>0</v>
      </c>
      <c r="O388" s="28" t="b">
        <f>IF(ISERROR(VLOOKUP(Table2[[#This Row],[file_name]],INC_OWA[#All],1,FALSE)),TRUE,FALSE)</f>
        <v>0</v>
      </c>
      <c r="P388" s="29" t="b">
        <f>IF(ISERROR(VLOOKUP(Table2[[#This Row],[file_name]],INC_CWA[#All],1,FALSE)),TRUE,FALSE)</f>
        <v>0</v>
      </c>
      <c r="Q388" s="27" t="str">
        <f>IF(Table2[[#This Row],[Valid OWA]]=Table2[[#This Row],[Scior OWA]],"OK","ERROR")</f>
        <v>OK</v>
      </c>
      <c r="R388" t="str">
        <f>IF(Table2[[#This Row],[Valid CWA]]=Table2[[#This Row],[Scior CWA]],"OK","ERROR")</f>
        <v>OK</v>
      </c>
    </row>
    <row r="389" spans="1:18" x14ac:dyDescent="0.25">
      <c r="A389" s="1" t="s">
        <v>461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 s="27">
        <f>VLOOKUP(Table2[[#This Row],[file_name]],TAX[#All],3,FALSE)</f>
        <v>16</v>
      </c>
      <c r="M389" s="28" t="b">
        <f t="shared" si="12"/>
        <v>1</v>
      </c>
      <c r="N389" s="27" t="b">
        <f t="shared" si="13"/>
        <v>1</v>
      </c>
      <c r="O389" s="28" t="b">
        <f>IF(ISERROR(VLOOKUP(Table2[[#This Row],[file_name]],INC_OWA[#All],1,FALSE)),TRUE,FALSE)</f>
        <v>1</v>
      </c>
      <c r="P389" s="29" t="b">
        <f>IF(ISERROR(VLOOKUP(Table2[[#This Row],[file_name]],INC_CWA[#All],1,FALSE)),TRUE,FALSE)</f>
        <v>1</v>
      </c>
      <c r="Q389" s="27" t="str">
        <f>IF(Table2[[#This Row],[Valid OWA]]=Table2[[#This Row],[Scior OWA]],"OK","ERROR")</f>
        <v>OK</v>
      </c>
      <c r="R389" t="str">
        <f>IF(Table2[[#This Row],[Valid CWA]]=Table2[[#This Row],[Scior CWA]],"OK","ERROR")</f>
        <v>OK</v>
      </c>
    </row>
    <row r="390" spans="1:18" x14ac:dyDescent="0.25">
      <c r="A390" s="1" t="s">
        <v>462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 s="27">
        <f>VLOOKUP(Table2[[#This Row],[file_name]],TAX[#All],3,FALSE)</f>
        <v>2</v>
      </c>
      <c r="M390" s="28" t="b">
        <f t="shared" si="12"/>
        <v>0</v>
      </c>
      <c r="N390" s="27" t="b">
        <f t="shared" si="13"/>
        <v>0</v>
      </c>
      <c r="O390" s="28" t="b">
        <f>IF(ISERROR(VLOOKUP(Table2[[#This Row],[file_name]],INC_OWA[#All],1,FALSE)),TRUE,FALSE)</f>
        <v>0</v>
      </c>
      <c r="P390" s="29" t="b">
        <f>IF(ISERROR(VLOOKUP(Table2[[#This Row],[file_name]],INC_CWA[#All],1,FALSE)),TRUE,FALSE)</f>
        <v>0</v>
      </c>
      <c r="Q390" s="27" t="str">
        <f>IF(Table2[[#This Row],[Valid OWA]]=Table2[[#This Row],[Scior OWA]],"OK","ERROR")</f>
        <v>OK</v>
      </c>
      <c r="R390" t="str">
        <f>IF(Table2[[#This Row],[Valid CWA]]=Table2[[#This Row],[Scior CWA]],"OK","ERROR")</f>
        <v>OK</v>
      </c>
    </row>
    <row r="391" spans="1:18" x14ac:dyDescent="0.25">
      <c r="A391" s="1" t="s">
        <v>463</v>
      </c>
      <c r="B391">
        <v>0</v>
      </c>
      <c r="C391">
        <v>0</v>
      </c>
      <c r="D391">
        <v>19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 s="27">
        <f>VLOOKUP(Table2[[#This Row],[file_name]],TAX[#All],3,FALSE)</f>
        <v>21</v>
      </c>
      <c r="M391" s="28" t="b">
        <f t="shared" si="12"/>
        <v>0</v>
      </c>
      <c r="N391" s="27" t="b">
        <f t="shared" si="13"/>
        <v>0</v>
      </c>
      <c r="O391" s="28" t="b">
        <f>IF(ISERROR(VLOOKUP(Table2[[#This Row],[file_name]],INC_OWA[#All],1,FALSE)),TRUE,FALSE)</f>
        <v>0</v>
      </c>
      <c r="P391" s="29" t="b">
        <f>IF(ISERROR(VLOOKUP(Table2[[#This Row],[file_name]],INC_CWA[#All],1,FALSE)),TRUE,FALSE)</f>
        <v>0</v>
      </c>
      <c r="Q391" s="27" t="str">
        <f>IF(Table2[[#This Row],[Valid OWA]]=Table2[[#This Row],[Scior OWA]],"OK","ERROR")</f>
        <v>OK</v>
      </c>
      <c r="R391" t="str">
        <f>IF(Table2[[#This Row],[Valid CWA]]=Table2[[#This Row],[Scior CWA]],"OK","ERROR")</f>
        <v>OK</v>
      </c>
    </row>
    <row r="392" spans="1:18" x14ac:dyDescent="0.25">
      <c r="A392" s="1" t="s">
        <v>464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 s="27">
        <f>VLOOKUP(Table2[[#This Row],[file_name]],TAX[#All],3,FALSE)</f>
        <v>7</v>
      </c>
      <c r="M392" s="28" t="b">
        <f t="shared" si="12"/>
        <v>1</v>
      </c>
      <c r="N392" s="27" t="b">
        <f t="shared" si="13"/>
        <v>1</v>
      </c>
      <c r="O392" s="28" t="b">
        <f>IF(ISERROR(VLOOKUP(Table2[[#This Row],[file_name]],INC_OWA[#All],1,FALSE)),TRUE,FALSE)</f>
        <v>1</v>
      </c>
      <c r="P392" s="29" t="b">
        <f>IF(ISERROR(VLOOKUP(Table2[[#This Row],[file_name]],INC_CWA[#All],1,FALSE)),TRUE,FALSE)</f>
        <v>1</v>
      </c>
      <c r="Q392" s="27" t="str">
        <f>IF(Table2[[#This Row],[Valid OWA]]=Table2[[#This Row],[Scior OWA]],"OK","ERROR")</f>
        <v>OK</v>
      </c>
      <c r="R392" t="str">
        <f>IF(Table2[[#This Row],[Valid CWA]]=Table2[[#This Row],[Scior CWA]],"OK","ERROR")</f>
        <v>OK</v>
      </c>
    </row>
    <row r="393" spans="1:18" x14ac:dyDescent="0.25">
      <c r="A393" s="1" t="s">
        <v>465</v>
      </c>
      <c r="B393">
        <v>0</v>
      </c>
      <c r="C393">
        <v>0</v>
      </c>
      <c r="D393">
        <v>7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 s="27">
        <f>VLOOKUP(Table2[[#This Row],[file_name]],TAX[#All],3,FALSE)</f>
        <v>8</v>
      </c>
      <c r="M393" s="28" t="b">
        <f t="shared" si="12"/>
        <v>0</v>
      </c>
      <c r="N393" s="27" t="b">
        <f t="shared" si="13"/>
        <v>0</v>
      </c>
      <c r="O393" s="28" t="b">
        <f>IF(ISERROR(VLOOKUP(Table2[[#This Row],[file_name]],INC_OWA[#All],1,FALSE)),TRUE,FALSE)</f>
        <v>0</v>
      </c>
      <c r="P393" s="29" t="b">
        <f>IF(ISERROR(VLOOKUP(Table2[[#This Row],[file_name]],INC_CWA[#All],1,FALSE)),TRUE,FALSE)</f>
        <v>0</v>
      </c>
      <c r="Q393" s="27" t="str">
        <f>IF(Table2[[#This Row],[Valid OWA]]=Table2[[#This Row],[Scior OWA]],"OK","ERROR")</f>
        <v>OK</v>
      </c>
      <c r="R393" t="str">
        <f>IF(Table2[[#This Row],[Valid CWA]]=Table2[[#This Row],[Scior CWA]],"OK","ERROR")</f>
        <v>OK</v>
      </c>
    </row>
    <row r="394" spans="1:18" x14ac:dyDescent="0.25">
      <c r="A394" s="1" t="s">
        <v>466</v>
      </c>
      <c r="B394">
        <v>0</v>
      </c>
      <c r="C394">
        <v>0</v>
      </c>
      <c r="D394">
        <v>2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 s="27">
        <f>VLOOKUP(Table2[[#This Row],[file_name]],TAX[#All],3,FALSE)</f>
        <v>3</v>
      </c>
      <c r="M394" s="28" t="b">
        <f t="shared" si="12"/>
        <v>0</v>
      </c>
      <c r="N394" s="27" t="b">
        <f t="shared" si="13"/>
        <v>0</v>
      </c>
      <c r="O394" s="28" t="b">
        <f>IF(ISERROR(VLOOKUP(Table2[[#This Row],[file_name]],INC_OWA[#All],1,FALSE)),TRUE,FALSE)</f>
        <v>0</v>
      </c>
      <c r="P394" s="29" t="b">
        <f>IF(ISERROR(VLOOKUP(Table2[[#This Row],[file_name]],INC_CWA[#All],1,FALSE)),TRUE,FALSE)</f>
        <v>0</v>
      </c>
      <c r="Q394" s="27" t="str">
        <f>IF(Table2[[#This Row],[Valid OWA]]=Table2[[#This Row],[Scior OWA]],"OK","ERROR")</f>
        <v>OK</v>
      </c>
      <c r="R394" t="str">
        <f>IF(Table2[[#This Row],[Valid CWA]]=Table2[[#This Row],[Scior CWA]],"OK","ERROR")</f>
        <v>OK</v>
      </c>
    </row>
    <row r="395" spans="1:18" x14ac:dyDescent="0.25">
      <c r="A395" s="1" t="s">
        <v>467</v>
      </c>
      <c r="B395">
        <v>0</v>
      </c>
      <c r="C395">
        <v>0</v>
      </c>
      <c r="D395">
        <v>42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 s="27">
        <f>VLOOKUP(Table2[[#This Row],[file_name]],TAX[#All],3,FALSE)</f>
        <v>44</v>
      </c>
      <c r="M395" s="28" t="b">
        <f t="shared" si="12"/>
        <v>0</v>
      </c>
      <c r="N395" s="27" t="b">
        <f t="shared" si="13"/>
        <v>0</v>
      </c>
      <c r="O395" s="28" t="b">
        <f>IF(ISERROR(VLOOKUP(Table2[[#This Row],[file_name]],INC_OWA[#All],1,FALSE)),TRUE,FALSE)</f>
        <v>0</v>
      </c>
      <c r="P395" s="29" t="b">
        <f>IF(ISERROR(VLOOKUP(Table2[[#This Row],[file_name]],INC_CWA[#All],1,FALSE)),TRUE,FALSE)</f>
        <v>0</v>
      </c>
      <c r="Q395" s="27" t="str">
        <f>IF(Table2[[#This Row],[Valid OWA]]=Table2[[#This Row],[Scior OWA]],"OK","ERROR")</f>
        <v>OK</v>
      </c>
      <c r="R395" t="str">
        <f>IF(Table2[[#This Row],[Valid CWA]]=Table2[[#This Row],[Scior CWA]],"OK","ERROR")</f>
        <v>OK</v>
      </c>
    </row>
    <row r="396" spans="1:18" x14ac:dyDescent="0.25">
      <c r="A396" s="1" t="s">
        <v>468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 s="27">
        <f>VLOOKUP(Table2[[#This Row],[file_name]],TAX[#All],3,FALSE)</f>
        <v>2</v>
      </c>
      <c r="M396" s="28" t="b">
        <f t="shared" ref="M396:M459" si="14">IF(SUM(B396,D396:G396,I396)&gt;0,FALSE,TRUE)</f>
        <v>0</v>
      </c>
      <c r="N396" s="27" t="b">
        <f t="shared" ref="N396:N459" si="15">IF(SUM(B396:K396)&gt;0,FALSE,TRUE)</f>
        <v>0</v>
      </c>
      <c r="O396" s="28" t="b">
        <f>IF(ISERROR(VLOOKUP(Table2[[#This Row],[file_name]],INC_OWA[#All],1,FALSE)),TRUE,FALSE)</f>
        <v>0</v>
      </c>
      <c r="P396" s="29" t="b">
        <f>IF(ISERROR(VLOOKUP(Table2[[#This Row],[file_name]],INC_CWA[#All],1,FALSE)),TRUE,FALSE)</f>
        <v>0</v>
      </c>
      <c r="Q396" s="27" t="str">
        <f>IF(Table2[[#This Row],[Valid OWA]]=Table2[[#This Row],[Scior OWA]],"OK","ERROR")</f>
        <v>OK</v>
      </c>
      <c r="R396" t="str">
        <f>IF(Table2[[#This Row],[Valid CWA]]=Table2[[#This Row],[Scior CWA]],"OK","ERROR")</f>
        <v>OK</v>
      </c>
    </row>
    <row r="397" spans="1:18" x14ac:dyDescent="0.25">
      <c r="A397" s="1" t="s">
        <v>469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 s="27">
        <f>VLOOKUP(Table2[[#This Row],[file_name]],TAX[#All],3,FALSE)</f>
        <v>3</v>
      </c>
      <c r="M397" s="28" t="b">
        <f t="shared" si="14"/>
        <v>1</v>
      </c>
      <c r="N397" s="27" t="b">
        <f t="shared" si="15"/>
        <v>1</v>
      </c>
      <c r="O397" s="28" t="b">
        <f>IF(ISERROR(VLOOKUP(Table2[[#This Row],[file_name]],INC_OWA[#All],1,FALSE)),TRUE,FALSE)</f>
        <v>1</v>
      </c>
      <c r="P397" s="29" t="b">
        <f>IF(ISERROR(VLOOKUP(Table2[[#This Row],[file_name]],INC_CWA[#All],1,FALSE)),TRUE,FALSE)</f>
        <v>1</v>
      </c>
      <c r="Q397" s="27" t="str">
        <f>IF(Table2[[#This Row],[Valid OWA]]=Table2[[#This Row],[Scior OWA]],"OK","ERROR")</f>
        <v>OK</v>
      </c>
      <c r="R397" t="str">
        <f>IF(Table2[[#This Row],[Valid CWA]]=Table2[[#This Row],[Scior CWA]],"OK","ERROR")</f>
        <v>OK</v>
      </c>
    </row>
    <row r="398" spans="1:18" x14ac:dyDescent="0.25">
      <c r="A398" s="1" t="s">
        <v>470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 s="27">
        <f>VLOOKUP(Table2[[#This Row],[file_name]],TAX[#All],3,FALSE)</f>
        <v>31</v>
      </c>
      <c r="M398" s="28" t="b">
        <f t="shared" si="14"/>
        <v>1</v>
      </c>
      <c r="N398" s="27" t="b">
        <f t="shared" si="15"/>
        <v>1</v>
      </c>
      <c r="O398" s="28" t="b">
        <f>IF(ISERROR(VLOOKUP(Table2[[#This Row],[file_name]],INC_OWA[#All],1,FALSE)),TRUE,FALSE)</f>
        <v>1</v>
      </c>
      <c r="P398" s="29" t="b">
        <f>IF(ISERROR(VLOOKUP(Table2[[#This Row],[file_name]],INC_CWA[#All],1,FALSE)),TRUE,FALSE)</f>
        <v>1</v>
      </c>
      <c r="Q398" s="27" t="str">
        <f>IF(Table2[[#This Row],[Valid OWA]]=Table2[[#This Row],[Scior OWA]],"OK","ERROR")</f>
        <v>OK</v>
      </c>
      <c r="R398" t="str">
        <f>IF(Table2[[#This Row],[Valid CWA]]=Table2[[#This Row],[Scior CWA]],"OK","ERROR")</f>
        <v>OK</v>
      </c>
    </row>
    <row r="399" spans="1:18" x14ac:dyDescent="0.25">
      <c r="A399" s="1" t="s">
        <v>471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 s="27">
        <f>VLOOKUP(Table2[[#This Row],[file_name]],TAX[#All],3,FALSE)</f>
        <v>2</v>
      </c>
      <c r="M399" s="28" t="b">
        <f t="shared" si="14"/>
        <v>0</v>
      </c>
      <c r="N399" s="27" t="b">
        <f t="shared" si="15"/>
        <v>0</v>
      </c>
      <c r="O399" s="28" t="b">
        <f>IF(ISERROR(VLOOKUP(Table2[[#This Row],[file_name]],INC_OWA[#All],1,FALSE)),TRUE,FALSE)</f>
        <v>0</v>
      </c>
      <c r="P399" s="29" t="b">
        <f>IF(ISERROR(VLOOKUP(Table2[[#This Row],[file_name]],INC_CWA[#All],1,FALSE)),TRUE,FALSE)</f>
        <v>0</v>
      </c>
      <c r="Q399" s="27" t="str">
        <f>IF(Table2[[#This Row],[Valid OWA]]=Table2[[#This Row],[Scior OWA]],"OK","ERROR")</f>
        <v>OK</v>
      </c>
      <c r="R399" t="str">
        <f>IF(Table2[[#This Row],[Valid CWA]]=Table2[[#This Row],[Scior CWA]],"OK","ERROR")</f>
        <v>OK</v>
      </c>
    </row>
    <row r="400" spans="1:18" x14ac:dyDescent="0.25">
      <c r="A400" s="1" t="s">
        <v>472</v>
      </c>
      <c r="B400">
        <v>0</v>
      </c>
      <c r="C400">
        <v>0</v>
      </c>
      <c r="D400">
        <v>4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 s="27">
        <f>VLOOKUP(Table2[[#This Row],[file_name]],TAX[#All],3,FALSE)</f>
        <v>5</v>
      </c>
      <c r="M400" s="28" t="b">
        <f t="shared" si="14"/>
        <v>0</v>
      </c>
      <c r="N400" s="27" t="b">
        <f t="shared" si="15"/>
        <v>0</v>
      </c>
      <c r="O400" s="28" t="b">
        <f>IF(ISERROR(VLOOKUP(Table2[[#This Row],[file_name]],INC_OWA[#All],1,FALSE)),TRUE,FALSE)</f>
        <v>0</v>
      </c>
      <c r="P400" s="29" t="b">
        <f>IF(ISERROR(VLOOKUP(Table2[[#This Row],[file_name]],INC_CWA[#All],1,FALSE)),TRUE,FALSE)</f>
        <v>0</v>
      </c>
      <c r="Q400" s="27" t="str">
        <f>IF(Table2[[#This Row],[Valid OWA]]=Table2[[#This Row],[Scior OWA]],"OK","ERROR")</f>
        <v>OK</v>
      </c>
      <c r="R400" t="str">
        <f>IF(Table2[[#This Row],[Valid CWA]]=Table2[[#This Row],[Scior CWA]],"OK","ERROR")</f>
        <v>OK</v>
      </c>
    </row>
    <row r="401" spans="1:18" x14ac:dyDescent="0.25">
      <c r="A401" s="1" t="s">
        <v>473</v>
      </c>
      <c r="B401">
        <v>0</v>
      </c>
      <c r="C401">
        <v>0</v>
      </c>
      <c r="D401">
        <v>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 s="27">
        <f>VLOOKUP(Table2[[#This Row],[file_name]],TAX[#All],3,FALSE)</f>
        <v>5</v>
      </c>
      <c r="M401" s="28" t="b">
        <f t="shared" si="14"/>
        <v>0</v>
      </c>
      <c r="N401" s="27" t="b">
        <f t="shared" si="15"/>
        <v>0</v>
      </c>
      <c r="O401" s="28" t="b">
        <f>IF(ISERROR(VLOOKUP(Table2[[#This Row],[file_name]],INC_OWA[#All],1,FALSE)),TRUE,FALSE)</f>
        <v>0</v>
      </c>
      <c r="P401" s="29" t="b">
        <f>IF(ISERROR(VLOOKUP(Table2[[#This Row],[file_name]],INC_CWA[#All],1,FALSE)),TRUE,FALSE)</f>
        <v>0</v>
      </c>
      <c r="Q401" s="27" t="str">
        <f>IF(Table2[[#This Row],[Valid OWA]]=Table2[[#This Row],[Scior OWA]],"OK","ERROR")</f>
        <v>OK</v>
      </c>
      <c r="R401" t="str">
        <f>IF(Table2[[#This Row],[Valid CWA]]=Table2[[#This Row],[Scior CWA]],"OK","ERROR")</f>
        <v>OK</v>
      </c>
    </row>
    <row r="402" spans="1:18" x14ac:dyDescent="0.25">
      <c r="A402" s="1" t="s">
        <v>474</v>
      </c>
      <c r="B402">
        <v>0</v>
      </c>
      <c r="C402">
        <v>0</v>
      </c>
      <c r="D402">
        <v>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 s="27">
        <f>VLOOKUP(Table2[[#This Row],[file_name]],TAX[#All],3,FALSE)</f>
        <v>5</v>
      </c>
      <c r="M402" s="28" t="b">
        <f t="shared" si="14"/>
        <v>0</v>
      </c>
      <c r="N402" s="27" t="b">
        <f t="shared" si="15"/>
        <v>0</v>
      </c>
      <c r="O402" s="28" t="b">
        <f>IF(ISERROR(VLOOKUP(Table2[[#This Row],[file_name]],INC_OWA[#All],1,FALSE)),TRUE,FALSE)</f>
        <v>0</v>
      </c>
      <c r="P402" s="29" t="b">
        <f>IF(ISERROR(VLOOKUP(Table2[[#This Row],[file_name]],INC_CWA[#All],1,FALSE)),TRUE,FALSE)</f>
        <v>0</v>
      </c>
      <c r="Q402" s="27" t="str">
        <f>IF(Table2[[#This Row],[Valid OWA]]=Table2[[#This Row],[Scior OWA]],"OK","ERROR")</f>
        <v>OK</v>
      </c>
      <c r="R402" t="str">
        <f>IF(Table2[[#This Row],[Valid CWA]]=Table2[[#This Row],[Scior CWA]],"OK","ERROR")</f>
        <v>OK</v>
      </c>
    </row>
    <row r="403" spans="1:18" x14ac:dyDescent="0.25">
      <c r="A403" s="1" t="s">
        <v>475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 s="27">
        <f>VLOOKUP(Table2[[#This Row],[file_name]],TAX[#All],3,FALSE)</f>
        <v>3</v>
      </c>
      <c r="M403" s="28" t="b">
        <f t="shared" si="14"/>
        <v>1</v>
      </c>
      <c r="N403" s="27" t="b">
        <f t="shared" si="15"/>
        <v>1</v>
      </c>
      <c r="O403" s="28" t="b">
        <f>IF(ISERROR(VLOOKUP(Table2[[#This Row],[file_name]],INC_OWA[#All],1,FALSE)),TRUE,FALSE)</f>
        <v>1</v>
      </c>
      <c r="P403" s="29" t="b">
        <f>IF(ISERROR(VLOOKUP(Table2[[#This Row],[file_name]],INC_CWA[#All],1,FALSE)),TRUE,FALSE)</f>
        <v>1</v>
      </c>
      <c r="Q403" s="27" t="str">
        <f>IF(Table2[[#This Row],[Valid OWA]]=Table2[[#This Row],[Scior OWA]],"OK","ERROR")</f>
        <v>OK</v>
      </c>
      <c r="R403" t="str">
        <f>IF(Table2[[#This Row],[Valid CWA]]=Table2[[#This Row],[Scior CWA]],"OK","ERROR")</f>
        <v>OK</v>
      </c>
    </row>
    <row r="404" spans="1:18" x14ac:dyDescent="0.25">
      <c r="A404" s="1" t="s">
        <v>476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 s="27">
        <f>VLOOKUP(Table2[[#This Row],[file_name]],TAX[#All],3,FALSE)</f>
        <v>2</v>
      </c>
      <c r="M404" s="28" t="b">
        <f t="shared" si="14"/>
        <v>1</v>
      </c>
      <c r="N404" s="27" t="b">
        <f t="shared" si="15"/>
        <v>1</v>
      </c>
      <c r="O404" s="28" t="b">
        <f>IF(ISERROR(VLOOKUP(Table2[[#This Row],[file_name]],INC_OWA[#All],1,FALSE)),TRUE,FALSE)</f>
        <v>1</v>
      </c>
      <c r="P404" s="29" t="b">
        <f>IF(ISERROR(VLOOKUP(Table2[[#This Row],[file_name]],INC_CWA[#All],1,FALSE)),TRUE,FALSE)</f>
        <v>1</v>
      </c>
      <c r="Q404" s="27" t="str">
        <f>IF(Table2[[#This Row],[Valid OWA]]=Table2[[#This Row],[Scior OWA]],"OK","ERROR")</f>
        <v>OK</v>
      </c>
      <c r="R404" t="str">
        <f>IF(Table2[[#This Row],[Valid CWA]]=Table2[[#This Row],[Scior CWA]],"OK","ERROR")</f>
        <v>OK</v>
      </c>
    </row>
    <row r="405" spans="1:18" x14ac:dyDescent="0.25">
      <c r="A405" s="1" t="s">
        <v>477</v>
      </c>
      <c r="B405">
        <v>0</v>
      </c>
      <c r="C405">
        <v>0</v>
      </c>
      <c r="D405">
        <v>16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 s="27">
        <f>VLOOKUP(Table2[[#This Row],[file_name]],TAX[#All],3,FALSE)</f>
        <v>20</v>
      </c>
      <c r="M405" s="28" t="b">
        <f t="shared" si="14"/>
        <v>0</v>
      </c>
      <c r="N405" s="27" t="b">
        <f t="shared" si="15"/>
        <v>0</v>
      </c>
      <c r="O405" s="28" t="b">
        <f>IF(ISERROR(VLOOKUP(Table2[[#This Row],[file_name]],INC_OWA[#All],1,FALSE)),TRUE,FALSE)</f>
        <v>0</v>
      </c>
      <c r="P405" s="29" t="b">
        <f>IF(ISERROR(VLOOKUP(Table2[[#This Row],[file_name]],INC_CWA[#All],1,FALSE)),TRUE,FALSE)</f>
        <v>0</v>
      </c>
      <c r="Q405" s="27" t="str">
        <f>IF(Table2[[#This Row],[Valid OWA]]=Table2[[#This Row],[Scior OWA]],"OK","ERROR")</f>
        <v>OK</v>
      </c>
      <c r="R405" t="str">
        <f>IF(Table2[[#This Row],[Valid CWA]]=Table2[[#This Row],[Scior CWA]],"OK","ERROR")</f>
        <v>OK</v>
      </c>
    </row>
    <row r="406" spans="1:18" x14ac:dyDescent="0.25">
      <c r="A406" s="1" t="s">
        <v>478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 s="27">
        <f>VLOOKUP(Table2[[#This Row],[file_name]],TAX[#All],3,FALSE)</f>
        <v>6</v>
      </c>
      <c r="M406" s="28" t="b">
        <f t="shared" si="14"/>
        <v>1</v>
      </c>
      <c r="N406" s="27" t="b">
        <f t="shared" si="15"/>
        <v>1</v>
      </c>
      <c r="O406" s="28" t="b">
        <f>IF(ISERROR(VLOOKUP(Table2[[#This Row],[file_name]],INC_OWA[#All],1,FALSE)),TRUE,FALSE)</f>
        <v>1</v>
      </c>
      <c r="P406" s="29" t="b">
        <f>IF(ISERROR(VLOOKUP(Table2[[#This Row],[file_name]],INC_CWA[#All],1,FALSE)),TRUE,FALSE)</f>
        <v>1</v>
      </c>
      <c r="Q406" s="27" t="str">
        <f>IF(Table2[[#This Row],[Valid OWA]]=Table2[[#This Row],[Scior OWA]],"OK","ERROR")</f>
        <v>OK</v>
      </c>
      <c r="R406" t="str">
        <f>IF(Table2[[#This Row],[Valid CWA]]=Table2[[#This Row],[Scior CWA]],"OK","ERROR")</f>
        <v>OK</v>
      </c>
    </row>
    <row r="407" spans="1:18" x14ac:dyDescent="0.25">
      <c r="A407" s="1" t="s">
        <v>479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 s="27">
        <f>VLOOKUP(Table2[[#This Row],[file_name]],TAX[#All],3,FALSE)</f>
        <v>3</v>
      </c>
      <c r="M407" s="28" t="b">
        <f t="shared" si="14"/>
        <v>1</v>
      </c>
      <c r="N407" s="27" t="b">
        <f t="shared" si="15"/>
        <v>1</v>
      </c>
      <c r="O407" s="28" t="b">
        <f>IF(ISERROR(VLOOKUP(Table2[[#This Row],[file_name]],INC_OWA[#All],1,FALSE)),TRUE,FALSE)</f>
        <v>1</v>
      </c>
      <c r="P407" s="29" t="b">
        <f>IF(ISERROR(VLOOKUP(Table2[[#This Row],[file_name]],INC_CWA[#All],1,FALSE)),TRUE,FALSE)</f>
        <v>1</v>
      </c>
      <c r="Q407" s="27" t="str">
        <f>IF(Table2[[#This Row],[Valid OWA]]=Table2[[#This Row],[Scior OWA]],"OK","ERROR")</f>
        <v>OK</v>
      </c>
      <c r="R407" t="str">
        <f>IF(Table2[[#This Row],[Valid CWA]]=Table2[[#This Row],[Scior CWA]],"OK","ERROR")</f>
        <v>OK</v>
      </c>
    </row>
    <row r="408" spans="1:18" x14ac:dyDescent="0.25">
      <c r="A408" s="1" t="s">
        <v>480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 s="27">
        <f>VLOOKUP(Table2[[#This Row],[file_name]],TAX[#All],3,FALSE)</f>
        <v>4</v>
      </c>
      <c r="M408" s="28" t="b">
        <f t="shared" si="14"/>
        <v>1</v>
      </c>
      <c r="N408" s="27" t="b">
        <f t="shared" si="15"/>
        <v>1</v>
      </c>
      <c r="O408" s="28" t="b">
        <f>IF(ISERROR(VLOOKUP(Table2[[#This Row],[file_name]],INC_OWA[#All],1,FALSE)),TRUE,FALSE)</f>
        <v>1</v>
      </c>
      <c r="P408" s="29" t="b">
        <f>IF(ISERROR(VLOOKUP(Table2[[#This Row],[file_name]],INC_CWA[#All],1,FALSE)),TRUE,FALSE)</f>
        <v>1</v>
      </c>
      <c r="Q408" s="27" t="str">
        <f>IF(Table2[[#This Row],[Valid OWA]]=Table2[[#This Row],[Scior OWA]],"OK","ERROR")</f>
        <v>OK</v>
      </c>
      <c r="R408" t="str">
        <f>IF(Table2[[#This Row],[Valid CWA]]=Table2[[#This Row],[Scior CWA]],"OK","ERROR")</f>
        <v>OK</v>
      </c>
    </row>
    <row r="409" spans="1:18" x14ac:dyDescent="0.25">
      <c r="A409" s="1" t="s">
        <v>481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 s="27">
        <f>VLOOKUP(Table2[[#This Row],[file_name]],TAX[#All],3,FALSE)</f>
        <v>2</v>
      </c>
      <c r="M409" s="28" t="b">
        <f t="shared" si="14"/>
        <v>1</v>
      </c>
      <c r="N409" s="27" t="b">
        <f t="shared" si="15"/>
        <v>1</v>
      </c>
      <c r="O409" s="28" t="b">
        <f>IF(ISERROR(VLOOKUP(Table2[[#This Row],[file_name]],INC_OWA[#All],1,FALSE)),TRUE,FALSE)</f>
        <v>1</v>
      </c>
      <c r="P409" s="29" t="b">
        <f>IF(ISERROR(VLOOKUP(Table2[[#This Row],[file_name]],INC_CWA[#All],1,FALSE)),TRUE,FALSE)</f>
        <v>1</v>
      </c>
      <c r="Q409" s="27" t="str">
        <f>IF(Table2[[#This Row],[Valid OWA]]=Table2[[#This Row],[Scior OWA]],"OK","ERROR")</f>
        <v>OK</v>
      </c>
      <c r="R409" t="str">
        <f>IF(Table2[[#This Row],[Valid CWA]]=Table2[[#This Row],[Scior CWA]],"OK","ERROR")</f>
        <v>OK</v>
      </c>
    </row>
    <row r="410" spans="1:18" x14ac:dyDescent="0.25">
      <c r="A410" s="1" t="s">
        <v>482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 s="27">
        <f>VLOOKUP(Table2[[#This Row],[file_name]],TAX[#All],3,FALSE)</f>
        <v>6</v>
      </c>
      <c r="M410" s="28" t="b">
        <f t="shared" si="14"/>
        <v>1</v>
      </c>
      <c r="N410" s="27" t="b">
        <f t="shared" si="15"/>
        <v>1</v>
      </c>
      <c r="O410" s="28" t="b">
        <f>IF(ISERROR(VLOOKUP(Table2[[#This Row],[file_name]],INC_OWA[#All],1,FALSE)),TRUE,FALSE)</f>
        <v>1</v>
      </c>
      <c r="P410" s="29" t="b">
        <f>IF(ISERROR(VLOOKUP(Table2[[#This Row],[file_name]],INC_CWA[#All],1,FALSE)),TRUE,FALSE)</f>
        <v>1</v>
      </c>
      <c r="Q410" s="27" t="str">
        <f>IF(Table2[[#This Row],[Valid OWA]]=Table2[[#This Row],[Scior OWA]],"OK","ERROR")</f>
        <v>OK</v>
      </c>
      <c r="R410" t="str">
        <f>IF(Table2[[#This Row],[Valid CWA]]=Table2[[#This Row],[Scior CWA]],"OK","ERROR")</f>
        <v>OK</v>
      </c>
    </row>
    <row r="411" spans="1:18" x14ac:dyDescent="0.25">
      <c r="A411" s="1" t="s">
        <v>483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 s="27">
        <f>VLOOKUP(Table2[[#This Row],[file_name]],TAX[#All],3,FALSE)</f>
        <v>3</v>
      </c>
      <c r="M411" s="28" t="b">
        <f t="shared" si="14"/>
        <v>1</v>
      </c>
      <c r="N411" s="27" t="b">
        <f t="shared" si="15"/>
        <v>1</v>
      </c>
      <c r="O411" s="28" t="b">
        <f>IF(ISERROR(VLOOKUP(Table2[[#This Row],[file_name]],INC_OWA[#All],1,FALSE)),TRUE,FALSE)</f>
        <v>1</v>
      </c>
      <c r="P411" s="29" t="b">
        <f>IF(ISERROR(VLOOKUP(Table2[[#This Row],[file_name]],INC_CWA[#All],1,FALSE)),TRUE,FALSE)</f>
        <v>1</v>
      </c>
      <c r="Q411" s="27" t="str">
        <f>IF(Table2[[#This Row],[Valid OWA]]=Table2[[#This Row],[Scior OWA]],"OK","ERROR")</f>
        <v>OK</v>
      </c>
      <c r="R411" t="str">
        <f>IF(Table2[[#This Row],[Valid CWA]]=Table2[[#This Row],[Scior CWA]],"OK","ERROR")</f>
        <v>OK</v>
      </c>
    </row>
    <row r="412" spans="1:18" x14ac:dyDescent="0.25">
      <c r="A412" s="1" t="s">
        <v>484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 s="27">
        <f>VLOOKUP(Table2[[#This Row],[file_name]],TAX[#All],3,FALSE)</f>
        <v>5</v>
      </c>
      <c r="M412" s="28" t="b">
        <f t="shared" si="14"/>
        <v>1</v>
      </c>
      <c r="N412" s="27" t="b">
        <f t="shared" si="15"/>
        <v>1</v>
      </c>
      <c r="O412" s="28" t="b">
        <f>IF(ISERROR(VLOOKUP(Table2[[#This Row],[file_name]],INC_OWA[#All],1,FALSE)),TRUE,FALSE)</f>
        <v>1</v>
      </c>
      <c r="P412" s="29" t="b">
        <f>IF(ISERROR(VLOOKUP(Table2[[#This Row],[file_name]],INC_CWA[#All],1,FALSE)),TRUE,FALSE)</f>
        <v>1</v>
      </c>
      <c r="Q412" s="27" t="str">
        <f>IF(Table2[[#This Row],[Valid OWA]]=Table2[[#This Row],[Scior OWA]],"OK","ERROR")</f>
        <v>OK</v>
      </c>
      <c r="R412" t="str">
        <f>IF(Table2[[#This Row],[Valid CWA]]=Table2[[#This Row],[Scior CWA]],"OK","ERROR")</f>
        <v>OK</v>
      </c>
    </row>
    <row r="413" spans="1:18" x14ac:dyDescent="0.25">
      <c r="A413" s="1" t="s">
        <v>485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 s="27">
        <f>VLOOKUP(Table2[[#This Row],[file_name]],TAX[#All],3,FALSE)</f>
        <v>3</v>
      </c>
      <c r="M413" s="28" t="b">
        <f t="shared" si="14"/>
        <v>1</v>
      </c>
      <c r="N413" s="27" t="b">
        <f t="shared" si="15"/>
        <v>1</v>
      </c>
      <c r="O413" s="28" t="b">
        <f>IF(ISERROR(VLOOKUP(Table2[[#This Row],[file_name]],INC_OWA[#All],1,FALSE)),TRUE,FALSE)</f>
        <v>1</v>
      </c>
      <c r="P413" s="29" t="b">
        <f>IF(ISERROR(VLOOKUP(Table2[[#This Row],[file_name]],INC_CWA[#All],1,FALSE)),TRUE,FALSE)</f>
        <v>1</v>
      </c>
      <c r="Q413" s="27" t="str">
        <f>IF(Table2[[#This Row],[Valid OWA]]=Table2[[#This Row],[Scior OWA]],"OK","ERROR")</f>
        <v>OK</v>
      </c>
      <c r="R413" t="str">
        <f>IF(Table2[[#This Row],[Valid CWA]]=Table2[[#This Row],[Scior CWA]],"OK","ERROR")</f>
        <v>OK</v>
      </c>
    </row>
    <row r="414" spans="1:18" x14ac:dyDescent="0.25">
      <c r="A414" s="1" t="s">
        <v>486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 s="27">
        <f>VLOOKUP(Table2[[#This Row],[file_name]],TAX[#All],3,FALSE)</f>
        <v>56</v>
      </c>
      <c r="M414" s="28" t="b">
        <f t="shared" si="14"/>
        <v>1</v>
      </c>
      <c r="N414" s="27" t="b">
        <f t="shared" si="15"/>
        <v>1</v>
      </c>
      <c r="O414" s="28" t="b">
        <f>IF(ISERROR(VLOOKUP(Table2[[#This Row],[file_name]],INC_OWA[#All],1,FALSE)),TRUE,FALSE)</f>
        <v>1</v>
      </c>
      <c r="P414" s="29" t="b">
        <f>IF(ISERROR(VLOOKUP(Table2[[#This Row],[file_name]],INC_CWA[#All],1,FALSE)),TRUE,FALSE)</f>
        <v>1</v>
      </c>
      <c r="Q414" s="27" t="str">
        <f>IF(Table2[[#This Row],[Valid OWA]]=Table2[[#This Row],[Scior OWA]],"OK","ERROR")</f>
        <v>OK</v>
      </c>
      <c r="R414" t="str">
        <f>IF(Table2[[#This Row],[Valid CWA]]=Table2[[#This Row],[Scior CWA]],"OK","ERROR")</f>
        <v>OK</v>
      </c>
    </row>
    <row r="415" spans="1:18" x14ac:dyDescent="0.25">
      <c r="A415" s="1" t="s">
        <v>487</v>
      </c>
      <c r="B415">
        <v>0</v>
      </c>
      <c r="C415">
        <v>0</v>
      </c>
      <c r="D415">
        <v>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 s="27">
        <f>VLOOKUP(Table2[[#This Row],[file_name]],TAX[#All],3,FALSE)</f>
        <v>11</v>
      </c>
      <c r="M415" s="28" t="b">
        <f t="shared" si="14"/>
        <v>0</v>
      </c>
      <c r="N415" s="27" t="b">
        <f t="shared" si="15"/>
        <v>0</v>
      </c>
      <c r="O415" s="28" t="b">
        <f>IF(ISERROR(VLOOKUP(Table2[[#This Row],[file_name]],INC_OWA[#All],1,FALSE)),TRUE,FALSE)</f>
        <v>0</v>
      </c>
      <c r="P415" s="29" t="b">
        <f>IF(ISERROR(VLOOKUP(Table2[[#This Row],[file_name]],INC_CWA[#All],1,FALSE)),TRUE,FALSE)</f>
        <v>0</v>
      </c>
      <c r="Q415" s="27" t="str">
        <f>IF(Table2[[#This Row],[Valid OWA]]=Table2[[#This Row],[Scior OWA]],"OK","ERROR")</f>
        <v>OK</v>
      </c>
      <c r="R415" t="str">
        <f>IF(Table2[[#This Row],[Valid CWA]]=Table2[[#This Row],[Scior CWA]],"OK","ERROR")</f>
        <v>OK</v>
      </c>
    </row>
    <row r="416" spans="1:18" x14ac:dyDescent="0.25">
      <c r="A416" s="1" t="s">
        <v>488</v>
      </c>
      <c r="B416">
        <v>0</v>
      </c>
      <c r="C416">
        <v>0</v>
      </c>
      <c r="D416">
        <v>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 s="27">
        <f>VLOOKUP(Table2[[#This Row],[file_name]],TAX[#All],3,FALSE)</f>
        <v>3</v>
      </c>
      <c r="M416" s="28" t="b">
        <f t="shared" si="14"/>
        <v>0</v>
      </c>
      <c r="N416" s="27" t="b">
        <f t="shared" si="15"/>
        <v>0</v>
      </c>
      <c r="O416" s="28" t="b">
        <f>IF(ISERROR(VLOOKUP(Table2[[#This Row],[file_name]],INC_OWA[#All],1,FALSE)),TRUE,FALSE)</f>
        <v>0</v>
      </c>
      <c r="P416" s="29" t="b">
        <f>IF(ISERROR(VLOOKUP(Table2[[#This Row],[file_name]],INC_CWA[#All],1,FALSE)),TRUE,FALSE)</f>
        <v>0</v>
      </c>
      <c r="Q416" s="27" t="str">
        <f>IF(Table2[[#This Row],[Valid OWA]]=Table2[[#This Row],[Scior OWA]],"OK","ERROR")</f>
        <v>OK</v>
      </c>
      <c r="R416" t="str">
        <f>IF(Table2[[#This Row],[Valid CWA]]=Table2[[#This Row],[Scior CWA]],"OK","ERROR")</f>
        <v>OK</v>
      </c>
    </row>
    <row r="417" spans="1:18" x14ac:dyDescent="0.25">
      <c r="A417" s="1" t="s">
        <v>489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 s="27">
        <f>VLOOKUP(Table2[[#This Row],[file_name]],TAX[#All],3,FALSE)</f>
        <v>8</v>
      </c>
      <c r="M417" s="28" t="b">
        <f t="shared" si="14"/>
        <v>1</v>
      </c>
      <c r="N417" s="27" t="b">
        <f t="shared" si="15"/>
        <v>1</v>
      </c>
      <c r="O417" s="28" t="b">
        <f>IF(ISERROR(VLOOKUP(Table2[[#This Row],[file_name]],INC_OWA[#All],1,FALSE)),TRUE,FALSE)</f>
        <v>1</v>
      </c>
      <c r="P417" s="29" t="b">
        <f>IF(ISERROR(VLOOKUP(Table2[[#This Row],[file_name]],INC_CWA[#All],1,FALSE)),TRUE,FALSE)</f>
        <v>1</v>
      </c>
      <c r="Q417" s="27" t="str">
        <f>IF(Table2[[#This Row],[Valid OWA]]=Table2[[#This Row],[Scior OWA]],"OK","ERROR")</f>
        <v>OK</v>
      </c>
      <c r="R417" t="str">
        <f>IF(Table2[[#This Row],[Valid CWA]]=Table2[[#This Row],[Scior CWA]],"OK","ERROR")</f>
        <v>OK</v>
      </c>
    </row>
    <row r="418" spans="1:18" x14ac:dyDescent="0.25">
      <c r="A418" s="1" t="s">
        <v>490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s="27">
        <f>VLOOKUP(Table2[[#This Row],[file_name]],TAX[#All],3,FALSE)</f>
        <v>5</v>
      </c>
      <c r="M418" s="28" t="b">
        <f t="shared" si="14"/>
        <v>1</v>
      </c>
      <c r="N418" s="27" t="b">
        <f t="shared" si="15"/>
        <v>1</v>
      </c>
      <c r="O418" s="28" t="b">
        <f>IF(ISERROR(VLOOKUP(Table2[[#This Row],[file_name]],INC_OWA[#All],1,FALSE)),TRUE,FALSE)</f>
        <v>1</v>
      </c>
      <c r="P418" s="29" t="b">
        <f>IF(ISERROR(VLOOKUP(Table2[[#This Row],[file_name]],INC_CWA[#All],1,FALSE)),TRUE,FALSE)</f>
        <v>1</v>
      </c>
      <c r="Q418" s="27" t="str">
        <f>IF(Table2[[#This Row],[Valid OWA]]=Table2[[#This Row],[Scior OWA]],"OK","ERROR")</f>
        <v>OK</v>
      </c>
      <c r="R418" t="str">
        <f>IF(Table2[[#This Row],[Valid CWA]]=Table2[[#This Row],[Scior CWA]],"OK","ERROR")</f>
        <v>OK</v>
      </c>
    </row>
    <row r="419" spans="1:18" x14ac:dyDescent="0.25">
      <c r="A419" s="1" t="s">
        <v>491</v>
      </c>
      <c r="B419">
        <v>0</v>
      </c>
      <c r="C419">
        <v>0</v>
      </c>
      <c r="D419">
        <v>10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 s="27">
        <f>VLOOKUP(Table2[[#This Row],[file_name]],TAX[#All],3,FALSE)</f>
        <v>12</v>
      </c>
      <c r="M419" s="28" t="b">
        <f t="shared" si="14"/>
        <v>0</v>
      </c>
      <c r="N419" s="27" t="b">
        <f t="shared" si="15"/>
        <v>0</v>
      </c>
      <c r="O419" s="28" t="b">
        <f>IF(ISERROR(VLOOKUP(Table2[[#This Row],[file_name]],INC_OWA[#All],1,FALSE)),TRUE,FALSE)</f>
        <v>0</v>
      </c>
      <c r="P419" s="29" t="b">
        <f>IF(ISERROR(VLOOKUP(Table2[[#This Row],[file_name]],INC_CWA[#All],1,FALSE)),TRUE,FALSE)</f>
        <v>0</v>
      </c>
      <c r="Q419" s="27" t="str">
        <f>IF(Table2[[#This Row],[Valid OWA]]=Table2[[#This Row],[Scior OWA]],"OK","ERROR")</f>
        <v>OK</v>
      </c>
      <c r="R419" t="str">
        <f>IF(Table2[[#This Row],[Valid CWA]]=Table2[[#This Row],[Scior CWA]],"OK","ERROR")</f>
        <v>OK</v>
      </c>
    </row>
    <row r="420" spans="1:18" x14ac:dyDescent="0.25">
      <c r="A420" s="1" t="s">
        <v>492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 s="27">
        <f>VLOOKUP(Table2[[#This Row],[file_name]],TAX[#All],3,FALSE)</f>
        <v>8</v>
      </c>
      <c r="M420" s="28" t="b">
        <f t="shared" si="14"/>
        <v>1</v>
      </c>
      <c r="N420" s="27" t="b">
        <f t="shared" si="15"/>
        <v>1</v>
      </c>
      <c r="O420" s="28" t="b">
        <f>IF(ISERROR(VLOOKUP(Table2[[#This Row],[file_name]],INC_OWA[#All],1,FALSE)),TRUE,FALSE)</f>
        <v>1</v>
      </c>
      <c r="P420" s="29" t="b">
        <f>IF(ISERROR(VLOOKUP(Table2[[#This Row],[file_name]],INC_CWA[#All],1,FALSE)),TRUE,FALSE)</f>
        <v>1</v>
      </c>
      <c r="Q420" s="27" t="str">
        <f>IF(Table2[[#This Row],[Valid OWA]]=Table2[[#This Row],[Scior OWA]],"OK","ERROR")</f>
        <v>OK</v>
      </c>
      <c r="R420" t="str">
        <f>IF(Table2[[#This Row],[Valid CWA]]=Table2[[#This Row],[Scior CWA]],"OK","ERROR")</f>
        <v>OK</v>
      </c>
    </row>
    <row r="421" spans="1:18" x14ac:dyDescent="0.25">
      <c r="A421" s="1" t="s">
        <v>493</v>
      </c>
      <c r="B421">
        <v>0</v>
      </c>
      <c r="C421">
        <v>0</v>
      </c>
      <c r="D421">
        <v>9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 s="27">
        <f>VLOOKUP(Table2[[#This Row],[file_name]],TAX[#All],3,FALSE)</f>
        <v>11</v>
      </c>
      <c r="M421" s="28" t="b">
        <f t="shared" si="14"/>
        <v>0</v>
      </c>
      <c r="N421" s="27" t="b">
        <f t="shared" si="15"/>
        <v>0</v>
      </c>
      <c r="O421" s="28" t="b">
        <f>IF(ISERROR(VLOOKUP(Table2[[#This Row],[file_name]],INC_OWA[#All],1,FALSE)),TRUE,FALSE)</f>
        <v>0</v>
      </c>
      <c r="P421" s="29" t="b">
        <f>IF(ISERROR(VLOOKUP(Table2[[#This Row],[file_name]],INC_CWA[#All],1,FALSE)),TRUE,FALSE)</f>
        <v>0</v>
      </c>
      <c r="Q421" s="27" t="str">
        <f>IF(Table2[[#This Row],[Valid OWA]]=Table2[[#This Row],[Scior OWA]],"OK","ERROR")</f>
        <v>OK</v>
      </c>
      <c r="R421" t="str">
        <f>IF(Table2[[#This Row],[Valid CWA]]=Table2[[#This Row],[Scior CWA]],"OK","ERROR")</f>
        <v>OK</v>
      </c>
    </row>
    <row r="422" spans="1:18" x14ac:dyDescent="0.25">
      <c r="A422" s="1" t="s">
        <v>494</v>
      </c>
      <c r="B422">
        <v>0</v>
      </c>
      <c r="C422">
        <v>0</v>
      </c>
      <c r="D422">
        <v>2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 s="27">
        <f>VLOOKUP(Table2[[#This Row],[file_name]],TAX[#All],3,FALSE)</f>
        <v>3</v>
      </c>
      <c r="M422" s="28" t="b">
        <f t="shared" si="14"/>
        <v>0</v>
      </c>
      <c r="N422" s="27" t="b">
        <f t="shared" si="15"/>
        <v>0</v>
      </c>
      <c r="O422" s="28" t="b">
        <f>IF(ISERROR(VLOOKUP(Table2[[#This Row],[file_name]],INC_OWA[#All],1,FALSE)),TRUE,FALSE)</f>
        <v>0</v>
      </c>
      <c r="P422" s="29" t="b">
        <f>IF(ISERROR(VLOOKUP(Table2[[#This Row],[file_name]],INC_CWA[#All],1,FALSE)),TRUE,FALSE)</f>
        <v>0</v>
      </c>
      <c r="Q422" s="27" t="str">
        <f>IF(Table2[[#This Row],[Valid OWA]]=Table2[[#This Row],[Scior OWA]],"OK","ERROR")</f>
        <v>OK</v>
      </c>
      <c r="R422" t="str">
        <f>IF(Table2[[#This Row],[Valid CWA]]=Table2[[#This Row],[Scior CWA]],"OK","ERROR")</f>
        <v>OK</v>
      </c>
    </row>
    <row r="423" spans="1:18" x14ac:dyDescent="0.25">
      <c r="A423" s="1" t="s">
        <v>495</v>
      </c>
      <c r="B423">
        <v>0</v>
      </c>
      <c r="C423">
        <v>2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 s="27">
        <f>VLOOKUP(Table2[[#This Row],[file_name]],TAX[#All],3,FALSE)</f>
        <v>2</v>
      </c>
      <c r="M423" s="28" t="b">
        <f t="shared" si="14"/>
        <v>1</v>
      </c>
      <c r="N423" s="27" t="b">
        <f t="shared" si="15"/>
        <v>0</v>
      </c>
      <c r="O423" s="28" t="b">
        <f>IF(ISERROR(VLOOKUP(Table2[[#This Row],[file_name]],INC_OWA[#All],1,FALSE)),TRUE,FALSE)</f>
        <v>1</v>
      </c>
      <c r="P423" s="29" t="b">
        <f>IF(ISERROR(VLOOKUP(Table2[[#This Row],[file_name]],INC_CWA[#All],1,FALSE)),TRUE,FALSE)</f>
        <v>0</v>
      </c>
      <c r="Q423" s="27" t="str">
        <f>IF(Table2[[#This Row],[Valid OWA]]=Table2[[#This Row],[Scior OWA]],"OK","ERROR")</f>
        <v>OK</v>
      </c>
      <c r="R423" t="str">
        <f>IF(Table2[[#This Row],[Valid CWA]]=Table2[[#This Row],[Scior CWA]],"OK","ERROR")</f>
        <v>OK</v>
      </c>
    </row>
    <row r="424" spans="1:18" x14ac:dyDescent="0.25">
      <c r="A424" s="1" t="s">
        <v>496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 s="27">
        <f>VLOOKUP(Table2[[#This Row],[file_name]],TAX[#All],3,FALSE)</f>
        <v>2</v>
      </c>
      <c r="M424" s="28" t="b">
        <f t="shared" si="14"/>
        <v>0</v>
      </c>
      <c r="N424" s="27" t="b">
        <f t="shared" si="15"/>
        <v>0</v>
      </c>
      <c r="O424" s="28" t="b">
        <f>IF(ISERROR(VLOOKUP(Table2[[#This Row],[file_name]],INC_OWA[#All],1,FALSE)),TRUE,FALSE)</f>
        <v>0</v>
      </c>
      <c r="P424" s="29" t="b">
        <f>IF(ISERROR(VLOOKUP(Table2[[#This Row],[file_name]],INC_CWA[#All],1,FALSE)),TRUE,FALSE)</f>
        <v>0</v>
      </c>
      <c r="Q424" s="27" t="str">
        <f>IF(Table2[[#This Row],[Valid OWA]]=Table2[[#This Row],[Scior OWA]],"OK","ERROR")</f>
        <v>OK</v>
      </c>
      <c r="R424" t="str">
        <f>IF(Table2[[#This Row],[Valid CWA]]=Table2[[#This Row],[Scior CWA]],"OK","ERROR")</f>
        <v>OK</v>
      </c>
    </row>
    <row r="425" spans="1:18" x14ac:dyDescent="0.25">
      <c r="A425" s="1" t="s">
        <v>497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 s="27">
        <f>VLOOKUP(Table2[[#This Row],[file_name]],TAX[#All],3,FALSE)</f>
        <v>3</v>
      </c>
      <c r="M425" s="28" t="b">
        <f t="shared" si="14"/>
        <v>1</v>
      </c>
      <c r="N425" s="27" t="b">
        <f t="shared" si="15"/>
        <v>1</v>
      </c>
      <c r="O425" s="28" t="b">
        <f>IF(ISERROR(VLOOKUP(Table2[[#This Row],[file_name]],INC_OWA[#All],1,FALSE)),TRUE,FALSE)</f>
        <v>1</v>
      </c>
      <c r="P425" s="29" t="b">
        <f>IF(ISERROR(VLOOKUP(Table2[[#This Row],[file_name]],INC_CWA[#All],1,FALSE)),TRUE,FALSE)</f>
        <v>1</v>
      </c>
      <c r="Q425" s="27" t="str">
        <f>IF(Table2[[#This Row],[Valid OWA]]=Table2[[#This Row],[Scior OWA]],"OK","ERROR")</f>
        <v>OK</v>
      </c>
      <c r="R425" t="str">
        <f>IF(Table2[[#This Row],[Valid CWA]]=Table2[[#This Row],[Scior CWA]],"OK","ERROR")</f>
        <v>OK</v>
      </c>
    </row>
    <row r="426" spans="1:18" x14ac:dyDescent="0.25">
      <c r="A426" s="1" t="s">
        <v>498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 s="27">
        <f>VLOOKUP(Table2[[#This Row],[file_name]],TAX[#All],3,FALSE)</f>
        <v>4</v>
      </c>
      <c r="M426" s="28" t="b">
        <f t="shared" si="14"/>
        <v>1</v>
      </c>
      <c r="N426" s="27" t="b">
        <f t="shared" si="15"/>
        <v>1</v>
      </c>
      <c r="O426" s="28" t="b">
        <f>IF(ISERROR(VLOOKUP(Table2[[#This Row],[file_name]],INC_OWA[#All],1,FALSE)),TRUE,FALSE)</f>
        <v>1</v>
      </c>
      <c r="P426" s="29" t="b">
        <f>IF(ISERROR(VLOOKUP(Table2[[#This Row],[file_name]],INC_CWA[#All],1,FALSE)),TRUE,FALSE)</f>
        <v>1</v>
      </c>
      <c r="Q426" s="27" t="str">
        <f>IF(Table2[[#This Row],[Valid OWA]]=Table2[[#This Row],[Scior OWA]],"OK","ERROR")</f>
        <v>OK</v>
      </c>
      <c r="R426" t="str">
        <f>IF(Table2[[#This Row],[Valid CWA]]=Table2[[#This Row],[Scior CWA]],"OK","ERROR")</f>
        <v>OK</v>
      </c>
    </row>
    <row r="427" spans="1:18" x14ac:dyDescent="0.25">
      <c r="A427" s="1" t="s">
        <v>499</v>
      </c>
      <c r="B427">
        <v>0</v>
      </c>
      <c r="C427">
        <v>0</v>
      </c>
      <c r="D427">
        <v>5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 s="27">
        <f>VLOOKUP(Table2[[#This Row],[file_name]],TAX[#All],3,FALSE)</f>
        <v>6</v>
      </c>
      <c r="M427" s="28" t="b">
        <f t="shared" si="14"/>
        <v>0</v>
      </c>
      <c r="N427" s="27" t="b">
        <f t="shared" si="15"/>
        <v>0</v>
      </c>
      <c r="O427" s="28" t="b">
        <f>IF(ISERROR(VLOOKUP(Table2[[#This Row],[file_name]],INC_OWA[#All],1,FALSE)),TRUE,FALSE)</f>
        <v>0</v>
      </c>
      <c r="P427" s="29" t="b">
        <f>IF(ISERROR(VLOOKUP(Table2[[#This Row],[file_name]],INC_CWA[#All],1,FALSE)),TRUE,FALSE)</f>
        <v>0</v>
      </c>
      <c r="Q427" s="27" t="str">
        <f>IF(Table2[[#This Row],[Valid OWA]]=Table2[[#This Row],[Scior OWA]],"OK","ERROR")</f>
        <v>OK</v>
      </c>
      <c r="R427" t="str">
        <f>IF(Table2[[#This Row],[Valid CWA]]=Table2[[#This Row],[Scior CWA]],"OK","ERROR")</f>
        <v>OK</v>
      </c>
    </row>
    <row r="428" spans="1:18" x14ac:dyDescent="0.25">
      <c r="A428" s="1" t="s">
        <v>500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 s="27">
        <f>VLOOKUP(Table2[[#This Row],[file_name]],TAX[#All],3,FALSE)</f>
        <v>2</v>
      </c>
      <c r="M428" s="28" t="b">
        <f t="shared" si="14"/>
        <v>1</v>
      </c>
      <c r="N428" s="27" t="b">
        <f t="shared" si="15"/>
        <v>1</v>
      </c>
      <c r="O428" s="28" t="b">
        <f>IF(ISERROR(VLOOKUP(Table2[[#This Row],[file_name]],INC_OWA[#All],1,FALSE)),TRUE,FALSE)</f>
        <v>1</v>
      </c>
      <c r="P428" s="29" t="b">
        <f>IF(ISERROR(VLOOKUP(Table2[[#This Row],[file_name]],INC_CWA[#All],1,FALSE)),TRUE,FALSE)</f>
        <v>1</v>
      </c>
      <c r="Q428" s="27" t="str">
        <f>IF(Table2[[#This Row],[Valid OWA]]=Table2[[#This Row],[Scior OWA]],"OK","ERROR")</f>
        <v>OK</v>
      </c>
      <c r="R428" t="str">
        <f>IF(Table2[[#This Row],[Valid CWA]]=Table2[[#This Row],[Scior CWA]],"OK","ERROR")</f>
        <v>OK</v>
      </c>
    </row>
    <row r="429" spans="1:18" x14ac:dyDescent="0.25">
      <c r="A429" s="1" t="s">
        <v>501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 s="27">
        <f>VLOOKUP(Table2[[#This Row],[file_name]],TAX[#All],3,FALSE)</f>
        <v>15</v>
      </c>
      <c r="M429" s="28" t="b">
        <f t="shared" si="14"/>
        <v>1</v>
      </c>
      <c r="N429" s="27" t="b">
        <f t="shared" si="15"/>
        <v>1</v>
      </c>
      <c r="O429" s="28" t="b">
        <f>IF(ISERROR(VLOOKUP(Table2[[#This Row],[file_name]],INC_OWA[#All],1,FALSE)),TRUE,FALSE)</f>
        <v>1</v>
      </c>
      <c r="P429" s="29" t="b">
        <f>IF(ISERROR(VLOOKUP(Table2[[#This Row],[file_name]],INC_CWA[#All],1,FALSE)),TRUE,FALSE)</f>
        <v>1</v>
      </c>
      <c r="Q429" s="27" t="str">
        <f>IF(Table2[[#This Row],[Valid OWA]]=Table2[[#This Row],[Scior OWA]],"OK","ERROR")</f>
        <v>OK</v>
      </c>
      <c r="R429" t="str">
        <f>IF(Table2[[#This Row],[Valid CWA]]=Table2[[#This Row],[Scior CWA]],"OK","ERROR")</f>
        <v>OK</v>
      </c>
    </row>
    <row r="430" spans="1:18" x14ac:dyDescent="0.25">
      <c r="A430" s="1" t="s">
        <v>502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 s="27">
        <f>VLOOKUP(Table2[[#This Row],[file_name]],TAX[#All],3,FALSE)</f>
        <v>2</v>
      </c>
      <c r="M430" s="28" t="b">
        <f t="shared" si="14"/>
        <v>1</v>
      </c>
      <c r="N430" s="27" t="b">
        <f t="shared" si="15"/>
        <v>1</v>
      </c>
      <c r="O430" s="28" t="b">
        <f>IF(ISERROR(VLOOKUP(Table2[[#This Row],[file_name]],INC_OWA[#All],1,FALSE)),TRUE,FALSE)</f>
        <v>1</v>
      </c>
      <c r="P430" s="29" t="b">
        <f>IF(ISERROR(VLOOKUP(Table2[[#This Row],[file_name]],INC_CWA[#All],1,FALSE)),TRUE,FALSE)</f>
        <v>1</v>
      </c>
      <c r="Q430" s="27" t="str">
        <f>IF(Table2[[#This Row],[Valid OWA]]=Table2[[#This Row],[Scior OWA]],"OK","ERROR")</f>
        <v>OK</v>
      </c>
      <c r="R430" t="str">
        <f>IF(Table2[[#This Row],[Valid CWA]]=Table2[[#This Row],[Scior CWA]],"OK","ERROR")</f>
        <v>OK</v>
      </c>
    </row>
    <row r="431" spans="1:18" x14ac:dyDescent="0.25">
      <c r="A431" s="1" t="s">
        <v>503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 s="27">
        <f>VLOOKUP(Table2[[#This Row],[file_name]],TAX[#All],3,FALSE)</f>
        <v>3</v>
      </c>
      <c r="M431" s="28" t="b">
        <f t="shared" si="14"/>
        <v>1</v>
      </c>
      <c r="N431" s="27" t="b">
        <f t="shared" si="15"/>
        <v>1</v>
      </c>
      <c r="O431" s="28" t="b">
        <f>IF(ISERROR(VLOOKUP(Table2[[#This Row],[file_name]],INC_OWA[#All],1,FALSE)),TRUE,FALSE)</f>
        <v>1</v>
      </c>
      <c r="P431" s="29" t="b">
        <f>IF(ISERROR(VLOOKUP(Table2[[#This Row],[file_name]],INC_CWA[#All],1,FALSE)),TRUE,FALSE)</f>
        <v>1</v>
      </c>
      <c r="Q431" s="27" t="str">
        <f>IF(Table2[[#This Row],[Valid OWA]]=Table2[[#This Row],[Scior OWA]],"OK","ERROR")</f>
        <v>OK</v>
      </c>
      <c r="R431" t="str">
        <f>IF(Table2[[#This Row],[Valid CWA]]=Table2[[#This Row],[Scior CWA]],"OK","ERROR")</f>
        <v>OK</v>
      </c>
    </row>
    <row r="432" spans="1:18" x14ac:dyDescent="0.25">
      <c r="A432" s="1" t="s">
        <v>504</v>
      </c>
      <c r="B432">
        <v>0</v>
      </c>
      <c r="C432">
        <v>0</v>
      </c>
      <c r="D432">
        <v>7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 s="27">
        <f>VLOOKUP(Table2[[#This Row],[file_name]],TAX[#All],3,FALSE)</f>
        <v>8</v>
      </c>
      <c r="M432" s="28" t="b">
        <f t="shared" si="14"/>
        <v>0</v>
      </c>
      <c r="N432" s="27" t="b">
        <f t="shared" si="15"/>
        <v>0</v>
      </c>
      <c r="O432" s="28" t="b">
        <f>IF(ISERROR(VLOOKUP(Table2[[#This Row],[file_name]],INC_OWA[#All],1,FALSE)),TRUE,FALSE)</f>
        <v>0</v>
      </c>
      <c r="P432" s="29" t="b">
        <f>IF(ISERROR(VLOOKUP(Table2[[#This Row],[file_name]],INC_CWA[#All],1,FALSE)),TRUE,FALSE)</f>
        <v>0</v>
      </c>
      <c r="Q432" s="27" t="str">
        <f>IF(Table2[[#This Row],[Valid OWA]]=Table2[[#This Row],[Scior OWA]],"OK","ERROR")</f>
        <v>OK</v>
      </c>
      <c r="R432" t="str">
        <f>IF(Table2[[#This Row],[Valid CWA]]=Table2[[#This Row],[Scior CWA]],"OK","ERROR")</f>
        <v>OK</v>
      </c>
    </row>
    <row r="433" spans="1:18" x14ac:dyDescent="0.25">
      <c r="A433" s="1" t="s">
        <v>505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 s="27">
        <f>VLOOKUP(Table2[[#This Row],[file_name]],TAX[#All],3,FALSE)</f>
        <v>2</v>
      </c>
      <c r="M433" s="28" t="b">
        <f t="shared" si="14"/>
        <v>0</v>
      </c>
      <c r="N433" s="27" t="b">
        <f t="shared" si="15"/>
        <v>0</v>
      </c>
      <c r="O433" s="28" t="b">
        <f>IF(ISERROR(VLOOKUP(Table2[[#This Row],[file_name]],INC_OWA[#All],1,FALSE)),TRUE,FALSE)</f>
        <v>0</v>
      </c>
      <c r="P433" s="29" t="b">
        <f>IF(ISERROR(VLOOKUP(Table2[[#This Row],[file_name]],INC_CWA[#All],1,FALSE)),TRUE,FALSE)</f>
        <v>0</v>
      </c>
      <c r="Q433" s="27" t="str">
        <f>IF(Table2[[#This Row],[Valid OWA]]=Table2[[#This Row],[Scior OWA]],"OK","ERROR")</f>
        <v>OK</v>
      </c>
      <c r="R433" t="str">
        <f>IF(Table2[[#This Row],[Valid CWA]]=Table2[[#This Row],[Scior CWA]],"OK","ERROR")</f>
        <v>OK</v>
      </c>
    </row>
    <row r="434" spans="1:18" x14ac:dyDescent="0.25">
      <c r="A434" s="1" t="s">
        <v>506</v>
      </c>
      <c r="B434">
        <v>0</v>
      </c>
      <c r="C434">
        <v>0</v>
      </c>
      <c r="D434">
        <v>2</v>
      </c>
      <c r="E434">
        <v>2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 s="27">
        <f>VLOOKUP(Table2[[#This Row],[file_name]],TAX[#All],3,FALSE)</f>
        <v>6</v>
      </c>
      <c r="M434" s="28" t="b">
        <f t="shared" si="14"/>
        <v>0</v>
      </c>
      <c r="N434" s="27" t="b">
        <f t="shared" si="15"/>
        <v>0</v>
      </c>
      <c r="O434" s="28" t="b">
        <f>IF(ISERROR(VLOOKUP(Table2[[#This Row],[file_name]],INC_OWA[#All],1,FALSE)),TRUE,FALSE)</f>
        <v>0</v>
      </c>
      <c r="P434" s="29" t="b">
        <f>IF(ISERROR(VLOOKUP(Table2[[#This Row],[file_name]],INC_CWA[#All],1,FALSE)),TRUE,FALSE)</f>
        <v>0</v>
      </c>
      <c r="Q434" s="27" t="str">
        <f>IF(Table2[[#This Row],[Valid OWA]]=Table2[[#This Row],[Scior OWA]],"OK","ERROR")</f>
        <v>OK</v>
      </c>
      <c r="R434" t="str">
        <f>IF(Table2[[#This Row],[Valid CWA]]=Table2[[#This Row],[Scior CWA]],"OK","ERROR")</f>
        <v>OK</v>
      </c>
    </row>
    <row r="435" spans="1:18" x14ac:dyDescent="0.25">
      <c r="A435" s="1" t="s">
        <v>508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 s="27">
        <f>VLOOKUP(Table2[[#This Row],[file_name]],TAX[#All],3,FALSE)</f>
        <v>2</v>
      </c>
      <c r="M435" s="28" t="b">
        <f t="shared" si="14"/>
        <v>0</v>
      </c>
      <c r="N435" s="27" t="b">
        <f t="shared" si="15"/>
        <v>0</v>
      </c>
      <c r="O435" s="28" t="b">
        <f>IF(ISERROR(VLOOKUP(Table2[[#This Row],[file_name]],INC_OWA[#All],1,FALSE)),TRUE,FALSE)</f>
        <v>0</v>
      </c>
      <c r="P435" s="29" t="b">
        <f>IF(ISERROR(VLOOKUP(Table2[[#This Row],[file_name]],INC_CWA[#All],1,FALSE)),TRUE,FALSE)</f>
        <v>0</v>
      </c>
      <c r="Q435" s="27" t="str">
        <f>IF(Table2[[#This Row],[Valid OWA]]=Table2[[#This Row],[Scior OWA]],"OK","ERROR")</f>
        <v>OK</v>
      </c>
      <c r="R435" t="str">
        <f>IF(Table2[[#This Row],[Valid CWA]]=Table2[[#This Row],[Scior CWA]],"OK","ERROR")</f>
        <v>OK</v>
      </c>
    </row>
    <row r="436" spans="1:18" x14ac:dyDescent="0.25">
      <c r="A436" s="1" t="s">
        <v>509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 s="27">
        <f>VLOOKUP(Table2[[#This Row],[file_name]],TAX[#All],3,FALSE)</f>
        <v>2</v>
      </c>
      <c r="M436" s="28" t="b">
        <f t="shared" si="14"/>
        <v>1</v>
      </c>
      <c r="N436" s="27" t="b">
        <f t="shared" si="15"/>
        <v>1</v>
      </c>
      <c r="O436" s="28" t="b">
        <f>IF(ISERROR(VLOOKUP(Table2[[#This Row],[file_name]],INC_OWA[#All],1,FALSE)),TRUE,FALSE)</f>
        <v>1</v>
      </c>
      <c r="P436" s="29" t="b">
        <f>IF(ISERROR(VLOOKUP(Table2[[#This Row],[file_name]],INC_CWA[#All],1,FALSE)),TRUE,FALSE)</f>
        <v>1</v>
      </c>
      <c r="Q436" s="27" t="str">
        <f>IF(Table2[[#This Row],[Valid OWA]]=Table2[[#This Row],[Scior OWA]],"OK","ERROR")</f>
        <v>OK</v>
      </c>
      <c r="R436" t="str">
        <f>IF(Table2[[#This Row],[Valid CWA]]=Table2[[#This Row],[Scior CWA]],"OK","ERROR")</f>
        <v>OK</v>
      </c>
    </row>
    <row r="437" spans="1:18" x14ac:dyDescent="0.25">
      <c r="A437" s="1" t="s">
        <v>510</v>
      </c>
      <c r="B437">
        <v>0</v>
      </c>
      <c r="C437">
        <v>2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 s="27">
        <f>VLOOKUP(Table2[[#This Row],[file_name]],TAX[#All],3,FALSE)</f>
        <v>2</v>
      </c>
      <c r="M437" s="28" t="b">
        <f t="shared" si="14"/>
        <v>1</v>
      </c>
      <c r="N437" s="27" t="b">
        <f t="shared" si="15"/>
        <v>0</v>
      </c>
      <c r="O437" s="28" t="b">
        <f>IF(ISERROR(VLOOKUP(Table2[[#This Row],[file_name]],INC_OWA[#All],1,FALSE)),TRUE,FALSE)</f>
        <v>1</v>
      </c>
      <c r="P437" s="29" t="b">
        <f>IF(ISERROR(VLOOKUP(Table2[[#This Row],[file_name]],INC_CWA[#All],1,FALSE)),TRUE,FALSE)</f>
        <v>0</v>
      </c>
      <c r="Q437" s="27" t="str">
        <f>IF(Table2[[#This Row],[Valid OWA]]=Table2[[#This Row],[Scior OWA]],"OK","ERROR")</f>
        <v>OK</v>
      </c>
      <c r="R437" t="str">
        <f>IF(Table2[[#This Row],[Valid CWA]]=Table2[[#This Row],[Scior CWA]],"OK","ERROR")</f>
        <v>OK</v>
      </c>
    </row>
    <row r="438" spans="1:18" x14ac:dyDescent="0.25">
      <c r="A438" s="26" t="s">
        <v>511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 s="27">
        <f>VLOOKUP(Table2[[#This Row],[file_name]],TAX[#All],3,FALSE)</f>
        <v>2</v>
      </c>
      <c r="M438" s="28" t="b">
        <f t="shared" si="14"/>
        <v>1</v>
      </c>
      <c r="N438" s="27" t="b">
        <f t="shared" si="15"/>
        <v>1</v>
      </c>
      <c r="O438" s="28" t="b">
        <f>IF(ISERROR(VLOOKUP(Table2[[#This Row],[file_name]],INC_OWA[#All],1,FALSE)),TRUE,FALSE)</f>
        <v>1</v>
      </c>
      <c r="P438" s="29" t="b">
        <f>IF(ISERROR(VLOOKUP(Table2[[#This Row],[file_name]],INC_CWA[#All],1,FALSE)),TRUE,FALSE)</f>
        <v>0</v>
      </c>
      <c r="Q438" s="27" t="str">
        <f>IF(Table2[[#This Row],[Valid OWA]]=Table2[[#This Row],[Scior OWA]],"OK","ERROR")</f>
        <v>OK</v>
      </c>
      <c r="R438" t="str">
        <f>IF(Table2[[#This Row],[Valid CWA]]=Table2[[#This Row],[Scior CWA]],"OK","ERROR")</f>
        <v>ERROR</v>
      </c>
    </row>
    <row r="439" spans="1:18" x14ac:dyDescent="0.25">
      <c r="A439" s="1" t="s">
        <v>512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 s="27">
        <f>VLOOKUP(Table2[[#This Row],[file_name]],TAX[#All],3,FALSE)</f>
        <v>9</v>
      </c>
      <c r="M439" s="28" t="b">
        <f t="shared" si="14"/>
        <v>1</v>
      </c>
      <c r="N439" s="27" t="b">
        <f t="shared" si="15"/>
        <v>1</v>
      </c>
      <c r="O439" s="28" t="b">
        <f>IF(ISERROR(VLOOKUP(Table2[[#This Row],[file_name]],INC_OWA[#All],1,FALSE)),TRUE,FALSE)</f>
        <v>1</v>
      </c>
      <c r="P439" s="29" t="b">
        <f>IF(ISERROR(VLOOKUP(Table2[[#This Row],[file_name]],INC_CWA[#All],1,FALSE)),TRUE,FALSE)</f>
        <v>1</v>
      </c>
      <c r="Q439" s="27" t="str">
        <f>IF(Table2[[#This Row],[Valid OWA]]=Table2[[#This Row],[Scior OWA]],"OK","ERROR")</f>
        <v>OK</v>
      </c>
      <c r="R439" t="str">
        <f>IF(Table2[[#This Row],[Valid CWA]]=Table2[[#This Row],[Scior CWA]],"OK","ERROR")</f>
        <v>OK</v>
      </c>
    </row>
    <row r="440" spans="1:18" x14ac:dyDescent="0.25">
      <c r="A440" s="1" t="s">
        <v>514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 s="27">
        <f>VLOOKUP(Table2[[#This Row],[file_name]],TAX[#All],3,FALSE)</f>
        <v>9</v>
      </c>
      <c r="M440" s="28" t="b">
        <f t="shared" si="14"/>
        <v>1</v>
      </c>
      <c r="N440" s="27" t="b">
        <f t="shared" si="15"/>
        <v>1</v>
      </c>
      <c r="O440" s="28" t="b">
        <f>IF(ISERROR(VLOOKUP(Table2[[#This Row],[file_name]],INC_OWA[#All],1,FALSE)),TRUE,FALSE)</f>
        <v>1</v>
      </c>
      <c r="P440" s="29" t="b">
        <f>IF(ISERROR(VLOOKUP(Table2[[#This Row],[file_name]],INC_CWA[#All],1,FALSE)),TRUE,FALSE)</f>
        <v>1</v>
      </c>
      <c r="Q440" s="27" t="str">
        <f>IF(Table2[[#This Row],[Valid OWA]]=Table2[[#This Row],[Scior OWA]],"OK","ERROR")</f>
        <v>OK</v>
      </c>
      <c r="R440" t="str">
        <f>IF(Table2[[#This Row],[Valid CWA]]=Table2[[#This Row],[Scior CWA]],"OK","ERROR")</f>
        <v>OK</v>
      </c>
    </row>
    <row r="441" spans="1:18" x14ac:dyDescent="0.25">
      <c r="A441" s="1" t="s">
        <v>515</v>
      </c>
      <c r="B441">
        <v>0</v>
      </c>
      <c r="C441">
        <v>2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 s="27">
        <f>VLOOKUP(Table2[[#This Row],[file_name]],TAX[#All],3,FALSE)</f>
        <v>15</v>
      </c>
      <c r="M441" s="28" t="b">
        <f t="shared" si="14"/>
        <v>1</v>
      </c>
      <c r="N441" s="27" t="b">
        <f t="shared" si="15"/>
        <v>0</v>
      </c>
      <c r="O441" s="28" t="b">
        <f>IF(ISERROR(VLOOKUP(Table2[[#This Row],[file_name]],INC_OWA[#All],1,FALSE)),TRUE,FALSE)</f>
        <v>1</v>
      </c>
      <c r="P441" s="29" t="b">
        <f>IF(ISERROR(VLOOKUP(Table2[[#This Row],[file_name]],INC_CWA[#All],1,FALSE)),TRUE,FALSE)</f>
        <v>0</v>
      </c>
      <c r="Q441" s="27" t="str">
        <f>IF(Table2[[#This Row],[Valid OWA]]=Table2[[#This Row],[Scior OWA]],"OK","ERROR")</f>
        <v>OK</v>
      </c>
      <c r="R441" t="str">
        <f>IF(Table2[[#This Row],[Valid CWA]]=Table2[[#This Row],[Scior CWA]],"OK","ERROR")</f>
        <v>OK</v>
      </c>
    </row>
    <row r="442" spans="1:18" x14ac:dyDescent="0.25">
      <c r="A442" s="1" t="s">
        <v>516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 s="27">
        <f>VLOOKUP(Table2[[#This Row],[file_name]],TAX[#All],3,FALSE)</f>
        <v>4</v>
      </c>
      <c r="M442" s="28" t="b">
        <f t="shared" si="14"/>
        <v>1</v>
      </c>
      <c r="N442" s="27" t="b">
        <f t="shared" si="15"/>
        <v>1</v>
      </c>
      <c r="O442" s="28" t="b">
        <f>IF(ISERROR(VLOOKUP(Table2[[#This Row],[file_name]],INC_OWA[#All],1,FALSE)),TRUE,FALSE)</f>
        <v>1</v>
      </c>
      <c r="P442" s="29" t="b">
        <f>IF(ISERROR(VLOOKUP(Table2[[#This Row],[file_name]],INC_CWA[#All],1,FALSE)),TRUE,FALSE)</f>
        <v>1</v>
      </c>
      <c r="Q442" s="27" t="str">
        <f>IF(Table2[[#This Row],[Valid OWA]]=Table2[[#This Row],[Scior OWA]],"OK","ERROR")</f>
        <v>OK</v>
      </c>
      <c r="R442" t="str">
        <f>IF(Table2[[#This Row],[Valid CWA]]=Table2[[#This Row],[Scior CWA]],"OK","ERROR")</f>
        <v>OK</v>
      </c>
    </row>
    <row r="443" spans="1:18" x14ac:dyDescent="0.25">
      <c r="A443" s="1" t="s">
        <v>517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 s="27">
        <f>VLOOKUP(Table2[[#This Row],[file_name]],TAX[#All],3,FALSE)</f>
        <v>2</v>
      </c>
      <c r="M443" s="28" t="b">
        <f t="shared" si="14"/>
        <v>0</v>
      </c>
      <c r="N443" s="27" t="b">
        <f t="shared" si="15"/>
        <v>0</v>
      </c>
      <c r="O443" s="28" t="b">
        <f>IF(ISERROR(VLOOKUP(Table2[[#This Row],[file_name]],INC_OWA[#All],1,FALSE)),TRUE,FALSE)</f>
        <v>0</v>
      </c>
      <c r="P443" s="29" t="b">
        <f>IF(ISERROR(VLOOKUP(Table2[[#This Row],[file_name]],INC_CWA[#All],1,FALSE)),TRUE,FALSE)</f>
        <v>0</v>
      </c>
      <c r="Q443" s="27" t="str">
        <f>IF(Table2[[#This Row],[Valid OWA]]=Table2[[#This Row],[Scior OWA]],"OK","ERROR")</f>
        <v>OK</v>
      </c>
      <c r="R443" t="str">
        <f>IF(Table2[[#This Row],[Valid CWA]]=Table2[[#This Row],[Scior CWA]],"OK","ERROR")</f>
        <v>OK</v>
      </c>
    </row>
    <row r="444" spans="1:18" x14ac:dyDescent="0.25">
      <c r="A444" s="1" t="s">
        <v>518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9</v>
      </c>
      <c r="I444">
        <v>0</v>
      </c>
      <c r="J444">
        <v>0</v>
      </c>
      <c r="K444">
        <v>0</v>
      </c>
      <c r="L444" s="27">
        <f>VLOOKUP(Table2[[#This Row],[file_name]],TAX[#All],3,FALSE)</f>
        <v>9</v>
      </c>
      <c r="M444" s="28" t="b">
        <f t="shared" si="14"/>
        <v>1</v>
      </c>
      <c r="N444" s="27" t="b">
        <f t="shared" si="15"/>
        <v>0</v>
      </c>
      <c r="O444" s="28" t="b">
        <f>IF(ISERROR(VLOOKUP(Table2[[#This Row],[file_name]],INC_OWA[#All],1,FALSE)),TRUE,FALSE)</f>
        <v>1</v>
      </c>
      <c r="P444" s="29" t="b">
        <f>IF(ISERROR(VLOOKUP(Table2[[#This Row],[file_name]],INC_CWA[#All],1,FALSE)),TRUE,FALSE)</f>
        <v>0</v>
      </c>
      <c r="Q444" s="27" t="str">
        <f>IF(Table2[[#This Row],[Valid OWA]]=Table2[[#This Row],[Scior OWA]],"OK","ERROR")</f>
        <v>OK</v>
      </c>
      <c r="R444" t="str">
        <f>IF(Table2[[#This Row],[Valid CWA]]=Table2[[#This Row],[Scior CWA]],"OK","ERROR")</f>
        <v>OK</v>
      </c>
    </row>
    <row r="445" spans="1:18" x14ac:dyDescent="0.25">
      <c r="A445" s="1" t="s">
        <v>520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 s="27">
        <f>VLOOKUP(Table2[[#This Row],[file_name]],TAX[#All],3,FALSE)</f>
        <v>2</v>
      </c>
      <c r="M445" s="28" t="b">
        <f t="shared" si="14"/>
        <v>0</v>
      </c>
      <c r="N445" s="27" t="b">
        <f t="shared" si="15"/>
        <v>0</v>
      </c>
      <c r="O445" s="28" t="b">
        <f>IF(ISERROR(VLOOKUP(Table2[[#This Row],[file_name]],INC_OWA[#All],1,FALSE)),TRUE,FALSE)</f>
        <v>0</v>
      </c>
      <c r="P445" s="29" t="b">
        <f>IF(ISERROR(VLOOKUP(Table2[[#This Row],[file_name]],INC_CWA[#All],1,FALSE)),TRUE,FALSE)</f>
        <v>0</v>
      </c>
      <c r="Q445" s="27" t="str">
        <f>IF(Table2[[#This Row],[Valid OWA]]=Table2[[#This Row],[Scior OWA]],"OK","ERROR")</f>
        <v>OK</v>
      </c>
      <c r="R445" t="str">
        <f>IF(Table2[[#This Row],[Valid CWA]]=Table2[[#This Row],[Scior CWA]],"OK","ERROR")</f>
        <v>OK</v>
      </c>
    </row>
    <row r="446" spans="1:18" x14ac:dyDescent="0.25">
      <c r="A446" s="1" t="s">
        <v>521</v>
      </c>
      <c r="B446">
        <v>0</v>
      </c>
      <c r="C446">
        <v>0</v>
      </c>
      <c r="D446">
        <v>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 s="27">
        <f>VLOOKUP(Table2[[#This Row],[file_name]],TAX[#All],3,FALSE)</f>
        <v>9</v>
      </c>
      <c r="M446" s="28" t="b">
        <f t="shared" si="14"/>
        <v>0</v>
      </c>
      <c r="N446" s="27" t="b">
        <f t="shared" si="15"/>
        <v>0</v>
      </c>
      <c r="O446" s="28" t="b">
        <f>IF(ISERROR(VLOOKUP(Table2[[#This Row],[file_name]],INC_OWA[#All],1,FALSE)),TRUE,FALSE)</f>
        <v>0</v>
      </c>
      <c r="P446" s="29" t="b">
        <f>IF(ISERROR(VLOOKUP(Table2[[#This Row],[file_name]],INC_CWA[#All],1,FALSE)),TRUE,FALSE)</f>
        <v>0</v>
      </c>
      <c r="Q446" s="27" t="str">
        <f>IF(Table2[[#This Row],[Valid OWA]]=Table2[[#This Row],[Scior OWA]],"OK","ERROR")</f>
        <v>OK</v>
      </c>
      <c r="R446" t="str">
        <f>IF(Table2[[#This Row],[Valid CWA]]=Table2[[#This Row],[Scior CWA]],"OK","ERROR")</f>
        <v>OK</v>
      </c>
    </row>
    <row r="447" spans="1:18" x14ac:dyDescent="0.25">
      <c r="A447" s="1" t="s">
        <v>523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 s="27">
        <f>VLOOKUP(Table2[[#This Row],[file_name]],TAX[#All],3,FALSE)</f>
        <v>2</v>
      </c>
      <c r="M447" s="28" t="b">
        <f t="shared" si="14"/>
        <v>1</v>
      </c>
      <c r="N447" s="27" t="b">
        <f t="shared" si="15"/>
        <v>1</v>
      </c>
      <c r="O447" s="28" t="b">
        <f>IF(ISERROR(VLOOKUP(Table2[[#This Row],[file_name]],INC_OWA[#All],1,FALSE)),TRUE,FALSE)</f>
        <v>1</v>
      </c>
      <c r="P447" s="29" t="b">
        <f>IF(ISERROR(VLOOKUP(Table2[[#This Row],[file_name]],INC_CWA[#All],1,FALSE)),TRUE,FALSE)</f>
        <v>1</v>
      </c>
      <c r="Q447" s="27" t="str">
        <f>IF(Table2[[#This Row],[Valid OWA]]=Table2[[#This Row],[Scior OWA]],"OK","ERROR")</f>
        <v>OK</v>
      </c>
      <c r="R447" t="str">
        <f>IF(Table2[[#This Row],[Valid CWA]]=Table2[[#This Row],[Scior CWA]],"OK","ERROR")</f>
        <v>OK</v>
      </c>
    </row>
    <row r="448" spans="1:18" x14ac:dyDescent="0.25">
      <c r="A448" s="1" t="s">
        <v>524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 s="27">
        <f>VLOOKUP(Table2[[#This Row],[file_name]],TAX[#All],3,FALSE)</f>
        <v>6</v>
      </c>
      <c r="M448" s="28" t="b">
        <f t="shared" si="14"/>
        <v>1</v>
      </c>
      <c r="N448" s="27" t="b">
        <f t="shared" si="15"/>
        <v>1</v>
      </c>
      <c r="O448" s="28" t="b">
        <f>IF(ISERROR(VLOOKUP(Table2[[#This Row],[file_name]],INC_OWA[#All],1,FALSE)),TRUE,FALSE)</f>
        <v>1</v>
      </c>
      <c r="P448" s="29" t="b">
        <f>IF(ISERROR(VLOOKUP(Table2[[#This Row],[file_name]],INC_CWA[#All],1,FALSE)),TRUE,FALSE)</f>
        <v>1</v>
      </c>
      <c r="Q448" s="27" t="str">
        <f>IF(Table2[[#This Row],[Valid OWA]]=Table2[[#This Row],[Scior OWA]],"OK","ERROR")</f>
        <v>OK</v>
      </c>
      <c r="R448" t="str">
        <f>IF(Table2[[#This Row],[Valid CWA]]=Table2[[#This Row],[Scior CWA]],"OK","ERROR")</f>
        <v>OK</v>
      </c>
    </row>
    <row r="449" spans="1:18" x14ac:dyDescent="0.25">
      <c r="A449" s="1" t="s">
        <v>525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 s="27">
        <f>VLOOKUP(Table2[[#This Row],[file_name]],TAX[#All],3,FALSE)</f>
        <v>3</v>
      </c>
      <c r="M449" s="28" t="b">
        <f t="shared" si="14"/>
        <v>1</v>
      </c>
      <c r="N449" s="27" t="b">
        <f t="shared" si="15"/>
        <v>1</v>
      </c>
      <c r="O449" s="28" t="b">
        <f>IF(ISERROR(VLOOKUP(Table2[[#This Row],[file_name]],INC_OWA[#All],1,FALSE)),TRUE,FALSE)</f>
        <v>1</v>
      </c>
      <c r="P449" s="29" t="b">
        <f>IF(ISERROR(VLOOKUP(Table2[[#This Row],[file_name]],INC_CWA[#All],1,FALSE)),TRUE,FALSE)</f>
        <v>1</v>
      </c>
      <c r="Q449" s="27" t="str">
        <f>IF(Table2[[#This Row],[Valid OWA]]=Table2[[#This Row],[Scior OWA]],"OK","ERROR")</f>
        <v>OK</v>
      </c>
      <c r="R449" t="str">
        <f>IF(Table2[[#This Row],[Valid CWA]]=Table2[[#This Row],[Scior CWA]],"OK","ERROR")</f>
        <v>OK</v>
      </c>
    </row>
    <row r="450" spans="1:18" x14ac:dyDescent="0.25">
      <c r="A450" s="1" t="s">
        <v>526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 s="27">
        <f>VLOOKUP(Table2[[#This Row],[file_name]],TAX[#All],3,FALSE)</f>
        <v>3</v>
      </c>
      <c r="M450" s="28" t="b">
        <f t="shared" si="14"/>
        <v>1</v>
      </c>
      <c r="N450" s="27" t="b">
        <f t="shared" si="15"/>
        <v>1</v>
      </c>
      <c r="O450" s="28" t="b">
        <f>IF(ISERROR(VLOOKUP(Table2[[#This Row],[file_name]],INC_OWA[#All],1,FALSE)),TRUE,FALSE)</f>
        <v>1</v>
      </c>
      <c r="P450" s="29" t="b">
        <f>IF(ISERROR(VLOOKUP(Table2[[#This Row],[file_name]],INC_CWA[#All],1,FALSE)),TRUE,FALSE)</f>
        <v>1</v>
      </c>
      <c r="Q450" s="27" t="str">
        <f>IF(Table2[[#This Row],[Valid OWA]]=Table2[[#This Row],[Scior OWA]],"OK","ERROR")</f>
        <v>OK</v>
      </c>
      <c r="R450" t="str">
        <f>IF(Table2[[#This Row],[Valid CWA]]=Table2[[#This Row],[Scior CWA]],"OK","ERROR")</f>
        <v>OK</v>
      </c>
    </row>
    <row r="451" spans="1:18" x14ac:dyDescent="0.25">
      <c r="A451" s="1" t="s">
        <v>527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 s="27">
        <f>VLOOKUP(Table2[[#This Row],[file_name]],TAX[#All],3,FALSE)</f>
        <v>2</v>
      </c>
      <c r="M451" s="28" t="b">
        <f t="shared" si="14"/>
        <v>1</v>
      </c>
      <c r="N451" s="27" t="b">
        <f t="shared" si="15"/>
        <v>1</v>
      </c>
      <c r="O451" s="28" t="b">
        <f>IF(ISERROR(VLOOKUP(Table2[[#This Row],[file_name]],INC_OWA[#All],1,FALSE)),TRUE,FALSE)</f>
        <v>1</v>
      </c>
      <c r="P451" s="29" t="b">
        <f>IF(ISERROR(VLOOKUP(Table2[[#This Row],[file_name]],INC_CWA[#All],1,FALSE)),TRUE,FALSE)</f>
        <v>1</v>
      </c>
      <c r="Q451" s="27" t="str">
        <f>IF(Table2[[#This Row],[Valid OWA]]=Table2[[#This Row],[Scior OWA]],"OK","ERROR")</f>
        <v>OK</v>
      </c>
      <c r="R451" t="str">
        <f>IF(Table2[[#This Row],[Valid CWA]]=Table2[[#This Row],[Scior CWA]],"OK","ERROR")</f>
        <v>OK</v>
      </c>
    </row>
    <row r="452" spans="1:18" x14ac:dyDescent="0.25">
      <c r="A452" s="1" t="s">
        <v>528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 s="27">
        <f>VLOOKUP(Table2[[#This Row],[file_name]],TAX[#All],3,FALSE)</f>
        <v>2</v>
      </c>
      <c r="M452" s="28" t="b">
        <f t="shared" si="14"/>
        <v>1</v>
      </c>
      <c r="N452" s="27" t="b">
        <f t="shared" si="15"/>
        <v>1</v>
      </c>
      <c r="O452" s="28" t="b">
        <f>IF(ISERROR(VLOOKUP(Table2[[#This Row],[file_name]],INC_OWA[#All],1,FALSE)),TRUE,FALSE)</f>
        <v>1</v>
      </c>
      <c r="P452" s="29" t="b">
        <f>IF(ISERROR(VLOOKUP(Table2[[#This Row],[file_name]],INC_CWA[#All],1,FALSE)),TRUE,FALSE)</f>
        <v>1</v>
      </c>
      <c r="Q452" s="27" t="str">
        <f>IF(Table2[[#This Row],[Valid OWA]]=Table2[[#This Row],[Scior OWA]],"OK","ERROR")</f>
        <v>OK</v>
      </c>
      <c r="R452" t="str">
        <f>IF(Table2[[#This Row],[Valid CWA]]=Table2[[#This Row],[Scior CWA]],"OK","ERROR")</f>
        <v>OK</v>
      </c>
    </row>
    <row r="453" spans="1:18" x14ac:dyDescent="0.25">
      <c r="A453" s="1" t="s">
        <v>530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 s="27">
        <f>VLOOKUP(Table2[[#This Row],[file_name]],TAX[#All],3,FALSE)</f>
        <v>2</v>
      </c>
      <c r="M453" s="28" t="b">
        <f t="shared" si="14"/>
        <v>1</v>
      </c>
      <c r="N453" s="27" t="b">
        <f t="shared" si="15"/>
        <v>1</v>
      </c>
      <c r="O453" s="28" t="b">
        <f>IF(ISERROR(VLOOKUP(Table2[[#This Row],[file_name]],INC_OWA[#All],1,FALSE)),TRUE,FALSE)</f>
        <v>1</v>
      </c>
      <c r="P453" s="29" t="b">
        <f>IF(ISERROR(VLOOKUP(Table2[[#This Row],[file_name]],INC_CWA[#All],1,FALSE)),TRUE,FALSE)</f>
        <v>1</v>
      </c>
      <c r="Q453" s="27" t="str">
        <f>IF(Table2[[#This Row],[Valid OWA]]=Table2[[#This Row],[Scior OWA]],"OK","ERROR")</f>
        <v>OK</v>
      </c>
      <c r="R453" t="str">
        <f>IF(Table2[[#This Row],[Valid CWA]]=Table2[[#This Row],[Scior CWA]],"OK","ERROR")</f>
        <v>OK</v>
      </c>
    </row>
    <row r="454" spans="1:18" x14ac:dyDescent="0.25">
      <c r="A454" s="1" t="s">
        <v>531</v>
      </c>
      <c r="B454">
        <v>0</v>
      </c>
      <c r="C454">
        <v>4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 s="27">
        <f>VLOOKUP(Table2[[#This Row],[file_name]],TAX[#All],3,FALSE)</f>
        <v>25</v>
      </c>
      <c r="M454" s="28" t="b">
        <f t="shared" si="14"/>
        <v>0</v>
      </c>
      <c r="N454" s="27" t="b">
        <f t="shared" si="15"/>
        <v>0</v>
      </c>
      <c r="O454" s="28" t="b">
        <f>IF(ISERROR(VLOOKUP(Table2[[#This Row],[file_name]],INC_OWA[#All],1,FALSE)),TRUE,FALSE)</f>
        <v>0</v>
      </c>
      <c r="P454" s="29" t="b">
        <f>IF(ISERROR(VLOOKUP(Table2[[#This Row],[file_name]],INC_CWA[#All],1,FALSE)),TRUE,FALSE)</f>
        <v>0</v>
      </c>
      <c r="Q454" s="27" t="str">
        <f>IF(Table2[[#This Row],[Valid OWA]]=Table2[[#This Row],[Scior OWA]],"OK","ERROR")</f>
        <v>OK</v>
      </c>
      <c r="R454" t="str">
        <f>IF(Table2[[#This Row],[Valid CWA]]=Table2[[#This Row],[Scior CWA]],"OK","ERROR")</f>
        <v>OK</v>
      </c>
    </row>
    <row r="455" spans="1:18" x14ac:dyDescent="0.25">
      <c r="A455" s="1" t="s">
        <v>533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 s="27">
        <f>VLOOKUP(Table2[[#This Row],[file_name]],TAX[#All],3,FALSE)</f>
        <v>4</v>
      </c>
      <c r="M455" s="28" t="b">
        <f t="shared" si="14"/>
        <v>1</v>
      </c>
      <c r="N455" s="27" t="b">
        <f t="shared" si="15"/>
        <v>1</v>
      </c>
      <c r="O455" s="28" t="b">
        <f>IF(ISERROR(VLOOKUP(Table2[[#This Row],[file_name]],INC_OWA[#All],1,FALSE)),TRUE,FALSE)</f>
        <v>1</v>
      </c>
      <c r="P455" s="29" t="b">
        <f>IF(ISERROR(VLOOKUP(Table2[[#This Row],[file_name]],INC_CWA[#All],1,FALSE)),TRUE,FALSE)</f>
        <v>0</v>
      </c>
      <c r="Q455" s="27" t="str">
        <f>IF(Table2[[#This Row],[Valid OWA]]=Table2[[#This Row],[Scior OWA]],"OK","ERROR")</f>
        <v>OK</v>
      </c>
      <c r="R455" t="str">
        <f>IF(Table2[[#This Row],[Valid CWA]]=Table2[[#This Row],[Scior CWA]],"OK","ERROR")</f>
        <v>ERROR</v>
      </c>
    </row>
    <row r="456" spans="1:18" x14ac:dyDescent="0.25">
      <c r="A456" s="1" t="s">
        <v>534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 s="27">
        <f>VLOOKUP(Table2[[#This Row],[file_name]],TAX[#All],3,FALSE)</f>
        <v>4</v>
      </c>
      <c r="M456" s="28" t="b">
        <f t="shared" si="14"/>
        <v>1</v>
      </c>
      <c r="N456" s="27" t="b">
        <f t="shared" si="15"/>
        <v>1</v>
      </c>
      <c r="O456" s="28" t="b">
        <f>IF(ISERROR(VLOOKUP(Table2[[#This Row],[file_name]],INC_OWA[#All],1,FALSE)),TRUE,FALSE)</f>
        <v>1</v>
      </c>
      <c r="P456" s="29" t="b">
        <f>IF(ISERROR(VLOOKUP(Table2[[#This Row],[file_name]],INC_CWA[#All],1,FALSE)),TRUE,FALSE)</f>
        <v>1</v>
      </c>
      <c r="Q456" s="27" t="str">
        <f>IF(Table2[[#This Row],[Valid OWA]]=Table2[[#This Row],[Scior OWA]],"OK","ERROR")</f>
        <v>OK</v>
      </c>
      <c r="R456" t="str">
        <f>IF(Table2[[#This Row],[Valid CWA]]=Table2[[#This Row],[Scior CWA]],"OK","ERROR")</f>
        <v>OK</v>
      </c>
    </row>
    <row r="457" spans="1:18" x14ac:dyDescent="0.25">
      <c r="A457" s="1" t="s">
        <v>535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 s="27">
        <f>VLOOKUP(Table2[[#This Row],[file_name]],TAX[#All],3,FALSE)</f>
        <v>5</v>
      </c>
      <c r="M457" s="28" t="b">
        <f t="shared" si="14"/>
        <v>1</v>
      </c>
      <c r="N457" s="27" t="b">
        <f t="shared" si="15"/>
        <v>1</v>
      </c>
      <c r="O457" s="28" t="b">
        <f>IF(ISERROR(VLOOKUP(Table2[[#This Row],[file_name]],INC_OWA[#All],1,FALSE)),TRUE,FALSE)</f>
        <v>1</v>
      </c>
      <c r="P457" s="29" t="b">
        <f>IF(ISERROR(VLOOKUP(Table2[[#This Row],[file_name]],INC_CWA[#All],1,FALSE)),TRUE,FALSE)</f>
        <v>1</v>
      </c>
      <c r="Q457" s="27" t="str">
        <f>IF(Table2[[#This Row],[Valid OWA]]=Table2[[#This Row],[Scior OWA]],"OK","ERROR")</f>
        <v>OK</v>
      </c>
      <c r="R457" t="str">
        <f>IF(Table2[[#This Row],[Valid CWA]]=Table2[[#This Row],[Scior CWA]],"OK","ERROR")</f>
        <v>OK</v>
      </c>
    </row>
    <row r="458" spans="1:18" x14ac:dyDescent="0.25">
      <c r="A458" s="1" t="s">
        <v>536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</v>
      </c>
      <c r="I458">
        <v>0</v>
      </c>
      <c r="J458">
        <v>0</v>
      </c>
      <c r="K458">
        <v>0</v>
      </c>
      <c r="L458" s="27">
        <f>VLOOKUP(Table2[[#This Row],[file_name]],TAX[#All],3,FALSE)</f>
        <v>1</v>
      </c>
      <c r="M458" s="28" t="b">
        <f t="shared" si="14"/>
        <v>1</v>
      </c>
      <c r="N458" s="27" t="b">
        <f t="shared" si="15"/>
        <v>0</v>
      </c>
      <c r="O458" s="28" t="b">
        <f>IF(ISERROR(VLOOKUP(Table2[[#This Row],[file_name]],INC_OWA[#All],1,FALSE)),TRUE,FALSE)</f>
        <v>1</v>
      </c>
      <c r="P458" s="29" t="b">
        <f>IF(ISERROR(VLOOKUP(Table2[[#This Row],[file_name]],INC_CWA[#All],1,FALSE)),TRUE,FALSE)</f>
        <v>0</v>
      </c>
      <c r="Q458" s="27" t="str">
        <f>IF(Table2[[#This Row],[Valid OWA]]=Table2[[#This Row],[Scior OWA]],"OK","ERROR")</f>
        <v>OK</v>
      </c>
      <c r="R458" t="str">
        <f>IF(Table2[[#This Row],[Valid CWA]]=Table2[[#This Row],[Scior CWA]],"OK","ERROR")</f>
        <v>OK</v>
      </c>
    </row>
    <row r="459" spans="1:18" x14ac:dyDescent="0.25">
      <c r="A459" s="1" t="s">
        <v>537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 s="27">
        <f>VLOOKUP(Table2[[#This Row],[file_name]],TAX[#All],3,FALSE)</f>
        <v>2</v>
      </c>
      <c r="M459" s="28" t="b">
        <f t="shared" si="14"/>
        <v>1</v>
      </c>
      <c r="N459" s="27" t="b">
        <f t="shared" si="15"/>
        <v>1</v>
      </c>
      <c r="O459" s="28" t="b">
        <f>IF(ISERROR(VLOOKUP(Table2[[#This Row],[file_name]],INC_OWA[#All],1,FALSE)),TRUE,FALSE)</f>
        <v>1</v>
      </c>
      <c r="P459" s="29" t="b">
        <f>IF(ISERROR(VLOOKUP(Table2[[#This Row],[file_name]],INC_CWA[#All],1,FALSE)),TRUE,FALSE)</f>
        <v>1</v>
      </c>
      <c r="Q459" s="27" t="str">
        <f>IF(Table2[[#This Row],[Valid OWA]]=Table2[[#This Row],[Scior OWA]],"OK","ERROR")</f>
        <v>OK</v>
      </c>
      <c r="R459" t="str">
        <f>IF(Table2[[#This Row],[Valid CWA]]=Table2[[#This Row],[Scior CWA]],"OK","ERROR")</f>
        <v>OK</v>
      </c>
    </row>
    <row r="460" spans="1:18" x14ac:dyDescent="0.25">
      <c r="A460" s="1" t="s">
        <v>538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2</v>
      </c>
      <c r="I460">
        <v>0</v>
      </c>
      <c r="J460">
        <v>0</v>
      </c>
      <c r="K460">
        <v>0</v>
      </c>
      <c r="L460" s="27">
        <f>VLOOKUP(Table2[[#This Row],[file_name]],TAX[#All],3,FALSE)</f>
        <v>2</v>
      </c>
      <c r="M460" s="28" t="b">
        <f t="shared" ref="M460:M523" si="16">IF(SUM(B460,D460:G460,I460)&gt;0,FALSE,TRUE)</f>
        <v>1</v>
      </c>
      <c r="N460" s="27" t="b">
        <f t="shared" ref="N460:N523" si="17">IF(SUM(B460:K460)&gt;0,FALSE,TRUE)</f>
        <v>0</v>
      </c>
      <c r="O460" s="28" t="b">
        <f>IF(ISERROR(VLOOKUP(Table2[[#This Row],[file_name]],INC_OWA[#All],1,FALSE)),TRUE,FALSE)</f>
        <v>1</v>
      </c>
      <c r="P460" s="29" t="b">
        <f>IF(ISERROR(VLOOKUP(Table2[[#This Row],[file_name]],INC_CWA[#All],1,FALSE)),TRUE,FALSE)</f>
        <v>0</v>
      </c>
      <c r="Q460" s="27" t="str">
        <f>IF(Table2[[#This Row],[Valid OWA]]=Table2[[#This Row],[Scior OWA]],"OK","ERROR")</f>
        <v>OK</v>
      </c>
      <c r="R460" t="str">
        <f>IF(Table2[[#This Row],[Valid CWA]]=Table2[[#This Row],[Scior CWA]],"OK","ERROR")</f>
        <v>OK</v>
      </c>
    </row>
    <row r="461" spans="1:18" x14ac:dyDescent="0.25">
      <c r="A461" s="1" t="s">
        <v>540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 s="27">
        <f>VLOOKUP(Table2[[#This Row],[file_name]],TAX[#All],3,FALSE)</f>
        <v>3</v>
      </c>
      <c r="M461" s="28" t="b">
        <f t="shared" si="16"/>
        <v>1</v>
      </c>
      <c r="N461" s="27" t="b">
        <f t="shared" si="17"/>
        <v>1</v>
      </c>
      <c r="O461" s="28" t="b">
        <f>IF(ISERROR(VLOOKUP(Table2[[#This Row],[file_name]],INC_OWA[#All],1,FALSE)),TRUE,FALSE)</f>
        <v>1</v>
      </c>
      <c r="P461" s="29" t="b">
        <f>IF(ISERROR(VLOOKUP(Table2[[#This Row],[file_name]],INC_CWA[#All],1,FALSE)),TRUE,FALSE)</f>
        <v>1</v>
      </c>
      <c r="Q461" s="27" t="str">
        <f>IF(Table2[[#This Row],[Valid OWA]]=Table2[[#This Row],[Scior OWA]],"OK","ERROR")</f>
        <v>OK</v>
      </c>
      <c r="R461" t="str">
        <f>IF(Table2[[#This Row],[Valid CWA]]=Table2[[#This Row],[Scior CWA]],"OK","ERROR")</f>
        <v>OK</v>
      </c>
    </row>
    <row r="462" spans="1:18" x14ac:dyDescent="0.25">
      <c r="A462" s="1" t="s">
        <v>541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 s="27">
        <f>VLOOKUP(Table2[[#This Row],[file_name]],TAX[#All],3,FALSE)</f>
        <v>3</v>
      </c>
      <c r="M462" s="28" t="b">
        <f t="shared" si="16"/>
        <v>1</v>
      </c>
      <c r="N462" s="27" t="b">
        <f t="shared" si="17"/>
        <v>1</v>
      </c>
      <c r="O462" s="28" t="b">
        <f>IF(ISERROR(VLOOKUP(Table2[[#This Row],[file_name]],INC_OWA[#All],1,FALSE)),TRUE,FALSE)</f>
        <v>1</v>
      </c>
      <c r="P462" s="29" t="b">
        <f>IF(ISERROR(VLOOKUP(Table2[[#This Row],[file_name]],INC_CWA[#All],1,FALSE)),TRUE,FALSE)</f>
        <v>1</v>
      </c>
      <c r="Q462" s="27" t="str">
        <f>IF(Table2[[#This Row],[Valid OWA]]=Table2[[#This Row],[Scior OWA]],"OK","ERROR")</f>
        <v>OK</v>
      </c>
      <c r="R462" t="str">
        <f>IF(Table2[[#This Row],[Valid CWA]]=Table2[[#This Row],[Scior CWA]],"OK","ERROR")</f>
        <v>OK</v>
      </c>
    </row>
    <row r="463" spans="1:18" x14ac:dyDescent="0.25">
      <c r="A463" s="1" t="s">
        <v>542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2</v>
      </c>
      <c r="I463">
        <v>0</v>
      </c>
      <c r="J463">
        <v>0</v>
      </c>
      <c r="K463">
        <v>0</v>
      </c>
      <c r="L463" s="27">
        <f>VLOOKUP(Table2[[#This Row],[file_name]],TAX[#All],3,FALSE)</f>
        <v>2</v>
      </c>
      <c r="M463" s="28" t="b">
        <f t="shared" si="16"/>
        <v>1</v>
      </c>
      <c r="N463" s="27" t="b">
        <f t="shared" si="17"/>
        <v>0</v>
      </c>
      <c r="O463" s="28" t="b">
        <f>IF(ISERROR(VLOOKUP(Table2[[#This Row],[file_name]],INC_OWA[#All],1,FALSE)),TRUE,FALSE)</f>
        <v>1</v>
      </c>
      <c r="P463" s="29" t="b">
        <f>IF(ISERROR(VLOOKUP(Table2[[#This Row],[file_name]],INC_CWA[#All],1,FALSE)),TRUE,FALSE)</f>
        <v>0</v>
      </c>
      <c r="Q463" s="27" t="str">
        <f>IF(Table2[[#This Row],[Valid OWA]]=Table2[[#This Row],[Scior OWA]],"OK","ERROR")</f>
        <v>OK</v>
      </c>
      <c r="R463" t="str">
        <f>IF(Table2[[#This Row],[Valid CWA]]=Table2[[#This Row],[Scior CWA]],"OK","ERROR")</f>
        <v>OK</v>
      </c>
    </row>
    <row r="464" spans="1:18" x14ac:dyDescent="0.25">
      <c r="A464" s="1" t="s">
        <v>543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6</v>
      </c>
      <c r="I464">
        <v>0</v>
      </c>
      <c r="J464">
        <v>0</v>
      </c>
      <c r="K464">
        <v>0</v>
      </c>
      <c r="L464" s="27">
        <f>VLOOKUP(Table2[[#This Row],[file_name]],TAX[#All],3,FALSE)</f>
        <v>6</v>
      </c>
      <c r="M464" s="28" t="b">
        <f t="shared" si="16"/>
        <v>1</v>
      </c>
      <c r="N464" s="27" t="b">
        <f t="shared" si="17"/>
        <v>0</v>
      </c>
      <c r="O464" s="28" t="b">
        <f>IF(ISERROR(VLOOKUP(Table2[[#This Row],[file_name]],INC_OWA[#All],1,FALSE)),TRUE,FALSE)</f>
        <v>1</v>
      </c>
      <c r="P464" s="29" t="b">
        <f>IF(ISERROR(VLOOKUP(Table2[[#This Row],[file_name]],INC_CWA[#All],1,FALSE)),TRUE,FALSE)</f>
        <v>0</v>
      </c>
      <c r="Q464" s="27" t="str">
        <f>IF(Table2[[#This Row],[Valid OWA]]=Table2[[#This Row],[Scior OWA]],"OK","ERROR")</f>
        <v>OK</v>
      </c>
      <c r="R464" t="str">
        <f>IF(Table2[[#This Row],[Valid CWA]]=Table2[[#This Row],[Scior CWA]],"OK","ERROR")</f>
        <v>OK</v>
      </c>
    </row>
    <row r="465" spans="1:18" x14ac:dyDescent="0.25">
      <c r="A465" s="1" t="s">
        <v>545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 s="27">
        <f>VLOOKUP(Table2[[#This Row],[file_name]],TAX[#All],3,FALSE)</f>
        <v>3</v>
      </c>
      <c r="M465" s="28" t="b">
        <f t="shared" si="16"/>
        <v>1</v>
      </c>
      <c r="N465" s="27" t="b">
        <f t="shared" si="17"/>
        <v>1</v>
      </c>
      <c r="O465" s="28" t="b">
        <f>IF(ISERROR(VLOOKUP(Table2[[#This Row],[file_name]],INC_OWA[#All],1,FALSE)),TRUE,FALSE)</f>
        <v>1</v>
      </c>
      <c r="P465" s="29" t="b">
        <f>IF(ISERROR(VLOOKUP(Table2[[#This Row],[file_name]],INC_CWA[#All],1,FALSE)),TRUE,FALSE)</f>
        <v>1</v>
      </c>
      <c r="Q465" s="27" t="str">
        <f>IF(Table2[[#This Row],[Valid OWA]]=Table2[[#This Row],[Scior OWA]],"OK","ERROR")</f>
        <v>OK</v>
      </c>
      <c r="R465" t="str">
        <f>IF(Table2[[#This Row],[Valid CWA]]=Table2[[#This Row],[Scior CWA]],"OK","ERROR")</f>
        <v>OK</v>
      </c>
    </row>
    <row r="466" spans="1:18" x14ac:dyDescent="0.25">
      <c r="A466" s="1" t="s">
        <v>546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3</v>
      </c>
      <c r="I466">
        <v>0</v>
      </c>
      <c r="J466">
        <v>0</v>
      </c>
      <c r="K466">
        <v>0</v>
      </c>
      <c r="L466" s="27">
        <f>VLOOKUP(Table2[[#This Row],[file_name]],TAX[#All],3,FALSE)</f>
        <v>3</v>
      </c>
      <c r="M466" s="28" t="b">
        <f t="shared" si="16"/>
        <v>1</v>
      </c>
      <c r="N466" s="27" t="b">
        <f t="shared" si="17"/>
        <v>0</v>
      </c>
      <c r="O466" s="28" t="b">
        <f>IF(ISERROR(VLOOKUP(Table2[[#This Row],[file_name]],INC_OWA[#All],1,FALSE)),TRUE,FALSE)</f>
        <v>1</v>
      </c>
      <c r="P466" s="29" t="b">
        <f>IF(ISERROR(VLOOKUP(Table2[[#This Row],[file_name]],INC_CWA[#All],1,FALSE)),TRUE,FALSE)</f>
        <v>0</v>
      </c>
      <c r="Q466" s="27" t="str">
        <f>IF(Table2[[#This Row],[Valid OWA]]=Table2[[#This Row],[Scior OWA]],"OK","ERROR")</f>
        <v>OK</v>
      </c>
      <c r="R466" t="str">
        <f>IF(Table2[[#This Row],[Valid CWA]]=Table2[[#This Row],[Scior CWA]],"OK","ERROR")</f>
        <v>OK</v>
      </c>
    </row>
    <row r="467" spans="1:18" x14ac:dyDescent="0.25">
      <c r="A467" s="1" t="s">
        <v>547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 s="27">
        <f>VLOOKUP(Table2[[#This Row],[file_name]],TAX[#All],3,FALSE)</f>
        <v>3</v>
      </c>
      <c r="M467" s="28" t="b">
        <f t="shared" si="16"/>
        <v>1</v>
      </c>
      <c r="N467" s="27" t="b">
        <f t="shared" si="17"/>
        <v>1</v>
      </c>
      <c r="O467" s="28" t="b">
        <f>IF(ISERROR(VLOOKUP(Table2[[#This Row],[file_name]],INC_OWA[#All],1,FALSE)),TRUE,FALSE)</f>
        <v>1</v>
      </c>
      <c r="P467" s="29" t="b">
        <f>IF(ISERROR(VLOOKUP(Table2[[#This Row],[file_name]],INC_CWA[#All],1,FALSE)),TRUE,FALSE)</f>
        <v>1</v>
      </c>
      <c r="Q467" s="27" t="str">
        <f>IF(Table2[[#This Row],[Valid OWA]]=Table2[[#This Row],[Scior OWA]],"OK","ERROR")</f>
        <v>OK</v>
      </c>
      <c r="R467" t="str">
        <f>IF(Table2[[#This Row],[Valid CWA]]=Table2[[#This Row],[Scior CWA]],"OK","ERROR")</f>
        <v>OK</v>
      </c>
    </row>
    <row r="468" spans="1:18" x14ac:dyDescent="0.25">
      <c r="A468" s="1" t="s">
        <v>548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 s="27">
        <f>VLOOKUP(Table2[[#This Row],[file_name]],TAX[#All],3,FALSE)</f>
        <v>11</v>
      </c>
      <c r="M468" s="28" t="b">
        <f t="shared" si="16"/>
        <v>1</v>
      </c>
      <c r="N468" s="27" t="b">
        <f t="shared" si="17"/>
        <v>1</v>
      </c>
      <c r="O468" s="28" t="b">
        <f>IF(ISERROR(VLOOKUP(Table2[[#This Row],[file_name]],INC_OWA[#All],1,FALSE)),TRUE,FALSE)</f>
        <v>1</v>
      </c>
      <c r="P468" s="29" t="b">
        <f>IF(ISERROR(VLOOKUP(Table2[[#This Row],[file_name]],INC_CWA[#All],1,FALSE)),TRUE,FALSE)</f>
        <v>1</v>
      </c>
      <c r="Q468" s="27" t="str">
        <f>IF(Table2[[#This Row],[Valid OWA]]=Table2[[#This Row],[Scior OWA]],"OK","ERROR")</f>
        <v>OK</v>
      </c>
      <c r="R468" t="str">
        <f>IF(Table2[[#This Row],[Valid CWA]]=Table2[[#This Row],[Scior CWA]],"OK","ERROR")</f>
        <v>OK</v>
      </c>
    </row>
    <row r="469" spans="1:18" x14ac:dyDescent="0.25">
      <c r="A469" s="1" t="s">
        <v>550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 s="27">
        <f>VLOOKUP(Table2[[#This Row],[file_name]],TAX[#All],3,FALSE)</f>
        <v>3</v>
      </c>
      <c r="M469" s="28" t="b">
        <f t="shared" si="16"/>
        <v>1</v>
      </c>
      <c r="N469" s="27" t="b">
        <f t="shared" si="17"/>
        <v>1</v>
      </c>
      <c r="O469" s="28" t="b">
        <f>IF(ISERROR(VLOOKUP(Table2[[#This Row],[file_name]],INC_OWA[#All],1,FALSE)),TRUE,FALSE)</f>
        <v>1</v>
      </c>
      <c r="P469" s="29" t="b">
        <f>IF(ISERROR(VLOOKUP(Table2[[#This Row],[file_name]],INC_CWA[#All],1,FALSE)),TRUE,FALSE)</f>
        <v>1</v>
      </c>
      <c r="Q469" s="27" t="str">
        <f>IF(Table2[[#This Row],[Valid OWA]]=Table2[[#This Row],[Scior OWA]],"OK","ERROR")</f>
        <v>OK</v>
      </c>
      <c r="R469" t="str">
        <f>IF(Table2[[#This Row],[Valid CWA]]=Table2[[#This Row],[Scior CWA]],"OK","ERROR")</f>
        <v>OK</v>
      </c>
    </row>
    <row r="470" spans="1:18" x14ac:dyDescent="0.25">
      <c r="A470" s="1" t="s">
        <v>551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 s="27">
        <f>VLOOKUP(Table2[[#This Row],[file_name]],TAX[#All],3,FALSE)</f>
        <v>3</v>
      </c>
      <c r="M470" s="28" t="b">
        <f t="shared" si="16"/>
        <v>1</v>
      </c>
      <c r="N470" s="27" t="b">
        <f t="shared" si="17"/>
        <v>1</v>
      </c>
      <c r="O470" s="28" t="b">
        <f>IF(ISERROR(VLOOKUP(Table2[[#This Row],[file_name]],INC_OWA[#All],1,FALSE)),TRUE,FALSE)</f>
        <v>1</v>
      </c>
      <c r="P470" s="29" t="b">
        <f>IF(ISERROR(VLOOKUP(Table2[[#This Row],[file_name]],INC_CWA[#All],1,FALSE)),TRUE,FALSE)</f>
        <v>1</v>
      </c>
      <c r="Q470" s="27" t="str">
        <f>IF(Table2[[#This Row],[Valid OWA]]=Table2[[#This Row],[Scior OWA]],"OK","ERROR")</f>
        <v>OK</v>
      </c>
      <c r="R470" t="str">
        <f>IF(Table2[[#This Row],[Valid CWA]]=Table2[[#This Row],[Scior CWA]],"OK","ERROR")</f>
        <v>OK</v>
      </c>
    </row>
    <row r="471" spans="1:18" x14ac:dyDescent="0.25">
      <c r="A471" s="1" t="s">
        <v>552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 s="27">
        <f>VLOOKUP(Table2[[#This Row],[file_name]],TAX[#All],3,FALSE)</f>
        <v>5</v>
      </c>
      <c r="M471" s="28" t="b">
        <f t="shared" si="16"/>
        <v>1</v>
      </c>
      <c r="N471" s="27" t="b">
        <f t="shared" si="17"/>
        <v>1</v>
      </c>
      <c r="O471" s="28" t="b">
        <f>IF(ISERROR(VLOOKUP(Table2[[#This Row],[file_name]],INC_OWA[#All],1,FALSE)),TRUE,FALSE)</f>
        <v>1</v>
      </c>
      <c r="P471" s="29" t="b">
        <f>IF(ISERROR(VLOOKUP(Table2[[#This Row],[file_name]],INC_CWA[#All],1,FALSE)),TRUE,FALSE)</f>
        <v>1</v>
      </c>
      <c r="Q471" s="27" t="str">
        <f>IF(Table2[[#This Row],[Valid OWA]]=Table2[[#This Row],[Scior OWA]],"OK","ERROR")</f>
        <v>OK</v>
      </c>
      <c r="R471" t="str">
        <f>IF(Table2[[#This Row],[Valid CWA]]=Table2[[#This Row],[Scior CWA]],"OK","ERROR")</f>
        <v>OK</v>
      </c>
    </row>
    <row r="472" spans="1:18" x14ac:dyDescent="0.25">
      <c r="A472" s="1" t="s">
        <v>553</v>
      </c>
      <c r="B472">
        <v>0</v>
      </c>
      <c r="C472">
        <v>2</v>
      </c>
      <c r="D472">
        <v>0</v>
      </c>
      <c r="E472">
        <v>0</v>
      </c>
      <c r="F472">
        <v>4</v>
      </c>
      <c r="G472">
        <v>0</v>
      </c>
      <c r="H472">
        <v>0</v>
      </c>
      <c r="I472">
        <v>2</v>
      </c>
      <c r="J472">
        <v>2</v>
      </c>
      <c r="K472">
        <v>0</v>
      </c>
      <c r="L472" s="27">
        <f>VLOOKUP(Table2[[#This Row],[file_name]],TAX[#All],3,FALSE)</f>
        <v>8</v>
      </c>
      <c r="M472" s="28" t="b">
        <f t="shared" si="16"/>
        <v>0</v>
      </c>
      <c r="N472" s="27" t="b">
        <f t="shared" si="17"/>
        <v>0</v>
      </c>
      <c r="O472" s="28" t="b">
        <f>IF(ISERROR(VLOOKUP(Table2[[#This Row],[file_name]],INC_OWA[#All],1,FALSE)),TRUE,FALSE)</f>
        <v>0</v>
      </c>
      <c r="P472" s="29" t="b">
        <f>IF(ISERROR(VLOOKUP(Table2[[#This Row],[file_name]],INC_CWA[#All],1,FALSE)),TRUE,FALSE)</f>
        <v>0</v>
      </c>
      <c r="Q472" s="27" t="str">
        <f>IF(Table2[[#This Row],[Valid OWA]]=Table2[[#This Row],[Scior OWA]],"OK","ERROR")</f>
        <v>OK</v>
      </c>
      <c r="R472" t="str">
        <f>IF(Table2[[#This Row],[Valid CWA]]=Table2[[#This Row],[Scior CWA]],"OK","ERROR")</f>
        <v>OK</v>
      </c>
    </row>
    <row r="473" spans="1:18" x14ac:dyDescent="0.25">
      <c r="A473" s="1" t="s">
        <v>555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 s="27">
        <f>VLOOKUP(Table2[[#This Row],[file_name]],TAX[#All],3,FALSE)</f>
        <v>13</v>
      </c>
      <c r="M473" s="28" t="b">
        <f t="shared" si="16"/>
        <v>1</v>
      </c>
      <c r="N473" s="27" t="b">
        <f t="shared" si="17"/>
        <v>1</v>
      </c>
      <c r="O473" s="28" t="b">
        <f>IF(ISERROR(VLOOKUP(Table2[[#This Row],[file_name]],INC_OWA[#All],1,FALSE)),TRUE,FALSE)</f>
        <v>1</v>
      </c>
      <c r="P473" s="29" t="b">
        <f>IF(ISERROR(VLOOKUP(Table2[[#This Row],[file_name]],INC_CWA[#All],1,FALSE)),TRUE,FALSE)</f>
        <v>1</v>
      </c>
      <c r="Q473" s="27" t="str">
        <f>IF(Table2[[#This Row],[Valid OWA]]=Table2[[#This Row],[Scior OWA]],"OK","ERROR")</f>
        <v>OK</v>
      </c>
      <c r="R473" t="str">
        <f>IF(Table2[[#This Row],[Valid CWA]]=Table2[[#This Row],[Scior CWA]],"OK","ERROR")</f>
        <v>OK</v>
      </c>
    </row>
    <row r="474" spans="1:18" x14ac:dyDescent="0.25">
      <c r="A474" s="26" t="s">
        <v>556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 s="27">
        <f>VLOOKUP(Table2[[#This Row],[file_name]],TAX[#All],3,FALSE)</f>
        <v>2</v>
      </c>
      <c r="M474" s="28" t="b">
        <f t="shared" si="16"/>
        <v>1</v>
      </c>
      <c r="N474" s="27" t="b">
        <f t="shared" si="17"/>
        <v>1</v>
      </c>
      <c r="O474" s="28" t="b">
        <f>IF(ISERROR(VLOOKUP(Table2[[#This Row],[file_name]],INC_OWA[#All],1,FALSE)),TRUE,FALSE)</f>
        <v>1</v>
      </c>
      <c r="P474" s="29" t="b">
        <f>IF(ISERROR(VLOOKUP(Table2[[#This Row],[file_name]],INC_CWA[#All],1,FALSE)),TRUE,FALSE)</f>
        <v>0</v>
      </c>
      <c r="Q474" s="27" t="str">
        <f>IF(Table2[[#This Row],[Valid OWA]]=Table2[[#This Row],[Scior OWA]],"OK","ERROR")</f>
        <v>OK</v>
      </c>
      <c r="R474" t="str">
        <f>IF(Table2[[#This Row],[Valid CWA]]=Table2[[#This Row],[Scior CWA]],"OK","ERROR")</f>
        <v>ERROR</v>
      </c>
    </row>
    <row r="475" spans="1:18" x14ac:dyDescent="0.25">
      <c r="A475" s="1" t="s">
        <v>557</v>
      </c>
      <c r="B475">
        <v>0</v>
      </c>
      <c r="C475">
        <v>0</v>
      </c>
      <c r="D475">
        <v>3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 s="27">
        <f>VLOOKUP(Table2[[#This Row],[file_name]],TAX[#All],3,FALSE)</f>
        <v>5</v>
      </c>
      <c r="M475" s="28" t="b">
        <f t="shared" si="16"/>
        <v>0</v>
      </c>
      <c r="N475" s="27" t="b">
        <f t="shared" si="17"/>
        <v>0</v>
      </c>
      <c r="O475" s="28" t="b">
        <f>IF(ISERROR(VLOOKUP(Table2[[#This Row],[file_name]],INC_OWA[#All],1,FALSE)),TRUE,FALSE)</f>
        <v>0</v>
      </c>
      <c r="P475" s="29" t="b">
        <f>IF(ISERROR(VLOOKUP(Table2[[#This Row],[file_name]],INC_CWA[#All],1,FALSE)),TRUE,FALSE)</f>
        <v>0</v>
      </c>
      <c r="Q475" s="27" t="str">
        <f>IF(Table2[[#This Row],[Valid OWA]]=Table2[[#This Row],[Scior OWA]],"OK","ERROR")</f>
        <v>OK</v>
      </c>
      <c r="R475" t="str">
        <f>IF(Table2[[#This Row],[Valid CWA]]=Table2[[#This Row],[Scior CWA]],"OK","ERROR")</f>
        <v>OK</v>
      </c>
    </row>
    <row r="476" spans="1:18" x14ac:dyDescent="0.25">
      <c r="A476" s="1" t="s">
        <v>559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 s="27">
        <f>VLOOKUP(Table2[[#This Row],[file_name]],TAX[#All],3,FALSE)</f>
        <v>3</v>
      </c>
      <c r="M476" s="28" t="b">
        <f t="shared" si="16"/>
        <v>1</v>
      </c>
      <c r="N476" s="27" t="b">
        <f t="shared" si="17"/>
        <v>1</v>
      </c>
      <c r="O476" s="28" t="b">
        <f>IF(ISERROR(VLOOKUP(Table2[[#This Row],[file_name]],INC_OWA[#All],1,FALSE)),TRUE,FALSE)</f>
        <v>1</v>
      </c>
      <c r="P476" s="29" t="b">
        <f>IF(ISERROR(VLOOKUP(Table2[[#This Row],[file_name]],INC_CWA[#All],1,FALSE)),TRUE,FALSE)</f>
        <v>1</v>
      </c>
      <c r="Q476" s="27" t="str">
        <f>IF(Table2[[#This Row],[Valid OWA]]=Table2[[#This Row],[Scior OWA]],"OK","ERROR")</f>
        <v>OK</v>
      </c>
      <c r="R476" t="str">
        <f>IF(Table2[[#This Row],[Valid CWA]]=Table2[[#This Row],[Scior CWA]],"OK","ERROR")</f>
        <v>OK</v>
      </c>
    </row>
    <row r="477" spans="1:18" x14ac:dyDescent="0.25">
      <c r="A477" s="1" t="s">
        <v>560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 s="27">
        <f>VLOOKUP(Table2[[#This Row],[file_name]],TAX[#All],3,FALSE)</f>
        <v>3</v>
      </c>
      <c r="M477" s="28" t="b">
        <f t="shared" si="16"/>
        <v>1</v>
      </c>
      <c r="N477" s="27" t="b">
        <f t="shared" si="17"/>
        <v>1</v>
      </c>
      <c r="O477" s="28" t="b">
        <f>IF(ISERROR(VLOOKUP(Table2[[#This Row],[file_name]],INC_OWA[#All],1,FALSE)),TRUE,FALSE)</f>
        <v>1</v>
      </c>
      <c r="P477" s="29" t="b">
        <f>IF(ISERROR(VLOOKUP(Table2[[#This Row],[file_name]],INC_CWA[#All],1,FALSE)),TRUE,FALSE)</f>
        <v>1</v>
      </c>
      <c r="Q477" s="27" t="str">
        <f>IF(Table2[[#This Row],[Valid OWA]]=Table2[[#This Row],[Scior OWA]],"OK","ERROR")</f>
        <v>OK</v>
      </c>
      <c r="R477" t="str">
        <f>IF(Table2[[#This Row],[Valid CWA]]=Table2[[#This Row],[Scior CWA]],"OK","ERROR")</f>
        <v>OK</v>
      </c>
    </row>
    <row r="478" spans="1:18" x14ac:dyDescent="0.25">
      <c r="A478" s="1" t="s">
        <v>561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 s="27">
        <f>VLOOKUP(Table2[[#This Row],[file_name]],TAX[#All],3,FALSE)</f>
        <v>5</v>
      </c>
      <c r="M478" s="28" t="b">
        <f t="shared" si="16"/>
        <v>1</v>
      </c>
      <c r="N478" s="27" t="b">
        <f t="shared" si="17"/>
        <v>1</v>
      </c>
      <c r="O478" s="28" t="b">
        <f>IF(ISERROR(VLOOKUP(Table2[[#This Row],[file_name]],INC_OWA[#All],1,FALSE)),TRUE,FALSE)</f>
        <v>1</v>
      </c>
      <c r="P478" s="29" t="b">
        <f>IF(ISERROR(VLOOKUP(Table2[[#This Row],[file_name]],INC_CWA[#All],1,FALSE)),TRUE,FALSE)</f>
        <v>1</v>
      </c>
      <c r="Q478" s="27" t="str">
        <f>IF(Table2[[#This Row],[Valid OWA]]=Table2[[#This Row],[Scior OWA]],"OK","ERROR")</f>
        <v>OK</v>
      </c>
      <c r="R478" t="str">
        <f>IF(Table2[[#This Row],[Valid CWA]]=Table2[[#This Row],[Scior CWA]],"OK","ERROR")</f>
        <v>OK</v>
      </c>
    </row>
    <row r="479" spans="1:18" x14ac:dyDescent="0.25">
      <c r="A479" s="1" t="s">
        <v>563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 s="27">
        <f>VLOOKUP(Table2[[#This Row],[file_name]],TAX[#All],3,FALSE)</f>
        <v>5</v>
      </c>
      <c r="M479" s="28" t="b">
        <f t="shared" si="16"/>
        <v>1</v>
      </c>
      <c r="N479" s="27" t="b">
        <f t="shared" si="17"/>
        <v>1</v>
      </c>
      <c r="O479" s="28" t="b">
        <f>IF(ISERROR(VLOOKUP(Table2[[#This Row],[file_name]],INC_OWA[#All],1,FALSE)),TRUE,FALSE)</f>
        <v>1</v>
      </c>
      <c r="P479" s="29" t="b">
        <f>IF(ISERROR(VLOOKUP(Table2[[#This Row],[file_name]],INC_CWA[#All],1,FALSE)),TRUE,FALSE)</f>
        <v>1</v>
      </c>
      <c r="Q479" s="27" t="str">
        <f>IF(Table2[[#This Row],[Valid OWA]]=Table2[[#This Row],[Scior OWA]],"OK","ERROR")</f>
        <v>OK</v>
      </c>
      <c r="R479" t="str">
        <f>IF(Table2[[#This Row],[Valid CWA]]=Table2[[#This Row],[Scior CWA]],"OK","ERROR")</f>
        <v>OK</v>
      </c>
    </row>
    <row r="480" spans="1:18" x14ac:dyDescent="0.25">
      <c r="A480" s="1" t="s">
        <v>564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 s="27">
        <f>VLOOKUP(Table2[[#This Row],[file_name]],TAX[#All],3,FALSE)</f>
        <v>4</v>
      </c>
      <c r="M480" s="28" t="b">
        <f t="shared" si="16"/>
        <v>1</v>
      </c>
      <c r="N480" s="27" t="b">
        <f t="shared" si="17"/>
        <v>1</v>
      </c>
      <c r="O480" s="28" t="b">
        <f>IF(ISERROR(VLOOKUP(Table2[[#This Row],[file_name]],INC_OWA[#All],1,FALSE)),TRUE,FALSE)</f>
        <v>1</v>
      </c>
      <c r="P480" s="29" t="b">
        <f>IF(ISERROR(VLOOKUP(Table2[[#This Row],[file_name]],INC_CWA[#All],1,FALSE)),TRUE,FALSE)</f>
        <v>1</v>
      </c>
      <c r="Q480" s="27" t="str">
        <f>IF(Table2[[#This Row],[Valid OWA]]=Table2[[#This Row],[Scior OWA]],"OK","ERROR")</f>
        <v>OK</v>
      </c>
      <c r="R480" t="str">
        <f>IF(Table2[[#This Row],[Valid CWA]]=Table2[[#This Row],[Scior CWA]],"OK","ERROR")</f>
        <v>OK</v>
      </c>
    </row>
    <row r="481" spans="1:18" x14ac:dyDescent="0.25">
      <c r="A481" s="1" t="s">
        <v>565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 s="27">
        <f>VLOOKUP(Table2[[#This Row],[file_name]],TAX[#All],3,FALSE)</f>
        <v>2</v>
      </c>
      <c r="M481" s="28" t="b">
        <f t="shared" si="16"/>
        <v>1</v>
      </c>
      <c r="N481" s="27" t="b">
        <f t="shared" si="17"/>
        <v>1</v>
      </c>
      <c r="O481" s="28" t="b">
        <f>IF(ISERROR(VLOOKUP(Table2[[#This Row],[file_name]],INC_OWA[#All],1,FALSE)),TRUE,FALSE)</f>
        <v>1</v>
      </c>
      <c r="P481" s="29" t="b">
        <f>IF(ISERROR(VLOOKUP(Table2[[#This Row],[file_name]],INC_CWA[#All],1,FALSE)),TRUE,FALSE)</f>
        <v>1</v>
      </c>
      <c r="Q481" s="27" t="str">
        <f>IF(Table2[[#This Row],[Valid OWA]]=Table2[[#This Row],[Scior OWA]],"OK","ERROR")</f>
        <v>OK</v>
      </c>
      <c r="R481" t="str">
        <f>IF(Table2[[#This Row],[Valid CWA]]=Table2[[#This Row],[Scior CWA]],"OK","ERROR")</f>
        <v>OK</v>
      </c>
    </row>
    <row r="482" spans="1:18" x14ac:dyDescent="0.25">
      <c r="A482" s="1" t="s">
        <v>566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 s="27">
        <f>VLOOKUP(Table2[[#This Row],[file_name]],TAX[#All],3,FALSE)</f>
        <v>16</v>
      </c>
      <c r="M482" s="28" t="b">
        <f t="shared" si="16"/>
        <v>1</v>
      </c>
      <c r="N482" s="27" t="b">
        <f t="shared" si="17"/>
        <v>1</v>
      </c>
      <c r="O482" s="28" t="b">
        <f>IF(ISERROR(VLOOKUP(Table2[[#This Row],[file_name]],INC_OWA[#All],1,FALSE)),TRUE,FALSE)</f>
        <v>1</v>
      </c>
      <c r="P482" s="29" t="b">
        <f>IF(ISERROR(VLOOKUP(Table2[[#This Row],[file_name]],INC_CWA[#All],1,FALSE)),TRUE,FALSE)</f>
        <v>1</v>
      </c>
      <c r="Q482" s="27" t="str">
        <f>IF(Table2[[#This Row],[Valid OWA]]=Table2[[#This Row],[Scior OWA]],"OK","ERROR")</f>
        <v>OK</v>
      </c>
      <c r="R482" t="str">
        <f>IF(Table2[[#This Row],[Valid CWA]]=Table2[[#This Row],[Scior CWA]],"OK","ERROR")</f>
        <v>OK</v>
      </c>
    </row>
    <row r="483" spans="1:18" x14ac:dyDescent="0.25">
      <c r="A483" s="1" t="s">
        <v>567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 s="27">
        <f>VLOOKUP(Table2[[#This Row],[file_name]],TAX[#All],3,FALSE)</f>
        <v>3</v>
      </c>
      <c r="M483" s="28" t="b">
        <f t="shared" si="16"/>
        <v>1</v>
      </c>
      <c r="N483" s="27" t="b">
        <f t="shared" si="17"/>
        <v>1</v>
      </c>
      <c r="O483" s="28" t="b">
        <f>IF(ISERROR(VLOOKUP(Table2[[#This Row],[file_name]],INC_OWA[#All],1,FALSE)),TRUE,FALSE)</f>
        <v>1</v>
      </c>
      <c r="P483" s="29" t="b">
        <f>IF(ISERROR(VLOOKUP(Table2[[#This Row],[file_name]],INC_CWA[#All],1,FALSE)),TRUE,FALSE)</f>
        <v>1</v>
      </c>
      <c r="Q483" s="27" t="str">
        <f>IF(Table2[[#This Row],[Valid OWA]]=Table2[[#This Row],[Scior OWA]],"OK","ERROR")</f>
        <v>OK</v>
      </c>
      <c r="R483" t="str">
        <f>IF(Table2[[#This Row],[Valid CWA]]=Table2[[#This Row],[Scior CWA]],"OK","ERROR")</f>
        <v>OK</v>
      </c>
    </row>
    <row r="484" spans="1:18" x14ac:dyDescent="0.25">
      <c r="A484" s="1" t="s">
        <v>568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 s="27">
        <f>VLOOKUP(Table2[[#This Row],[file_name]],TAX[#All],3,FALSE)</f>
        <v>3</v>
      </c>
      <c r="M484" s="28" t="b">
        <f t="shared" si="16"/>
        <v>1</v>
      </c>
      <c r="N484" s="27" t="b">
        <f t="shared" si="17"/>
        <v>1</v>
      </c>
      <c r="O484" s="28" t="b">
        <f>IF(ISERROR(VLOOKUP(Table2[[#This Row],[file_name]],INC_OWA[#All],1,FALSE)),TRUE,FALSE)</f>
        <v>1</v>
      </c>
      <c r="P484" s="29" t="b">
        <f>IF(ISERROR(VLOOKUP(Table2[[#This Row],[file_name]],INC_CWA[#All],1,FALSE)),TRUE,FALSE)</f>
        <v>1</v>
      </c>
      <c r="Q484" s="27" t="str">
        <f>IF(Table2[[#This Row],[Valid OWA]]=Table2[[#This Row],[Scior OWA]],"OK","ERROR")</f>
        <v>OK</v>
      </c>
      <c r="R484" t="str">
        <f>IF(Table2[[#This Row],[Valid CWA]]=Table2[[#This Row],[Scior CWA]],"OK","ERROR")</f>
        <v>OK</v>
      </c>
    </row>
    <row r="485" spans="1:18" x14ac:dyDescent="0.25">
      <c r="A485" s="1" t="s">
        <v>569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 s="27">
        <f>VLOOKUP(Table2[[#This Row],[file_name]],TAX[#All],3,FALSE)</f>
        <v>6</v>
      </c>
      <c r="M485" s="28" t="b">
        <f t="shared" si="16"/>
        <v>1</v>
      </c>
      <c r="N485" s="27" t="b">
        <f t="shared" si="17"/>
        <v>1</v>
      </c>
      <c r="O485" s="28" t="b">
        <f>IF(ISERROR(VLOOKUP(Table2[[#This Row],[file_name]],INC_OWA[#All],1,FALSE)),TRUE,FALSE)</f>
        <v>1</v>
      </c>
      <c r="P485" s="29" t="b">
        <f>IF(ISERROR(VLOOKUP(Table2[[#This Row],[file_name]],INC_CWA[#All],1,FALSE)),TRUE,FALSE)</f>
        <v>1</v>
      </c>
      <c r="Q485" s="27" t="str">
        <f>IF(Table2[[#This Row],[Valid OWA]]=Table2[[#This Row],[Scior OWA]],"OK","ERROR")</f>
        <v>OK</v>
      </c>
      <c r="R485" t="str">
        <f>IF(Table2[[#This Row],[Valid CWA]]=Table2[[#This Row],[Scior CWA]],"OK","ERROR")</f>
        <v>OK</v>
      </c>
    </row>
    <row r="486" spans="1:18" x14ac:dyDescent="0.25">
      <c r="A486" s="1" t="s">
        <v>570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3</v>
      </c>
      <c r="I486">
        <v>0</v>
      </c>
      <c r="J486">
        <v>0</v>
      </c>
      <c r="K486">
        <v>0</v>
      </c>
      <c r="L486" s="27">
        <f>VLOOKUP(Table2[[#This Row],[file_name]],TAX[#All],3,FALSE)</f>
        <v>3</v>
      </c>
      <c r="M486" s="28" t="b">
        <f t="shared" si="16"/>
        <v>1</v>
      </c>
      <c r="N486" s="27" t="b">
        <f t="shared" si="17"/>
        <v>0</v>
      </c>
      <c r="O486" s="28" t="b">
        <f>IF(ISERROR(VLOOKUP(Table2[[#This Row],[file_name]],INC_OWA[#All],1,FALSE)),TRUE,FALSE)</f>
        <v>1</v>
      </c>
      <c r="P486" s="29" t="b">
        <f>IF(ISERROR(VLOOKUP(Table2[[#This Row],[file_name]],INC_CWA[#All],1,FALSE)),TRUE,FALSE)</f>
        <v>0</v>
      </c>
      <c r="Q486" s="27" t="str">
        <f>IF(Table2[[#This Row],[Valid OWA]]=Table2[[#This Row],[Scior OWA]],"OK","ERROR")</f>
        <v>OK</v>
      </c>
      <c r="R486" t="str">
        <f>IF(Table2[[#This Row],[Valid CWA]]=Table2[[#This Row],[Scior CWA]],"OK","ERROR")</f>
        <v>OK</v>
      </c>
    </row>
    <row r="487" spans="1:18" x14ac:dyDescent="0.25">
      <c r="A487" s="1" t="s">
        <v>572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 s="27">
        <f>VLOOKUP(Table2[[#This Row],[file_name]],TAX[#All],3,FALSE)</f>
        <v>2</v>
      </c>
      <c r="M487" s="28" t="b">
        <f t="shared" si="16"/>
        <v>1</v>
      </c>
      <c r="N487" s="27" t="b">
        <f t="shared" si="17"/>
        <v>1</v>
      </c>
      <c r="O487" s="28" t="b">
        <f>IF(ISERROR(VLOOKUP(Table2[[#This Row],[file_name]],INC_OWA[#All],1,FALSE)),TRUE,FALSE)</f>
        <v>1</v>
      </c>
      <c r="P487" s="29" t="b">
        <f>IF(ISERROR(VLOOKUP(Table2[[#This Row],[file_name]],INC_CWA[#All],1,FALSE)),TRUE,FALSE)</f>
        <v>1</v>
      </c>
      <c r="Q487" s="27" t="str">
        <f>IF(Table2[[#This Row],[Valid OWA]]=Table2[[#This Row],[Scior OWA]],"OK","ERROR")</f>
        <v>OK</v>
      </c>
      <c r="R487" t="str">
        <f>IF(Table2[[#This Row],[Valid CWA]]=Table2[[#This Row],[Scior CWA]],"OK","ERROR")</f>
        <v>OK</v>
      </c>
    </row>
    <row r="488" spans="1:18" x14ac:dyDescent="0.25">
      <c r="A488" s="26" t="s">
        <v>574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 s="27">
        <f>VLOOKUP(Table2[[#This Row],[file_name]],TAX[#All],3,FALSE)</f>
        <v>2</v>
      </c>
      <c r="M488" s="28" t="b">
        <f t="shared" si="16"/>
        <v>1</v>
      </c>
      <c r="N488" s="27" t="b">
        <f t="shared" si="17"/>
        <v>1</v>
      </c>
      <c r="O488" s="28" t="b">
        <f>IF(ISERROR(VLOOKUP(Table2[[#This Row],[file_name]],INC_OWA[#All],1,FALSE)),TRUE,FALSE)</f>
        <v>1</v>
      </c>
      <c r="P488" s="29" t="b">
        <f>IF(ISERROR(VLOOKUP(Table2[[#This Row],[file_name]],INC_CWA[#All],1,FALSE)),TRUE,FALSE)</f>
        <v>0</v>
      </c>
      <c r="Q488" s="27" t="str">
        <f>IF(Table2[[#This Row],[Valid OWA]]=Table2[[#This Row],[Scior OWA]],"OK","ERROR")</f>
        <v>OK</v>
      </c>
      <c r="R488" t="str">
        <f>IF(Table2[[#This Row],[Valid CWA]]=Table2[[#This Row],[Scior CWA]],"OK","ERROR")</f>
        <v>ERROR</v>
      </c>
    </row>
    <row r="489" spans="1:18" x14ac:dyDescent="0.25">
      <c r="A489" s="1" t="s">
        <v>575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 s="27">
        <f>VLOOKUP(Table2[[#This Row],[file_name]],TAX[#All],3,FALSE)</f>
        <v>5</v>
      </c>
      <c r="M489" s="28" t="b">
        <f t="shared" si="16"/>
        <v>1</v>
      </c>
      <c r="N489" s="27" t="b">
        <f t="shared" si="17"/>
        <v>1</v>
      </c>
      <c r="O489" s="28" t="b">
        <f>IF(ISERROR(VLOOKUP(Table2[[#This Row],[file_name]],INC_OWA[#All],1,FALSE)),TRUE,FALSE)</f>
        <v>1</v>
      </c>
      <c r="P489" s="29" t="b">
        <f>IF(ISERROR(VLOOKUP(Table2[[#This Row],[file_name]],INC_CWA[#All],1,FALSE)),TRUE,FALSE)</f>
        <v>1</v>
      </c>
      <c r="Q489" s="27" t="str">
        <f>IF(Table2[[#This Row],[Valid OWA]]=Table2[[#This Row],[Scior OWA]],"OK","ERROR")</f>
        <v>OK</v>
      </c>
      <c r="R489" t="str">
        <f>IF(Table2[[#This Row],[Valid CWA]]=Table2[[#This Row],[Scior CWA]],"OK","ERROR")</f>
        <v>OK</v>
      </c>
    </row>
    <row r="490" spans="1:18" x14ac:dyDescent="0.25">
      <c r="A490" s="1" t="s">
        <v>576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 s="27">
        <f>VLOOKUP(Table2[[#This Row],[file_name]],TAX[#All],3,FALSE)</f>
        <v>22</v>
      </c>
      <c r="M490" s="28" t="b">
        <f t="shared" si="16"/>
        <v>1</v>
      </c>
      <c r="N490" s="27" t="b">
        <f t="shared" si="17"/>
        <v>1</v>
      </c>
      <c r="O490" s="28" t="b">
        <f>IF(ISERROR(VLOOKUP(Table2[[#This Row],[file_name]],INC_OWA[#All],1,FALSE)),TRUE,FALSE)</f>
        <v>1</v>
      </c>
      <c r="P490" s="29" t="b">
        <f>IF(ISERROR(VLOOKUP(Table2[[#This Row],[file_name]],INC_CWA[#All],1,FALSE)),TRUE,FALSE)</f>
        <v>1</v>
      </c>
      <c r="Q490" s="27" t="str">
        <f>IF(Table2[[#This Row],[Valid OWA]]=Table2[[#This Row],[Scior OWA]],"OK","ERROR")</f>
        <v>OK</v>
      </c>
      <c r="R490" t="str">
        <f>IF(Table2[[#This Row],[Valid CWA]]=Table2[[#This Row],[Scior CWA]],"OK","ERROR")</f>
        <v>OK</v>
      </c>
    </row>
    <row r="491" spans="1:18" x14ac:dyDescent="0.25">
      <c r="A491" s="1" t="s">
        <v>577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 s="27">
        <f>VLOOKUP(Table2[[#This Row],[file_name]],TAX[#All],3,FALSE)</f>
        <v>2</v>
      </c>
      <c r="M491" s="28" t="b">
        <f t="shared" si="16"/>
        <v>1</v>
      </c>
      <c r="N491" s="27" t="b">
        <f t="shared" si="17"/>
        <v>1</v>
      </c>
      <c r="O491" s="28" t="b">
        <f>IF(ISERROR(VLOOKUP(Table2[[#This Row],[file_name]],INC_OWA[#All],1,FALSE)),TRUE,FALSE)</f>
        <v>1</v>
      </c>
      <c r="P491" s="29" t="b">
        <f>IF(ISERROR(VLOOKUP(Table2[[#This Row],[file_name]],INC_CWA[#All],1,FALSE)),TRUE,FALSE)</f>
        <v>1</v>
      </c>
      <c r="Q491" s="27" t="str">
        <f>IF(Table2[[#This Row],[Valid OWA]]=Table2[[#This Row],[Scior OWA]],"OK","ERROR")</f>
        <v>OK</v>
      </c>
      <c r="R491" t="str">
        <f>IF(Table2[[#This Row],[Valid CWA]]=Table2[[#This Row],[Scior CWA]],"OK","ERROR")</f>
        <v>OK</v>
      </c>
    </row>
    <row r="492" spans="1:18" x14ac:dyDescent="0.25">
      <c r="A492" s="1" t="s">
        <v>578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 s="27">
        <f>VLOOKUP(Table2[[#This Row],[file_name]],TAX[#All],3,FALSE)</f>
        <v>7</v>
      </c>
      <c r="M492" s="28" t="b">
        <f t="shared" si="16"/>
        <v>1</v>
      </c>
      <c r="N492" s="27" t="b">
        <f t="shared" si="17"/>
        <v>1</v>
      </c>
      <c r="O492" s="28" t="b">
        <f>IF(ISERROR(VLOOKUP(Table2[[#This Row],[file_name]],INC_OWA[#All],1,FALSE)),TRUE,FALSE)</f>
        <v>1</v>
      </c>
      <c r="P492" s="29" t="b">
        <f>IF(ISERROR(VLOOKUP(Table2[[#This Row],[file_name]],INC_CWA[#All],1,FALSE)),TRUE,FALSE)</f>
        <v>1</v>
      </c>
      <c r="Q492" s="27" t="str">
        <f>IF(Table2[[#This Row],[Valid OWA]]=Table2[[#This Row],[Scior OWA]],"OK","ERROR")</f>
        <v>OK</v>
      </c>
      <c r="R492" t="str">
        <f>IF(Table2[[#This Row],[Valid CWA]]=Table2[[#This Row],[Scior CWA]],"OK","ERROR")</f>
        <v>OK</v>
      </c>
    </row>
    <row r="493" spans="1:18" x14ac:dyDescent="0.25">
      <c r="A493" s="1" t="s">
        <v>579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 s="27">
        <f>VLOOKUP(Table2[[#This Row],[file_name]],TAX[#All],3,FALSE)</f>
        <v>1</v>
      </c>
      <c r="M493" s="28" t="b">
        <f t="shared" si="16"/>
        <v>1</v>
      </c>
      <c r="N493" s="27" t="b">
        <f t="shared" si="17"/>
        <v>1</v>
      </c>
      <c r="O493" s="28" t="b">
        <f>IF(ISERROR(VLOOKUP(Table2[[#This Row],[file_name]],INC_OWA[#All],1,FALSE)),TRUE,FALSE)</f>
        <v>1</v>
      </c>
      <c r="P493" s="29" t="b">
        <f>IF(ISERROR(VLOOKUP(Table2[[#This Row],[file_name]],INC_CWA[#All],1,FALSE)),TRUE,FALSE)</f>
        <v>1</v>
      </c>
      <c r="Q493" s="27" t="str">
        <f>IF(Table2[[#This Row],[Valid OWA]]=Table2[[#This Row],[Scior OWA]],"OK","ERROR")</f>
        <v>OK</v>
      </c>
      <c r="R493" t="str">
        <f>IF(Table2[[#This Row],[Valid CWA]]=Table2[[#This Row],[Scior CWA]],"OK","ERROR")</f>
        <v>OK</v>
      </c>
    </row>
    <row r="494" spans="1:18" x14ac:dyDescent="0.25">
      <c r="A494" s="1" t="s">
        <v>580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 s="27">
        <f>VLOOKUP(Table2[[#This Row],[file_name]],TAX[#All],3,FALSE)</f>
        <v>5</v>
      </c>
      <c r="M494" s="28" t="b">
        <f t="shared" si="16"/>
        <v>1</v>
      </c>
      <c r="N494" s="27" t="b">
        <f t="shared" si="17"/>
        <v>1</v>
      </c>
      <c r="O494" s="28" t="b">
        <f>IF(ISERROR(VLOOKUP(Table2[[#This Row],[file_name]],INC_OWA[#All],1,FALSE)),TRUE,FALSE)</f>
        <v>1</v>
      </c>
      <c r="P494" s="29" t="b">
        <f>IF(ISERROR(VLOOKUP(Table2[[#This Row],[file_name]],INC_CWA[#All],1,FALSE)),TRUE,FALSE)</f>
        <v>1</v>
      </c>
      <c r="Q494" s="27" t="str">
        <f>IF(Table2[[#This Row],[Valid OWA]]=Table2[[#This Row],[Scior OWA]],"OK","ERROR")</f>
        <v>OK</v>
      </c>
      <c r="R494" t="str">
        <f>IF(Table2[[#This Row],[Valid CWA]]=Table2[[#This Row],[Scior CWA]],"OK","ERROR")</f>
        <v>OK</v>
      </c>
    </row>
    <row r="495" spans="1:18" x14ac:dyDescent="0.25">
      <c r="A495" s="1" t="s">
        <v>582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 s="27">
        <f>VLOOKUP(Table2[[#This Row],[file_name]],TAX[#All],3,FALSE)</f>
        <v>5</v>
      </c>
      <c r="M495" s="28" t="b">
        <f t="shared" si="16"/>
        <v>1</v>
      </c>
      <c r="N495" s="27" t="b">
        <f t="shared" si="17"/>
        <v>1</v>
      </c>
      <c r="O495" s="28" t="b">
        <f>IF(ISERROR(VLOOKUP(Table2[[#This Row],[file_name]],INC_OWA[#All],1,FALSE)),TRUE,FALSE)</f>
        <v>1</v>
      </c>
      <c r="P495" s="29" t="b">
        <f>IF(ISERROR(VLOOKUP(Table2[[#This Row],[file_name]],INC_CWA[#All],1,FALSE)),TRUE,FALSE)</f>
        <v>1</v>
      </c>
      <c r="Q495" s="27" t="str">
        <f>IF(Table2[[#This Row],[Valid OWA]]=Table2[[#This Row],[Scior OWA]],"OK","ERROR")</f>
        <v>OK</v>
      </c>
      <c r="R495" t="str">
        <f>IF(Table2[[#This Row],[Valid CWA]]=Table2[[#This Row],[Scior CWA]],"OK","ERROR")</f>
        <v>OK</v>
      </c>
    </row>
    <row r="496" spans="1:18" x14ac:dyDescent="0.25">
      <c r="A496" s="1" t="s">
        <v>583</v>
      </c>
      <c r="B496">
        <v>0</v>
      </c>
      <c r="C496">
        <v>0</v>
      </c>
      <c r="D496">
        <v>2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 s="27">
        <f>VLOOKUP(Table2[[#This Row],[file_name]],TAX[#All],3,FALSE)</f>
        <v>3</v>
      </c>
      <c r="M496" s="28" t="b">
        <f t="shared" si="16"/>
        <v>0</v>
      </c>
      <c r="N496" s="27" t="b">
        <f t="shared" si="17"/>
        <v>0</v>
      </c>
      <c r="O496" s="28" t="b">
        <f>IF(ISERROR(VLOOKUP(Table2[[#This Row],[file_name]],INC_OWA[#All],1,FALSE)),TRUE,FALSE)</f>
        <v>0</v>
      </c>
      <c r="P496" s="29" t="b">
        <f>IF(ISERROR(VLOOKUP(Table2[[#This Row],[file_name]],INC_CWA[#All],1,FALSE)),TRUE,FALSE)</f>
        <v>0</v>
      </c>
      <c r="Q496" s="27" t="str">
        <f>IF(Table2[[#This Row],[Valid OWA]]=Table2[[#This Row],[Scior OWA]],"OK","ERROR")</f>
        <v>OK</v>
      </c>
      <c r="R496" t="str">
        <f>IF(Table2[[#This Row],[Valid CWA]]=Table2[[#This Row],[Scior CWA]],"OK","ERROR")</f>
        <v>OK</v>
      </c>
    </row>
    <row r="497" spans="1:18" x14ac:dyDescent="0.25">
      <c r="A497" s="1" t="s">
        <v>585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 s="27">
        <f>VLOOKUP(Table2[[#This Row],[file_name]],TAX[#All],3,FALSE)</f>
        <v>5</v>
      </c>
      <c r="M497" s="28" t="b">
        <f t="shared" si="16"/>
        <v>1</v>
      </c>
      <c r="N497" s="27" t="b">
        <f t="shared" si="17"/>
        <v>1</v>
      </c>
      <c r="O497" s="28" t="b">
        <f>IF(ISERROR(VLOOKUP(Table2[[#This Row],[file_name]],INC_OWA[#All],1,FALSE)),TRUE,FALSE)</f>
        <v>1</v>
      </c>
      <c r="P497" s="29" t="b">
        <f>IF(ISERROR(VLOOKUP(Table2[[#This Row],[file_name]],INC_CWA[#All],1,FALSE)),TRUE,FALSE)</f>
        <v>1</v>
      </c>
      <c r="Q497" s="27" t="str">
        <f>IF(Table2[[#This Row],[Valid OWA]]=Table2[[#This Row],[Scior OWA]],"OK","ERROR")</f>
        <v>OK</v>
      </c>
      <c r="R497" t="str">
        <f>IF(Table2[[#This Row],[Valid CWA]]=Table2[[#This Row],[Scior CWA]],"OK","ERROR")</f>
        <v>OK</v>
      </c>
    </row>
    <row r="498" spans="1:18" x14ac:dyDescent="0.25">
      <c r="A498" s="1" t="s">
        <v>586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 s="27">
        <f>VLOOKUP(Table2[[#This Row],[file_name]],TAX[#All],3,FALSE)</f>
        <v>4</v>
      </c>
      <c r="M498" s="28" t="b">
        <f t="shared" si="16"/>
        <v>1</v>
      </c>
      <c r="N498" s="27" t="b">
        <f t="shared" si="17"/>
        <v>1</v>
      </c>
      <c r="O498" s="28" t="b">
        <f>IF(ISERROR(VLOOKUP(Table2[[#This Row],[file_name]],INC_OWA[#All],1,FALSE)),TRUE,FALSE)</f>
        <v>1</v>
      </c>
      <c r="P498" s="29" t="b">
        <f>IF(ISERROR(VLOOKUP(Table2[[#This Row],[file_name]],INC_CWA[#All],1,FALSE)),TRUE,FALSE)</f>
        <v>1</v>
      </c>
      <c r="Q498" s="27" t="str">
        <f>IF(Table2[[#This Row],[Valid OWA]]=Table2[[#This Row],[Scior OWA]],"OK","ERROR")</f>
        <v>OK</v>
      </c>
      <c r="R498" t="str">
        <f>IF(Table2[[#This Row],[Valid CWA]]=Table2[[#This Row],[Scior CWA]],"OK","ERROR")</f>
        <v>OK</v>
      </c>
    </row>
    <row r="499" spans="1:18" x14ac:dyDescent="0.25">
      <c r="A499" s="1" t="s">
        <v>587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 s="27">
        <f>VLOOKUP(Table2[[#This Row],[file_name]],TAX[#All],3,FALSE)</f>
        <v>2</v>
      </c>
      <c r="M499" s="28" t="b">
        <f t="shared" si="16"/>
        <v>1</v>
      </c>
      <c r="N499" s="27" t="b">
        <f t="shared" si="17"/>
        <v>1</v>
      </c>
      <c r="O499" s="28" t="b">
        <f>IF(ISERROR(VLOOKUP(Table2[[#This Row],[file_name]],INC_OWA[#All],1,FALSE)),TRUE,FALSE)</f>
        <v>1</v>
      </c>
      <c r="P499" s="29" t="b">
        <f>IF(ISERROR(VLOOKUP(Table2[[#This Row],[file_name]],INC_CWA[#All],1,FALSE)),TRUE,FALSE)</f>
        <v>1</v>
      </c>
      <c r="Q499" s="27" t="str">
        <f>IF(Table2[[#This Row],[Valid OWA]]=Table2[[#This Row],[Scior OWA]],"OK","ERROR")</f>
        <v>OK</v>
      </c>
      <c r="R499" t="str">
        <f>IF(Table2[[#This Row],[Valid CWA]]=Table2[[#This Row],[Scior CWA]],"OK","ERROR")</f>
        <v>OK</v>
      </c>
    </row>
    <row r="500" spans="1:18" x14ac:dyDescent="0.25">
      <c r="A500" s="1" t="s">
        <v>588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 s="27">
        <f>VLOOKUP(Table2[[#This Row],[file_name]],TAX[#All],3,FALSE)</f>
        <v>4</v>
      </c>
      <c r="M500" s="28" t="b">
        <f t="shared" si="16"/>
        <v>1</v>
      </c>
      <c r="N500" s="27" t="b">
        <f t="shared" si="17"/>
        <v>1</v>
      </c>
      <c r="O500" s="28" t="b">
        <f>IF(ISERROR(VLOOKUP(Table2[[#This Row],[file_name]],INC_OWA[#All],1,FALSE)),TRUE,FALSE)</f>
        <v>1</v>
      </c>
      <c r="P500" s="29" t="b">
        <f>IF(ISERROR(VLOOKUP(Table2[[#This Row],[file_name]],INC_CWA[#All],1,FALSE)),TRUE,FALSE)</f>
        <v>1</v>
      </c>
      <c r="Q500" s="27" t="str">
        <f>IF(Table2[[#This Row],[Valid OWA]]=Table2[[#This Row],[Scior OWA]],"OK","ERROR")</f>
        <v>OK</v>
      </c>
      <c r="R500" t="str">
        <f>IF(Table2[[#This Row],[Valid CWA]]=Table2[[#This Row],[Scior CWA]],"OK","ERROR")</f>
        <v>OK</v>
      </c>
    </row>
    <row r="501" spans="1:18" x14ac:dyDescent="0.25">
      <c r="A501" s="1" t="s">
        <v>589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 s="27">
        <f>VLOOKUP(Table2[[#This Row],[file_name]],TAX[#All],3,FALSE)</f>
        <v>2</v>
      </c>
      <c r="M501" s="28" t="b">
        <f t="shared" si="16"/>
        <v>1</v>
      </c>
      <c r="N501" s="27" t="b">
        <f t="shared" si="17"/>
        <v>1</v>
      </c>
      <c r="O501" s="28" t="b">
        <f>IF(ISERROR(VLOOKUP(Table2[[#This Row],[file_name]],INC_OWA[#All],1,FALSE)),TRUE,FALSE)</f>
        <v>1</v>
      </c>
      <c r="P501" s="29" t="b">
        <f>IF(ISERROR(VLOOKUP(Table2[[#This Row],[file_name]],INC_CWA[#All],1,FALSE)),TRUE,FALSE)</f>
        <v>1</v>
      </c>
      <c r="Q501" s="27" t="str">
        <f>IF(Table2[[#This Row],[Valid OWA]]=Table2[[#This Row],[Scior OWA]],"OK","ERROR")</f>
        <v>OK</v>
      </c>
      <c r="R501" t="str">
        <f>IF(Table2[[#This Row],[Valid CWA]]=Table2[[#This Row],[Scior CWA]],"OK","ERROR")</f>
        <v>OK</v>
      </c>
    </row>
    <row r="502" spans="1:18" x14ac:dyDescent="0.25">
      <c r="A502" s="1" t="s">
        <v>590</v>
      </c>
      <c r="B502">
        <v>0</v>
      </c>
      <c r="C502">
        <v>0</v>
      </c>
      <c r="D502">
        <v>5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 s="27">
        <f>VLOOKUP(Table2[[#This Row],[file_name]],TAX[#All],3,FALSE)</f>
        <v>6</v>
      </c>
      <c r="M502" s="28" t="b">
        <f t="shared" si="16"/>
        <v>0</v>
      </c>
      <c r="N502" s="27" t="b">
        <f t="shared" si="17"/>
        <v>0</v>
      </c>
      <c r="O502" s="28" t="b">
        <f>IF(ISERROR(VLOOKUP(Table2[[#This Row],[file_name]],INC_OWA[#All],1,FALSE)),TRUE,FALSE)</f>
        <v>0</v>
      </c>
      <c r="P502" s="29" t="b">
        <f>IF(ISERROR(VLOOKUP(Table2[[#This Row],[file_name]],INC_CWA[#All],1,FALSE)),TRUE,FALSE)</f>
        <v>0</v>
      </c>
      <c r="Q502" s="27" t="str">
        <f>IF(Table2[[#This Row],[Valid OWA]]=Table2[[#This Row],[Scior OWA]],"OK","ERROR")</f>
        <v>OK</v>
      </c>
      <c r="R502" t="str">
        <f>IF(Table2[[#This Row],[Valid CWA]]=Table2[[#This Row],[Scior CWA]],"OK","ERROR")</f>
        <v>OK</v>
      </c>
    </row>
    <row r="503" spans="1:18" x14ac:dyDescent="0.25">
      <c r="A503" s="1" t="s">
        <v>591</v>
      </c>
      <c r="B503">
        <v>0</v>
      </c>
      <c r="C503">
        <v>0</v>
      </c>
      <c r="D503">
        <v>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 s="27">
        <f>VLOOKUP(Table2[[#This Row],[file_name]],TAX[#All],3,FALSE)</f>
        <v>3</v>
      </c>
      <c r="M503" s="28" t="b">
        <f t="shared" si="16"/>
        <v>0</v>
      </c>
      <c r="N503" s="27" t="b">
        <f t="shared" si="17"/>
        <v>0</v>
      </c>
      <c r="O503" s="28" t="b">
        <f>IF(ISERROR(VLOOKUP(Table2[[#This Row],[file_name]],INC_OWA[#All],1,FALSE)),TRUE,FALSE)</f>
        <v>0</v>
      </c>
      <c r="P503" s="29" t="b">
        <f>IF(ISERROR(VLOOKUP(Table2[[#This Row],[file_name]],INC_CWA[#All],1,FALSE)),TRUE,FALSE)</f>
        <v>0</v>
      </c>
      <c r="Q503" s="27" t="str">
        <f>IF(Table2[[#This Row],[Valid OWA]]=Table2[[#This Row],[Scior OWA]],"OK","ERROR")</f>
        <v>OK</v>
      </c>
      <c r="R503" t="str">
        <f>IF(Table2[[#This Row],[Valid CWA]]=Table2[[#This Row],[Scior CWA]],"OK","ERROR")</f>
        <v>OK</v>
      </c>
    </row>
    <row r="504" spans="1:18" x14ac:dyDescent="0.25">
      <c r="A504" s="1" t="s">
        <v>592</v>
      </c>
      <c r="B504">
        <v>0</v>
      </c>
      <c r="C504">
        <v>0</v>
      </c>
      <c r="D504">
        <v>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 s="27">
        <f>VLOOKUP(Table2[[#This Row],[file_name]],TAX[#All],3,FALSE)</f>
        <v>5</v>
      </c>
      <c r="M504" s="28" t="b">
        <f t="shared" si="16"/>
        <v>0</v>
      </c>
      <c r="N504" s="27" t="b">
        <f t="shared" si="17"/>
        <v>0</v>
      </c>
      <c r="O504" s="28" t="b">
        <f>IF(ISERROR(VLOOKUP(Table2[[#This Row],[file_name]],INC_OWA[#All],1,FALSE)),TRUE,FALSE)</f>
        <v>0</v>
      </c>
      <c r="P504" s="29" t="b">
        <f>IF(ISERROR(VLOOKUP(Table2[[#This Row],[file_name]],INC_CWA[#All],1,FALSE)),TRUE,FALSE)</f>
        <v>0</v>
      </c>
      <c r="Q504" s="27" t="str">
        <f>IF(Table2[[#This Row],[Valid OWA]]=Table2[[#This Row],[Scior OWA]],"OK","ERROR")</f>
        <v>OK</v>
      </c>
      <c r="R504" t="str">
        <f>IF(Table2[[#This Row],[Valid CWA]]=Table2[[#This Row],[Scior CWA]],"OK","ERROR")</f>
        <v>OK</v>
      </c>
    </row>
    <row r="505" spans="1:18" x14ac:dyDescent="0.25">
      <c r="A505" s="1" t="s">
        <v>593</v>
      </c>
      <c r="B505">
        <v>0</v>
      </c>
      <c r="C505">
        <v>0</v>
      </c>
      <c r="D505">
        <v>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 s="27">
        <f>VLOOKUP(Table2[[#This Row],[file_name]],TAX[#All],3,FALSE)</f>
        <v>3</v>
      </c>
      <c r="M505" s="28" t="b">
        <f t="shared" si="16"/>
        <v>0</v>
      </c>
      <c r="N505" s="27" t="b">
        <f t="shared" si="17"/>
        <v>0</v>
      </c>
      <c r="O505" s="28" t="b">
        <f>IF(ISERROR(VLOOKUP(Table2[[#This Row],[file_name]],INC_OWA[#All],1,FALSE)),TRUE,FALSE)</f>
        <v>0</v>
      </c>
      <c r="P505" s="29" t="b">
        <f>IF(ISERROR(VLOOKUP(Table2[[#This Row],[file_name]],INC_CWA[#All],1,FALSE)),TRUE,FALSE)</f>
        <v>0</v>
      </c>
      <c r="Q505" s="27" t="str">
        <f>IF(Table2[[#This Row],[Valid OWA]]=Table2[[#This Row],[Scior OWA]],"OK","ERROR")</f>
        <v>OK</v>
      </c>
      <c r="R505" t="str">
        <f>IF(Table2[[#This Row],[Valid CWA]]=Table2[[#This Row],[Scior CWA]],"OK","ERROR")</f>
        <v>OK</v>
      </c>
    </row>
    <row r="506" spans="1:18" x14ac:dyDescent="0.25">
      <c r="A506" s="1" t="s">
        <v>595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 s="27">
        <f>VLOOKUP(Table2[[#This Row],[file_name]],TAX[#All],3,FALSE)</f>
        <v>2</v>
      </c>
      <c r="M506" s="28" t="b">
        <f t="shared" si="16"/>
        <v>1</v>
      </c>
      <c r="N506" s="27" t="b">
        <f t="shared" si="17"/>
        <v>1</v>
      </c>
      <c r="O506" s="28" t="b">
        <f>IF(ISERROR(VLOOKUP(Table2[[#This Row],[file_name]],INC_OWA[#All],1,FALSE)),TRUE,FALSE)</f>
        <v>1</v>
      </c>
      <c r="P506" s="29" t="b">
        <f>IF(ISERROR(VLOOKUP(Table2[[#This Row],[file_name]],INC_CWA[#All],1,FALSE)),TRUE,FALSE)</f>
        <v>1</v>
      </c>
      <c r="Q506" s="27" t="str">
        <f>IF(Table2[[#This Row],[Valid OWA]]=Table2[[#This Row],[Scior OWA]],"OK","ERROR")</f>
        <v>OK</v>
      </c>
      <c r="R506" t="str">
        <f>IF(Table2[[#This Row],[Valid CWA]]=Table2[[#This Row],[Scior CWA]],"OK","ERROR")</f>
        <v>OK</v>
      </c>
    </row>
    <row r="507" spans="1:18" x14ac:dyDescent="0.25">
      <c r="A507" s="1" t="s">
        <v>596</v>
      </c>
      <c r="B507">
        <v>0</v>
      </c>
      <c r="C507">
        <v>3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 s="27">
        <f>VLOOKUP(Table2[[#This Row],[file_name]],TAX[#All],3,FALSE)</f>
        <v>5</v>
      </c>
      <c r="M507" s="28" t="b">
        <f t="shared" si="16"/>
        <v>1</v>
      </c>
      <c r="N507" s="27" t="b">
        <f t="shared" si="17"/>
        <v>0</v>
      </c>
      <c r="O507" s="28" t="b">
        <f>IF(ISERROR(VLOOKUP(Table2[[#This Row],[file_name]],INC_OWA[#All],1,FALSE)),TRUE,FALSE)</f>
        <v>1</v>
      </c>
      <c r="P507" s="29" t="b">
        <f>IF(ISERROR(VLOOKUP(Table2[[#This Row],[file_name]],INC_CWA[#All],1,FALSE)),TRUE,FALSE)</f>
        <v>0</v>
      </c>
      <c r="Q507" s="27" t="str">
        <f>IF(Table2[[#This Row],[Valid OWA]]=Table2[[#This Row],[Scior OWA]],"OK","ERROR")</f>
        <v>OK</v>
      </c>
      <c r="R507" t="str">
        <f>IF(Table2[[#This Row],[Valid CWA]]=Table2[[#This Row],[Scior CWA]],"OK","ERROR")</f>
        <v>OK</v>
      </c>
    </row>
    <row r="508" spans="1:18" x14ac:dyDescent="0.25">
      <c r="A508" s="26" t="s">
        <v>597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 s="27">
        <f>VLOOKUP(Table2[[#This Row],[file_name]],TAX[#All],3,FALSE)</f>
        <v>3</v>
      </c>
      <c r="M508" s="28" t="b">
        <f t="shared" si="16"/>
        <v>1</v>
      </c>
      <c r="N508" s="27" t="b">
        <f t="shared" si="17"/>
        <v>1</v>
      </c>
      <c r="O508" s="28" t="b">
        <f>IF(ISERROR(VLOOKUP(Table2[[#This Row],[file_name]],INC_OWA[#All],1,FALSE)),TRUE,FALSE)</f>
        <v>1</v>
      </c>
      <c r="P508" s="29" t="b">
        <f>IF(ISERROR(VLOOKUP(Table2[[#This Row],[file_name]],INC_CWA[#All],1,FALSE)),TRUE,FALSE)</f>
        <v>0</v>
      </c>
      <c r="Q508" s="27" t="str">
        <f>IF(Table2[[#This Row],[Valid OWA]]=Table2[[#This Row],[Scior OWA]],"OK","ERROR")</f>
        <v>OK</v>
      </c>
      <c r="R508" t="str">
        <f>IF(Table2[[#This Row],[Valid CWA]]=Table2[[#This Row],[Scior CWA]],"OK","ERROR")</f>
        <v>ERROR</v>
      </c>
    </row>
    <row r="509" spans="1:18" x14ac:dyDescent="0.25">
      <c r="A509" s="26" t="s">
        <v>598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 s="27">
        <f>VLOOKUP(Table2[[#This Row],[file_name]],TAX[#All],3,FALSE)</f>
        <v>24</v>
      </c>
      <c r="M509" s="28" t="b">
        <f t="shared" si="16"/>
        <v>1</v>
      </c>
      <c r="N509" s="27" t="b">
        <f t="shared" si="17"/>
        <v>1</v>
      </c>
      <c r="O509" s="28" t="b">
        <f>IF(ISERROR(VLOOKUP(Table2[[#This Row],[file_name]],INC_OWA[#All],1,FALSE)),TRUE,FALSE)</f>
        <v>1</v>
      </c>
      <c r="P509" s="29" t="b">
        <f>IF(ISERROR(VLOOKUP(Table2[[#This Row],[file_name]],INC_CWA[#All],1,FALSE)),TRUE,FALSE)</f>
        <v>0</v>
      </c>
      <c r="Q509" s="27" t="str">
        <f>IF(Table2[[#This Row],[Valid OWA]]=Table2[[#This Row],[Scior OWA]],"OK","ERROR")</f>
        <v>OK</v>
      </c>
      <c r="R509" t="str">
        <f>IF(Table2[[#This Row],[Valid CWA]]=Table2[[#This Row],[Scior CWA]],"OK","ERROR")</f>
        <v>ERROR</v>
      </c>
    </row>
    <row r="510" spans="1:18" x14ac:dyDescent="0.25">
      <c r="A510" s="1" t="s">
        <v>599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 s="27">
        <f>VLOOKUP(Table2[[#This Row],[file_name]],TAX[#All],3,FALSE)</f>
        <v>3</v>
      </c>
      <c r="M510" s="28" t="b">
        <f t="shared" si="16"/>
        <v>1</v>
      </c>
      <c r="N510" s="27" t="b">
        <f t="shared" si="17"/>
        <v>1</v>
      </c>
      <c r="O510" s="28" t="b">
        <f>IF(ISERROR(VLOOKUP(Table2[[#This Row],[file_name]],INC_OWA[#All],1,FALSE)),TRUE,FALSE)</f>
        <v>1</v>
      </c>
      <c r="P510" s="29" t="b">
        <f>IF(ISERROR(VLOOKUP(Table2[[#This Row],[file_name]],INC_CWA[#All],1,FALSE)),TRUE,FALSE)</f>
        <v>1</v>
      </c>
      <c r="Q510" s="27" t="str">
        <f>IF(Table2[[#This Row],[Valid OWA]]=Table2[[#This Row],[Scior OWA]],"OK","ERROR")</f>
        <v>OK</v>
      </c>
      <c r="R510" t="str">
        <f>IF(Table2[[#This Row],[Valid CWA]]=Table2[[#This Row],[Scior CWA]],"OK","ERROR")</f>
        <v>OK</v>
      </c>
    </row>
    <row r="511" spans="1:18" x14ac:dyDescent="0.25">
      <c r="A511" s="1" t="s">
        <v>600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 s="27">
        <f>VLOOKUP(Table2[[#This Row],[file_name]],TAX[#All],3,FALSE)</f>
        <v>3</v>
      </c>
      <c r="M511" s="28" t="b">
        <f t="shared" si="16"/>
        <v>1</v>
      </c>
      <c r="N511" s="27" t="b">
        <f t="shared" si="17"/>
        <v>1</v>
      </c>
      <c r="O511" s="28" t="b">
        <f>IF(ISERROR(VLOOKUP(Table2[[#This Row],[file_name]],INC_OWA[#All],1,FALSE)),TRUE,FALSE)</f>
        <v>1</v>
      </c>
      <c r="P511" s="29" t="b">
        <f>IF(ISERROR(VLOOKUP(Table2[[#This Row],[file_name]],INC_CWA[#All],1,FALSE)),TRUE,FALSE)</f>
        <v>0</v>
      </c>
      <c r="Q511" s="27" t="str">
        <f>IF(Table2[[#This Row],[Valid OWA]]=Table2[[#This Row],[Scior OWA]],"OK","ERROR")</f>
        <v>OK</v>
      </c>
      <c r="R511" t="str">
        <f>IF(Table2[[#This Row],[Valid CWA]]=Table2[[#This Row],[Scior CWA]],"OK","ERROR")</f>
        <v>ERROR</v>
      </c>
    </row>
    <row r="512" spans="1:18" x14ac:dyDescent="0.25">
      <c r="A512" s="1" t="s">
        <v>601</v>
      </c>
      <c r="B512">
        <v>0</v>
      </c>
      <c r="C512">
        <v>0</v>
      </c>
      <c r="D512">
        <v>3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 s="27">
        <f>VLOOKUP(Table2[[#This Row],[file_name]],TAX[#All],3,FALSE)</f>
        <v>4</v>
      </c>
      <c r="M512" s="28" t="b">
        <f t="shared" si="16"/>
        <v>0</v>
      </c>
      <c r="N512" s="27" t="b">
        <f t="shared" si="17"/>
        <v>0</v>
      </c>
      <c r="O512" s="28" t="b">
        <f>IF(ISERROR(VLOOKUP(Table2[[#This Row],[file_name]],INC_OWA[#All],1,FALSE)),TRUE,FALSE)</f>
        <v>0</v>
      </c>
      <c r="P512" s="29" t="b">
        <f>IF(ISERROR(VLOOKUP(Table2[[#This Row],[file_name]],INC_CWA[#All],1,FALSE)),TRUE,FALSE)</f>
        <v>0</v>
      </c>
      <c r="Q512" s="27" t="str">
        <f>IF(Table2[[#This Row],[Valid OWA]]=Table2[[#This Row],[Scior OWA]],"OK","ERROR")</f>
        <v>OK</v>
      </c>
      <c r="R512" t="str">
        <f>IF(Table2[[#This Row],[Valid CWA]]=Table2[[#This Row],[Scior CWA]],"OK","ERROR")</f>
        <v>OK</v>
      </c>
    </row>
    <row r="513" spans="1:18" x14ac:dyDescent="0.25">
      <c r="A513" s="1" t="s">
        <v>602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 s="27">
        <f>VLOOKUP(Table2[[#This Row],[file_name]],TAX[#All],3,FALSE)</f>
        <v>2</v>
      </c>
      <c r="M513" s="28" t="b">
        <f t="shared" si="16"/>
        <v>1</v>
      </c>
      <c r="N513" s="27" t="b">
        <f t="shared" si="17"/>
        <v>1</v>
      </c>
      <c r="O513" s="28" t="b">
        <f>IF(ISERROR(VLOOKUP(Table2[[#This Row],[file_name]],INC_OWA[#All],1,FALSE)),TRUE,FALSE)</f>
        <v>1</v>
      </c>
      <c r="P513" s="29" t="b">
        <f>IF(ISERROR(VLOOKUP(Table2[[#This Row],[file_name]],INC_CWA[#All],1,FALSE)),TRUE,FALSE)</f>
        <v>1</v>
      </c>
      <c r="Q513" s="27" t="str">
        <f>IF(Table2[[#This Row],[Valid OWA]]=Table2[[#This Row],[Scior OWA]],"OK","ERROR")</f>
        <v>OK</v>
      </c>
      <c r="R513" t="str">
        <f>IF(Table2[[#This Row],[Valid CWA]]=Table2[[#This Row],[Scior CWA]],"OK","ERROR")</f>
        <v>OK</v>
      </c>
    </row>
    <row r="514" spans="1:18" x14ac:dyDescent="0.25">
      <c r="A514" s="1" t="s">
        <v>603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 s="27">
        <f>VLOOKUP(Table2[[#This Row],[file_name]],TAX[#All],3,FALSE)</f>
        <v>2</v>
      </c>
      <c r="M514" s="28" t="b">
        <f t="shared" si="16"/>
        <v>1</v>
      </c>
      <c r="N514" s="27" t="b">
        <f t="shared" si="17"/>
        <v>1</v>
      </c>
      <c r="O514" s="28" t="b">
        <f>IF(ISERROR(VLOOKUP(Table2[[#This Row],[file_name]],INC_OWA[#All],1,FALSE)),TRUE,FALSE)</f>
        <v>1</v>
      </c>
      <c r="P514" s="29" t="b">
        <f>IF(ISERROR(VLOOKUP(Table2[[#This Row],[file_name]],INC_CWA[#All],1,FALSE)),TRUE,FALSE)</f>
        <v>1</v>
      </c>
      <c r="Q514" s="27" t="str">
        <f>IF(Table2[[#This Row],[Valid OWA]]=Table2[[#This Row],[Scior OWA]],"OK","ERROR")</f>
        <v>OK</v>
      </c>
      <c r="R514" t="str">
        <f>IF(Table2[[#This Row],[Valid CWA]]=Table2[[#This Row],[Scior CWA]],"OK","ERROR")</f>
        <v>OK</v>
      </c>
    </row>
    <row r="515" spans="1:18" x14ac:dyDescent="0.25">
      <c r="A515" s="1" t="s">
        <v>604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 s="27">
        <f>VLOOKUP(Table2[[#This Row],[file_name]],TAX[#All],3,FALSE)</f>
        <v>2</v>
      </c>
      <c r="M515" s="28" t="b">
        <f t="shared" si="16"/>
        <v>1</v>
      </c>
      <c r="N515" s="27" t="b">
        <f t="shared" si="17"/>
        <v>1</v>
      </c>
      <c r="O515" s="28" t="b">
        <f>IF(ISERROR(VLOOKUP(Table2[[#This Row],[file_name]],INC_OWA[#All],1,FALSE)),TRUE,FALSE)</f>
        <v>1</v>
      </c>
      <c r="P515" s="29" t="b">
        <f>IF(ISERROR(VLOOKUP(Table2[[#This Row],[file_name]],INC_CWA[#All],1,FALSE)),TRUE,FALSE)</f>
        <v>1</v>
      </c>
      <c r="Q515" s="27" t="str">
        <f>IF(Table2[[#This Row],[Valid OWA]]=Table2[[#This Row],[Scior OWA]],"OK","ERROR")</f>
        <v>OK</v>
      </c>
      <c r="R515" t="str">
        <f>IF(Table2[[#This Row],[Valid CWA]]=Table2[[#This Row],[Scior CWA]],"OK","ERROR")</f>
        <v>OK</v>
      </c>
    </row>
    <row r="516" spans="1:18" x14ac:dyDescent="0.25">
      <c r="A516" s="1" t="s">
        <v>605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 s="27">
        <f>VLOOKUP(Table2[[#This Row],[file_name]],TAX[#All],3,FALSE)</f>
        <v>2</v>
      </c>
      <c r="M516" s="28" t="b">
        <f t="shared" si="16"/>
        <v>1</v>
      </c>
      <c r="N516" s="27" t="b">
        <f t="shared" si="17"/>
        <v>1</v>
      </c>
      <c r="O516" s="28" t="b">
        <f>IF(ISERROR(VLOOKUP(Table2[[#This Row],[file_name]],INC_OWA[#All],1,FALSE)),TRUE,FALSE)</f>
        <v>1</v>
      </c>
      <c r="P516" s="29" t="b">
        <f>IF(ISERROR(VLOOKUP(Table2[[#This Row],[file_name]],INC_CWA[#All],1,FALSE)),TRUE,FALSE)</f>
        <v>1</v>
      </c>
      <c r="Q516" s="27" t="str">
        <f>IF(Table2[[#This Row],[Valid OWA]]=Table2[[#This Row],[Scior OWA]],"OK","ERROR")</f>
        <v>OK</v>
      </c>
      <c r="R516" t="str">
        <f>IF(Table2[[#This Row],[Valid CWA]]=Table2[[#This Row],[Scior CWA]],"OK","ERROR")</f>
        <v>OK</v>
      </c>
    </row>
    <row r="517" spans="1:18" x14ac:dyDescent="0.25">
      <c r="A517" s="1" t="s">
        <v>606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 s="27">
        <f>VLOOKUP(Table2[[#This Row],[file_name]],TAX[#All],3,FALSE)</f>
        <v>2</v>
      </c>
      <c r="M517" s="28" t="b">
        <f t="shared" si="16"/>
        <v>1</v>
      </c>
      <c r="N517" s="27" t="b">
        <f t="shared" si="17"/>
        <v>1</v>
      </c>
      <c r="O517" s="28" t="b">
        <f>IF(ISERROR(VLOOKUP(Table2[[#This Row],[file_name]],INC_OWA[#All],1,FALSE)),TRUE,FALSE)</f>
        <v>1</v>
      </c>
      <c r="P517" s="29" t="b">
        <f>IF(ISERROR(VLOOKUP(Table2[[#This Row],[file_name]],INC_CWA[#All],1,FALSE)),TRUE,FALSE)</f>
        <v>1</v>
      </c>
      <c r="Q517" s="27" t="str">
        <f>IF(Table2[[#This Row],[Valid OWA]]=Table2[[#This Row],[Scior OWA]],"OK","ERROR")</f>
        <v>OK</v>
      </c>
      <c r="R517" t="str">
        <f>IF(Table2[[#This Row],[Valid CWA]]=Table2[[#This Row],[Scior CWA]],"OK","ERROR")</f>
        <v>OK</v>
      </c>
    </row>
    <row r="518" spans="1:18" x14ac:dyDescent="0.25">
      <c r="A518" s="1" t="s">
        <v>607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 s="27">
        <f>VLOOKUP(Table2[[#This Row],[file_name]],TAX[#All],3,FALSE)</f>
        <v>2</v>
      </c>
      <c r="M518" s="28" t="b">
        <f t="shared" si="16"/>
        <v>1</v>
      </c>
      <c r="N518" s="27" t="b">
        <f t="shared" si="17"/>
        <v>1</v>
      </c>
      <c r="O518" s="28" t="b">
        <f>IF(ISERROR(VLOOKUP(Table2[[#This Row],[file_name]],INC_OWA[#All],1,FALSE)),TRUE,FALSE)</f>
        <v>1</v>
      </c>
      <c r="P518" s="29" t="b">
        <f>IF(ISERROR(VLOOKUP(Table2[[#This Row],[file_name]],INC_CWA[#All],1,FALSE)),TRUE,FALSE)</f>
        <v>1</v>
      </c>
      <c r="Q518" s="27" t="str">
        <f>IF(Table2[[#This Row],[Valid OWA]]=Table2[[#This Row],[Scior OWA]],"OK","ERROR")</f>
        <v>OK</v>
      </c>
      <c r="R518" t="str">
        <f>IF(Table2[[#This Row],[Valid CWA]]=Table2[[#This Row],[Scior CWA]],"OK","ERROR")</f>
        <v>OK</v>
      </c>
    </row>
    <row r="519" spans="1:18" x14ac:dyDescent="0.25">
      <c r="A519" s="1" t="s">
        <v>609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 s="27">
        <f>VLOOKUP(Table2[[#This Row],[file_name]],TAX[#All],3,FALSE)</f>
        <v>3</v>
      </c>
      <c r="M519" s="28" t="b">
        <f t="shared" si="16"/>
        <v>1</v>
      </c>
      <c r="N519" s="27" t="b">
        <f t="shared" si="17"/>
        <v>1</v>
      </c>
      <c r="O519" s="28" t="b">
        <f>IF(ISERROR(VLOOKUP(Table2[[#This Row],[file_name]],INC_OWA[#All],1,FALSE)),TRUE,FALSE)</f>
        <v>1</v>
      </c>
      <c r="P519" s="29" t="b">
        <f>IF(ISERROR(VLOOKUP(Table2[[#This Row],[file_name]],INC_CWA[#All],1,FALSE)),TRUE,FALSE)</f>
        <v>1</v>
      </c>
      <c r="Q519" s="27" t="str">
        <f>IF(Table2[[#This Row],[Valid OWA]]=Table2[[#This Row],[Scior OWA]],"OK","ERROR")</f>
        <v>OK</v>
      </c>
      <c r="R519" t="str">
        <f>IF(Table2[[#This Row],[Valid CWA]]=Table2[[#This Row],[Scior CWA]],"OK","ERROR")</f>
        <v>OK</v>
      </c>
    </row>
    <row r="520" spans="1:18" x14ac:dyDescent="0.25">
      <c r="A520" s="1" t="s">
        <v>610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 s="27">
        <f>VLOOKUP(Table2[[#This Row],[file_name]],TAX[#All],3,FALSE)</f>
        <v>3</v>
      </c>
      <c r="M520" s="28" t="b">
        <f t="shared" si="16"/>
        <v>1</v>
      </c>
      <c r="N520" s="27" t="b">
        <f t="shared" si="17"/>
        <v>1</v>
      </c>
      <c r="O520" s="28" t="b">
        <f>IF(ISERROR(VLOOKUP(Table2[[#This Row],[file_name]],INC_OWA[#All],1,FALSE)),TRUE,FALSE)</f>
        <v>1</v>
      </c>
      <c r="P520" s="29" t="b">
        <f>IF(ISERROR(VLOOKUP(Table2[[#This Row],[file_name]],INC_CWA[#All],1,FALSE)),TRUE,FALSE)</f>
        <v>1</v>
      </c>
      <c r="Q520" s="27" t="str">
        <f>IF(Table2[[#This Row],[Valid OWA]]=Table2[[#This Row],[Scior OWA]],"OK","ERROR")</f>
        <v>OK</v>
      </c>
      <c r="R520" t="str">
        <f>IF(Table2[[#This Row],[Valid CWA]]=Table2[[#This Row],[Scior CWA]],"OK","ERROR")</f>
        <v>OK</v>
      </c>
    </row>
    <row r="521" spans="1:18" x14ac:dyDescent="0.25">
      <c r="A521" s="1" t="s">
        <v>611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 s="27">
        <f>VLOOKUP(Table2[[#This Row],[file_name]],TAX[#All],3,FALSE)</f>
        <v>10</v>
      </c>
      <c r="M521" s="28" t="b">
        <f t="shared" si="16"/>
        <v>1</v>
      </c>
      <c r="N521" s="27" t="b">
        <f t="shared" si="17"/>
        <v>1</v>
      </c>
      <c r="O521" s="28" t="b">
        <f>IF(ISERROR(VLOOKUP(Table2[[#This Row],[file_name]],INC_OWA[#All],1,FALSE)),TRUE,FALSE)</f>
        <v>1</v>
      </c>
      <c r="P521" s="29" t="b">
        <f>IF(ISERROR(VLOOKUP(Table2[[#This Row],[file_name]],INC_CWA[#All],1,FALSE)),TRUE,FALSE)</f>
        <v>1</v>
      </c>
      <c r="Q521" s="27" t="str">
        <f>IF(Table2[[#This Row],[Valid OWA]]=Table2[[#This Row],[Scior OWA]],"OK","ERROR")</f>
        <v>OK</v>
      </c>
      <c r="R521" t="str">
        <f>IF(Table2[[#This Row],[Valid CWA]]=Table2[[#This Row],[Scior CWA]],"OK","ERROR")</f>
        <v>OK</v>
      </c>
    </row>
    <row r="522" spans="1:18" x14ac:dyDescent="0.25">
      <c r="A522" s="1" t="s">
        <v>612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 s="27">
        <f>VLOOKUP(Table2[[#This Row],[file_name]],TAX[#All],3,FALSE)</f>
        <v>11</v>
      </c>
      <c r="M522" s="28" t="b">
        <f t="shared" si="16"/>
        <v>1</v>
      </c>
      <c r="N522" s="27" t="b">
        <f t="shared" si="17"/>
        <v>1</v>
      </c>
      <c r="O522" s="28" t="b">
        <f>IF(ISERROR(VLOOKUP(Table2[[#This Row],[file_name]],INC_OWA[#All],1,FALSE)),TRUE,FALSE)</f>
        <v>1</v>
      </c>
      <c r="P522" s="29" t="b">
        <f>IF(ISERROR(VLOOKUP(Table2[[#This Row],[file_name]],INC_CWA[#All],1,FALSE)),TRUE,FALSE)</f>
        <v>1</v>
      </c>
      <c r="Q522" s="27" t="str">
        <f>IF(Table2[[#This Row],[Valid OWA]]=Table2[[#This Row],[Scior OWA]],"OK","ERROR")</f>
        <v>OK</v>
      </c>
      <c r="R522" t="str">
        <f>IF(Table2[[#This Row],[Valid CWA]]=Table2[[#This Row],[Scior CWA]],"OK","ERROR")</f>
        <v>OK</v>
      </c>
    </row>
    <row r="523" spans="1:18" x14ac:dyDescent="0.25">
      <c r="A523" s="1" t="s">
        <v>613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 s="27">
        <f>VLOOKUP(Table2[[#This Row],[file_name]],TAX[#All],3,FALSE)</f>
        <v>6</v>
      </c>
      <c r="M523" s="28" t="b">
        <f t="shared" si="16"/>
        <v>1</v>
      </c>
      <c r="N523" s="27" t="b">
        <f t="shared" si="17"/>
        <v>0</v>
      </c>
      <c r="O523" s="28" t="b">
        <f>IF(ISERROR(VLOOKUP(Table2[[#This Row],[file_name]],INC_OWA[#All],1,FALSE)),TRUE,FALSE)</f>
        <v>1</v>
      </c>
      <c r="P523" s="29" t="b">
        <f>IF(ISERROR(VLOOKUP(Table2[[#This Row],[file_name]],INC_CWA[#All],1,FALSE)),TRUE,FALSE)</f>
        <v>0</v>
      </c>
      <c r="Q523" s="27" t="str">
        <f>IF(Table2[[#This Row],[Valid OWA]]=Table2[[#This Row],[Scior OWA]],"OK","ERROR")</f>
        <v>OK</v>
      </c>
      <c r="R523" t="str">
        <f>IF(Table2[[#This Row],[Valid CWA]]=Table2[[#This Row],[Scior CWA]],"OK","ERROR")</f>
        <v>OK</v>
      </c>
    </row>
    <row r="524" spans="1:18" x14ac:dyDescent="0.25">
      <c r="A524" s="1" t="s">
        <v>615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 s="27">
        <f>VLOOKUP(Table2[[#This Row],[file_name]],TAX[#All],3,FALSE)</f>
        <v>4</v>
      </c>
      <c r="M524" s="28" t="b">
        <f t="shared" ref="M524:M587" si="18">IF(SUM(B524,D524:G524,I524)&gt;0,FALSE,TRUE)</f>
        <v>1</v>
      </c>
      <c r="N524" s="27" t="b">
        <f t="shared" ref="N524:N587" si="19">IF(SUM(B524:K524)&gt;0,FALSE,TRUE)</f>
        <v>1</v>
      </c>
      <c r="O524" s="28" t="b">
        <f>IF(ISERROR(VLOOKUP(Table2[[#This Row],[file_name]],INC_OWA[#All],1,FALSE)),TRUE,FALSE)</f>
        <v>1</v>
      </c>
      <c r="P524" s="29" t="b">
        <f>IF(ISERROR(VLOOKUP(Table2[[#This Row],[file_name]],INC_CWA[#All],1,FALSE)),TRUE,FALSE)</f>
        <v>1</v>
      </c>
      <c r="Q524" s="27" t="str">
        <f>IF(Table2[[#This Row],[Valid OWA]]=Table2[[#This Row],[Scior OWA]],"OK","ERROR")</f>
        <v>OK</v>
      </c>
      <c r="R524" t="str">
        <f>IF(Table2[[#This Row],[Valid CWA]]=Table2[[#This Row],[Scior CWA]],"OK","ERROR")</f>
        <v>OK</v>
      </c>
    </row>
    <row r="525" spans="1:18" x14ac:dyDescent="0.25">
      <c r="A525" s="1" t="s">
        <v>616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 s="27">
        <f>VLOOKUP(Table2[[#This Row],[file_name]],TAX[#All],3,FALSE)</f>
        <v>2</v>
      </c>
      <c r="M525" s="28" t="b">
        <f t="shared" si="18"/>
        <v>1</v>
      </c>
      <c r="N525" s="27" t="b">
        <f t="shared" si="19"/>
        <v>1</v>
      </c>
      <c r="O525" s="28" t="b">
        <f>IF(ISERROR(VLOOKUP(Table2[[#This Row],[file_name]],INC_OWA[#All],1,FALSE)),TRUE,FALSE)</f>
        <v>1</v>
      </c>
      <c r="P525" s="29" t="b">
        <f>IF(ISERROR(VLOOKUP(Table2[[#This Row],[file_name]],INC_CWA[#All],1,FALSE)),TRUE,FALSE)</f>
        <v>1</v>
      </c>
      <c r="Q525" s="27" t="str">
        <f>IF(Table2[[#This Row],[Valid OWA]]=Table2[[#This Row],[Scior OWA]],"OK","ERROR")</f>
        <v>OK</v>
      </c>
      <c r="R525" t="str">
        <f>IF(Table2[[#This Row],[Valid CWA]]=Table2[[#This Row],[Scior CWA]],"OK","ERROR")</f>
        <v>OK</v>
      </c>
    </row>
    <row r="526" spans="1:18" x14ac:dyDescent="0.25">
      <c r="A526" s="1" t="s">
        <v>617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 s="27">
        <f>VLOOKUP(Table2[[#This Row],[file_name]],TAX[#All],3,FALSE)</f>
        <v>4</v>
      </c>
      <c r="M526" s="28" t="b">
        <f t="shared" si="18"/>
        <v>1</v>
      </c>
      <c r="N526" s="27" t="b">
        <f t="shared" si="19"/>
        <v>1</v>
      </c>
      <c r="O526" s="28" t="b">
        <f>IF(ISERROR(VLOOKUP(Table2[[#This Row],[file_name]],INC_OWA[#All],1,FALSE)),TRUE,FALSE)</f>
        <v>1</v>
      </c>
      <c r="P526" s="29" t="b">
        <f>IF(ISERROR(VLOOKUP(Table2[[#This Row],[file_name]],INC_CWA[#All],1,FALSE)),TRUE,FALSE)</f>
        <v>1</v>
      </c>
      <c r="Q526" s="27" t="str">
        <f>IF(Table2[[#This Row],[Valid OWA]]=Table2[[#This Row],[Scior OWA]],"OK","ERROR")</f>
        <v>OK</v>
      </c>
      <c r="R526" t="str">
        <f>IF(Table2[[#This Row],[Valid CWA]]=Table2[[#This Row],[Scior CWA]],"OK","ERROR")</f>
        <v>OK</v>
      </c>
    </row>
    <row r="527" spans="1:18" x14ac:dyDescent="0.25">
      <c r="A527" s="1" t="s">
        <v>618</v>
      </c>
      <c r="B527">
        <v>0</v>
      </c>
      <c r="C527">
        <v>0</v>
      </c>
      <c r="D527">
        <v>3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 s="27">
        <f>VLOOKUP(Table2[[#This Row],[file_name]],TAX[#All],3,FALSE)</f>
        <v>4</v>
      </c>
      <c r="M527" s="28" t="b">
        <f t="shared" si="18"/>
        <v>0</v>
      </c>
      <c r="N527" s="27" t="b">
        <f t="shared" si="19"/>
        <v>0</v>
      </c>
      <c r="O527" s="28" t="b">
        <f>IF(ISERROR(VLOOKUP(Table2[[#This Row],[file_name]],INC_OWA[#All],1,FALSE)),TRUE,FALSE)</f>
        <v>0</v>
      </c>
      <c r="P527" s="29" t="b">
        <f>IF(ISERROR(VLOOKUP(Table2[[#This Row],[file_name]],INC_CWA[#All],1,FALSE)),TRUE,FALSE)</f>
        <v>0</v>
      </c>
      <c r="Q527" s="27" t="str">
        <f>IF(Table2[[#This Row],[Valid OWA]]=Table2[[#This Row],[Scior OWA]],"OK","ERROR")</f>
        <v>OK</v>
      </c>
      <c r="R527" t="str">
        <f>IF(Table2[[#This Row],[Valid CWA]]=Table2[[#This Row],[Scior CWA]],"OK","ERROR")</f>
        <v>OK</v>
      </c>
    </row>
    <row r="528" spans="1:18" x14ac:dyDescent="0.25">
      <c r="A528" s="1" t="s">
        <v>619</v>
      </c>
      <c r="B528">
        <v>0</v>
      </c>
      <c r="C528">
        <v>0</v>
      </c>
      <c r="D528">
        <v>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 s="27">
        <f>VLOOKUP(Table2[[#This Row],[file_name]],TAX[#All],3,FALSE)</f>
        <v>4</v>
      </c>
      <c r="M528" s="28" t="b">
        <f t="shared" si="18"/>
        <v>0</v>
      </c>
      <c r="N528" s="27" t="b">
        <f t="shared" si="19"/>
        <v>0</v>
      </c>
      <c r="O528" s="28" t="b">
        <f>IF(ISERROR(VLOOKUP(Table2[[#This Row],[file_name]],INC_OWA[#All],1,FALSE)),TRUE,FALSE)</f>
        <v>0</v>
      </c>
      <c r="P528" s="29" t="b">
        <f>IF(ISERROR(VLOOKUP(Table2[[#This Row],[file_name]],INC_CWA[#All],1,FALSE)),TRUE,FALSE)</f>
        <v>0</v>
      </c>
      <c r="Q528" s="27" t="str">
        <f>IF(Table2[[#This Row],[Valid OWA]]=Table2[[#This Row],[Scior OWA]],"OK","ERROR")</f>
        <v>OK</v>
      </c>
      <c r="R528" t="str">
        <f>IF(Table2[[#This Row],[Valid CWA]]=Table2[[#This Row],[Scior CWA]],"OK","ERROR")</f>
        <v>OK</v>
      </c>
    </row>
    <row r="529" spans="1:18" x14ac:dyDescent="0.25">
      <c r="A529" s="1" t="s">
        <v>620</v>
      </c>
      <c r="B529">
        <v>0</v>
      </c>
      <c r="C529">
        <v>0</v>
      </c>
      <c r="D529">
        <v>5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 s="27">
        <f>VLOOKUP(Table2[[#This Row],[file_name]],TAX[#All],3,FALSE)</f>
        <v>6</v>
      </c>
      <c r="M529" s="28" t="b">
        <f t="shared" si="18"/>
        <v>0</v>
      </c>
      <c r="N529" s="27" t="b">
        <f t="shared" si="19"/>
        <v>0</v>
      </c>
      <c r="O529" s="28" t="b">
        <f>IF(ISERROR(VLOOKUP(Table2[[#This Row],[file_name]],INC_OWA[#All],1,FALSE)),TRUE,FALSE)</f>
        <v>0</v>
      </c>
      <c r="P529" s="29" t="b">
        <f>IF(ISERROR(VLOOKUP(Table2[[#This Row],[file_name]],INC_CWA[#All],1,FALSE)),TRUE,FALSE)</f>
        <v>0</v>
      </c>
      <c r="Q529" s="27" t="str">
        <f>IF(Table2[[#This Row],[Valid OWA]]=Table2[[#This Row],[Scior OWA]],"OK","ERROR")</f>
        <v>OK</v>
      </c>
      <c r="R529" t="str">
        <f>IF(Table2[[#This Row],[Valid CWA]]=Table2[[#This Row],[Scior CWA]],"OK","ERROR")</f>
        <v>OK</v>
      </c>
    </row>
    <row r="530" spans="1:18" x14ac:dyDescent="0.25">
      <c r="A530" s="1" t="s">
        <v>621</v>
      </c>
      <c r="B530">
        <v>0</v>
      </c>
      <c r="C530">
        <v>0</v>
      </c>
      <c r="D530">
        <v>3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 s="27">
        <f>VLOOKUP(Table2[[#This Row],[file_name]],TAX[#All],3,FALSE)</f>
        <v>4</v>
      </c>
      <c r="M530" s="28" t="b">
        <f t="shared" si="18"/>
        <v>0</v>
      </c>
      <c r="N530" s="27" t="b">
        <f t="shared" si="19"/>
        <v>0</v>
      </c>
      <c r="O530" s="28" t="b">
        <f>IF(ISERROR(VLOOKUP(Table2[[#This Row],[file_name]],INC_OWA[#All],1,FALSE)),TRUE,FALSE)</f>
        <v>0</v>
      </c>
      <c r="P530" s="29" t="b">
        <f>IF(ISERROR(VLOOKUP(Table2[[#This Row],[file_name]],INC_CWA[#All],1,FALSE)),TRUE,FALSE)</f>
        <v>0</v>
      </c>
      <c r="Q530" s="27" t="str">
        <f>IF(Table2[[#This Row],[Valid OWA]]=Table2[[#This Row],[Scior OWA]],"OK","ERROR")</f>
        <v>OK</v>
      </c>
      <c r="R530" t="str">
        <f>IF(Table2[[#This Row],[Valid CWA]]=Table2[[#This Row],[Scior CWA]],"OK","ERROR")</f>
        <v>OK</v>
      </c>
    </row>
    <row r="531" spans="1:18" x14ac:dyDescent="0.25">
      <c r="A531" s="1" t="s">
        <v>622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2</v>
      </c>
      <c r="I531">
        <v>0</v>
      </c>
      <c r="J531">
        <v>0</v>
      </c>
      <c r="K531">
        <v>0</v>
      </c>
      <c r="L531" s="27">
        <f>VLOOKUP(Table2[[#This Row],[file_name]],TAX[#All],3,FALSE)</f>
        <v>2</v>
      </c>
      <c r="M531" s="28" t="b">
        <f t="shared" si="18"/>
        <v>1</v>
      </c>
      <c r="N531" s="27" t="b">
        <f t="shared" si="19"/>
        <v>0</v>
      </c>
      <c r="O531" s="28" t="b">
        <f>IF(ISERROR(VLOOKUP(Table2[[#This Row],[file_name]],INC_OWA[#All],1,FALSE)),TRUE,FALSE)</f>
        <v>1</v>
      </c>
      <c r="P531" s="29" t="b">
        <f>IF(ISERROR(VLOOKUP(Table2[[#This Row],[file_name]],INC_CWA[#All],1,FALSE)),TRUE,FALSE)</f>
        <v>0</v>
      </c>
      <c r="Q531" s="27" t="str">
        <f>IF(Table2[[#This Row],[Valid OWA]]=Table2[[#This Row],[Scior OWA]],"OK","ERROR")</f>
        <v>OK</v>
      </c>
      <c r="R531" t="str">
        <f>IF(Table2[[#This Row],[Valid CWA]]=Table2[[#This Row],[Scior CWA]],"OK","ERROR")</f>
        <v>OK</v>
      </c>
    </row>
    <row r="532" spans="1:18" x14ac:dyDescent="0.25">
      <c r="A532" s="1" t="s">
        <v>624</v>
      </c>
      <c r="B532">
        <v>0</v>
      </c>
      <c r="C532">
        <v>0</v>
      </c>
      <c r="D532">
        <v>2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 s="27">
        <f>VLOOKUP(Table2[[#This Row],[file_name]],TAX[#All],3,FALSE)</f>
        <v>3</v>
      </c>
      <c r="M532" s="28" t="b">
        <f t="shared" si="18"/>
        <v>0</v>
      </c>
      <c r="N532" s="27" t="b">
        <f t="shared" si="19"/>
        <v>0</v>
      </c>
      <c r="O532" s="28" t="b">
        <f>IF(ISERROR(VLOOKUP(Table2[[#This Row],[file_name]],INC_OWA[#All],1,FALSE)),TRUE,FALSE)</f>
        <v>0</v>
      </c>
      <c r="P532" s="29" t="b">
        <f>IF(ISERROR(VLOOKUP(Table2[[#This Row],[file_name]],INC_CWA[#All],1,FALSE)),TRUE,FALSE)</f>
        <v>0</v>
      </c>
      <c r="Q532" s="27" t="str">
        <f>IF(Table2[[#This Row],[Valid OWA]]=Table2[[#This Row],[Scior OWA]],"OK","ERROR")</f>
        <v>OK</v>
      </c>
      <c r="R532" t="str">
        <f>IF(Table2[[#This Row],[Valid CWA]]=Table2[[#This Row],[Scior CWA]],"OK","ERROR")</f>
        <v>OK</v>
      </c>
    </row>
    <row r="533" spans="1:18" x14ac:dyDescent="0.25">
      <c r="A533" s="1" t="s">
        <v>625</v>
      </c>
      <c r="B533">
        <v>0</v>
      </c>
      <c r="C533">
        <v>0</v>
      </c>
      <c r="D533">
        <v>4</v>
      </c>
      <c r="E533">
        <v>4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 s="27">
        <f>VLOOKUP(Table2[[#This Row],[file_name]],TAX[#All],3,FALSE)</f>
        <v>10</v>
      </c>
      <c r="M533" s="28" t="b">
        <f t="shared" si="18"/>
        <v>0</v>
      </c>
      <c r="N533" s="27" t="b">
        <f t="shared" si="19"/>
        <v>0</v>
      </c>
      <c r="O533" s="28" t="b">
        <f>IF(ISERROR(VLOOKUP(Table2[[#This Row],[file_name]],INC_OWA[#All],1,FALSE)),TRUE,FALSE)</f>
        <v>0</v>
      </c>
      <c r="P533" s="29" t="b">
        <f>IF(ISERROR(VLOOKUP(Table2[[#This Row],[file_name]],INC_CWA[#All],1,FALSE)),TRUE,FALSE)</f>
        <v>0</v>
      </c>
      <c r="Q533" s="27" t="str">
        <f>IF(Table2[[#This Row],[Valid OWA]]=Table2[[#This Row],[Scior OWA]],"OK","ERROR")</f>
        <v>OK</v>
      </c>
      <c r="R533" t="str">
        <f>IF(Table2[[#This Row],[Valid CWA]]=Table2[[#This Row],[Scior CWA]],"OK","ERROR")</f>
        <v>OK</v>
      </c>
    </row>
    <row r="534" spans="1:18" x14ac:dyDescent="0.25">
      <c r="A534" s="1" t="s">
        <v>626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 s="27">
        <f>VLOOKUP(Table2[[#This Row],[file_name]],TAX[#All],3,FALSE)</f>
        <v>2</v>
      </c>
      <c r="M534" s="28" t="b">
        <f t="shared" si="18"/>
        <v>1</v>
      </c>
      <c r="N534" s="27" t="b">
        <f t="shared" si="19"/>
        <v>1</v>
      </c>
      <c r="O534" s="28" t="b">
        <f>IF(ISERROR(VLOOKUP(Table2[[#This Row],[file_name]],INC_OWA[#All],1,FALSE)),TRUE,FALSE)</f>
        <v>1</v>
      </c>
      <c r="P534" s="29" t="b">
        <f>IF(ISERROR(VLOOKUP(Table2[[#This Row],[file_name]],INC_CWA[#All],1,FALSE)),TRUE,FALSE)</f>
        <v>1</v>
      </c>
      <c r="Q534" s="27" t="str">
        <f>IF(Table2[[#This Row],[Valid OWA]]=Table2[[#This Row],[Scior OWA]],"OK","ERROR")</f>
        <v>OK</v>
      </c>
      <c r="R534" t="str">
        <f>IF(Table2[[#This Row],[Valid CWA]]=Table2[[#This Row],[Scior CWA]],"OK","ERROR")</f>
        <v>OK</v>
      </c>
    </row>
    <row r="535" spans="1:18" x14ac:dyDescent="0.25">
      <c r="A535" s="1" t="s">
        <v>627</v>
      </c>
      <c r="B535">
        <v>0</v>
      </c>
      <c r="C535">
        <v>0</v>
      </c>
      <c r="D535">
        <v>2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 s="27">
        <f>VLOOKUP(Table2[[#This Row],[file_name]],TAX[#All],3,FALSE)</f>
        <v>3</v>
      </c>
      <c r="M535" s="28" t="b">
        <f t="shared" si="18"/>
        <v>0</v>
      </c>
      <c r="N535" s="27" t="b">
        <f t="shared" si="19"/>
        <v>0</v>
      </c>
      <c r="O535" s="28" t="b">
        <f>IF(ISERROR(VLOOKUP(Table2[[#This Row],[file_name]],INC_OWA[#All],1,FALSE)),TRUE,FALSE)</f>
        <v>0</v>
      </c>
      <c r="P535" s="29" t="b">
        <f>IF(ISERROR(VLOOKUP(Table2[[#This Row],[file_name]],INC_CWA[#All],1,FALSE)),TRUE,FALSE)</f>
        <v>0</v>
      </c>
      <c r="Q535" s="27" t="str">
        <f>IF(Table2[[#This Row],[Valid OWA]]=Table2[[#This Row],[Scior OWA]],"OK","ERROR")</f>
        <v>OK</v>
      </c>
      <c r="R535" t="str">
        <f>IF(Table2[[#This Row],[Valid CWA]]=Table2[[#This Row],[Scior CWA]],"OK","ERROR")</f>
        <v>OK</v>
      </c>
    </row>
    <row r="536" spans="1:18" x14ac:dyDescent="0.25">
      <c r="A536" s="1" t="s">
        <v>628</v>
      </c>
      <c r="B536">
        <v>0</v>
      </c>
      <c r="C536">
        <v>0</v>
      </c>
      <c r="D536">
        <v>4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 s="27">
        <f>VLOOKUP(Table2[[#This Row],[file_name]],TAX[#All],3,FALSE)</f>
        <v>5</v>
      </c>
      <c r="M536" s="28" t="b">
        <f t="shared" si="18"/>
        <v>0</v>
      </c>
      <c r="N536" s="27" t="b">
        <f t="shared" si="19"/>
        <v>0</v>
      </c>
      <c r="O536" s="28" t="b">
        <f>IF(ISERROR(VLOOKUP(Table2[[#This Row],[file_name]],INC_OWA[#All],1,FALSE)),TRUE,FALSE)</f>
        <v>0</v>
      </c>
      <c r="P536" s="29" t="b">
        <f>IF(ISERROR(VLOOKUP(Table2[[#This Row],[file_name]],INC_CWA[#All],1,FALSE)),TRUE,FALSE)</f>
        <v>0</v>
      </c>
      <c r="Q536" s="27" t="str">
        <f>IF(Table2[[#This Row],[Valid OWA]]=Table2[[#This Row],[Scior OWA]],"OK","ERROR")</f>
        <v>OK</v>
      </c>
      <c r="R536" t="str">
        <f>IF(Table2[[#This Row],[Valid CWA]]=Table2[[#This Row],[Scior CWA]],"OK","ERROR")</f>
        <v>OK</v>
      </c>
    </row>
    <row r="537" spans="1:18" x14ac:dyDescent="0.25">
      <c r="A537" s="1" t="s">
        <v>629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5</v>
      </c>
      <c r="I537">
        <v>0</v>
      </c>
      <c r="J537">
        <v>0</v>
      </c>
      <c r="K537">
        <v>0</v>
      </c>
      <c r="L537" s="27">
        <f>VLOOKUP(Table2[[#This Row],[file_name]],TAX[#All],3,FALSE)</f>
        <v>5</v>
      </c>
      <c r="M537" s="28" t="b">
        <f t="shared" si="18"/>
        <v>1</v>
      </c>
      <c r="N537" s="27" t="b">
        <f t="shared" si="19"/>
        <v>0</v>
      </c>
      <c r="O537" s="28" t="b">
        <f>IF(ISERROR(VLOOKUP(Table2[[#This Row],[file_name]],INC_OWA[#All],1,FALSE)),TRUE,FALSE)</f>
        <v>1</v>
      </c>
      <c r="P537" s="29" t="b">
        <f>IF(ISERROR(VLOOKUP(Table2[[#This Row],[file_name]],INC_CWA[#All],1,FALSE)),TRUE,FALSE)</f>
        <v>0</v>
      </c>
      <c r="Q537" s="27" t="str">
        <f>IF(Table2[[#This Row],[Valid OWA]]=Table2[[#This Row],[Scior OWA]],"OK","ERROR")</f>
        <v>OK</v>
      </c>
      <c r="R537" t="str">
        <f>IF(Table2[[#This Row],[Valid CWA]]=Table2[[#This Row],[Scior CWA]],"OK","ERROR")</f>
        <v>OK</v>
      </c>
    </row>
    <row r="538" spans="1:18" x14ac:dyDescent="0.25">
      <c r="A538" s="1" t="s">
        <v>630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 s="27">
        <f>VLOOKUP(Table2[[#This Row],[file_name]],TAX[#All],3,FALSE)</f>
        <v>7</v>
      </c>
      <c r="M538" s="28" t="b">
        <f t="shared" si="18"/>
        <v>0</v>
      </c>
      <c r="N538" s="27" t="b">
        <f t="shared" si="19"/>
        <v>0</v>
      </c>
      <c r="O538" s="28" t="b">
        <f>IF(ISERROR(VLOOKUP(Table2[[#This Row],[file_name]],INC_OWA[#All],1,FALSE)),TRUE,FALSE)</f>
        <v>0</v>
      </c>
      <c r="P538" s="29" t="b">
        <f>IF(ISERROR(VLOOKUP(Table2[[#This Row],[file_name]],INC_CWA[#All],1,FALSE)),TRUE,FALSE)</f>
        <v>0</v>
      </c>
      <c r="Q538" s="27" t="str">
        <f>IF(Table2[[#This Row],[Valid OWA]]=Table2[[#This Row],[Scior OWA]],"OK","ERROR")</f>
        <v>OK</v>
      </c>
      <c r="R538" t="str">
        <f>IF(Table2[[#This Row],[Valid CWA]]=Table2[[#This Row],[Scior CWA]],"OK","ERROR")</f>
        <v>OK</v>
      </c>
    </row>
    <row r="539" spans="1:18" x14ac:dyDescent="0.25">
      <c r="A539" s="1" t="s">
        <v>631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 s="27">
        <f>VLOOKUP(Table2[[#This Row],[file_name]],TAX[#All],3,FALSE)</f>
        <v>11</v>
      </c>
      <c r="M539" s="28" t="b">
        <f t="shared" si="18"/>
        <v>1</v>
      </c>
      <c r="N539" s="27" t="b">
        <f t="shared" si="19"/>
        <v>1</v>
      </c>
      <c r="O539" s="28" t="b">
        <f>IF(ISERROR(VLOOKUP(Table2[[#This Row],[file_name]],INC_OWA[#All],1,FALSE)),TRUE,FALSE)</f>
        <v>1</v>
      </c>
      <c r="P539" s="29" t="b">
        <f>IF(ISERROR(VLOOKUP(Table2[[#This Row],[file_name]],INC_CWA[#All],1,FALSE)),TRUE,FALSE)</f>
        <v>1</v>
      </c>
      <c r="Q539" s="27" t="str">
        <f>IF(Table2[[#This Row],[Valid OWA]]=Table2[[#This Row],[Scior OWA]],"OK","ERROR")</f>
        <v>OK</v>
      </c>
      <c r="R539" t="str">
        <f>IF(Table2[[#This Row],[Valid CWA]]=Table2[[#This Row],[Scior CWA]],"OK","ERROR")</f>
        <v>OK</v>
      </c>
    </row>
    <row r="540" spans="1:18" x14ac:dyDescent="0.25">
      <c r="A540" s="1" t="s">
        <v>633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 s="27">
        <f>VLOOKUP(Table2[[#This Row],[file_name]],TAX[#All],3,FALSE)</f>
        <v>2</v>
      </c>
      <c r="M540" s="28" t="b">
        <f t="shared" si="18"/>
        <v>1</v>
      </c>
      <c r="N540" s="27" t="b">
        <f t="shared" si="19"/>
        <v>1</v>
      </c>
      <c r="O540" s="28" t="b">
        <f>IF(ISERROR(VLOOKUP(Table2[[#This Row],[file_name]],INC_OWA[#All],1,FALSE)),TRUE,FALSE)</f>
        <v>1</v>
      </c>
      <c r="P540" s="29" t="b">
        <f>IF(ISERROR(VLOOKUP(Table2[[#This Row],[file_name]],INC_CWA[#All],1,FALSE)),TRUE,FALSE)</f>
        <v>1</v>
      </c>
      <c r="Q540" s="27" t="str">
        <f>IF(Table2[[#This Row],[Valid OWA]]=Table2[[#This Row],[Scior OWA]],"OK","ERROR")</f>
        <v>OK</v>
      </c>
      <c r="R540" t="str">
        <f>IF(Table2[[#This Row],[Valid CWA]]=Table2[[#This Row],[Scior CWA]],"OK","ERROR")</f>
        <v>OK</v>
      </c>
    </row>
    <row r="541" spans="1:18" x14ac:dyDescent="0.25">
      <c r="A541" s="1" t="s">
        <v>634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 s="27">
        <f>VLOOKUP(Table2[[#This Row],[file_name]],TAX[#All],3,FALSE)</f>
        <v>4</v>
      </c>
      <c r="M541" s="28" t="b">
        <f t="shared" si="18"/>
        <v>1</v>
      </c>
      <c r="N541" s="27" t="b">
        <f t="shared" si="19"/>
        <v>1</v>
      </c>
      <c r="O541" s="28" t="b">
        <f>IF(ISERROR(VLOOKUP(Table2[[#This Row],[file_name]],INC_OWA[#All],1,FALSE)),TRUE,FALSE)</f>
        <v>1</v>
      </c>
      <c r="P541" s="29" t="b">
        <f>IF(ISERROR(VLOOKUP(Table2[[#This Row],[file_name]],INC_CWA[#All],1,FALSE)),TRUE,FALSE)</f>
        <v>1</v>
      </c>
      <c r="Q541" s="27" t="str">
        <f>IF(Table2[[#This Row],[Valid OWA]]=Table2[[#This Row],[Scior OWA]],"OK","ERROR")</f>
        <v>OK</v>
      </c>
      <c r="R541" t="str">
        <f>IF(Table2[[#This Row],[Valid CWA]]=Table2[[#This Row],[Scior CWA]],"OK","ERROR")</f>
        <v>OK</v>
      </c>
    </row>
    <row r="542" spans="1:18" x14ac:dyDescent="0.25">
      <c r="A542" s="1" t="s">
        <v>636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 s="27">
        <f>VLOOKUP(Table2[[#This Row],[file_name]],TAX[#All],3,FALSE)</f>
        <v>9</v>
      </c>
      <c r="M542" s="28" t="b">
        <f t="shared" si="18"/>
        <v>1</v>
      </c>
      <c r="N542" s="27" t="b">
        <f t="shared" si="19"/>
        <v>1</v>
      </c>
      <c r="O542" s="28" t="b">
        <f>IF(ISERROR(VLOOKUP(Table2[[#This Row],[file_name]],INC_OWA[#All],1,FALSE)),TRUE,FALSE)</f>
        <v>1</v>
      </c>
      <c r="P542" s="29" t="b">
        <f>IF(ISERROR(VLOOKUP(Table2[[#This Row],[file_name]],INC_CWA[#All],1,FALSE)),TRUE,FALSE)</f>
        <v>1</v>
      </c>
      <c r="Q542" s="27" t="str">
        <f>IF(Table2[[#This Row],[Valid OWA]]=Table2[[#This Row],[Scior OWA]],"OK","ERROR")</f>
        <v>OK</v>
      </c>
      <c r="R542" t="str">
        <f>IF(Table2[[#This Row],[Valid CWA]]=Table2[[#This Row],[Scior CWA]],"OK","ERROR")</f>
        <v>OK</v>
      </c>
    </row>
    <row r="543" spans="1:18" x14ac:dyDescent="0.25">
      <c r="A543" s="1" t="s">
        <v>637</v>
      </c>
      <c r="B543">
        <v>0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 s="27">
        <f>VLOOKUP(Table2[[#This Row],[file_name]],TAX[#All],3,FALSE)</f>
        <v>1</v>
      </c>
      <c r="M543" s="28" t="b">
        <f t="shared" si="18"/>
        <v>1</v>
      </c>
      <c r="N543" s="27" t="b">
        <f t="shared" si="19"/>
        <v>0</v>
      </c>
      <c r="O543" s="28" t="b">
        <f>IF(ISERROR(VLOOKUP(Table2[[#This Row],[file_name]],INC_OWA[#All],1,FALSE)),TRUE,FALSE)</f>
        <v>1</v>
      </c>
      <c r="P543" s="29" t="b">
        <f>IF(ISERROR(VLOOKUP(Table2[[#This Row],[file_name]],INC_CWA[#All],1,FALSE)),TRUE,FALSE)</f>
        <v>0</v>
      </c>
      <c r="Q543" s="27" t="str">
        <f>IF(Table2[[#This Row],[Valid OWA]]=Table2[[#This Row],[Scior OWA]],"OK","ERROR")</f>
        <v>OK</v>
      </c>
      <c r="R543" t="str">
        <f>IF(Table2[[#This Row],[Valid CWA]]=Table2[[#This Row],[Scior CWA]],"OK","ERROR")</f>
        <v>OK</v>
      </c>
    </row>
    <row r="544" spans="1:18" x14ac:dyDescent="0.25">
      <c r="A544" s="1" t="s">
        <v>639</v>
      </c>
      <c r="B544">
        <v>0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 s="27">
        <f>VLOOKUP(Table2[[#This Row],[file_name]],TAX[#All],3,FALSE)</f>
        <v>1</v>
      </c>
      <c r="M544" s="28" t="b">
        <f t="shared" si="18"/>
        <v>1</v>
      </c>
      <c r="N544" s="27" t="b">
        <f t="shared" si="19"/>
        <v>0</v>
      </c>
      <c r="O544" s="28" t="b">
        <f>IF(ISERROR(VLOOKUP(Table2[[#This Row],[file_name]],INC_OWA[#All],1,FALSE)),TRUE,FALSE)</f>
        <v>1</v>
      </c>
      <c r="P544" s="29" t="b">
        <f>IF(ISERROR(VLOOKUP(Table2[[#This Row],[file_name]],INC_CWA[#All],1,FALSE)),TRUE,FALSE)</f>
        <v>0</v>
      </c>
      <c r="Q544" s="27" t="str">
        <f>IF(Table2[[#This Row],[Valid OWA]]=Table2[[#This Row],[Scior OWA]],"OK","ERROR")</f>
        <v>OK</v>
      </c>
      <c r="R544" t="str">
        <f>IF(Table2[[#This Row],[Valid CWA]]=Table2[[#This Row],[Scior CWA]],"OK","ERROR")</f>
        <v>OK</v>
      </c>
    </row>
    <row r="545" spans="1:18" x14ac:dyDescent="0.25">
      <c r="A545" s="1" t="s">
        <v>640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 s="27">
        <f>VLOOKUP(Table2[[#This Row],[file_name]],TAX[#All],3,FALSE)</f>
        <v>10</v>
      </c>
      <c r="M545" s="28" t="b">
        <f t="shared" si="18"/>
        <v>1</v>
      </c>
      <c r="N545" s="27" t="b">
        <f t="shared" si="19"/>
        <v>1</v>
      </c>
      <c r="O545" s="28" t="b">
        <f>IF(ISERROR(VLOOKUP(Table2[[#This Row],[file_name]],INC_OWA[#All],1,FALSE)),TRUE,FALSE)</f>
        <v>1</v>
      </c>
      <c r="P545" s="29" t="b">
        <f>IF(ISERROR(VLOOKUP(Table2[[#This Row],[file_name]],INC_CWA[#All],1,FALSE)),TRUE,FALSE)</f>
        <v>1</v>
      </c>
      <c r="Q545" s="27" t="str">
        <f>IF(Table2[[#This Row],[Valid OWA]]=Table2[[#This Row],[Scior OWA]],"OK","ERROR")</f>
        <v>OK</v>
      </c>
      <c r="R545" t="str">
        <f>IF(Table2[[#This Row],[Valid CWA]]=Table2[[#This Row],[Scior CWA]],"OK","ERROR")</f>
        <v>OK</v>
      </c>
    </row>
    <row r="546" spans="1:18" x14ac:dyDescent="0.25">
      <c r="A546" s="1" t="s">
        <v>641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 s="27">
        <f>VLOOKUP(Table2[[#This Row],[file_name]],TAX[#All],3,FALSE)</f>
        <v>1</v>
      </c>
      <c r="M546" s="28" t="b">
        <f t="shared" si="18"/>
        <v>1</v>
      </c>
      <c r="N546" s="27" t="b">
        <f t="shared" si="19"/>
        <v>0</v>
      </c>
      <c r="O546" s="28" t="b">
        <f>IF(ISERROR(VLOOKUP(Table2[[#This Row],[file_name]],INC_OWA[#All],1,FALSE)),TRUE,FALSE)</f>
        <v>1</v>
      </c>
      <c r="P546" s="29" t="b">
        <f>IF(ISERROR(VLOOKUP(Table2[[#This Row],[file_name]],INC_CWA[#All],1,FALSE)),TRUE,FALSE)</f>
        <v>0</v>
      </c>
      <c r="Q546" s="27" t="str">
        <f>IF(Table2[[#This Row],[Valid OWA]]=Table2[[#This Row],[Scior OWA]],"OK","ERROR")</f>
        <v>OK</v>
      </c>
      <c r="R546" t="str">
        <f>IF(Table2[[#This Row],[Valid CWA]]=Table2[[#This Row],[Scior CWA]],"OK","ERROR")</f>
        <v>OK</v>
      </c>
    </row>
    <row r="547" spans="1:18" x14ac:dyDescent="0.25">
      <c r="A547" s="1" t="s">
        <v>642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 s="27">
        <f>VLOOKUP(Table2[[#This Row],[file_name]],TAX[#All],3,FALSE)</f>
        <v>1</v>
      </c>
      <c r="M547" s="28" t="b">
        <f t="shared" si="18"/>
        <v>1</v>
      </c>
      <c r="N547" s="27" t="b">
        <f t="shared" si="19"/>
        <v>0</v>
      </c>
      <c r="O547" s="28" t="b">
        <f>IF(ISERROR(VLOOKUP(Table2[[#This Row],[file_name]],INC_OWA[#All],1,FALSE)),TRUE,FALSE)</f>
        <v>1</v>
      </c>
      <c r="P547" s="29" t="b">
        <f>IF(ISERROR(VLOOKUP(Table2[[#This Row],[file_name]],INC_CWA[#All],1,FALSE)),TRUE,FALSE)</f>
        <v>0</v>
      </c>
      <c r="Q547" s="27" t="str">
        <f>IF(Table2[[#This Row],[Valid OWA]]=Table2[[#This Row],[Scior OWA]],"OK","ERROR")</f>
        <v>OK</v>
      </c>
      <c r="R547" t="str">
        <f>IF(Table2[[#This Row],[Valid CWA]]=Table2[[#This Row],[Scior CWA]],"OK","ERROR")</f>
        <v>OK</v>
      </c>
    </row>
    <row r="548" spans="1:18" x14ac:dyDescent="0.25">
      <c r="A548" s="1" t="s">
        <v>643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 s="27">
        <f>VLOOKUP(Table2[[#This Row],[file_name]],TAX[#All],3,FALSE)</f>
        <v>1</v>
      </c>
      <c r="M548" s="28" t="b">
        <f t="shared" si="18"/>
        <v>1</v>
      </c>
      <c r="N548" s="27" t="b">
        <f t="shared" si="19"/>
        <v>0</v>
      </c>
      <c r="O548" s="28" t="b">
        <f>IF(ISERROR(VLOOKUP(Table2[[#This Row],[file_name]],INC_OWA[#All],1,FALSE)),TRUE,FALSE)</f>
        <v>1</v>
      </c>
      <c r="P548" s="29" t="b">
        <f>IF(ISERROR(VLOOKUP(Table2[[#This Row],[file_name]],INC_CWA[#All],1,FALSE)),TRUE,FALSE)</f>
        <v>0</v>
      </c>
      <c r="Q548" s="27" t="str">
        <f>IF(Table2[[#This Row],[Valid OWA]]=Table2[[#This Row],[Scior OWA]],"OK","ERROR")</f>
        <v>OK</v>
      </c>
      <c r="R548" t="str">
        <f>IF(Table2[[#This Row],[Valid CWA]]=Table2[[#This Row],[Scior CWA]],"OK","ERROR")</f>
        <v>OK</v>
      </c>
    </row>
    <row r="549" spans="1:18" x14ac:dyDescent="0.25">
      <c r="A549" s="1" t="s">
        <v>644</v>
      </c>
      <c r="B549">
        <v>0</v>
      </c>
      <c r="C549">
        <v>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6</v>
      </c>
      <c r="J549">
        <v>6</v>
      </c>
      <c r="K549">
        <v>0</v>
      </c>
      <c r="L549" s="27">
        <f>VLOOKUP(Table2[[#This Row],[file_name]],TAX[#All],3,FALSE)</f>
        <v>7</v>
      </c>
      <c r="M549" s="28" t="b">
        <f t="shared" si="18"/>
        <v>0</v>
      </c>
      <c r="N549" s="27" t="b">
        <f t="shared" si="19"/>
        <v>0</v>
      </c>
      <c r="O549" s="28" t="b">
        <f>IF(ISERROR(VLOOKUP(Table2[[#This Row],[file_name]],INC_OWA[#All],1,FALSE)),TRUE,FALSE)</f>
        <v>0</v>
      </c>
      <c r="P549" s="29" t="b">
        <f>IF(ISERROR(VLOOKUP(Table2[[#This Row],[file_name]],INC_CWA[#All],1,FALSE)),TRUE,FALSE)</f>
        <v>0</v>
      </c>
      <c r="Q549" s="27" t="str">
        <f>IF(Table2[[#This Row],[Valid OWA]]=Table2[[#This Row],[Scior OWA]],"OK","ERROR")</f>
        <v>OK</v>
      </c>
      <c r="R549" t="str">
        <f>IF(Table2[[#This Row],[Valid CWA]]=Table2[[#This Row],[Scior CWA]],"OK","ERROR")</f>
        <v>OK</v>
      </c>
    </row>
    <row r="550" spans="1:18" x14ac:dyDescent="0.25">
      <c r="A550" s="1" t="s">
        <v>645</v>
      </c>
      <c r="B550">
        <v>0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 s="27">
        <f>VLOOKUP(Table2[[#This Row],[file_name]],TAX[#All],3,FALSE)</f>
        <v>1</v>
      </c>
      <c r="M550" s="28" t="b">
        <f t="shared" si="18"/>
        <v>1</v>
      </c>
      <c r="N550" s="27" t="b">
        <f t="shared" si="19"/>
        <v>0</v>
      </c>
      <c r="O550" s="28" t="b">
        <f>IF(ISERROR(VLOOKUP(Table2[[#This Row],[file_name]],INC_OWA[#All],1,FALSE)),TRUE,FALSE)</f>
        <v>1</v>
      </c>
      <c r="P550" s="29" t="b">
        <f>IF(ISERROR(VLOOKUP(Table2[[#This Row],[file_name]],INC_CWA[#All],1,FALSE)),TRUE,FALSE)</f>
        <v>0</v>
      </c>
      <c r="Q550" s="27" t="str">
        <f>IF(Table2[[#This Row],[Valid OWA]]=Table2[[#This Row],[Scior OWA]],"OK","ERROR")</f>
        <v>OK</v>
      </c>
      <c r="R550" t="str">
        <f>IF(Table2[[#This Row],[Valid CWA]]=Table2[[#This Row],[Scior CWA]],"OK","ERROR")</f>
        <v>OK</v>
      </c>
    </row>
    <row r="551" spans="1:18" x14ac:dyDescent="0.25">
      <c r="A551" s="1" t="s">
        <v>646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 s="27">
        <f>VLOOKUP(Table2[[#This Row],[file_name]],TAX[#All],3,FALSE)</f>
        <v>1</v>
      </c>
      <c r="M551" s="28" t="b">
        <f t="shared" si="18"/>
        <v>1</v>
      </c>
      <c r="N551" s="27" t="b">
        <f t="shared" si="19"/>
        <v>1</v>
      </c>
      <c r="O551" s="28" t="b">
        <f>IF(ISERROR(VLOOKUP(Table2[[#This Row],[file_name]],INC_OWA[#All],1,FALSE)),TRUE,FALSE)</f>
        <v>1</v>
      </c>
      <c r="P551" s="29" t="b">
        <f>IF(ISERROR(VLOOKUP(Table2[[#This Row],[file_name]],INC_CWA[#All],1,FALSE)),TRUE,FALSE)</f>
        <v>1</v>
      </c>
      <c r="Q551" s="27" t="str">
        <f>IF(Table2[[#This Row],[Valid OWA]]=Table2[[#This Row],[Scior OWA]],"OK","ERROR")</f>
        <v>OK</v>
      </c>
      <c r="R551" t="str">
        <f>IF(Table2[[#This Row],[Valid CWA]]=Table2[[#This Row],[Scior CWA]],"OK","ERROR")</f>
        <v>OK</v>
      </c>
    </row>
    <row r="552" spans="1:18" x14ac:dyDescent="0.25">
      <c r="A552" s="1" t="s">
        <v>648</v>
      </c>
      <c r="B552">
        <v>0</v>
      </c>
      <c r="C552">
        <v>3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0</v>
      </c>
      <c r="L552" s="27">
        <f>VLOOKUP(Table2[[#This Row],[file_name]],TAX[#All],3,FALSE)</f>
        <v>11</v>
      </c>
      <c r="M552" s="28" t="b">
        <f t="shared" si="18"/>
        <v>1</v>
      </c>
      <c r="N552" s="27" t="b">
        <f t="shared" si="19"/>
        <v>0</v>
      </c>
      <c r="O552" s="28" t="b">
        <f>IF(ISERROR(VLOOKUP(Table2[[#This Row],[file_name]],INC_OWA[#All],1,FALSE)),TRUE,FALSE)</f>
        <v>1</v>
      </c>
      <c r="P552" s="29" t="b">
        <f>IF(ISERROR(VLOOKUP(Table2[[#This Row],[file_name]],INC_CWA[#All],1,FALSE)),TRUE,FALSE)</f>
        <v>0</v>
      </c>
      <c r="Q552" s="27" t="str">
        <f>IF(Table2[[#This Row],[Valid OWA]]=Table2[[#This Row],[Scior OWA]],"OK","ERROR")</f>
        <v>OK</v>
      </c>
      <c r="R552" t="str">
        <f>IF(Table2[[#This Row],[Valid CWA]]=Table2[[#This Row],[Scior CWA]],"OK","ERROR")</f>
        <v>OK</v>
      </c>
    </row>
    <row r="553" spans="1:18" x14ac:dyDescent="0.25">
      <c r="A553" s="1" t="s">
        <v>649</v>
      </c>
      <c r="B553">
        <v>0</v>
      </c>
      <c r="C553">
        <v>0</v>
      </c>
      <c r="D553">
        <v>3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 s="27">
        <f>VLOOKUP(Table2[[#This Row],[file_name]],TAX[#All],3,FALSE)</f>
        <v>4</v>
      </c>
      <c r="M553" s="28" t="b">
        <f t="shared" si="18"/>
        <v>0</v>
      </c>
      <c r="N553" s="27" t="b">
        <f t="shared" si="19"/>
        <v>0</v>
      </c>
      <c r="O553" s="28" t="b">
        <f>IF(ISERROR(VLOOKUP(Table2[[#This Row],[file_name]],INC_OWA[#All],1,FALSE)),TRUE,FALSE)</f>
        <v>0</v>
      </c>
      <c r="P553" s="29" t="b">
        <f>IF(ISERROR(VLOOKUP(Table2[[#This Row],[file_name]],INC_CWA[#All],1,FALSE)),TRUE,FALSE)</f>
        <v>0</v>
      </c>
      <c r="Q553" s="27" t="str">
        <f>IF(Table2[[#This Row],[Valid OWA]]=Table2[[#This Row],[Scior OWA]],"OK","ERROR")</f>
        <v>OK</v>
      </c>
      <c r="R553" t="str">
        <f>IF(Table2[[#This Row],[Valid CWA]]=Table2[[#This Row],[Scior CWA]],"OK","ERROR")</f>
        <v>OK</v>
      </c>
    </row>
    <row r="554" spans="1:18" x14ac:dyDescent="0.25">
      <c r="A554" s="1" t="s">
        <v>650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 s="27">
        <f>VLOOKUP(Table2[[#This Row],[file_name]],TAX[#All],3,FALSE)</f>
        <v>1</v>
      </c>
      <c r="M554" s="28" t="b">
        <f t="shared" si="18"/>
        <v>1</v>
      </c>
      <c r="N554" s="27" t="b">
        <f t="shared" si="19"/>
        <v>0</v>
      </c>
      <c r="O554" s="28" t="b">
        <f>IF(ISERROR(VLOOKUP(Table2[[#This Row],[file_name]],INC_OWA[#All],1,FALSE)),TRUE,FALSE)</f>
        <v>1</v>
      </c>
      <c r="P554" s="29" t="b">
        <f>IF(ISERROR(VLOOKUP(Table2[[#This Row],[file_name]],INC_CWA[#All],1,FALSE)),TRUE,FALSE)</f>
        <v>0</v>
      </c>
      <c r="Q554" s="27" t="str">
        <f>IF(Table2[[#This Row],[Valid OWA]]=Table2[[#This Row],[Scior OWA]],"OK","ERROR")</f>
        <v>OK</v>
      </c>
      <c r="R554" t="str">
        <f>IF(Table2[[#This Row],[Valid CWA]]=Table2[[#This Row],[Scior CWA]],"OK","ERROR")</f>
        <v>OK</v>
      </c>
    </row>
    <row r="555" spans="1:18" x14ac:dyDescent="0.25">
      <c r="A555" s="1" t="s">
        <v>651</v>
      </c>
      <c r="B555">
        <v>0</v>
      </c>
      <c r="C555">
        <v>0</v>
      </c>
      <c r="D555">
        <v>2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 s="27">
        <f>VLOOKUP(Table2[[#This Row],[file_name]],TAX[#All],3,FALSE)</f>
        <v>3</v>
      </c>
      <c r="M555" s="28" t="b">
        <f t="shared" si="18"/>
        <v>0</v>
      </c>
      <c r="N555" s="27" t="b">
        <f t="shared" si="19"/>
        <v>0</v>
      </c>
      <c r="O555" s="28" t="b">
        <f>IF(ISERROR(VLOOKUP(Table2[[#This Row],[file_name]],INC_OWA[#All],1,FALSE)),TRUE,FALSE)</f>
        <v>0</v>
      </c>
      <c r="P555" s="29" t="b">
        <f>IF(ISERROR(VLOOKUP(Table2[[#This Row],[file_name]],INC_CWA[#All],1,FALSE)),TRUE,FALSE)</f>
        <v>0</v>
      </c>
      <c r="Q555" s="27" t="str">
        <f>IF(Table2[[#This Row],[Valid OWA]]=Table2[[#This Row],[Scior OWA]],"OK","ERROR")</f>
        <v>OK</v>
      </c>
      <c r="R555" t="str">
        <f>IF(Table2[[#This Row],[Valid CWA]]=Table2[[#This Row],[Scior CWA]],"OK","ERROR")</f>
        <v>OK</v>
      </c>
    </row>
    <row r="556" spans="1:18" x14ac:dyDescent="0.25">
      <c r="A556" s="1" t="s">
        <v>652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 s="27">
        <f>VLOOKUP(Table2[[#This Row],[file_name]],TAX[#All],3,FALSE)</f>
        <v>2</v>
      </c>
      <c r="M556" s="28" t="b">
        <f t="shared" si="18"/>
        <v>0</v>
      </c>
      <c r="N556" s="27" t="b">
        <f t="shared" si="19"/>
        <v>0</v>
      </c>
      <c r="O556" s="28" t="b">
        <f>IF(ISERROR(VLOOKUP(Table2[[#This Row],[file_name]],INC_OWA[#All],1,FALSE)),TRUE,FALSE)</f>
        <v>0</v>
      </c>
      <c r="P556" s="29" t="b">
        <f>IF(ISERROR(VLOOKUP(Table2[[#This Row],[file_name]],INC_CWA[#All],1,FALSE)),TRUE,FALSE)</f>
        <v>0</v>
      </c>
      <c r="Q556" s="27" t="str">
        <f>IF(Table2[[#This Row],[Valid OWA]]=Table2[[#This Row],[Scior OWA]],"OK","ERROR")</f>
        <v>OK</v>
      </c>
      <c r="R556" t="str">
        <f>IF(Table2[[#This Row],[Valid CWA]]=Table2[[#This Row],[Scior CWA]],"OK","ERROR")</f>
        <v>OK</v>
      </c>
    </row>
    <row r="557" spans="1:18" x14ac:dyDescent="0.25">
      <c r="A557" s="1" t="s">
        <v>653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 s="27">
        <f>VLOOKUP(Table2[[#This Row],[file_name]],TAX[#All],3,FALSE)</f>
        <v>4</v>
      </c>
      <c r="M557" s="28" t="b">
        <f t="shared" si="18"/>
        <v>1</v>
      </c>
      <c r="N557" s="27" t="b">
        <f t="shared" si="19"/>
        <v>1</v>
      </c>
      <c r="O557" s="28" t="b">
        <f>IF(ISERROR(VLOOKUP(Table2[[#This Row],[file_name]],INC_OWA[#All],1,FALSE)),TRUE,FALSE)</f>
        <v>1</v>
      </c>
      <c r="P557" s="29" t="b">
        <f>IF(ISERROR(VLOOKUP(Table2[[#This Row],[file_name]],INC_CWA[#All],1,FALSE)),TRUE,FALSE)</f>
        <v>1</v>
      </c>
      <c r="Q557" s="27" t="str">
        <f>IF(Table2[[#This Row],[Valid OWA]]=Table2[[#This Row],[Scior OWA]],"OK","ERROR")</f>
        <v>OK</v>
      </c>
      <c r="R557" t="str">
        <f>IF(Table2[[#This Row],[Valid CWA]]=Table2[[#This Row],[Scior CWA]],"OK","ERROR")</f>
        <v>OK</v>
      </c>
    </row>
    <row r="558" spans="1:18" x14ac:dyDescent="0.25">
      <c r="A558" s="1" t="s">
        <v>654</v>
      </c>
      <c r="B558">
        <v>0</v>
      </c>
      <c r="C558">
        <v>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 s="27">
        <f>VLOOKUP(Table2[[#This Row],[file_name]],TAX[#All],3,FALSE)</f>
        <v>7</v>
      </c>
      <c r="M558" s="28" t="b">
        <f t="shared" si="18"/>
        <v>1</v>
      </c>
      <c r="N558" s="27" t="b">
        <f t="shared" si="19"/>
        <v>0</v>
      </c>
      <c r="O558" s="28" t="b">
        <f>IF(ISERROR(VLOOKUP(Table2[[#This Row],[file_name]],INC_OWA[#All],1,FALSE)),TRUE,FALSE)</f>
        <v>1</v>
      </c>
      <c r="P558" s="29" t="b">
        <f>IF(ISERROR(VLOOKUP(Table2[[#This Row],[file_name]],INC_CWA[#All],1,FALSE)),TRUE,FALSE)</f>
        <v>0</v>
      </c>
      <c r="Q558" s="27" t="str">
        <f>IF(Table2[[#This Row],[Valid OWA]]=Table2[[#This Row],[Scior OWA]],"OK","ERROR")</f>
        <v>OK</v>
      </c>
      <c r="R558" t="str">
        <f>IF(Table2[[#This Row],[Valid CWA]]=Table2[[#This Row],[Scior CWA]],"OK","ERROR")</f>
        <v>OK</v>
      </c>
    </row>
    <row r="559" spans="1:18" x14ac:dyDescent="0.25">
      <c r="A559" s="1" t="s">
        <v>655</v>
      </c>
      <c r="B559">
        <v>0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 s="27">
        <f>VLOOKUP(Table2[[#This Row],[file_name]],TAX[#All],3,FALSE)</f>
        <v>29</v>
      </c>
      <c r="M559" s="28" t="b">
        <f t="shared" si="18"/>
        <v>1</v>
      </c>
      <c r="N559" s="27" t="b">
        <f t="shared" si="19"/>
        <v>0</v>
      </c>
      <c r="O559" s="28" t="b">
        <f>IF(ISERROR(VLOOKUP(Table2[[#This Row],[file_name]],INC_OWA[#All],1,FALSE)),TRUE,FALSE)</f>
        <v>1</v>
      </c>
      <c r="P559" s="29" t="b">
        <f>IF(ISERROR(VLOOKUP(Table2[[#This Row],[file_name]],INC_CWA[#All],1,FALSE)),TRUE,FALSE)</f>
        <v>0</v>
      </c>
      <c r="Q559" s="27" t="str">
        <f>IF(Table2[[#This Row],[Valid OWA]]=Table2[[#This Row],[Scior OWA]],"OK","ERROR")</f>
        <v>OK</v>
      </c>
      <c r="R559" t="str">
        <f>IF(Table2[[#This Row],[Valid CWA]]=Table2[[#This Row],[Scior CWA]],"OK","ERROR")</f>
        <v>OK</v>
      </c>
    </row>
    <row r="560" spans="1:18" x14ac:dyDescent="0.25">
      <c r="A560" s="1" t="s">
        <v>657</v>
      </c>
      <c r="B560">
        <v>0</v>
      </c>
      <c r="C560">
        <v>4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 s="27">
        <f>VLOOKUP(Table2[[#This Row],[file_name]],TAX[#All],3,FALSE)</f>
        <v>4</v>
      </c>
      <c r="M560" s="28" t="b">
        <f t="shared" si="18"/>
        <v>1</v>
      </c>
      <c r="N560" s="27" t="b">
        <f t="shared" si="19"/>
        <v>0</v>
      </c>
      <c r="O560" s="28" t="b">
        <f>IF(ISERROR(VLOOKUP(Table2[[#This Row],[file_name]],INC_OWA[#All],1,FALSE)),TRUE,FALSE)</f>
        <v>1</v>
      </c>
      <c r="P560" s="29" t="b">
        <f>IF(ISERROR(VLOOKUP(Table2[[#This Row],[file_name]],INC_CWA[#All],1,FALSE)),TRUE,FALSE)</f>
        <v>0</v>
      </c>
      <c r="Q560" s="27" t="str">
        <f>IF(Table2[[#This Row],[Valid OWA]]=Table2[[#This Row],[Scior OWA]],"OK","ERROR")</f>
        <v>OK</v>
      </c>
      <c r="R560" t="str">
        <f>IF(Table2[[#This Row],[Valid CWA]]=Table2[[#This Row],[Scior CWA]],"OK","ERROR")</f>
        <v>OK</v>
      </c>
    </row>
    <row r="561" spans="1:18" x14ac:dyDescent="0.25">
      <c r="A561" s="1" t="s">
        <v>658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 s="27">
        <f>VLOOKUP(Table2[[#This Row],[file_name]],TAX[#All],3,FALSE)</f>
        <v>7</v>
      </c>
      <c r="M561" s="28" t="b">
        <f t="shared" si="18"/>
        <v>1</v>
      </c>
      <c r="N561" s="27" t="b">
        <f t="shared" si="19"/>
        <v>1</v>
      </c>
      <c r="O561" s="28" t="b">
        <f>IF(ISERROR(VLOOKUP(Table2[[#This Row],[file_name]],INC_OWA[#All],1,FALSE)),TRUE,FALSE)</f>
        <v>1</v>
      </c>
      <c r="P561" s="29" t="b">
        <f>IF(ISERROR(VLOOKUP(Table2[[#This Row],[file_name]],INC_CWA[#All],1,FALSE)),TRUE,FALSE)</f>
        <v>1</v>
      </c>
      <c r="Q561" s="27" t="str">
        <f>IF(Table2[[#This Row],[Valid OWA]]=Table2[[#This Row],[Scior OWA]],"OK","ERROR")</f>
        <v>OK</v>
      </c>
      <c r="R561" t="str">
        <f>IF(Table2[[#This Row],[Valid CWA]]=Table2[[#This Row],[Scior CWA]],"OK","ERROR")</f>
        <v>OK</v>
      </c>
    </row>
    <row r="562" spans="1:18" x14ac:dyDescent="0.25">
      <c r="A562" s="1" t="s">
        <v>659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 s="27">
        <f>VLOOKUP(Table2[[#This Row],[file_name]],TAX[#All],3,FALSE)</f>
        <v>12</v>
      </c>
      <c r="M562" s="28" t="b">
        <f t="shared" si="18"/>
        <v>1</v>
      </c>
      <c r="N562" s="27" t="b">
        <f t="shared" si="19"/>
        <v>0</v>
      </c>
      <c r="O562" s="28" t="b">
        <f>IF(ISERROR(VLOOKUP(Table2[[#This Row],[file_name]],INC_OWA[#All],1,FALSE)),TRUE,FALSE)</f>
        <v>1</v>
      </c>
      <c r="P562" s="29" t="b">
        <f>IF(ISERROR(VLOOKUP(Table2[[#This Row],[file_name]],INC_CWA[#All],1,FALSE)),TRUE,FALSE)</f>
        <v>0</v>
      </c>
      <c r="Q562" s="27" t="str">
        <f>IF(Table2[[#This Row],[Valid OWA]]=Table2[[#This Row],[Scior OWA]],"OK","ERROR")</f>
        <v>OK</v>
      </c>
      <c r="R562" t="str">
        <f>IF(Table2[[#This Row],[Valid CWA]]=Table2[[#This Row],[Scior CWA]],"OK","ERROR")</f>
        <v>OK</v>
      </c>
    </row>
    <row r="563" spans="1:18" x14ac:dyDescent="0.25">
      <c r="A563" s="1" t="s">
        <v>661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 s="27">
        <f>VLOOKUP(Table2[[#This Row],[file_name]],TAX[#All],3,FALSE)</f>
        <v>14</v>
      </c>
      <c r="M563" s="28" t="b">
        <f t="shared" si="18"/>
        <v>1</v>
      </c>
      <c r="N563" s="27" t="b">
        <f t="shared" si="19"/>
        <v>1</v>
      </c>
      <c r="O563" s="28" t="b">
        <f>IF(ISERROR(VLOOKUP(Table2[[#This Row],[file_name]],INC_OWA[#All],1,FALSE)),TRUE,FALSE)</f>
        <v>1</v>
      </c>
      <c r="P563" s="29" t="b">
        <f>IF(ISERROR(VLOOKUP(Table2[[#This Row],[file_name]],INC_CWA[#All],1,FALSE)),TRUE,FALSE)</f>
        <v>1</v>
      </c>
      <c r="Q563" s="27" t="str">
        <f>IF(Table2[[#This Row],[Valid OWA]]=Table2[[#This Row],[Scior OWA]],"OK","ERROR")</f>
        <v>OK</v>
      </c>
      <c r="R563" t="str">
        <f>IF(Table2[[#This Row],[Valid CWA]]=Table2[[#This Row],[Scior CWA]],"OK","ERROR")</f>
        <v>OK</v>
      </c>
    </row>
    <row r="564" spans="1:18" x14ac:dyDescent="0.25">
      <c r="A564" s="1" t="s">
        <v>662</v>
      </c>
      <c r="B564">
        <v>0</v>
      </c>
      <c r="C564">
        <v>4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 s="27">
        <f>VLOOKUP(Table2[[#This Row],[file_name]],TAX[#All],3,FALSE)</f>
        <v>9</v>
      </c>
      <c r="M564" s="28" t="b">
        <f t="shared" si="18"/>
        <v>1</v>
      </c>
      <c r="N564" s="27" t="b">
        <f t="shared" si="19"/>
        <v>0</v>
      </c>
      <c r="O564" s="28" t="b">
        <f>IF(ISERROR(VLOOKUP(Table2[[#This Row],[file_name]],INC_OWA[#All],1,FALSE)),TRUE,FALSE)</f>
        <v>1</v>
      </c>
      <c r="P564" s="29" t="b">
        <f>IF(ISERROR(VLOOKUP(Table2[[#This Row],[file_name]],INC_CWA[#All],1,FALSE)),TRUE,FALSE)</f>
        <v>0</v>
      </c>
      <c r="Q564" s="27" t="str">
        <f>IF(Table2[[#This Row],[Valid OWA]]=Table2[[#This Row],[Scior OWA]],"OK","ERROR")</f>
        <v>OK</v>
      </c>
      <c r="R564" t="str">
        <f>IF(Table2[[#This Row],[Valid CWA]]=Table2[[#This Row],[Scior CWA]],"OK","ERROR")</f>
        <v>OK</v>
      </c>
    </row>
    <row r="565" spans="1:18" x14ac:dyDescent="0.25">
      <c r="A565" s="1" t="s">
        <v>663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 s="27">
        <f>VLOOKUP(Table2[[#This Row],[file_name]],TAX[#All],3,FALSE)</f>
        <v>4</v>
      </c>
      <c r="M565" s="28" t="b">
        <f t="shared" si="18"/>
        <v>1</v>
      </c>
      <c r="N565" s="27" t="b">
        <f t="shared" si="19"/>
        <v>1</v>
      </c>
      <c r="O565" s="28" t="b">
        <f>IF(ISERROR(VLOOKUP(Table2[[#This Row],[file_name]],INC_OWA[#All],1,FALSE)),TRUE,FALSE)</f>
        <v>1</v>
      </c>
      <c r="P565" s="29" t="b">
        <f>IF(ISERROR(VLOOKUP(Table2[[#This Row],[file_name]],INC_CWA[#All],1,FALSE)),TRUE,FALSE)</f>
        <v>1</v>
      </c>
      <c r="Q565" s="27" t="str">
        <f>IF(Table2[[#This Row],[Valid OWA]]=Table2[[#This Row],[Scior OWA]],"OK","ERROR")</f>
        <v>OK</v>
      </c>
      <c r="R565" t="str">
        <f>IF(Table2[[#This Row],[Valid CWA]]=Table2[[#This Row],[Scior CWA]],"OK","ERROR")</f>
        <v>OK</v>
      </c>
    </row>
    <row r="566" spans="1:18" x14ac:dyDescent="0.25">
      <c r="A566" s="1" t="s">
        <v>664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 s="27">
        <f>VLOOKUP(Table2[[#This Row],[file_name]],TAX[#All],3,FALSE)</f>
        <v>13</v>
      </c>
      <c r="M566" s="28" t="b">
        <f t="shared" si="18"/>
        <v>1</v>
      </c>
      <c r="N566" s="27" t="b">
        <f t="shared" si="19"/>
        <v>1</v>
      </c>
      <c r="O566" s="28" t="b">
        <f>IF(ISERROR(VLOOKUP(Table2[[#This Row],[file_name]],INC_OWA[#All],1,FALSE)),TRUE,FALSE)</f>
        <v>1</v>
      </c>
      <c r="P566" s="29" t="b">
        <f>IF(ISERROR(VLOOKUP(Table2[[#This Row],[file_name]],INC_CWA[#All],1,FALSE)),TRUE,FALSE)</f>
        <v>1</v>
      </c>
      <c r="Q566" s="27" t="str">
        <f>IF(Table2[[#This Row],[Valid OWA]]=Table2[[#This Row],[Scior OWA]],"OK","ERROR")</f>
        <v>OK</v>
      </c>
      <c r="R566" t="str">
        <f>IF(Table2[[#This Row],[Valid CWA]]=Table2[[#This Row],[Scior CWA]],"OK","ERROR")</f>
        <v>OK</v>
      </c>
    </row>
    <row r="567" spans="1:18" x14ac:dyDescent="0.25">
      <c r="A567" s="1" t="s">
        <v>666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 s="27">
        <f>VLOOKUP(Table2[[#This Row],[file_name]],TAX[#All],3,FALSE)</f>
        <v>13</v>
      </c>
      <c r="M567" s="28" t="b">
        <f t="shared" si="18"/>
        <v>1</v>
      </c>
      <c r="N567" s="27" t="b">
        <f t="shared" si="19"/>
        <v>1</v>
      </c>
      <c r="O567" s="28" t="b">
        <f>IF(ISERROR(VLOOKUP(Table2[[#This Row],[file_name]],INC_OWA[#All],1,FALSE)),TRUE,FALSE)</f>
        <v>1</v>
      </c>
      <c r="P567" s="29" t="b">
        <f>IF(ISERROR(VLOOKUP(Table2[[#This Row],[file_name]],INC_CWA[#All],1,FALSE)),TRUE,FALSE)</f>
        <v>1</v>
      </c>
      <c r="Q567" s="27" t="str">
        <f>IF(Table2[[#This Row],[Valid OWA]]=Table2[[#This Row],[Scior OWA]],"OK","ERROR")</f>
        <v>OK</v>
      </c>
      <c r="R567" t="str">
        <f>IF(Table2[[#This Row],[Valid CWA]]=Table2[[#This Row],[Scior CWA]],"OK","ERROR")</f>
        <v>OK</v>
      </c>
    </row>
    <row r="568" spans="1:18" x14ac:dyDescent="0.25">
      <c r="A568" s="1" t="s">
        <v>667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 s="27">
        <f>VLOOKUP(Table2[[#This Row],[file_name]],TAX[#All],3,FALSE)</f>
        <v>8</v>
      </c>
      <c r="M568" s="28" t="b">
        <f t="shared" si="18"/>
        <v>1</v>
      </c>
      <c r="N568" s="27" t="b">
        <f t="shared" si="19"/>
        <v>1</v>
      </c>
      <c r="O568" s="28" t="b">
        <f>IF(ISERROR(VLOOKUP(Table2[[#This Row],[file_name]],INC_OWA[#All],1,FALSE)),TRUE,FALSE)</f>
        <v>1</v>
      </c>
      <c r="P568" s="29" t="b">
        <f>IF(ISERROR(VLOOKUP(Table2[[#This Row],[file_name]],INC_CWA[#All],1,FALSE)),TRUE,FALSE)</f>
        <v>1</v>
      </c>
      <c r="Q568" s="27" t="str">
        <f>IF(Table2[[#This Row],[Valid OWA]]=Table2[[#This Row],[Scior OWA]],"OK","ERROR")</f>
        <v>OK</v>
      </c>
      <c r="R568" t="str">
        <f>IF(Table2[[#This Row],[Valid CWA]]=Table2[[#This Row],[Scior CWA]],"OK","ERROR")</f>
        <v>OK</v>
      </c>
    </row>
    <row r="569" spans="1:18" x14ac:dyDescent="0.25">
      <c r="A569" s="1" t="s">
        <v>668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 s="27">
        <f>VLOOKUP(Table2[[#This Row],[file_name]],TAX[#All],3,FALSE)</f>
        <v>3</v>
      </c>
      <c r="M569" s="28" t="b">
        <f t="shared" si="18"/>
        <v>1</v>
      </c>
      <c r="N569" s="27" t="b">
        <f t="shared" si="19"/>
        <v>1</v>
      </c>
      <c r="O569" s="28" t="b">
        <f>IF(ISERROR(VLOOKUP(Table2[[#This Row],[file_name]],INC_OWA[#All],1,FALSE)),TRUE,FALSE)</f>
        <v>1</v>
      </c>
      <c r="P569" s="29" t="b">
        <f>IF(ISERROR(VLOOKUP(Table2[[#This Row],[file_name]],INC_CWA[#All],1,FALSE)),TRUE,FALSE)</f>
        <v>1</v>
      </c>
      <c r="Q569" s="27" t="str">
        <f>IF(Table2[[#This Row],[Valid OWA]]=Table2[[#This Row],[Scior OWA]],"OK","ERROR")</f>
        <v>OK</v>
      </c>
      <c r="R569" t="str">
        <f>IF(Table2[[#This Row],[Valid CWA]]=Table2[[#This Row],[Scior CWA]],"OK","ERROR")</f>
        <v>OK</v>
      </c>
    </row>
    <row r="570" spans="1:18" x14ac:dyDescent="0.25">
      <c r="A570" s="1" t="s">
        <v>669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 s="27">
        <f>VLOOKUP(Table2[[#This Row],[file_name]],TAX[#All],3,FALSE)</f>
        <v>3</v>
      </c>
      <c r="M570" s="28" t="b">
        <f t="shared" si="18"/>
        <v>1</v>
      </c>
      <c r="N570" s="27" t="b">
        <f t="shared" si="19"/>
        <v>1</v>
      </c>
      <c r="O570" s="28" t="b">
        <f>IF(ISERROR(VLOOKUP(Table2[[#This Row],[file_name]],INC_OWA[#All],1,FALSE)),TRUE,FALSE)</f>
        <v>1</v>
      </c>
      <c r="P570" s="29" t="b">
        <f>IF(ISERROR(VLOOKUP(Table2[[#This Row],[file_name]],INC_CWA[#All],1,FALSE)),TRUE,FALSE)</f>
        <v>1</v>
      </c>
      <c r="Q570" s="27" t="str">
        <f>IF(Table2[[#This Row],[Valid OWA]]=Table2[[#This Row],[Scior OWA]],"OK","ERROR")</f>
        <v>OK</v>
      </c>
      <c r="R570" t="str">
        <f>IF(Table2[[#This Row],[Valid CWA]]=Table2[[#This Row],[Scior CWA]],"OK","ERROR")</f>
        <v>OK</v>
      </c>
    </row>
    <row r="571" spans="1:18" x14ac:dyDescent="0.25">
      <c r="A571" s="1" t="s">
        <v>670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 s="27">
        <f>VLOOKUP(Table2[[#This Row],[file_name]],TAX[#All],3,FALSE)</f>
        <v>3</v>
      </c>
      <c r="M571" s="28" t="b">
        <f t="shared" si="18"/>
        <v>1</v>
      </c>
      <c r="N571" s="27" t="b">
        <f t="shared" si="19"/>
        <v>1</v>
      </c>
      <c r="O571" s="28" t="b">
        <f>IF(ISERROR(VLOOKUP(Table2[[#This Row],[file_name]],INC_OWA[#All],1,FALSE)),TRUE,FALSE)</f>
        <v>1</v>
      </c>
      <c r="P571" s="29" t="b">
        <f>IF(ISERROR(VLOOKUP(Table2[[#This Row],[file_name]],INC_CWA[#All],1,FALSE)),TRUE,FALSE)</f>
        <v>1</v>
      </c>
      <c r="Q571" s="27" t="str">
        <f>IF(Table2[[#This Row],[Valid OWA]]=Table2[[#This Row],[Scior OWA]],"OK","ERROR")</f>
        <v>OK</v>
      </c>
      <c r="R571" t="str">
        <f>IF(Table2[[#This Row],[Valid CWA]]=Table2[[#This Row],[Scior CWA]],"OK","ERROR")</f>
        <v>OK</v>
      </c>
    </row>
    <row r="572" spans="1:18" x14ac:dyDescent="0.25">
      <c r="A572" s="1" t="s">
        <v>671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2</v>
      </c>
      <c r="I572">
        <v>0</v>
      </c>
      <c r="J572">
        <v>0</v>
      </c>
      <c r="K572">
        <v>0</v>
      </c>
      <c r="L572" s="27">
        <f>VLOOKUP(Table2[[#This Row],[file_name]],TAX[#All],3,FALSE)</f>
        <v>2</v>
      </c>
      <c r="M572" s="28" t="b">
        <f t="shared" si="18"/>
        <v>1</v>
      </c>
      <c r="N572" s="27" t="b">
        <f t="shared" si="19"/>
        <v>0</v>
      </c>
      <c r="O572" s="28" t="b">
        <f>IF(ISERROR(VLOOKUP(Table2[[#This Row],[file_name]],INC_OWA[#All],1,FALSE)),TRUE,FALSE)</f>
        <v>1</v>
      </c>
      <c r="P572" s="29" t="b">
        <f>IF(ISERROR(VLOOKUP(Table2[[#This Row],[file_name]],INC_CWA[#All],1,FALSE)),TRUE,FALSE)</f>
        <v>0</v>
      </c>
      <c r="Q572" s="27" t="str">
        <f>IF(Table2[[#This Row],[Valid OWA]]=Table2[[#This Row],[Scior OWA]],"OK","ERROR")</f>
        <v>OK</v>
      </c>
      <c r="R572" t="str">
        <f>IF(Table2[[#This Row],[Valid CWA]]=Table2[[#This Row],[Scior CWA]],"OK","ERROR")</f>
        <v>OK</v>
      </c>
    </row>
    <row r="573" spans="1:18" x14ac:dyDescent="0.25">
      <c r="A573" s="1" t="s">
        <v>673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 s="27">
        <f>VLOOKUP(Table2[[#This Row],[file_name]],TAX[#All],3,FALSE)</f>
        <v>3</v>
      </c>
      <c r="M573" s="28" t="b">
        <f t="shared" si="18"/>
        <v>1</v>
      </c>
      <c r="N573" s="27" t="b">
        <f t="shared" si="19"/>
        <v>1</v>
      </c>
      <c r="O573" s="28" t="b">
        <f>IF(ISERROR(VLOOKUP(Table2[[#This Row],[file_name]],INC_OWA[#All],1,FALSE)),TRUE,FALSE)</f>
        <v>1</v>
      </c>
      <c r="P573" s="29" t="b">
        <f>IF(ISERROR(VLOOKUP(Table2[[#This Row],[file_name]],INC_CWA[#All],1,FALSE)),TRUE,FALSE)</f>
        <v>1</v>
      </c>
      <c r="Q573" s="27" t="str">
        <f>IF(Table2[[#This Row],[Valid OWA]]=Table2[[#This Row],[Scior OWA]],"OK","ERROR")</f>
        <v>OK</v>
      </c>
      <c r="R573" t="str">
        <f>IF(Table2[[#This Row],[Valid CWA]]=Table2[[#This Row],[Scior CWA]],"OK","ERROR")</f>
        <v>OK</v>
      </c>
    </row>
    <row r="574" spans="1:18" x14ac:dyDescent="0.25">
      <c r="A574" s="26" t="s">
        <v>674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 s="27">
        <f>VLOOKUP(Table2[[#This Row],[file_name]],TAX[#All],3,FALSE)</f>
        <v>4</v>
      </c>
      <c r="M574" s="28" t="b">
        <f t="shared" si="18"/>
        <v>1</v>
      </c>
      <c r="N574" s="27" t="b">
        <f t="shared" si="19"/>
        <v>1</v>
      </c>
      <c r="O574" s="28" t="b">
        <f>IF(ISERROR(VLOOKUP(Table2[[#This Row],[file_name]],INC_OWA[#All],1,FALSE)),TRUE,FALSE)</f>
        <v>1</v>
      </c>
      <c r="P574" s="29" t="b">
        <f>IF(ISERROR(VLOOKUP(Table2[[#This Row],[file_name]],INC_CWA[#All],1,FALSE)),TRUE,FALSE)</f>
        <v>0</v>
      </c>
      <c r="Q574" s="27" t="str">
        <f>IF(Table2[[#This Row],[Valid OWA]]=Table2[[#This Row],[Scior OWA]],"OK","ERROR")</f>
        <v>OK</v>
      </c>
      <c r="R574" t="str">
        <f>IF(Table2[[#This Row],[Valid CWA]]=Table2[[#This Row],[Scior CWA]],"OK","ERROR")</f>
        <v>ERROR</v>
      </c>
    </row>
    <row r="575" spans="1:18" x14ac:dyDescent="0.25">
      <c r="A575" s="1" t="s">
        <v>675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 s="27">
        <f>VLOOKUP(Table2[[#This Row],[file_name]],TAX[#All],3,FALSE)</f>
        <v>3</v>
      </c>
      <c r="M575" s="28" t="b">
        <f t="shared" si="18"/>
        <v>1</v>
      </c>
      <c r="N575" s="27" t="b">
        <f t="shared" si="19"/>
        <v>1</v>
      </c>
      <c r="O575" s="28" t="b">
        <f>IF(ISERROR(VLOOKUP(Table2[[#This Row],[file_name]],INC_OWA[#All],1,FALSE)),TRUE,FALSE)</f>
        <v>1</v>
      </c>
      <c r="P575" s="29" t="b">
        <f>IF(ISERROR(VLOOKUP(Table2[[#This Row],[file_name]],INC_CWA[#All],1,FALSE)),TRUE,FALSE)</f>
        <v>1</v>
      </c>
      <c r="Q575" s="27" t="str">
        <f>IF(Table2[[#This Row],[Valid OWA]]=Table2[[#This Row],[Scior OWA]],"OK","ERROR")</f>
        <v>OK</v>
      </c>
      <c r="R575" t="str">
        <f>IF(Table2[[#This Row],[Valid CWA]]=Table2[[#This Row],[Scior CWA]],"OK","ERROR")</f>
        <v>OK</v>
      </c>
    </row>
    <row r="576" spans="1:18" x14ac:dyDescent="0.25">
      <c r="A576" s="1" t="s">
        <v>676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 s="27">
        <f>VLOOKUP(Table2[[#This Row],[file_name]],TAX[#All],3,FALSE)</f>
        <v>3</v>
      </c>
      <c r="M576" s="28" t="b">
        <f t="shared" si="18"/>
        <v>1</v>
      </c>
      <c r="N576" s="27" t="b">
        <f t="shared" si="19"/>
        <v>1</v>
      </c>
      <c r="O576" s="28" t="b">
        <f>IF(ISERROR(VLOOKUP(Table2[[#This Row],[file_name]],INC_OWA[#All],1,FALSE)),TRUE,FALSE)</f>
        <v>1</v>
      </c>
      <c r="P576" s="29" t="b">
        <f>IF(ISERROR(VLOOKUP(Table2[[#This Row],[file_name]],INC_CWA[#All],1,FALSE)),TRUE,FALSE)</f>
        <v>1</v>
      </c>
      <c r="Q576" s="27" t="str">
        <f>IF(Table2[[#This Row],[Valid OWA]]=Table2[[#This Row],[Scior OWA]],"OK","ERROR")</f>
        <v>OK</v>
      </c>
      <c r="R576" t="str">
        <f>IF(Table2[[#This Row],[Valid CWA]]=Table2[[#This Row],[Scior CWA]],"OK","ERROR")</f>
        <v>OK</v>
      </c>
    </row>
    <row r="577" spans="1:18" x14ac:dyDescent="0.25">
      <c r="A577" s="1" t="s">
        <v>677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6</v>
      </c>
      <c r="I577">
        <v>0</v>
      </c>
      <c r="J577">
        <v>0</v>
      </c>
      <c r="K577">
        <v>0</v>
      </c>
      <c r="L577" s="27">
        <f>VLOOKUP(Table2[[#This Row],[file_name]],TAX[#All],3,FALSE)</f>
        <v>6</v>
      </c>
      <c r="M577" s="28" t="b">
        <f t="shared" si="18"/>
        <v>1</v>
      </c>
      <c r="N577" s="27" t="b">
        <f t="shared" si="19"/>
        <v>0</v>
      </c>
      <c r="O577" s="28" t="b">
        <f>IF(ISERROR(VLOOKUP(Table2[[#This Row],[file_name]],INC_OWA[#All],1,FALSE)),TRUE,FALSE)</f>
        <v>1</v>
      </c>
      <c r="P577" s="29" t="b">
        <f>IF(ISERROR(VLOOKUP(Table2[[#This Row],[file_name]],INC_CWA[#All],1,FALSE)),TRUE,FALSE)</f>
        <v>0</v>
      </c>
      <c r="Q577" s="27" t="str">
        <f>IF(Table2[[#This Row],[Valid OWA]]=Table2[[#This Row],[Scior OWA]],"OK","ERROR")</f>
        <v>OK</v>
      </c>
      <c r="R577" t="str">
        <f>IF(Table2[[#This Row],[Valid CWA]]=Table2[[#This Row],[Scior CWA]],"OK","ERROR")</f>
        <v>OK</v>
      </c>
    </row>
    <row r="578" spans="1:18" x14ac:dyDescent="0.25">
      <c r="A578" s="1" t="s">
        <v>678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14</v>
      </c>
      <c r="I578">
        <v>0</v>
      </c>
      <c r="J578">
        <v>0</v>
      </c>
      <c r="K578">
        <v>0</v>
      </c>
      <c r="L578" s="27">
        <f>VLOOKUP(Table2[[#This Row],[file_name]],TAX[#All],3,FALSE)</f>
        <v>14</v>
      </c>
      <c r="M578" s="28" t="b">
        <f t="shared" si="18"/>
        <v>1</v>
      </c>
      <c r="N578" s="27" t="b">
        <f t="shared" si="19"/>
        <v>0</v>
      </c>
      <c r="O578" s="28" t="b">
        <f>IF(ISERROR(VLOOKUP(Table2[[#This Row],[file_name]],INC_OWA[#All],1,FALSE)),TRUE,FALSE)</f>
        <v>1</v>
      </c>
      <c r="P578" s="29" t="b">
        <f>IF(ISERROR(VLOOKUP(Table2[[#This Row],[file_name]],INC_CWA[#All],1,FALSE)),TRUE,FALSE)</f>
        <v>0</v>
      </c>
      <c r="Q578" s="27" t="str">
        <f>IF(Table2[[#This Row],[Valid OWA]]=Table2[[#This Row],[Scior OWA]],"OK","ERROR")</f>
        <v>OK</v>
      </c>
      <c r="R578" t="str">
        <f>IF(Table2[[#This Row],[Valid CWA]]=Table2[[#This Row],[Scior CWA]],"OK","ERROR")</f>
        <v>OK</v>
      </c>
    </row>
    <row r="579" spans="1:18" x14ac:dyDescent="0.25">
      <c r="A579" s="1" t="s">
        <v>680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 s="27">
        <f>VLOOKUP(Table2[[#This Row],[file_name]],TAX[#All],3,FALSE)</f>
        <v>14</v>
      </c>
      <c r="M579" s="28" t="b">
        <f t="shared" si="18"/>
        <v>1</v>
      </c>
      <c r="N579" s="27" t="b">
        <f t="shared" si="19"/>
        <v>1</v>
      </c>
      <c r="O579" s="28" t="b">
        <f>IF(ISERROR(VLOOKUP(Table2[[#This Row],[file_name]],INC_OWA[#All],1,FALSE)),TRUE,FALSE)</f>
        <v>1</v>
      </c>
      <c r="P579" s="29" t="b">
        <f>IF(ISERROR(VLOOKUP(Table2[[#This Row],[file_name]],INC_CWA[#All],1,FALSE)),TRUE,FALSE)</f>
        <v>1</v>
      </c>
      <c r="Q579" s="27" t="str">
        <f>IF(Table2[[#This Row],[Valid OWA]]=Table2[[#This Row],[Scior OWA]],"OK","ERROR")</f>
        <v>OK</v>
      </c>
      <c r="R579" t="str">
        <f>IF(Table2[[#This Row],[Valid CWA]]=Table2[[#This Row],[Scior CWA]],"OK","ERROR")</f>
        <v>OK</v>
      </c>
    </row>
    <row r="580" spans="1:18" x14ac:dyDescent="0.25">
      <c r="A580" s="1" t="s">
        <v>681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 s="27">
        <f>VLOOKUP(Table2[[#This Row],[file_name]],TAX[#All],3,FALSE)</f>
        <v>14</v>
      </c>
      <c r="M580" s="28" t="b">
        <f t="shared" si="18"/>
        <v>1</v>
      </c>
      <c r="N580" s="27" t="b">
        <f t="shared" si="19"/>
        <v>1</v>
      </c>
      <c r="O580" s="28" t="b">
        <f>IF(ISERROR(VLOOKUP(Table2[[#This Row],[file_name]],INC_OWA[#All],1,FALSE)),TRUE,FALSE)</f>
        <v>1</v>
      </c>
      <c r="P580" s="29" t="b">
        <f>IF(ISERROR(VLOOKUP(Table2[[#This Row],[file_name]],INC_CWA[#All],1,FALSE)),TRUE,FALSE)</f>
        <v>1</v>
      </c>
      <c r="Q580" s="27" t="str">
        <f>IF(Table2[[#This Row],[Valid OWA]]=Table2[[#This Row],[Scior OWA]],"OK","ERROR")</f>
        <v>OK</v>
      </c>
      <c r="R580" t="str">
        <f>IF(Table2[[#This Row],[Valid CWA]]=Table2[[#This Row],[Scior CWA]],"OK","ERROR")</f>
        <v>OK</v>
      </c>
    </row>
    <row r="581" spans="1:18" x14ac:dyDescent="0.25">
      <c r="A581" s="1" t="s">
        <v>682</v>
      </c>
      <c r="B581">
        <v>0</v>
      </c>
      <c r="C581">
        <v>4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 s="27">
        <f>VLOOKUP(Table2[[#This Row],[file_name]],TAX[#All],3,FALSE)</f>
        <v>5</v>
      </c>
      <c r="M581" s="28" t="b">
        <f t="shared" si="18"/>
        <v>1</v>
      </c>
      <c r="N581" s="27" t="b">
        <f t="shared" si="19"/>
        <v>0</v>
      </c>
      <c r="O581" s="28" t="b">
        <f>IF(ISERROR(VLOOKUP(Table2[[#This Row],[file_name]],INC_OWA[#All],1,FALSE)),TRUE,FALSE)</f>
        <v>1</v>
      </c>
      <c r="P581" s="29" t="b">
        <f>IF(ISERROR(VLOOKUP(Table2[[#This Row],[file_name]],INC_CWA[#All],1,FALSE)),TRUE,FALSE)</f>
        <v>0</v>
      </c>
      <c r="Q581" s="27" t="str">
        <f>IF(Table2[[#This Row],[Valid OWA]]=Table2[[#This Row],[Scior OWA]],"OK","ERROR")</f>
        <v>OK</v>
      </c>
      <c r="R581" t="str">
        <f>IF(Table2[[#This Row],[Valid CWA]]=Table2[[#This Row],[Scior CWA]],"OK","ERROR")</f>
        <v>OK</v>
      </c>
    </row>
    <row r="582" spans="1:18" x14ac:dyDescent="0.25">
      <c r="A582" s="1" t="s">
        <v>684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 s="27">
        <f>VLOOKUP(Table2[[#This Row],[file_name]],TAX[#All],3,FALSE)</f>
        <v>5</v>
      </c>
      <c r="M582" s="28" t="b">
        <f t="shared" si="18"/>
        <v>1</v>
      </c>
      <c r="N582" s="27" t="b">
        <f t="shared" si="19"/>
        <v>1</v>
      </c>
      <c r="O582" s="28" t="b">
        <f>IF(ISERROR(VLOOKUP(Table2[[#This Row],[file_name]],INC_OWA[#All],1,FALSE)),TRUE,FALSE)</f>
        <v>1</v>
      </c>
      <c r="P582" s="29" t="b">
        <f>IF(ISERROR(VLOOKUP(Table2[[#This Row],[file_name]],INC_CWA[#All],1,FALSE)),TRUE,FALSE)</f>
        <v>1</v>
      </c>
      <c r="Q582" s="27" t="str">
        <f>IF(Table2[[#This Row],[Valid OWA]]=Table2[[#This Row],[Scior OWA]],"OK","ERROR")</f>
        <v>OK</v>
      </c>
      <c r="R582" t="str">
        <f>IF(Table2[[#This Row],[Valid CWA]]=Table2[[#This Row],[Scior CWA]],"OK","ERROR")</f>
        <v>OK</v>
      </c>
    </row>
    <row r="583" spans="1:18" x14ac:dyDescent="0.25">
      <c r="A583" s="1" t="s">
        <v>685</v>
      </c>
      <c r="B583">
        <v>0</v>
      </c>
      <c r="C583">
        <v>2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 s="27">
        <f>VLOOKUP(Table2[[#This Row],[file_name]],TAX[#All],3,FALSE)</f>
        <v>3</v>
      </c>
      <c r="M583" s="28" t="b">
        <f t="shared" si="18"/>
        <v>1</v>
      </c>
      <c r="N583" s="27" t="b">
        <f t="shared" si="19"/>
        <v>0</v>
      </c>
      <c r="O583" s="28" t="b">
        <f>IF(ISERROR(VLOOKUP(Table2[[#This Row],[file_name]],INC_OWA[#All],1,FALSE)),TRUE,FALSE)</f>
        <v>1</v>
      </c>
      <c r="P583" s="29" t="b">
        <f>IF(ISERROR(VLOOKUP(Table2[[#This Row],[file_name]],INC_CWA[#All],1,FALSE)),TRUE,FALSE)</f>
        <v>0</v>
      </c>
      <c r="Q583" s="27" t="str">
        <f>IF(Table2[[#This Row],[Valid OWA]]=Table2[[#This Row],[Scior OWA]],"OK","ERROR")</f>
        <v>OK</v>
      </c>
      <c r="R583" t="str">
        <f>IF(Table2[[#This Row],[Valid CWA]]=Table2[[#This Row],[Scior CWA]],"OK","ERROR")</f>
        <v>OK</v>
      </c>
    </row>
    <row r="584" spans="1:18" x14ac:dyDescent="0.25">
      <c r="A584" s="1" t="s">
        <v>686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 s="27">
        <f>VLOOKUP(Table2[[#This Row],[file_name]],TAX[#All],3,FALSE)</f>
        <v>27</v>
      </c>
      <c r="M584" s="28" t="b">
        <f t="shared" si="18"/>
        <v>1</v>
      </c>
      <c r="N584" s="27" t="b">
        <f t="shared" si="19"/>
        <v>1</v>
      </c>
      <c r="O584" s="28" t="b">
        <f>IF(ISERROR(VLOOKUP(Table2[[#This Row],[file_name]],INC_OWA[#All],1,FALSE)),TRUE,FALSE)</f>
        <v>1</v>
      </c>
      <c r="P584" s="29" t="b">
        <f>IF(ISERROR(VLOOKUP(Table2[[#This Row],[file_name]],INC_CWA[#All],1,FALSE)),TRUE,FALSE)</f>
        <v>1</v>
      </c>
      <c r="Q584" s="27" t="str">
        <f>IF(Table2[[#This Row],[Valid OWA]]=Table2[[#This Row],[Scior OWA]],"OK","ERROR")</f>
        <v>OK</v>
      </c>
      <c r="R584" t="str">
        <f>IF(Table2[[#This Row],[Valid CWA]]=Table2[[#This Row],[Scior CWA]],"OK","ERROR")</f>
        <v>OK</v>
      </c>
    </row>
    <row r="585" spans="1:18" x14ac:dyDescent="0.25">
      <c r="A585" s="1" t="s">
        <v>688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 s="27">
        <f>VLOOKUP(Table2[[#This Row],[file_name]],TAX[#All],3,FALSE)</f>
        <v>4</v>
      </c>
      <c r="M585" s="28" t="b">
        <f t="shared" si="18"/>
        <v>1</v>
      </c>
      <c r="N585" s="27" t="b">
        <f t="shared" si="19"/>
        <v>1</v>
      </c>
      <c r="O585" s="28" t="b">
        <f>IF(ISERROR(VLOOKUP(Table2[[#This Row],[file_name]],INC_OWA[#All],1,FALSE)),TRUE,FALSE)</f>
        <v>1</v>
      </c>
      <c r="P585" s="29" t="b">
        <f>IF(ISERROR(VLOOKUP(Table2[[#This Row],[file_name]],INC_CWA[#All],1,FALSE)),TRUE,FALSE)</f>
        <v>0</v>
      </c>
      <c r="Q585" s="27" t="str">
        <f>IF(Table2[[#This Row],[Valid OWA]]=Table2[[#This Row],[Scior OWA]],"OK","ERROR")</f>
        <v>OK</v>
      </c>
      <c r="R585" t="str">
        <f>IF(Table2[[#This Row],[Valid CWA]]=Table2[[#This Row],[Scior CWA]],"OK","ERROR")</f>
        <v>ERROR</v>
      </c>
    </row>
    <row r="586" spans="1:18" x14ac:dyDescent="0.25">
      <c r="A586" s="1" t="s">
        <v>689</v>
      </c>
      <c r="B586">
        <v>0</v>
      </c>
      <c r="C586">
        <v>0</v>
      </c>
      <c r="D586">
        <v>2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 s="27">
        <f>VLOOKUP(Table2[[#This Row],[file_name]],TAX[#All],3,FALSE)</f>
        <v>3</v>
      </c>
      <c r="M586" s="28" t="b">
        <f t="shared" si="18"/>
        <v>0</v>
      </c>
      <c r="N586" s="27" t="b">
        <f t="shared" si="19"/>
        <v>0</v>
      </c>
      <c r="O586" s="28" t="b">
        <f>IF(ISERROR(VLOOKUP(Table2[[#This Row],[file_name]],INC_OWA[#All],1,FALSE)),TRUE,FALSE)</f>
        <v>0</v>
      </c>
      <c r="P586" s="29" t="b">
        <f>IF(ISERROR(VLOOKUP(Table2[[#This Row],[file_name]],INC_CWA[#All],1,FALSE)),TRUE,FALSE)</f>
        <v>0</v>
      </c>
      <c r="Q586" s="27" t="str">
        <f>IF(Table2[[#This Row],[Valid OWA]]=Table2[[#This Row],[Scior OWA]],"OK","ERROR")</f>
        <v>OK</v>
      </c>
      <c r="R586" t="str">
        <f>IF(Table2[[#This Row],[Valid CWA]]=Table2[[#This Row],[Scior CWA]],"OK","ERROR")</f>
        <v>OK</v>
      </c>
    </row>
    <row r="587" spans="1:18" x14ac:dyDescent="0.25">
      <c r="A587" s="1" t="s">
        <v>690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 s="27">
        <f>VLOOKUP(Table2[[#This Row],[file_name]],TAX[#All],3,FALSE)</f>
        <v>3</v>
      </c>
      <c r="M587" s="28" t="b">
        <f t="shared" si="18"/>
        <v>1</v>
      </c>
      <c r="N587" s="27" t="b">
        <f t="shared" si="19"/>
        <v>1</v>
      </c>
      <c r="O587" s="28" t="b">
        <f>IF(ISERROR(VLOOKUP(Table2[[#This Row],[file_name]],INC_OWA[#All],1,FALSE)),TRUE,FALSE)</f>
        <v>1</v>
      </c>
      <c r="P587" s="29" t="b">
        <f>IF(ISERROR(VLOOKUP(Table2[[#This Row],[file_name]],INC_CWA[#All],1,FALSE)),TRUE,FALSE)</f>
        <v>1</v>
      </c>
      <c r="Q587" s="27" t="str">
        <f>IF(Table2[[#This Row],[Valid OWA]]=Table2[[#This Row],[Scior OWA]],"OK","ERROR")</f>
        <v>OK</v>
      </c>
      <c r="R587" t="str">
        <f>IF(Table2[[#This Row],[Valid CWA]]=Table2[[#This Row],[Scior CWA]],"OK","ERROR")</f>
        <v>OK</v>
      </c>
    </row>
    <row r="588" spans="1:18" x14ac:dyDescent="0.25">
      <c r="A588" s="1" t="s">
        <v>691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 s="27">
        <f>VLOOKUP(Table2[[#This Row],[file_name]],TAX[#All],3,FALSE)</f>
        <v>3</v>
      </c>
      <c r="M588" s="28" t="b">
        <f t="shared" ref="M588:M651" si="20">IF(SUM(B588,D588:G588,I588)&gt;0,FALSE,TRUE)</f>
        <v>1</v>
      </c>
      <c r="N588" s="27" t="b">
        <f t="shared" ref="N588:N651" si="21">IF(SUM(B588:K588)&gt;0,FALSE,TRUE)</f>
        <v>1</v>
      </c>
      <c r="O588" s="28" t="b">
        <f>IF(ISERROR(VLOOKUP(Table2[[#This Row],[file_name]],INC_OWA[#All],1,FALSE)),TRUE,FALSE)</f>
        <v>1</v>
      </c>
      <c r="P588" s="29" t="b">
        <f>IF(ISERROR(VLOOKUP(Table2[[#This Row],[file_name]],INC_CWA[#All],1,FALSE)),TRUE,FALSE)</f>
        <v>1</v>
      </c>
      <c r="Q588" s="27" t="str">
        <f>IF(Table2[[#This Row],[Valid OWA]]=Table2[[#This Row],[Scior OWA]],"OK","ERROR")</f>
        <v>OK</v>
      </c>
      <c r="R588" t="str">
        <f>IF(Table2[[#This Row],[Valid CWA]]=Table2[[#This Row],[Scior CWA]],"OK","ERROR")</f>
        <v>OK</v>
      </c>
    </row>
    <row r="589" spans="1:18" x14ac:dyDescent="0.25">
      <c r="A589" s="1" t="s">
        <v>692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 s="27">
        <f>VLOOKUP(Table2[[#This Row],[file_name]],TAX[#All],3,FALSE)</f>
        <v>6</v>
      </c>
      <c r="M589" s="28" t="b">
        <f t="shared" si="20"/>
        <v>1</v>
      </c>
      <c r="N589" s="27" t="b">
        <f t="shared" si="21"/>
        <v>1</v>
      </c>
      <c r="O589" s="28" t="b">
        <f>IF(ISERROR(VLOOKUP(Table2[[#This Row],[file_name]],INC_OWA[#All],1,FALSE)),TRUE,FALSE)</f>
        <v>1</v>
      </c>
      <c r="P589" s="29" t="b">
        <f>IF(ISERROR(VLOOKUP(Table2[[#This Row],[file_name]],INC_CWA[#All],1,FALSE)),TRUE,FALSE)</f>
        <v>1</v>
      </c>
      <c r="Q589" s="27" t="str">
        <f>IF(Table2[[#This Row],[Valid OWA]]=Table2[[#This Row],[Scior OWA]],"OK","ERROR")</f>
        <v>OK</v>
      </c>
      <c r="R589" t="str">
        <f>IF(Table2[[#This Row],[Valid CWA]]=Table2[[#This Row],[Scior CWA]],"OK","ERROR")</f>
        <v>OK</v>
      </c>
    </row>
    <row r="590" spans="1:18" x14ac:dyDescent="0.25">
      <c r="A590" s="1" t="s">
        <v>693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 s="27">
        <f>VLOOKUP(Table2[[#This Row],[file_name]],TAX[#All],3,FALSE)</f>
        <v>46</v>
      </c>
      <c r="M590" s="28" t="b">
        <f t="shared" si="20"/>
        <v>1</v>
      </c>
      <c r="N590" s="27" t="b">
        <f t="shared" si="21"/>
        <v>1</v>
      </c>
      <c r="O590" s="28" t="b">
        <f>IF(ISERROR(VLOOKUP(Table2[[#This Row],[file_name]],INC_OWA[#All],1,FALSE)),TRUE,FALSE)</f>
        <v>1</v>
      </c>
      <c r="P590" s="29" t="b">
        <f>IF(ISERROR(VLOOKUP(Table2[[#This Row],[file_name]],INC_CWA[#All],1,FALSE)),TRUE,FALSE)</f>
        <v>1</v>
      </c>
      <c r="Q590" s="27" t="str">
        <f>IF(Table2[[#This Row],[Valid OWA]]=Table2[[#This Row],[Scior OWA]],"OK","ERROR")</f>
        <v>OK</v>
      </c>
      <c r="R590" t="str">
        <f>IF(Table2[[#This Row],[Valid CWA]]=Table2[[#This Row],[Scior CWA]],"OK","ERROR")</f>
        <v>OK</v>
      </c>
    </row>
    <row r="591" spans="1:18" x14ac:dyDescent="0.25">
      <c r="A591" s="1" t="s">
        <v>695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 s="27">
        <f>VLOOKUP(Table2[[#This Row],[file_name]],TAX[#All],3,FALSE)</f>
        <v>8</v>
      </c>
      <c r="M591" s="28" t="b">
        <f t="shared" si="20"/>
        <v>1</v>
      </c>
      <c r="N591" s="27" t="b">
        <f t="shared" si="21"/>
        <v>1</v>
      </c>
      <c r="O591" s="28" t="b">
        <f>IF(ISERROR(VLOOKUP(Table2[[#This Row],[file_name]],INC_OWA[#All],1,FALSE)),TRUE,FALSE)</f>
        <v>1</v>
      </c>
      <c r="P591" s="29" t="b">
        <f>IF(ISERROR(VLOOKUP(Table2[[#This Row],[file_name]],INC_CWA[#All],1,FALSE)),TRUE,FALSE)</f>
        <v>1</v>
      </c>
      <c r="Q591" s="27" t="str">
        <f>IF(Table2[[#This Row],[Valid OWA]]=Table2[[#This Row],[Scior OWA]],"OK","ERROR")</f>
        <v>OK</v>
      </c>
      <c r="R591" t="str">
        <f>IF(Table2[[#This Row],[Valid CWA]]=Table2[[#This Row],[Scior CWA]],"OK","ERROR")</f>
        <v>OK</v>
      </c>
    </row>
    <row r="592" spans="1:18" x14ac:dyDescent="0.25">
      <c r="A592" s="1" t="s">
        <v>696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 s="27">
        <f>VLOOKUP(Table2[[#This Row],[file_name]],TAX[#All],3,FALSE)</f>
        <v>11</v>
      </c>
      <c r="M592" s="28" t="b">
        <f t="shared" si="20"/>
        <v>1</v>
      </c>
      <c r="N592" s="27" t="b">
        <f t="shared" si="21"/>
        <v>1</v>
      </c>
      <c r="O592" s="28" t="b">
        <f>IF(ISERROR(VLOOKUP(Table2[[#This Row],[file_name]],INC_OWA[#All],1,FALSE)),TRUE,FALSE)</f>
        <v>1</v>
      </c>
      <c r="P592" s="29" t="b">
        <f>IF(ISERROR(VLOOKUP(Table2[[#This Row],[file_name]],INC_CWA[#All],1,FALSE)),TRUE,FALSE)</f>
        <v>1</v>
      </c>
      <c r="Q592" s="27" t="str">
        <f>IF(Table2[[#This Row],[Valid OWA]]=Table2[[#This Row],[Scior OWA]],"OK","ERROR")</f>
        <v>OK</v>
      </c>
      <c r="R592" t="str">
        <f>IF(Table2[[#This Row],[Valid CWA]]=Table2[[#This Row],[Scior CWA]],"OK","ERROR")</f>
        <v>OK</v>
      </c>
    </row>
    <row r="593" spans="1:18" x14ac:dyDescent="0.25">
      <c r="A593" s="1" t="s">
        <v>697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 s="27">
        <f>VLOOKUP(Table2[[#This Row],[file_name]],TAX[#All],3,FALSE)</f>
        <v>3</v>
      </c>
      <c r="M593" s="28" t="b">
        <f t="shared" si="20"/>
        <v>1</v>
      </c>
      <c r="N593" s="27" t="b">
        <f t="shared" si="21"/>
        <v>1</v>
      </c>
      <c r="O593" s="28" t="b">
        <f>IF(ISERROR(VLOOKUP(Table2[[#This Row],[file_name]],INC_OWA[#All],1,FALSE)),TRUE,FALSE)</f>
        <v>1</v>
      </c>
      <c r="P593" s="29" t="b">
        <f>IF(ISERROR(VLOOKUP(Table2[[#This Row],[file_name]],INC_CWA[#All],1,FALSE)),TRUE,FALSE)</f>
        <v>1</v>
      </c>
      <c r="Q593" s="27" t="str">
        <f>IF(Table2[[#This Row],[Valid OWA]]=Table2[[#This Row],[Scior OWA]],"OK","ERROR")</f>
        <v>OK</v>
      </c>
      <c r="R593" t="str">
        <f>IF(Table2[[#This Row],[Valid CWA]]=Table2[[#This Row],[Scior CWA]],"OK","ERROR")</f>
        <v>OK</v>
      </c>
    </row>
    <row r="594" spans="1:18" x14ac:dyDescent="0.25">
      <c r="A594" s="1" t="s">
        <v>698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 s="27">
        <f>VLOOKUP(Table2[[#This Row],[file_name]],TAX[#All],3,FALSE)</f>
        <v>3</v>
      </c>
      <c r="M594" s="28" t="b">
        <f t="shared" si="20"/>
        <v>1</v>
      </c>
      <c r="N594" s="27" t="b">
        <f t="shared" si="21"/>
        <v>1</v>
      </c>
      <c r="O594" s="28" t="b">
        <f>IF(ISERROR(VLOOKUP(Table2[[#This Row],[file_name]],INC_OWA[#All],1,FALSE)),TRUE,FALSE)</f>
        <v>1</v>
      </c>
      <c r="P594" s="29" t="b">
        <f>IF(ISERROR(VLOOKUP(Table2[[#This Row],[file_name]],INC_CWA[#All],1,FALSE)),TRUE,FALSE)</f>
        <v>1</v>
      </c>
      <c r="Q594" s="27" t="str">
        <f>IF(Table2[[#This Row],[Valid OWA]]=Table2[[#This Row],[Scior OWA]],"OK","ERROR")</f>
        <v>OK</v>
      </c>
      <c r="R594" t="str">
        <f>IF(Table2[[#This Row],[Valid CWA]]=Table2[[#This Row],[Scior CWA]],"OK","ERROR")</f>
        <v>OK</v>
      </c>
    </row>
    <row r="595" spans="1:18" x14ac:dyDescent="0.25">
      <c r="A595" s="1" t="s">
        <v>699</v>
      </c>
      <c r="B595">
        <v>0</v>
      </c>
      <c r="C595">
        <v>2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 s="27">
        <f>VLOOKUP(Table2[[#This Row],[file_name]],TAX[#All],3,FALSE)</f>
        <v>3</v>
      </c>
      <c r="M595" s="28" t="b">
        <f t="shared" si="20"/>
        <v>1</v>
      </c>
      <c r="N595" s="27" t="b">
        <f t="shared" si="21"/>
        <v>0</v>
      </c>
      <c r="O595" s="28" t="b">
        <f>IF(ISERROR(VLOOKUP(Table2[[#This Row],[file_name]],INC_OWA[#All],1,FALSE)),TRUE,FALSE)</f>
        <v>1</v>
      </c>
      <c r="P595" s="29" t="b">
        <f>IF(ISERROR(VLOOKUP(Table2[[#This Row],[file_name]],INC_CWA[#All],1,FALSE)),TRUE,FALSE)</f>
        <v>0</v>
      </c>
      <c r="Q595" s="27" t="str">
        <f>IF(Table2[[#This Row],[Valid OWA]]=Table2[[#This Row],[Scior OWA]],"OK","ERROR")</f>
        <v>OK</v>
      </c>
      <c r="R595" t="str">
        <f>IF(Table2[[#This Row],[Valid CWA]]=Table2[[#This Row],[Scior CWA]],"OK","ERROR")</f>
        <v>OK</v>
      </c>
    </row>
    <row r="596" spans="1:18" x14ac:dyDescent="0.25">
      <c r="A596" s="1" t="s">
        <v>701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 s="27">
        <f>VLOOKUP(Table2[[#This Row],[file_name]],TAX[#All],3,FALSE)</f>
        <v>8</v>
      </c>
      <c r="M596" s="28" t="b">
        <f t="shared" si="20"/>
        <v>1</v>
      </c>
      <c r="N596" s="27" t="b">
        <f t="shared" si="21"/>
        <v>0</v>
      </c>
      <c r="O596" s="28" t="b">
        <f>IF(ISERROR(VLOOKUP(Table2[[#This Row],[file_name]],INC_OWA[#All],1,FALSE)),TRUE,FALSE)</f>
        <v>1</v>
      </c>
      <c r="P596" s="29" t="b">
        <f>IF(ISERROR(VLOOKUP(Table2[[#This Row],[file_name]],INC_CWA[#All],1,FALSE)),TRUE,FALSE)</f>
        <v>0</v>
      </c>
      <c r="Q596" s="27" t="str">
        <f>IF(Table2[[#This Row],[Valid OWA]]=Table2[[#This Row],[Scior OWA]],"OK","ERROR")</f>
        <v>OK</v>
      </c>
      <c r="R596" t="str">
        <f>IF(Table2[[#This Row],[Valid CWA]]=Table2[[#This Row],[Scior CWA]],"OK","ERROR")</f>
        <v>OK</v>
      </c>
    </row>
    <row r="597" spans="1:18" x14ac:dyDescent="0.25">
      <c r="A597" s="1" t="s">
        <v>702</v>
      </c>
      <c r="B597">
        <v>0</v>
      </c>
      <c r="C597">
        <v>2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 s="27">
        <f>VLOOKUP(Table2[[#This Row],[file_name]],TAX[#All],3,FALSE)</f>
        <v>5</v>
      </c>
      <c r="M597" s="28" t="b">
        <f t="shared" si="20"/>
        <v>1</v>
      </c>
      <c r="N597" s="27" t="b">
        <f t="shared" si="21"/>
        <v>0</v>
      </c>
      <c r="O597" s="28" t="b">
        <f>IF(ISERROR(VLOOKUP(Table2[[#This Row],[file_name]],INC_OWA[#All],1,FALSE)),TRUE,FALSE)</f>
        <v>1</v>
      </c>
      <c r="P597" s="29" t="b">
        <f>IF(ISERROR(VLOOKUP(Table2[[#This Row],[file_name]],INC_CWA[#All],1,FALSE)),TRUE,FALSE)</f>
        <v>0</v>
      </c>
      <c r="Q597" s="27" t="str">
        <f>IF(Table2[[#This Row],[Valid OWA]]=Table2[[#This Row],[Scior OWA]],"OK","ERROR")</f>
        <v>OK</v>
      </c>
      <c r="R597" t="str">
        <f>IF(Table2[[#This Row],[Valid CWA]]=Table2[[#This Row],[Scior CWA]],"OK","ERROR")</f>
        <v>OK</v>
      </c>
    </row>
    <row r="598" spans="1:18" x14ac:dyDescent="0.25">
      <c r="A598" s="1" t="s">
        <v>703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 s="27">
        <f>VLOOKUP(Table2[[#This Row],[file_name]],TAX[#All],3,FALSE)</f>
        <v>2</v>
      </c>
      <c r="M598" s="28" t="b">
        <f t="shared" si="20"/>
        <v>1</v>
      </c>
      <c r="N598" s="27" t="b">
        <f t="shared" si="21"/>
        <v>1</v>
      </c>
      <c r="O598" s="28" t="b">
        <f>IF(ISERROR(VLOOKUP(Table2[[#This Row],[file_name]],INC_OWA[#All],1,FALSE)),TRUE,FALSE)</f>
        <v>1</v>
      </c>
      <c r="P598" s="29" t="b">
        <f>IF(ISERROR(VLOOKUP(Table2[[#This Row],[file_name]],INC_CWA[#All],1,FALSE)),TRUE,FALSE)</f>
        <v>1</v>
      </c>
      <c r="Q598" s="27" t="str">
        <f>IF(Table2[[#This Row],[Valid OWA]]=Table2[[#This Row],[Scior OWA]],"OK","ERROR")</f>
        <v>OK</v>
      </c>
      <c r="R598" t="str">
        <f>IF(Table2[[#This Row],[Valid CWA]]=Table2[[#This Row],[Scior CWA]],"OK","ERROR")</f>
        <v>OK</v>
      </c>
    </row>
    <row r="599" spans="1:18" x14ac:dyDescent="0.25">
      <c r="A599" s="1" t="s">
        <v>704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 s="27">
        <f>VLOOKUP(Table2[[#This Row],[file_name]],TAX[#All],3,FALSE)</f>
        <v>2</v>
      </c>
      <c r="M599" s="28" t="b">
        <f t="shared" si="20"/>
        <v>1</v>
      </c>
      <c r="N599" s="27" t="b">
        <f t="shared" si="21"/>
        <v>1</v>
      </c>
      <c r="O599" s="28" t="b">
        <f>IF(ISERROR(VLOOKUP(Table2[[#This Row],[file_name]],INC_OWA[#All],1,FALSE)),TRUE,FALSE)</f>
        <v>1</v>
      </c>
      <c r="P599" s="29" t="b">
        <f>IF(ISERROR(VLOOKUP(Table2[[#This Row],[file_name]],INC_CWA[#All],1,FALSE)),TRUE,FALSE)</f>
        <v>1</v>
      </c>
      <c r="Q599" s="27" t="str">
        <f>IF(Table2[[#This Row],[Valid OWA]]=Table2[[#This Row],[Scior OWA]],"OK","ERROR")</f>
        <v>OK</v>
      </c>
      <c r="R599" t="str">
        <f>IF(Table2[[#This Row],[Valid CWA]]=Table2[[#This Row],[Scior CWA]],"OK","ERROR")</f>
        <v>OK</v>
      </c>
    </row>
    <row r="600" spans="1:18" x14ac:dyDescent="0.25">
      <c r="A600" s="1" t="s">
        <v>705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 s="27">
        <f>VLOOKUP(Table2[[#This Row],[file_name]],TAX[#All],3,FALSE)</f>
        <v>4</v>
      </c>
      <c r="M600" s="28" t="b">
        <f t="shared" si="20"/>
        <v>1</v>
      </c>
      <c r="N600" s="27" t="b">
        <f t="shared" si="21"/>
        <v>1</v>
      </c>
      <c r="O600" s="28" t="b">
        <f>IF(ISERROR(VLOOKUP(Table2[[#This Row],[file_name]],INC_OWA[#All],1,FALSE)),TRUE,FALSE)</f>
        <v>1</v>
      </c>
      <c r="P600" s="29" t="b">
        <f>IF(ISERROR(VLOOKUP(Table2[[#This Row],[file_name]],INC_CWA[#All],1,FALSE)),TRUE,FALSE)</f>
        <v>1</v>
      </c>
      <c r="Q600" s="27" t="str">
        <f>IF(Table2[[#This Row],[Valid OWA]]=Table2[[#This Row],[Scior OWA]],"OK","ERROR")</f>
        <v>OK</v>
      </c>
      <c r="R600" t="str">
        <f>IF(Table2[[#This Row],[Valid CWA]]=Table2[[#This Row],[Scior CWA]],"OK","ERROR")</f>
        <v>OK</v>
      </c>
    </row>
    <row r="601" spans="1:18" x14ac:dyDescent="0.25">
      <c r="A601" s="1" t="s">
        <v>707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 s="27">
        <f>VLOOKUP(Table2[[#This Row],[file_name]],TAX[#All],3,FALSE)</f>
        <v>3</v>
      </c>
      <c r="M601" s="28" t="b">
        <f t="shared" si="20"/>
        <v>1</v>
      </c>
      <c r="N601" s="27" t="b">
        <f t="shared" si="21"/>
        <v>1</v>
      </c>
      <c r="O601" s="28" t="b">
        <f>IF(ISERROR(VLOOKUP(Table2[[#This Row],[file_name]],INC_OWA[#All],1,FALSE)),TRUE,FALSE)</f>
        <v>1</v>
      </c>
      <c r="P601" s="29" t="b">
        <f>IF(ISERROR(VLOOKUP(Table2[[#This Row],[file_name]],INC_CWA[#All],1,FALSE)),TRUE,FALSE)</f>
        <v>1</v>
      </c>
      <c r="Q601" s="27" t="str">
        <f>IF(Table2[[#This Row],[Valid OWA]]=Table2[[#This Row],[Scior OWA]],"OK","ERROR")</f>
        <v>OK</v>
      </c>
      <c r="R601" t="str">
        <f>IF(Table2[[#This Row],[Valid CWA]]=Table2[[#This Row],[Scior CWA]],"OK","ERROR")</f>
        <v>OK</v>
      </c>
    </row>
    <row r="602" spans="1:18" x14ac:dyDescent="0.25">
      <c r="A602" s="1" t="s">
        <v>708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 s="27">
        <f>VLOOKUP(Table2[[#This Row],[file_name]],TAX[#All],3,FALSE)</f>
        <v>5</v>
      </c>
      <c r="M602" s="28" t="b">
        <f t="shared" si="20"/>
        <v>1</v>
      </c>
      <c r="N602" s="27" t="b">
        <f t="shared" si="21"/>
        <v>1</v>
      </c>
      <c r="O602" s="28" t="b">
        <f>IF(ISERROR(VLOOKUP(Table2[[#This Row],[file_name]],INC_OWA[#All],1,FALSE)),TRUE,FALSE)</f>
        <v>1</v>
      </c>
      <c r="P602" s="29" t="b">
        <f>IF(ISERROR(VLOOKUP(Table2[[#This Row],[file_name]],INC_CWA[#All],1,FALSE)),TRUE,FALSE)</f>
        <v>1</v>
      </c>
      <c r="Q602" s="27" t="str">
        <f>IF(Table2[[#This Row],[Valid OWA]]=Table2[[#This Row],[Scior OWA]],"OK","ERROR")</f>
        <v>OK</v>
      </c>
      <c r="R602" t="str">
        <f>IF(Table2[[#This Row],[Valid CWA]]=Table2[[#This Row],[Scior CWA]],"OK","ERROR")</f>
        <v>OK</v>
      </c>
    </row>
    <row r="603" spans="1:18" x14ac:dyDescent="0.25">
      <c r="A603" s="1" t="s">
        <v>709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 s="27">
        <f>VLOOKUP(Table2[[#This Row],[file_name]],TAX[#All],3,FALSE)</f>
        <v>3</v>
      </c>
      <c r="M603" s="28" t="b">
        <f t="shared" si="20"/>
        <v>1</v>
      </c>
      <c r="N603" s="27" t="b">
        <f t="shared" si="21"/>
        <v>1</v>
      </c>
      <c r="O603" s="28" t="b">
        <f>IF(ISERROR(VLOOKUP(Table2[[#This Row],[file_name]],INC_OWA[#All],1,FALSE)),TRUE,FALSE)</f>
        <v>1</v>
      </c>
      <c r="P603" s="29" t="b">
        <f>IF(ISERROR(VLOOKUP(Table2[[#This Row],[file_name]],INC_CWA[#All],1,FALSE)),TRUE,FALSE)</f>
        <v>1</v>
      </c>
      <c r="Q603" s="27" t="str">
        <f>IF(Table2[[#This Row],[Valid OWA]]=Table2[[#This Row],[Scior OWA]],"OK","ERROR")</f>
        <v>OK</v>
      </c>
      <c r="R603" t="str">
        <f>IF(Table2[[#This Row],[Valid CWA]]=Table2[[#This Row],[Scior CWA]],"OK","ERROR")</f>
        <v>OK</v>
      </c>
    </row>
    <row r="604" spans="1:18" x14ac:dyDescent="0.25">
      <c r="A604" s="1" t="s">
        <v>711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 s="27">
        <f>VLOOKUP(Table2[[#This Row],[file_name]],TAX[#All],3,FALSE)</f>
        <v>3</v>
      </c>
      <c r="M604" s="28" t="b">
        <f t="shared" si="20"/>
        <v>1</v>
      </c>
      <c r="N604" s="27" t="b">
        <f t="shared" si="21"/>
        <v>1</v>
      </c>
      <c r="O604" s="28" t="b">
        <f>IF(ISERROR(VLOOKUP(Table2[[#This Row],[file_name]],INC_OWA[#All],1,FALSE)),TRUE,FALSE)</f>
        <v>1</v>
      </c>
      <c r="P604" s="29" t="b">
        <f>IF(ISERROR(VLOOKUP(Table2[[#This Row],[file_name]],INC_CWA[#All],1,FALSE)),TRUE,FALSE)</f>
        <v>1</v>
      </c>
      <c r="Q604" s="27" t="str">
        <f>IF(Table2[[#This Row],[Valid OWA]]=Table2[[#This Row],[Scior OWA]],"OK","ERROR")</f>
        <v>OK</v>
      </c>
      <c r="R604" t="str">
        <f>IF(Table2[[#This Row],[Valid CWA]]=Table2[[#This Row],[Scior CWA]],"OK","ERROR")</f>
        <v>OK</v>
      </c>
    </row>
    <row r="605" spans="1:18" x14ac:dyDescent="0.25">
      <c r="A605" s="1" t="s">
        <v>712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3</v>
      </c>
      <c r="I605">
        <v>0</v>
      </c>
      <c r="J605">
        <v>0</v>
      </c>
      <c r="K605">
        <v>0</v>
      </c>
      <c r="L605" s="27">
        <f>VLOOKUP(Table2[[#This Row],[file_name]],TAX[#All],3,FALSE)</f>
        <v>3</v>
      </c>
      <c r="M605" s="28" t="b">
        <f t="shared" si="20"/>
        <v>1</v>
      </c>
      <c r="N605" s="27" t="b">
        <f t="shared" si="21"/>
        <v>0</v>
      </c>
      <c r="O605" s="28" t="b">
        <f>IF(ISERROR(VLOOKUP(Table2[[#This Row],[file_name]],INC_OWA[#All],1,FALSE)),TRUE,FALSE)</f>
        <v>1</v>
      </c>
      <c r="P605" s="29" t="b">
        <f>IF(ISERROR(VLOOKUP(Table2[[#This Row],[file_name]],INC_CWA[#All],1,FALSE)),TRUE,FALSE)</f>
        <v>0</v>
      </c>
      <c r="Q605" s="27" t="str">
        <f>IF(Table2[[#This Row],[Valid OWA]]=Table2[[#This Row],[Scior OWA]],"OK","ERROR")</f>
        <v>OK</v>
      </c>
      <c r="R605" t="str">
        <f>IF(Table2[[#This Row],[Valid CWA]]=Table2[[#This Row],[Scior CWA]],"OK","ERROR")</f>
        <v>OK</v>
      </c>
    </row>
    <row r="606" spans="1:18" x14ac:dyDescent="0.25">
      <c r="A606" s="1" t="s">
        <v>713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 s="27">
        <f>VLOOKUP(Table2[[#This Row],[file_name]],TAX[#All],3,FALSE)</f>
        <v>6</v>
      </c>
      <c r="M606" s="28" t="b">
        <f t="shared" si="20"/>
        <v>1</v>
      </c>
      <c r="N606" s="27" t="b">
        <f t="shared" si="21"/>
        <v>1</v>
      </c>
      <c r="O606" s="28" t="b">
        <f>IF(ISERROR(VLOOKUP(Table2[[#This Row],[file_name]],INC_OWA[#All],1,FALSE)),TRUE,FALSE)</f>
        <v>1</v>
      </c>
      <c r="P606" s="29" t="b">
        <f>IF(ISERROR(VLOOKUP(Table2[[#This Row],[file_name]],INC_CWA[#All],1,FALSE)),TRUE,FALSE)</f>
        <v>1</v>
      </c>
      <c r="Q606" s="27" t="str">
        <f>IF(Table2[[#This Row],[Valid OWA]]=Table2[[#This Row],[Scior OWA]],"OK","ERROR")</f>
        <v>OK</v>
      </c>
      <c r="R606" t="str">
        <f>IF(Table2[[#This Row],[Valid CWA]]=Table2[[#This Row],[Scior CWA]],"OK","ERROR")</f>
        <v>OK</v>
      </c>
    </row>
    <row r="607" spans="1:18" x14ac:dyDescent="0.25">
      <c r="A607" s="1" t="s">
        <v>714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 s="27">
        <f>VLOOKUP(Table2[[#This Row],[file_name]],TAX[#All],3,FALSE)</f>
        <v>9</v>
      </c>
      <c r="M607" s="28" t="b">
        <f t="shared" si="20"/>
        <v>1</v>
      </c>
      <c r="N607" s="27" t="b">
        <f t="shared" si="21"/>
        <v>1</v>
      </c>
      <c r="O607" s="28" t="b">
        <f>IF(ISERROR(VLOOKUP(Table2[[#This Row],[file_name]],INC_OWA[#All],1,FALSE)),TRUE,FALSE)</f>
        <v>1</v>
      </c>
      <c r="P607" s="29" t="b">
        <f>IF(ISERROR(VLOOKUP(Table2[[#This Row],[file_name]],INC_CWA[#All],1,FALSE)),TRUE,FALSE)</f>
        <v>1</v>
      </c>
      <c r="Q607" s="27" t="str">
        <f>IF(Table2[[#This Row],[Valid OWA]]=Table2[[#This Row],[Scior OWA]],"OK","ERROR")</f>
        <v>OK</v>
      </c>
      <c r="R607" t="str">
        <f>IF(Table2[[#This Row],[Valid CWA]]=Table2[[#This Row],[Scior CWA]],"OK","ERROR")</f>
        <v>OK</v>
      </c>
    </row>
    <row r="608" spans="1:18" x14ac:dyDescent="0.25">
      <c r="A608" s="1" t="s">
        <v>715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 s="27">
        <f>VLOOKUP(Table2[[#This Row],[file_name]],TAX[#All],3,FALSE)</f>
        <v>3</v>
      </c>
      <c r="M608" s="28" t="b">
        <f t="shared" si="20"/>
        <v>1</v>
      </c>
      <c r="N608" s="27" t="b">
        <f t="shared" si="21"/>
        <v>1</v>
      </c>
      <c r="O608" s="28" t="b">
        <f>IF(ISERROR(VLOOKUP(Table2[[#This Row],[file_name]],INC_OWA[#All],1,FALSE)),TRUE,FALSE)</f>
        <v>1</v>
      </c>
      <c r="P608" s="29" t="b">
        <f>IF(ISERROR(VLOOKUP(Table2[[#This Row],[file_name]],INC_CWA[#All],1,FALSE)),TRUE,FALSE)</f>
        <v>1</v>
      </c>
      <c r="Q608" s="27" t="str">
        <f>IF(Table2[[#This Row],[Valid OWA]]=Table2[[#This Row],[Scior OWA]],"OK","ERROR")</f>
        <v>OK</v>
      </c>
      <c r="R608" t="str">
        <f>IF(Table2[[#This Row],[Valid CWA]]=Table2[[#This Row],[Scior CWA]],"OK","ERROR")</f>
        <v>OK</v>
      </c>
    </row>
    <row r="609" spans="1:18" x14ac:dyDescent="0.25">
      <c r="A609" s="1" t="s">
        <v>716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 s="27">
        <f>VLOOKUP(Table2[[#This Row],[file_name]],TAX[#All],3,FALSE)</f>
        <v>5</v>
      </c>
      <c r="M609" s="28" t="b">
        <f t="shared" si="20"/>
        <v>1</v>
      </c>
      <c r="N609" s="27" t="b">
        <f t="shared" si="21"/>
        <v>1</v>
      </c>
      <c r="O609" s="28" t="b">
        <f>IF(ISERROR(VLOOKUP(Table2[[#This Row],[file_name]],INC_OWA[#All],1,FALSE)),TRUE,FALSE)</f>
        <v>1</v>
      </c>
      <c r="P609" s="29" t="b">
        <f>IF(ISERROR(VLOOKUP(Table2[[#This Row],[file_name]],INC_CWA[#All],1,FALSE)),TRUE,FALSE)</f>
        <v>1</v>
      </c>
      <c r="Q609" s="27" t="str">
        <f>IF(Table2[[#This Row],[Valid OWA]]=Table2[[#This Row],[Scior OWA]],"OK","ERROR")</f>
        <v>OK</v>
      </c>
      <c r="R609" t="str">
        <f>IF(Table2[[#This Row],[Valid CWA]]=Table2[[#This Row],[Scior CWA]],"OK","ERROR")</f>
        <v>OK</v>
      </c>
    </row>
    <row r="610" spans="1:18" x14ac:dyDescent="0.25">
      <c r="A610" s="1" t="s">
        <v>717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 s="27">
        <f>VLOOKUP(Table2[[#This Row],[file_name]],TAX[#All],3,FALSE)</f>
        <v>2</v>
      </c>
      <c r="M610" s="28" t="b">
        <f t="shared" si="20"/>
        <v>0</v>
      </c>
      <c r="N610" s="27" t="b">
        <f t="shared" si="21"/>
        <v>0</v>
      </c>
      <c r="O610" s="28" t="b">
        <f>IF(ISERROR(VLOOKUP(Table2[[#This Row],[file_name]],INC_OWA[#All],1,FALSE)),TRUE,FALSE)</f>
        <v>0</v>
      </c>
      <c r="P610" s="29" t="b">
        <f>IF(ISERROR(VLOOKUP(Table2[[#This Row],[file_name]],INC_CWA[#All],1,FALSE)),TRUE,FALSE)</f>
        <v>0</v>
      </c>
      <c r="Q610" s="27" t="str">
        <f>IF(Table2[[#This Row],[Valid OWA]]=Table2[[#This Row],[Scior OWA]],"OK","ERROR")</f>
        <v>OK</v>
      </c>
      <c r="R610" t="str">
        <f>IF(Table2[[#This Row],[Valid CWA]]=Table2[[#This Row],[Scior CWA]],"OK","ERROR")</f>
        <v>OK</v>
      </c>
    </row>
    <row r="611" spans="1:18" x14ac:dyDescent="0.25">
      <c r="A611" s="1" t="s">
        <v>719</v>
      </c>
      <c r="B611">
        <v>0</v>
      </c>
      <c r="C611">
        <v>0</v>
      </c>
      <c r="D611">
        <v>4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 s="27">
        <f>VLOOKUP(Table2[[#This Row],[file_name]],TAX[#All],3,FALSE)</f>
        <v>5</v>
      </c>
      <c r="M611" s="28" t="b">
        <f t="shared" si="20"/>
        <v>0</v>
      </c>
      <c r="N611" s="27" t="b">
        <f t="shared" si="21"/>
        <v>0</v>
      </c>
      <c r="O611" s="28" t="b">
        <f>IF(ISERROR(VLOOKUP(Table2[[#This Row],[file_name]],INC_OWA[#All],1,FALSE)),TRUE,FALSE)</f>
        <v>0</v>
      </c>
      <c r="P611" s="29" t="b">
        <f>IF(ISERROR(VLOOKUP(Table2[[#This Row],[file_name]],INC_CWA[#All],1,FALSE)),TRUE,FALSE)</f>
        <v>0</v>
      </c>
      <c r="Q611" s="27" t="str">
        <f>IF(Table2[[#This Row],[Valid OWA]]=Table2[[#This Row],[Scior OWA]],"OK","ERROR")</f>
        <v>OK</v>
      </c>
      <c r="R611" t="str">
        <f>IF(Table2[[#This Row],[Valid CWA]]=Table2[[#This Row],[Scior CWA]],"OK","ERROR")</f>
        <v>OK</v>
      </c>
    </row>
    <row r="612" spans="1:18" x14ac:dyDescent="0.25">
      <c r="A612" s="1" t="s">
        <v>720</v>
      </c>
      <c r="B612">
        <v>0</v>
      </c>
      <c r="C612">
        <v>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 s="27">
        <f>VLOOKUP(Table2[[#This Row],[file_name]],TAX[#All],3,FALSE)</f>
        <v>9</v>
      </c>
      <c r="M612" s="28" t="b">
        <f t="shared" si="20"/>
        <v>1</v>
      </c>
      <c r="N612" s="27" t="b">
        <f t="shared" si="21"/>
        <v>0</v>
      </c>
      <c r="O612" s="28" t="b">
        <f>IF(ISERROR(VLOOKUP(Table2[[#This Row],[file_name]],INC_OWA[#All],1,FALSE)),TRUE,FALSE)</f>
        <v>1</v>
      </c>
      <c r="P612" s="29" t="b">
        <f>IF(ISERROR(VLOOKUP(Table2[[#This Row],[file_name]],INC_CWA[#All],1,FALSE)),TRUE,FALSE)</f>
        <v>0</v>
      </c>
      <c r="Q612" s="27" t="str">
        <f>IF(Table2[[#This Row],[Valid OWA]]=Table2[[#This Row],[Scior OWA]],"OK","ERROR")</f>
        <v>OK</v>
      </c>
      <c r="R612" t="str">
        <f>IF(Table2[[#This Row],[Valid CWA]]=Table2[[#This Row],[Scior CWA]],"OK","ERROR")</f>
        <v>OK</v>
      </c>
    </row>
    <row r="613" spans="1:18" x14ac:dyDescent="0.25">
      <c r="A613" s="1" t="s">
        <v>722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 s="27">
        <f>VLOOKUP(Table2[[#This Row],[file_name]],TAX[#All],3,FALSE)</f>
        <v>13</v>
      </c>
      <c r="M613" s="28" t="b">
        <f t="shared" si="20"/>
        <v>1</v>
      </c>
      <c r="N613" s="27" t="b">
        <f t="shared" si="21"/>
        <v>1</v>
      </c>
      <c r="O613" s="28" t="b">
        <f>IF(ISERROR(VLOOKUP(Table2[[#This Row],[file_name]],INC_OWA[#All],1,FALSE)),TRUE,FALSE)</f>
        <v>1</v>
      </c>
      <c r="P613" s="29" t="b">
        <f>IF(ISERROR(VLOOKUP(Table2[[#This Row],[file_name]],INC_CWA[#All],1,FALSE)),TRUE,FALSE)</f>
        <v>1</v>
      </c>
      <c r="Q613" s="27" t="str">
        <f>IF(Table2[[#This Row],[Valid OWA]]=Table2[[#This Row],[Scior OWA]],"OK","ERROR")</f>
        <v>OK</v>
      </c>
      <c r="R613" t="str">
        <f>IF(Table2[[#This Row],[Valid CWA]]=Table2[[#This Row],[Scior CWA]],"OK","ERROR")</f>
        <v>OK</v>
      </c>
    </row>
    <row r="614" spans="1:18" x14ac:dyDescent="0.25">
      <c r="A614" s="1" t="s">
        <v>723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 s="27">
        <f>VLOOKUP(Table2[[#This Row],[file_name]],TAX[#All],3,FALSE)</f>
        <v>4</v>
      </c>
      <c r="M614" s="28" t="b">
        <f t="shared" si="20"/>
        <v>1</v>
      </c>
      <c r="N614" s="27" t="b">
        <f t="shared" si="21"/>
        <v>1</v>
      </c>
      <c r="O614" s="28" t="b">
        <f>IF(ISERROR(VLOOKUP(Table2[[#This Row],[file_name]],INC_OWA[#All],1,FALSE)),TRUE,FALSE)</f>
        <v>1</v>
      </c>
      <c r="P614" s="29" t="b">
        <f>IF(ISERROR(VLOOKUP(Table2[[#This Row],[file_name]],INC_CWA[#All],1,FALSE)),TRUE,FALSE)</f>
        <v>1</v>
      </c>
      <c r="Q614" s="27" t="str">
        <f>IF(Table2[[#This Row],[Valid OWA]]=Table2[[#This Row],[Scior OWA]],"OK","ERROR")</f>
        <v>OK</v>
      </c>
      <c r="R614" t="str">
        <f>IF(Table2[[#This Row],[Valid CWA]]=Table2[[#This Row],[Scior CWA]],"OK","ERROR")</f>
        <v>OK</v>
      </c>
    </row>
    <row r="615" spans="1:18" x14ac:dyDescent="0.25">
      <c r="A615" s="1" t="s">
        <v>724</v>
      </c>
      <c r="B615">
        <v>0</v>
      </c>
      <c r="C615">
        <v>0</v>
      </c>
      <c r="D615">
        <v>5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 s="27">
        <f>VLOOKUP(Table2[[#This Row],[file_name]],TAX[#All],3,FALSE)</f>
        <v>6</v>
      </c>
      <c r="M615" s="28" t="b">
        <f t="shared" si="20"/>
        <v>0</v>
      </c>
      <c r="N615" s="27" t="b">
        <f t="shared" si="21"/>
        <v>0</v>
      </c>
      <c r="O615" s="28" t="b">
        <f>IF(ISERROR(VLOOKUP(Table2[[#This Row],[file_name]],INC_OWA[#All],1,FALSE)),TRUE,FALSE)</f>
        <v>0</v>
      </c>
      <c r="P615" s="29" t="b">
        <f>IF(ISERROR(VLOOKUP(Table2[[#This Row],[file_name]],INC_CWA[#All],1,FALSE)),TRUE,FALSE)</f>
        <v>0</v>
      </c>
      <c r="Q615" s="27" t="str">
        <f>IF(Table2[[#This Row],[Valid OWA]]=Table2[[#This Row],[Scior OWA]],"OK","ERROR")</f>
        <v>OK</v>
      </c>
      <c r="R615" t="str">
        <f>IF(Table2[[#This Row],[Valid CWA]]=Table2[[#This Row],[Scior CWA]],"OK","ERROR")</f>
        <v>OK</v>
      </c>
    </row>
    <row r="616" spans="1:18" x14ac:dyDescent="0.25">
      <c r="A616" s="1" t="s">
        <v>725</v>
      </c>
      <c r="B616">
        <v>0</v>
      </c>
      <c r="C616">
        <v>0</v>
      </c>
      <c r="D616">
        <v>3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 s="27">
        <f>VLOOKUP(Table2[[#This Row],[file_name]],TAX[#All],3,FALSE)</f>
        <v>4</v>
      </c>
      <c r="M616" s="28" t="b">
        <f t="shared" si="20"/>
        <v>0</v>
      </c>
      <c r="N616" s="27" t="b">
        <f t="shared" si="21"/>
        <v>0</v>
      </c>
      <c r="O616" s="28" t="b">
        <f>IF(ISERROR(VLOOKUP(Table2[[#This Row],[file_name]],INC_OWA[#All],1,FALSE)),TRUE,FALSE)</f>
        <v>0</v>
      </c>
      <c r="P616" s="29" t="b">
        <f>IF(ISERROR(VLOOKUP(Table2[[#This Row],[file_name]],INC_CWA[#All],1,FALSE)),TRUE,FALSE)</f>
        <v>0</v>
      </c>
      <c r="Q616" s="27" t="str">
        <f>IF(Table2[[#This Row],[Valid OWA]]=Table2[[#This Row],[Scior OWA]],"OK","ERROR")</f>
        <v>OK</v>
      </c>
      <c r="R616" t="str">
        <f>IF(Table2[[#This Row],[Valid CWA]]=Table2[[#This Row],[Scior CWA]],"OK","ERROR")</f>
        <v>OK</v>
      </c>
    </row>
    <row r="617" spans="1:18" x14ac:dyDescent="0.25">
      <c r="A617" s="1" t="s">
        <v>726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 s="27">
        <f>VLOOKUP(Table2[[#This Row],[file_name]],TAX[#All],3,FALSE)</f>
        <v>6</v>
      </c>
      <c r="M617" s="28" t="b">
        <f t="shared" si="20"/>
        <v>1</v>
      </c>
      <c r="N617" s="27" t="b">
        <f t="shared" si="21"/>
        <v>1</v>
      </c>
      <c r="O617" s="28" t="b">
        <f>IF(ISERROR(VLOOKUP(Table2[[#This Row],[file_name]],INC_OWA[#All],1,FALSE)),TRUE,FALSE)</f>
        <v>1</v>
      </c>
      <c r="P617" s="29" t="b">
        <f>IF(ISERROR(VLOOKUP(Table2[[#This Row],[file_name]],INC_CWA[#All],1,FALSE)),TRUE,FALSE)</f>
        <v>1</v>
      </c>
      <c r="Q617" s="27" t="str">
        <f>IF(Table2[[#This Row],[Valid OWA]]=Table2[[#This Row],[Scior OWA]],"OK","ERROR")</f>
        <v>OK</v>
      </c>
      <c r="R617" t="str">
        <f>IF(Table2[[#This Row],[Valid CWA]]=Table2[[#This Row],[Scior CWA]],"OK","ERROR")</f>
        <v>OK</v>
      </c>
    </row>
    <row r="618" spans="1:18" x14ac:dyDescent="0.25">
      <c r="A618" s="1" t="s">
        <v>728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 s="27">
        <f>VLOOKUP(Table2[[#This Row],[file_name]],TAX[#All],3,FALSE)</f>
        <v>4</v>
      </c>
      <c r="M618" s="28" t="b">
        <f t="shared" si="20"/>
        <v>1</v>
      </c>
      <c r="N618" s="27" t="b">
        <f t="shared" si="21"/>
        <v>1</v>
      </c>
      <c r="O618" s="28" t="b">
        <f>IF(ISERROR(VLOOKUP(Table2[[#This Row],[file_name]],INC_OWA[#All],1,FALSE)),TRUE,FALSE)</f>
        <v>1</v>
      </c>
      <c r="P618" s="29" t="b">
        <f>IF(ISERROR(VLOOKUP(Table2[[#This Row],[file_name]],INC_CWA[#All],1,FALSE)),TRUE,FALSE)</f>
        <v>1</v>
      </c>
      <c r="Q618" s="27" t="str">
        <f>IF(Table2[[#This Row],[Valid OWA]]=Table2[[#This Row],[Scior OWA]],"OK","ERROR")</f>
        <v>OK</v>
      </c>
      <c r="R618" t="str">
        <f>IF(Table2[[#This Row],[Valid CWA]]=Table2[[#This Row],[Scior CWA]],"OK","ERROR")</f>
        <v>OK</v>
      </c>
    </row>
    <row r="619" spans="1:18" x14ac:dyDescent="0.25">
      <c r="A619" s="1" t="s">
        <v>729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2</v>
      </c>
      <c r="J619">
        <v>0</v>
      </c>
      <c r="K619">
        <v>0</v>
      </c>
      <c r="L619" s="27">
        <f>VLOOKUP(Table2[[#This Row],[file_name]],TAX[#All],3,FALSE)</f>
        <v>4</v>
      </c>
      <c r="M619" s="28" t="b">
        <f t="shared" si="20"/>
        <v>0</v>
      </c>
      <c r="N619" s="27" t="b">
        <f t="shared" si="21"/>
        <v>0</v>
      </c>
      <c r="O619" s="28" t="b">
        <f>IF(ISERROR(VLOOKUP(Table2[[#This Row],[file_name]],INC_OWA[#All],1,FALSE)),TRUE,FALSE)</f>
        <v>0</v>
      </c>
      <c r="P619" s="29" t="b">
        <f>IF(ISERROR(VLOOKUP(Table2[[#This Row],[file_name]],INC_CWA[#All],1,FALSE)),TRUE,FALSE)</f>
        <v>0</v>
      </c>
      <c r="Q619" s="27" t="str">
        <f>IF(Table2[[#This Row],[Valid OWA]]=Table2[[#This Row],[Scior OWA]],"OK","ERROR")</f>
        <v>OK</v>
      </c>
      <c r="R619" t="str">
        <f>IF(Table2[[#This Row],[Valid CWA]]=Table2[[#This Row],[Scior CWA]],"OK","ERROR")</f>
        <v>OK</v>
      </c>
    </row>
    <row r="620" spans="1:18" x14ac:dyDescent="0.25">
      <c r="A620" s="1" t="s">
        <v>730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 s="27">
        <f>VLOOKUP(Table2[[#This Row],[file_name]],TAX[#All],3,FALSE)</f>
        <v>5</v>
      </c>
      <c r="M620" s="28" t="b">
        <f t="shared" si="20"/>
        <v>1</v>
      </c>
      <c r="N620" s="27" t="b">
        <f t="shared" si="21"/>
        <v>1</v>
      </c>
      <c r="O620" s="28" t="b">
        <f>IF(ISERROR(VLOOKUP(Table2[[#This Row],[file_name]],INC_OWA[#All],1,FALSE)),TRUE,FALSE)</f>
        <v>1</v>
      </c>
      <c r="P620" s="29" t="b">
        <f>IF(ISERROR(VLOOKUP(Table2[[#This Row],[file_name]],INC_CWA[#All],1,FALSE)),TRUE,FALSE)</f>
        <v>1</v>
      </c>
      <c r="Q620" s="27" t="str">
        <f>IF(Table2[[#This Row],[Valid OWA]]=Table2[[#This Row],[Scior OWA]],"OK","ERROR")</f>
        <v>OK</v>
      </c>
      <c r="R620" t="str">
        <f>IF(Table2[[#This Row],[Valid CWA]]=Table2[[#This Row],[Scior CWA]],"OK","ERROR")</f>
        <v>OK</v>
      </c>
    </row>
    <row r="621" spans="1:18" x14ac:dyDescent="0.25">
      <c r="A621" s="1" t="s">
        <v>731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 s="27">
        <f>VLOOKUP(Table2[[#This Row],[file_name]],TAX[#All],3,FALSE)</f>
        <v>3</v>
      </c>
      <c r="M621" s="28" t="b">
        <f t="shared" si="20"/>
        <v>1</v>
      </c>
      <c r="N621" s="27" t="b">
        <f t="shared" si="21"/>
        <v>1</v>
      </c>
      <c r="O621" s="28" t="b">
        <f>IF(ISERROR(VLOOKUP(Table2[[#This Row],[file_name]],INC_OWA[#All],1,FALSE)),TRUE,FALSE)</f>
        <v>1</v>
      </c>
      <c r="P621" s="29" t="b">
        <f>IF(ISERROR(VLOOKUP(Table2[[#This Row],[file_name]],INC_CWA[#All],1,FALSE)),TRUE,FALSE)</f>
        <v>1</v>
      </c>
      <c r="Q621" s="27" t="str">
        <f>IF(Table2[[#This Row],[Valid OWA]]=Table2[[#This Row],[Scior OWA]],"OK","ERROR")</f>
        <v>OK</v>
      </c>
      <c r="R621" t="str">
        <f>IF(Table2[[#This Row],[Valid CWA]]=Table2[[#This Row],[Scior CWA]],"OK","ERROR")</f>
        <v>OK</v>
      </c>
    </row>
    <row r="622" spans="1:18" x14ac:dyDescent="0.25">
      <c r="A622" s="1" t="s">
        <v>732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 s="27">
        <f>VLOOKUP(Table2[[#This Row],[file_name]],TAX[#All],3,FALSE)</f>
        <v>13</v>
      </c>
      <c r="M622" s="28" t="b">
        <f t="shared" si="20"/>
        <v>1</v>
      </c>
      <c r="N622" s="27" t="b">
        <f t="shared" si="21"/>
        <v>1</v>
      </c>
      <c r="O622" s="28" t="b">
        <f>IF(ISERROR(VLOOKUP(Table2[[#This Row],[file_name]],INC_OWA[#All],1,FALSE)),TRUE,FALSE)</f>
        <v>1</v>
      </c>
      <c r="P622" s="29" t="b">
        <f>IF(ISERROR(VLOOKUP(Table2[[#This Row],[file_name]],INC_CWA[#All],1,FALSE)),TRUE,FALSE)</f>
        <v>1</v>
      </c>
      <c r="Q622" s="27" t="str">
        <f>IF(Table2[[#This Row],[Valid OWA]]=Table2[[#This Row],[Scior OWA]],"OK","ERROR")</f>
        <v>OK</v>
      </c>
      <c r="R622" t="str">
        <f>IF(Table2[[#This Row],[Valid CWA]]=Table2[[#This Row],[Scior CWA]],"OK","ERROR")</f>
        <v>OK</v>
      </c>
    </row>
    <row r="623" spans="1:18" x14ac:dyDescent="0.25">
      <c r="A623" s="1" t="s">
        <v>734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 s="27">
        <f>VLOOKUP(Table2[[#This Row],[file_name]],TAX[#All],3,FALSE)</f>
        <v>3</v>
      </c>
      <c r="M623" s="28" t="b">
        <f t="shared" si="20"/>
        <v>1</v>
      </c>
      <c r="N623" s="27" t="b">
        <f t="shared" si="21"/>
        <v>1</v>
      </c>
      <c r="O623" s="28" t="b">
        <f>IF(ISERROR(VLOOKUP(Table2[[#This Row],[file_name]],INC_OWA[#All],1,FALSE)),TRUE,FALSE)</f>
        <v>1</v>
      </c>
      <c r="P623" s="29" t="b">
        <f>IF(ISERROR(VLOOKUP(Table2[[#This Row],[file_name]],INC_CWA[#All],1,FALSE)),TRUE,FALSE)</f>
        <v>1</v>
      </c>
      <c r="Q623" s="27" t="str">
        <f>IF(Table2[[#This Row],[Valid OWA]]=Table2[[#This Row],[Scior OWA]],"OK","ERROR")</f>
        <v>OK</v>
      </c>
      <c r="R623" t="str">
        <f>IF(Table2[[#This Row],[Valid CWA]]=Table2[[#This Row],[Scior CWA]],"OK","ERROR")</f>
        <v>OK</v>
      </c>
    </row>
    <row r="624" spans="1:18" x14ac:dyDescent="0.25">
      <c r="A624" s="1" t="s">
        <v>735</v>
      </c>
      <c r="B624">
        <v>0</v>
      </c>
      <c r="C624">
        <v>0</v>
      </c>
      <c r="D624">
        <v>2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 s="27">
        <f>VLOOKUP(Table2[[#This Row],[file_name]],TAX[#All],3,FALSE)</f>
        <v>3</v>
      </c>
      <c r="M624" s="28" t="b">
        <f t="shared" si="20"/>
        <v>0</v>
      </c>
      <c r="N624" s="27" t="b">
        <f t="shared" si="21"/>
        <v>0</v>
      </c>
      <c r="O624" s="28" t="b">
        <f>IF(ISERROR(VLOOKUP(Table2[[#This Row],[file_name]],INC_OWA[#All],1,FALSE)),TRUE,FALSE)</f>
        <v>0</v>
      </c>
      <c r="P624" s="29" t="b">
        <f>IF(ISERROR(VLOOKUP(Table2[[#This Row],[file_name]],INC_CWA[#All],1,FALSE)),TRUE,FALSE)</f>
        <v>0</v>
      </c>
      <c r="Q624" s="27" t="str">
        <f>IF(Table2[[#This Row],[Valid OWA]]=Table2[[#This Row],[Scior OWA]],"OK","ERROR")</f>
        <v>OK</v>
      </c>
      <c r="R624" t="str">
        <f>IF(Table2[[#This Row],[Valid CWA]]=Table2[[#This Row],[Scior CWA]],"OK","ERROR")</f>
        <v>OK</v>
      </c>
    </row>
    <row r="625" spans="1:18" x14ac:dyDescent="0.25">
      <c r="A625" s="1" t="s">
        <v>736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 s="27">
        <f>VLOOKUP(Table2[[#This Row],[file_name]],TAX[#All],3,FALSE)</f>
        <v>12</v>
      </c>
      <c r="M625" s="28" t="b">
        <f t="shared" si="20"/>
        <v>1</v>
      </c>
      <c r="N625" s="27" t="b">
        <f t="shared" si="21"/>
        <v>1</v>
      </c>
      <c r="O625" s="28" t="b">
        <f>IF(ISERROR(VLOOKUP(Table2[[#This Row],[file_name]],INC_OWA[#All],1,FALSE)),TRUE,FALSE)</f>
        <v>1</v>
      </c>
      <c r="P625" s="29" t="b">
        <f>IF(ISERROR(VLOOKUP(Table2[[#This Row],[file_name]],INC_CWA[#All],1,FALSE)),TRUE,FALSE)</f>
        <v>1</v>
      </c>
      <c r="Q625" s="27" t="str">
        <f>IF(Table2[[#This Row],[Valid OWA]]=Table2[[#This Row],[Scior OWA]],"OK","ERROR")</f>
        <v>OK</v>
      </c>
      <c r="R625" t="str">
        <f>IF(Table2[[#This Row],[Valid CWA]]=Table2[[#This Row],[Scior CWA]],"OK","ERROR")</f>
        <v>OK</v>
      </c>
    </row>
    <row r="626" spans="1:18" x14ac:dyDescent="0.25">
      <c r="A626" s="1" t="s">
        <v>738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 s="27">
        <f>VLOOKUP(Table2[[#This Row],[file_name]],TAX[#All],3,FALSE)</f>
        <v>14</v>
      </c>
      <c r="M626" s="28" t="b">
        <f t="shared" si="20"/>
        <v>1</v>
      </c>
      <c r="N626" s="27" t="b">
        <f t="shared" si="21"/>
        <v>1</v>
      </c>
      <c r="O626" s="28" t="b">
        <f>IF(ISERROR(VLOOKUP(Table2[[#This Row],[file_name]],INC_OWA[#All],1,FALSE)),TRUE,FALSE)</f>
        <v>1</v>
      </c>
      <c r="P626" s="29" t="b">
        <f>IF(ISERROR(VLOOKUP(Table2[[#This Row],[file_name]],INC_CWA[#All],1,FALSE)),TRUE,FALSE)</f>
        <v>1</v>
      </c>
      <c r="Q626" s="27" t="str">
        <f>IF(Table2[[#This Row],[Valid OWA]]=Table2[[#This Row],[Scior OWA]],"OK","ERROR")</f>
        <v>OK</v>
      </c>
      <c r="R626" t="str">
        <f>IF(Table2[[#This Row],[Valid CWA]]=Table2[[#This Row],[Scior CWA]],"OK","ERROR")</f>
        <v>OK</v>
      </c>
    </row>
    <row r="627" spans="1:18" x14ac:dyDescent="0.25">
      <c r="A627" s="1" t="s">
        <v>740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 s="27">
        <f>VLOOKUP(Table2[[#This Row],[file_name]],TAX[#All],3,FALSE)</f>
        <v>3</v>
      </c>
      <c r="M627" s="28" t="b">
        <f t="shared" si="20"/>
        <v>1</v>
      </c>
      <c r="N627" s="27" t="b">
        <f t="shared" si="21"/>
        <v>1</v>
      </c>
      <c r="O627" s="28" t="b">
        <f>IF(ISERROR(VLOOKUP(Table2[[#This Row],[file_name]],INC_OWA[#All],1,FALSE)),TRUE,FALSE)</f>
        <v>1</v>
      </c>
      <c r="P627" s="29" t="b">
        <f>IF(ISERROR(VLOOKUP(Table2[[#This Row],[file_name]],INC_CWA[#All],1,FALSE)),TRUE,FALSE)</f>
        <v>1</v>
      </c>
      <c r="Q627" s="27" t="str">
        <f>IF(Table2[[#This Row],[Valid OWA]]=Table2[[#This Row],[Scior OWA]],"OK","ERROR")</f>
        <v>OK</v>
      </c>
      <c r="R627" t="str">
        <f>IF(Table2[[#This Row],[Valid CWA]]=Table2[[#This Row],[Scior CWA]],"OK","ERROR")</f>
        <v>OK</v>
      </c>
    </row>
    <row r="628" spans="1:18" x14ac:dyDescent="0.25">
      <c r="A628" s="1" t="s">
        <v>741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 s="27">
        <f>VLOOKUP(Table2[[#This Row],[file_name]],TAX[#All],3,FALSE)</f>
        <v>4</v>
      </c>
      <c r="M628" s="28" t="b">
        <f t="shared" si="20"/>
        <v>1</v>
      </c>
      <c r="N628" s="27" t="b">
        <f t="shared" si="21"/>
        <v>1</v>
      </c>
      <c r="O628" s="28" t="b">
        <f>IF(ISERROR(VLOOKUP(Table2[[#This Row],[file_name]],INC_OWA[#All],1,FALSE)),TRUE,FALSE)</f>
        <v>1</v>
      </c>
      <c r="P628" s="29" t="b">
        <f>IF(ISERROR(VLOOKUP(Table2[[#This Row],[file_name]],INC_CWA[#All],1,FALSE)),TRUE,FALSE)</f>
        <v>1</v>
      </c>
      <c r="Q628" s="27" t="str">
        <f>IF(Table2[[#This Row],[Valid OWA]]=Table2[[#This Row],[Scior OWA]],"OK","ERROR")</f>
        <v>OK</v>
      </c>
      <c r="R628" t="str">
        <f>IF(Table2[[#This Row],[Valid CWA]]=Table2[[#This Row],[Scior CWA]],"OK","ERROR")</f>
        <v>OK</v>
      </c>
    </row>
    <row r="629" spans="1:18" x14ac:dyDescent="0.25">
      <c r="A629" s="1" t="s">
        <v>742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 s="27">
        <f>VLOOKUP(Table2[[#This Row],[file_name]],TAX[#All],3,FALSE)</f>
        <v>3</v>
      </c>
      <c r="M629" s="28" t="b">
        <f t="shared" si="20"/>
        <v>1</v>
      </c>
      <c r="N629" s="27" t="b">
        <f t="shared" si="21"/>
        <v>1</v>
      </c>
      <c r="O629" s="28" t="b">
        <f>IF(ISERROR(VLOOKUP(Table2[[#This Row],[file_name]],INC_OWA[#All],1,FALSE)),TRUE,FALSE)</f>
        <v>1</v>
      </c>
      <c r="P629" s="29" t="b">
        <f>IF(ISERROR(VLOOKUP(Table2[[#This Row],[file_name]],INC_CWA[#All],1,FALSE)),TRUE,FALSE)</f>
        <v>1</v>
      </c>
      <c r="Q629" s="27" t="str">
        <f>IF(Table2[[#This Row],[Valid OWA]]=Table2[[#This Row],[Scior OWA]],"OK","ERROR")</f>
        <v>OK</v>
      </c>
      <c r="R629" t="str">
        <f>IF(Table2[[#This Row],[Valid CWA]]=Table2[[#This Row],[Scior CWA]],"OK","ERROR")</f>
        <v>OK</v>
      </c>
    </row>
    <row r="630" spans="1:18" x14ac:dyDescent="0.25">
      <c r="A630" s="1" t="s">
        <v>743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2</v>
      </c>
      <c r="I630">
        <v>0</v>
      </c>
      <c r="J630">
        <v>0</v>
      </c>
      <c r="K630">
        <v>0</v>
      </c>
      <c r="L630" s="27">
        <f>VLOOKUP(Table2[[#This Row],[file_name]],TAX[#All],3,FALSE)</f>
        <v>2</v>
      </c>
      <c r="M630" s="28" t="b">
        <f t="shared" si="20"/>
        <v>1</v>
      </c>
      <c r="N630" s="27" t="b">
        <f t="shared" si="21"/>
        <v>0</v>
      </c>
      <c r="O630" s="28" t="b">
        <f>IF(ISERROR(VLOOKUP(Table2[[#This Row],[file_name]],INC_OWA[#All],1,FALSE)),TRUE,FALSE)</f>
        <v>1</v>
      </c>
      <c r="P630" s="29" t="b">
        <f>IF(ISERROR(VLOOKUP(Table2[[#This Row],[file_name]],INC_CWA[#All],1,FALSE)),TRUE,FALSE)</f>
        <v>0</v>
      </c>
      <c r="Q630" s="27" t="str">
        <f>IF(Table2[[#This Row],[Valid OWA]]=Table2[[#This Row],[Scior OWA]],"OK","ERROR")</f>
        <v>OK</v>
      </c>
      <c r="R630" t="str">
        <f>IF(Table2[[#This Row],[Valid CWA]]=Table2[[#This Row],[Scior CWA]],"OK","ERROR")</f>
        <v>OK</v>
      </c>
    </row>
    <row r="631" spans="1:18" x14ac:dyDescent="0.25">
      <c r="A631" s="1" t="s">
        <v>744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 s="27">
        <f>VLOOKUP(Table2[[#This Row],[file_name]],TAX[#All],3,FALSE)</f>
        <v>5</v>
      </c>
      <c r="M631" s="28" t="b">
        <f t="shared" si="20"/>
        <v>1</v>
      </c>
      <c r="N631" s="27" t="b">
        <f t="shared" si="21"/>
        <v>1</v>
      </c>
      <c r="O631" s="28" t="b">
        <f>IF(ISERROR(VLOOKUP(Table2[[#This Row],[file_name]],INC_OWA[#All],1,FALSE)),TRUE,FALSE)</f>
        <v>1</v>
      </c>
      <c r="P631" s="29" t="b">
        <f>IF(ISERROR(VLOOKUP(Table2[[#This Row],[file_name]],INC_CWA[#All],1,FALSE)),TRUE,FALSE)</f>
        <v>1</v>
      </c>
      <c r="Q631" s="27" t="str">
        <f>IF(Table2[[#This Row],[Valid OWA]]=Table2[[#This Row],[Scior OWA]],"OK","ERROR")</f>
        <v>OK</v>
      </c>
      <c r="R631" t="str">
        <f>IF(Table2[[#This Row],[Valid CWA]]=Table2[[#This Row],[Scior CWA]],"OK","ERROR")</f>
        <v>OK</v>
      </c>
    </row>
    <row r="632" spans="1:18" x14ac:dyDescent="0.25">
      <c r="A632" s="1" t="s">
        <v>745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 s="27">
        <f>VLOOKUP(Table2[[#This Row],[file_name]],TAX[#All],3,FALSE)</f>
        <v>3</v>
      </c>
      <c r="M632" s="28" t="b">
        <f t="shared" si="20"/>
        <v>1</v>
      </c>
      <c r="N632" s="27" t="b">
        <f t="shared" si="21"/>
        <v>1</v>
      </c>
      <c r="O632" s="28" t="b">
        <f>IF(ISERROR(VLOOKUP(Table2[[#This Row],[file_name]],INC_OWA[#All],1,FALSE)),TRUE,FALSE)</f>
        <v>1</v>
      </c>
      <c r="P632" s="29" t="b">
        <f>IF(ISERROR(VLOOKUP(Table2[[#This Row],[file_name]],INC_CWA[#All],1,FALSE)),TRUE,FALSE)</f>
        <v>1</v>
      </c>
      <c r="Q632" s="27" t="str">
        <f>IF(Table2[[#This Row],[Valid OWA]]=Table2[[#This Row],[Scior OWA]],"OK","ERROR")</f>
        <v>OK</v>
      </c>
      <c r="R632" t="str">
        <f>IF(Table2[[#This Row],[Valid CWA]]=Table2[[#This Row],[Scior CWA]],"OK","ERROR")</f>
        <v>OK</v>
      </c>
    </row>
    <row r="633" spans="1:18" x14ac:dyDescent="0.25">
      <c r="A633" s="1" t="s">
        <v>746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 s="27">
        <f>VLOOKUP(Table2[[#This Row],[file_name]],TAX[#All],3,FALSE)</f>
        <v>4</v>
      </c>
      <c r="M633" s="28" t="b">
        <f t="shared" si="20"/>
        <v>1</v>
      </c>
      <c r="N633" s="27" t="b">
        <f t="shared" si="21"/>
        <v>1</v>
      </c>
      <c r="O633" s="28" t="b">
        <f>IF(ISERROR(VLOOKUP(Table2[[#This Row],[file_name]],INC_OWA[#All],1,FALSE)),TRUE,FALSE)</f>
        <v>1</v>
      </c>
      <c r="P633" s="29" t="b">
        <f>IF(ISERROR(VLOOKUP(Table2[[#This Row],[file_name]],INC_CWA[#All],1,FALSE)),TRUE,FALSE)</f>
        <v>1</v>
      </c>
      <c r="Q633" s="27" t="str">
        <f>IF(Table2[[#This Row],[Valid OWA]]=Table2[[#This Row],[Scior OWA]],"OK","ERROR")</f>
        <v>OK</v>
      </c>
      <c r="R633" t="str">
        <f>IF(Table2[[#This Row],[Valid CWA]]=Table2[[#This Row],[Scior CWA]],"OK","ERROR")</f>
        <v>OK</v>
      </c>
    </row>
    <row r="634" spans="1:18" x14ac:dyDescent="0.25">
      <c r="A634" s="1" t="s">
        <v>747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 s="27">
        <f>VLOOKUP(Table2[[#This Row],[file_name]],TAX[#All],3,FALSE)</f>
        <v>6</v>
      </c>
      <c r="M634" s="28" t="b">
        <f t="shared" si="20"/>
        <v>1</v>
      </c>
      <c r="N634" s="27" t="b">
        <f t="shared" si="21"/>
        <v>1</v>
      </c>
      <c r="O634" s="28" t="b">
        <f>IF(ISERROR(VLOOKUP(Table2[[#This Row],[file_name]],INC_OWA[#All],1,FALSE)),TRUE,FALSE)</f>
        <v>1</v>
      </c>
      <c r="P634" s="29" t="b">
        <f>IF(ISERROR(VLOOKUP(Table2[[#This Row],[file_name]],INC_CWA[#All],1,FALSE)),TRUE,FALSE)</f>
        <v>1</v>
      </c>
      <c r="Q634" s="27" t="str">
        <f>IF(Table2[[#This Row],[Valid OWA]]=Table2[[#This Row],[Scior OWA]],"OK","ERROR")</f>
        <v>OK</v>
      </c>
      <c r="R634" t="str">
        <f>IF(Table2[[#This Row],[Valid CWA]]=Table2[[#This Row],[Scior CWA]],"OK","ERROR")</f>
        <v>OK</v>
      </c>
    </row>
    <row r="635" spans="1:18" x14ac:dyDescent="0.25">
      <c r="A635" s="1" t="s">
        <v>749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 s="27">
        <f>VLOOKUP(Table2[[#This Row],[file_name]],TAX[#All],3,FALSE)</f>
        <v>7</v>
      </c>
      <c r="M635" s="28" t="b">
        <f t="shared" si="20"/>
        <v>1</v>
      </c>
      <c r="N635" s="27" t="b">
        <f t="shared" si="21"/>
        <v>1</v>
      </c>
      <c r="O635" s="28" t="b">
        <f>IF(ISERROR(VLOOKUP(Table2[[#This Row],[file_name]],INC_OWA[#All],1,FALSE)),TRUE,FALSE)</f>
        <v>1</v>
      </c>
      <c r="P635" s="29" t="b">
        <f>IF(ISERROR(VLOOKUP(Table2[[#This Row],[file_name]],INC_CWA[#All],1,FALSE)),TRUE,FALSE)</f>
        <v>1</v>
      </c>
      <c r="Q635" s="27" t="str">
        <f>IF(Table2[[#This Row],[Valid OWA]]=Table2[[#This Row],[Scior OWA]],"OK","ERROR")</f>
        <v>OK</v>
      </c>
      <c r="R635" t="str">
        <f>IF(Table2[[#This Row],[Valid CWA]]=Table2[[#This Row],[Scior CWA]],"OK","ERROR")</f>
        <v>OK</v>
      </c>
    </row>
    <row r="636" spans="1:18" x14ac:dyDescent="0.25">
      <c r="A636" s="1" t="s">
        <v>750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 s="27">
        <f>VLOOKUP(Table2[[#This Row],[file_name]],TAX[#All],3,FALSE)</f>
        <v>5</v>
      </c>
      <c r="M636" s="28" t="b">
        <f t="shared" si="20"/>
        <v>1</v>
      </c>
      <c r="N636" s="27" t="b">
        <f t="shared" si="21"/>
        <v>1</v>
      </c>
      <c r="O636" s="28" t="b">
        <f>IF(ISERROR(VLOOKUP(Table2[[#This Row],[file_name]],INC_OWA[#All],1,FALSE)),TRUE,FALSE)</f>
        <v>1</v>
      </c>
      <c r="P636" s="29" t="b">
        <f>IF(ISERROR(VLOOKUP(Table2[[#This Row],[file_name]],INC_CWA[#All],1,FALSE)),TRUE,FALSE)</f>
        <v>1</v>
      </c>
      <c r="Q636" s="27" t="str">
        <f>IF(Table2[[#This Row],[Valid OWA]]=Table2[[#This Row],[Scior OWA]],"OK","ERROR")</f>
        <v>OK</v>
      </c>
      <c r="R636" t="str">
        <f>IF(Table2[[#This Row],[Valid CWA]]=Table2[[#This Row],[Scior CWA]],"OK","ERROR")</f>
        <v>OK</v>
      </c>
    </row>
    <row r="637" spans="1:18" x14ac:dyDescent="0.25">
      <c r="A637" s="1" t="s">
        <v>751</v>
      </c>
      <c r="B637">
        <v>0</v>
      </c>
      <c r="C637">
        <v>3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2</v>
      </c>
      <c r="J637">
        <v>2</v>
      </c>
      <c r="K637">
        <v>0</v>
      </c>
      <c r="L637" s="27">
        <f>VLOOKUP(Table2[[#This Row],[file_name]],TAX[#All],3,FALSE)</f>
        <v>3</v>
      </c>
      <c r="M637" s="28" t="b">
        <f t="shared" si="20"/>
        <v>0</v>
      </c>
      <c r="N637" s="27" t="b">
        <f t="shared" si="21"/>
        <v>0</v>
      </c>
      <c r="O637" s="28" t="b">
        <f>IF(ISERROR(VLOOKUP(Table2[[#This Row],[file_name]],INC_OWA[#All],1,FALSE)),TRUE,FALSE)</f>
        <v>0</v>
      </c>
      <c r="P637" s="29" t="b">
        <f>IF(ISERROR(VLOOKUP(Table2[[#This Row],[file_name]],INC_CWA[#All],1,FALSE)),TRUE,FALSE)</f>
        <v>0</v>
      </c>
      <c r="Q637" s="27" t="str">
        <f>IF(Table2[[#This Row],[Valid OWA]]=Table2[[#This Row],[Scior OWA]],"OK","ERROR")</f>
        <v>OK</v>
      </c>
      <c r="R637" t="str">
        <f>IF(Table2[[#This Row],[Valid CWA]]=Table2[[#This Row],[Scior CWA]],"OK","ERROR")</f>
        <v>OK</v>
      </c>
    </row>
    <row r="638" spans="1:18" x14ac:dyDescent="0.25">
      <c r="A638" s="1" t="s">
        <v>753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 s="27">
        <f>VLOOKUP(Table2[[#This Row],[file_name]],TAX[#All],3,FALSE)</f>
        <v>4</v>
      </c>
      <c r="M638" s="28" t="b">
        <f t="shared" si="20"/>
        <v>1</v>
      </c>
      <c r="N638" s="27" t="b">
        <f t="shared" si="21"/>
        <v>1</v>
      </c>
      <c r="O638" s="28" t="b">
        <f>IF(ISERROR(VLOOKUP(Table2[[#This Row],[file_name]],INC_OWA[#All],1,FALSE)),TRUE,FALSE)</f>
        <v>1</v>
      </c>
      <c r="P638" s="29" t="b">
        <f>IF(ISERROR(VLOOKUP(Table2[[#This Row],[file_name]],INC_CWA[#All],1,FALSE)),TRUE,FALSE)</f>
        <v>1</v>
      </c>
      <c r="Q638" s="27" t="str">
        <f>IF(Table2[[#This Row],[Valid OWA]]=Table2[[#This Row],[Scior OWA]],"OK","ERROR")</f>
        <v>OK</v>
      </c>
      <c r="R638" t="str">
        <f>IF(Table2[[#This Row],[Valid CWA]]=Table2[[#This Row],[Scior CWA]],"OK","ERROR")</f>
        <v>OK</v>
      </c>
    </row>
    <row r="639" spans="1:18" x14ac:dyDescent="0.25">
      <c r="A639" s="1" t="s">
        <v>754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 s="27">
        <f>VLOOKUP(Table2[[#This Row],[file_name]],TAX[#All],3,FALSE)</f>
        <v>3</v>
      </c>
      <c r="M639" s="28" t="b">
        <f t="shared" si="20"/>
        <v>1</v>
      </c>
      <c r="N639" s="27" t="b">
        <f t="shared" si="21"/>
        <v>1</v>
      </c>
      <c r="O639" s="28" t="b">
        <f>IF(ISERROR(VLOOKUP(Table2[[#This Row],[file_name]],INC_OWA[#All],1,FALSE)),TRUE,FALSE)</f>
        <v>1</v>
      </c>
      <c r="P639" s="29" t="b">
        <f>IF(ISERROR(VLOOKUP(Table2[[#This Row],[file_name]],INC_CWA[#All],1,FALSE)),TRUE,FALSE)</f>
        <v>1</v>
      </c>
      <c r="Q639" s="27" t="str">
        <f>IF(Table2[[#This Row],[Valid OWA]]=Table2[[#This Row],[Scior OWA]],"OK","ERROR")</f>
        <v>OK</v>
      </c>
      <c r="R639" t="str">
        <f>IF(Table2[[#This Row],[Valid CWA]]=Table2[[#This Row],[Scior CWA]],"OK","ERROR")</f>
        <v>OK</v>
      </c>
    </row>
    <row r="640" spans="1:18" x14ac:dyDescent="0.25">
      <c r="A640" s="1" t="s">
        <v>755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5</v>
      </c>
      <c r="J640">
        <v>0</v>
      </c>
      <c r="K640">
        <v>0</v>
      </c>
      <c r="L640" s="27">
        <f>VLOOKUP(Table2[[#This Row],[file_name]],TAX[#All],3,FALSE)</f>
        <v>10</v>
      </c>
      <c r="M640" s="28" t="b">
        <f t="shared" si="20"/>
        <v>0</v>
      </c>
      <c r="N640" s="27" t="b">
        <f t="shared" si="21"/>
        <v>0</v>
      </c>
      <c r="O640" s="28" t="b">
        <f>IF(ISERROR(VLOOKUP(Table2[[#This Row],[file_name]],INC_OWA[#All],1,FALSE)),TRUE,FALSE)</f>
        <v>0</v>
      </c>
      <c r="P640" s="29" t="b">
        <f>IF(ISERROR(VLOOKUP(Table2[[#This Row],[file_name]],INC_CWA[#All],1,FALSE)),TRUE,FALSE)</f>
        <v>0</v>
      </c>
      <c r="Q640" s="27" t="str">
        <f>IF(Table2[[#This Row],[Valid OWA]]=Table2[[#This Row],[Scior OWA]],"OK","ERROR")</f>
        <v>OK</v>
      </c>
      <c r="R640" t="str">
        <f>IF(Table2[[#This Row],[Valid CWA]]=Table2[[#This Row],[Scior CWA]],"OK","ERROR")</f>
        <v>OK</v>
      </c>
    </row>
    <row r="641" spans="1:18" x14ac:dyDescent="0.25">
      <c r="A641" s="1" t="s">
        <v>756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 s="27">
        <f>VLOOKUP(Table2[[#This Row],[file_name]],TAX[#All],3,FALSE)</f>
        <v>3</v>
      </c>
      <c r="M641" s="28" t="b">
        <f t="shared" si="20"/>
        <v>1</v>
      </c>
      <c r="N641" s="27" t="b">
        <f t="shared" si="21"/>
        <v>1</v>
      </c>
      <c r="O641" s="28" t="b">
        <f>IF(ISERROR(VLOOKUP(Table2[[#This Row],[file_name]],INC_OWA[#All],1,FALSE)),TRUE,FALSE)</f>
        <v>1</v>
      </c>
      <c r="P641" s="29" t="b">
        <f>IF(ISERROR(VLOOKUP(Table2[[#This Row],[file_name]],INC_CWA[#All],1,FALSE)),TRUE,FALSE)</f>
        <v>1</v>
      </c>
      <c r="Q641" s="27" t="str">
        <f>IF(Table2[[#This Row],[Valid OWA]]=Table2[[#This Row],[Scior OWA]],"OK","ERROR")</f>
        <v>OK</v>
      </c>
      <c r="R641" t="str">
        <f>IF(Table2[[#This Row],[Valid CWA]]=Table2[[#This Row],[Scior CWA]],"OK","ERROR")</f>
        <v>OK</v>
      </c>
    </row>
    <row r="642" spans="1:18" x14ac:dyDescent="0.25">
      <c r="A642" s="1" t="s">
        <v>758</v>
      </c>
      <c r="B642">
        <v>0</v>
      </c>
      <c r="C642">
        <v>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 s="27">
        <f>VLOOKUP(Table2[[#This Row],[file_name]],TAX[#All],3,FALSE)</f>
        <v>3</v>
      </c>
      <c r="M642" s="28" t="b">
        <f t="shared" si="20"/>
        <v>1</v>
      </c>
      <c r="N642" s="27" t="b">
        <f t="shared" si="21"/>
        <v>0</v>
      </c>
      <c r="O642" s="28" t="b">
        <f>IF(ISERROR(VLOOKUP(Table2[[#This Row],[file_name]],INC_OWA[#All],1,FALSE)),TRUE,FALSE)</f>
        <v>1</v>
      </c>
      <c r="P642" s="29" t="b">
        <f>IF(ISERROR(VLOOKUP(Table2[[#This Row],[file_name]],INC_CWA[#All],1,FALSE)),TRUE,FALSE)</f>
        <v>0</v>
      </c>
      <c r="Q642" s="27" t="str">
        <f>IF(Table2[[#This Row],[Valid OWA]]=Table2[[#This Row],[Scior OWA]],"OK","ERROR")</f>
        <v>OK</v>
      </c>
      <c r="R642" t="str">
        <f>IF(Table2[[#This Row],[Valid CWA]]=Table2[[#This Row],[Scior CWA]],"OK","ERROR")</f>
        <v>OK</v>
      </c>
    </row>
    <row r="643" spans="1:18" x14ac:dyDescent="0.25">
      <c r="A643" s="1" t="s">
        <v>760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 s="27">
        <f>VLOOKUP(Table2[[#This Row],[file_name]],TAX[#All],3,FALSE)</f>
        <v>3</v>
      </c>
      <c r="M643" s="28" t="b">
        <f t="shared" si="20"/>
        <v>1</v>
      </c>
      <c r="N643" s="27" t="b">
        <f t="shared" si="21"/>
        <v>1</v>
      </c>
      <c r="O643" s="28" t="b">
        <f>IF(ISERROR(VLOOKUP(Table2[[#This Row],[file_name]],INC_OWA[#All],1,FALSE)),TRUE,FALSE)</f>
        <v>1</v>
      </c>
      <c r="P643" s="29" t="b">
        <f>IF(ISERROR(VLOOKUP(Table2[[#This Row],[file_name]],INC_CWA[#All],1,FALSE)),TRUE,FALSE)</f>
        <v>1</v>
      </c>
      <c r="Q643" s="27" t="str">
        <f>IF(Table2[[#This Row],[Valid OWA]]=Table2[[#This Row],[Scior OWA]],"OK","ERROR")</f>
        <v>OK</v>
      </c>
      <c r="R643" t="str">
        <f>IF(Table2[[#This Row],[Valid CWA]]=Table2[[#This Row],[Scior CWA]],"OK","ERROR")</f>
        <v>OK</v>
      </c>
    </row>
    <row r="644" spans="1:18" x14ac:dyDescent="0.25">
      <c r="A644" s="1" t="s">
        <v>761</v>
      </c>
      <c r="B644">
        <v>0</v>
      </c>
      <c r="C644">
        <v>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 s="27">
        <f>VLOOKUP(Table2[[#This Row],[file_name]],TAX[#All],3,FALSE)</f>
        <v>3</v>
      </c>
      <c r="M644" s="28" t="b">
        <f t="shared" si="20"/>
        <v>1</v>
      </c>
      <c r="N644" s="27" t="b">
        <f t="shared" si="21"/>
        <v>0</v>
      </c>
      <c r="O644" s="28" t="b">
        <f>IF(ISERROR(VLOOKUP(Table2[[#This Row],[file_name]],INC_OWA[#All],1,FALSE)),TRUE,FALSE)</f>
        <v>1</v>
      </c>
      <c r="P644" s="29" t="b">
        <f>IF(ISERROR(VLOOKUP(Table2[[#This Row],[file_name]],INC_CWA[#All],1,FALSE)),TRUE,FALSE)</f>
        <v>0</v>
      </c>
      <c r="Q644" s="27" t="str">
        <f>IF(Table2[[#This Row],[Valid OWA]]=Table2[[#This Row],[Scior OWA]],"OK","ERROR")</f>
        <v>OK</v>
      </c>
      <c r="R644" t="str">
        <f>IF(Table2[[#This Row],[Valid CWA]]=Table2[[#This Row],[Scior CWA]],"OK","ERROR")</f>
        <v>OK</v>
      </c>
    </row>
    <row r="645" spans="1:18" x14ac:dyDescent="0.25">
      <c r="A645" s="26" t="s">
        <v>762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 s="27">
        <f>VLOOKUP(Table2[[#This Row],[file_name]],TAX[#All],3,FALSE)</f>
        <v>2</v>
      </c>
      <c r="M645" s="28" t="b">
        <f t="shared" si="20"/>
        <v>1</v>
      </c>
      <c r="N645" s="27" t="b">
        <f t="shared" si="21"/>
        <v>1</v>
      </c>
      <c r="O645" s="28" t="b">
        <f>IF(ISERROR(VLOOKUP(Table2[[#This Row],[file_name]],INC_OWA[#All],1,FALSE)),TRUE,FALSE)</f>
        <v>1</v>
      </c>
      <c r="P645" s="29" t="b">
        <f>IF(ISERROR(VLOOKUP(Table2[[#This Row],[file_name]],INC_CWA[#All],1,FALSE)),TRUE,FALSE)</f>
        <v>0</v>
      </c>
      <c r="Q645" s="27" t="str">
        <f>IF(Table2[[#This Row],[Valid OWA]]=Table2[[#This Row],[Scior OWA]],"OK","ERROR")</f>
        <v>OK</v>
      </c>
      <c r="R645" t="str">
        <f>IF(Table2[[#This Row],[Valid CWA]]=Table2[[#This Row],[Scior CWA]],"OK","ERROR")</f>
        <v>ERROR</v>
      </c>
    </row>
    <row r="646" spans="1:18" x14ac:dyDescent="0.25">
      <c r="A646" s="1" t="s">
        <v>763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 s="27">
        <f>VLOOKUP(Table2[[#This Row],[file_name]],TAX[#All],3,FALSE)</f>
        <v>7</v>
      </c>
      <c r="M646" s="28" t="b">
        <f t="shared" si="20"/>
        <v>1</v>
      </c>
      <c r="N646" s="27" t="b">
        <f t="shared" si="21"/>
        <v>1</v>
      </c>
      <c r="O646" s="28" t="b">
        <f>IF(ISERROR(VLOOKUP(Table2[[#This Row],[file_name]],INC_OWA[#All],1,FALSE)),TRUE,FALSE)</f>
        <v>1</v>
      </c>
      <c r="P646" s="29" t="b">
        <f>IF(ISERROR(VLOOKUP(Table2[[#This Row],[file_name]],INC_CWA[#All],1,FALSE)),TRUE,FALSE)</f>
        <v>0</v>
      </c>
      <c r="Q646" s="27" t="str">
        <f>IF(Table2[[#This Row],[Valid OWA]]=Table2[[#This Row],[Scior OWA]],"OK","ERROR")</f>
        <v>OK</v>
      </c>
      <c r="R646" t="str">
        <f>IF(Table2[[#This Row],[Valid CWA]]=Table2[[#This Row],[Scior CWA]],"OK","ERROR")</f>
        <v>ERROR</v>
      </c>
    </row>
    <row r="647" spans="1:18" x14ac:dyDescent="0.25">
      <c r="A647" s="1" t="s">
        <v>765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 s="27">
        <f>VLOOKUP(Table2[[#This Row],[file_name]],TAX[#All],3,FALSE)</f>
        <v>4</v>
      </c>
      <c r="M647" s="28" t="b">
        <f t="shared" si="20"/>
        <v>1</v>
      </c>
      <c r="N647" s="27" t="b">
        <f t="shared" si="21"/>
        <v>1</v>
      </c>
      <c r="O647" s="28" t="b">
        <f>IF(ISERROR(VLOOKUP(Table2[[#This Row],[file_name]],INC_OWA[#All],1,FALSE)),TRUE,FALSE)</f>
        <v>1</v>
      </c>
      <c r="P647" s="29" t="b">
        <f>IF(ISERROR(VLOOKUP(Table2[[#This Row],[file_name]],INC_CWA[#All],1,FALSE)),TRUE,FALSE)</f>
        <v>1</v>
      </c>
      <c r="Q647" s="27" t="str">
        <f>IF(Table2[[#This Row],[Valid OWA]]=Table2[[#This Row],[Scior OWA]],"OK","ERROR")</f>
        <v>OK</v>
      </c>
      <c r="R647" t="str">
        <f>IF(Table2[[#This Row],[Valid CWA]]=Table2[[#This Row],[Scior CWA]],"OK","ERROR")</f>
        <v>OK</v>
      </c>
    </row>
    <row r="648" spans="1:18" x14ac:dyDescent="0.25">
      <c r="A648" s="1" t="s">
        <v>766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4</v>
      </c>
      <c r="I648">
        <v>0</v>
      </c>
      <c r="J648">
        <v>0</v>
      </c>
      <c r="K648">
        <v>0</v>
      </c>
      <c r="L648" s="27">
        <f>VLOOKUP(Table2[[#This Row],[file_name]],TAX[#All],3,FALSE)</f>
        <v>4</v>
      </c>
      <c r="M648" s="28" t="b">
        <f t="shared" si="20"/>
        <v>1</v>
      </c>
      <c r="N648" s="27" t="b">
        <f t="shared" si="21"/>
        <v>0</v>
      </c>
      <c r="O648" s="28" t="b">
        <f>IF(ISERROR(VLOOKUP(Table2[[#This Row],[file_name]],INC_OWA[#All],1,FALSE)),TRUE,FALSE)</f>
        <v>1</v>
      </c>
      <c r="P648" s="29" t="b">
        <f>IF(ISERROR(VLOOKUP(Table2[[#This Row],[file_name]],INC_CWA[#All],1,FALSE)),TRUE,FALSE)</f>
        <v>0</v>
      </c>
      <c r="Q648" s="27" t="str">
        <f>IF(Table2[[#This Row],[Valid OWA]]=Table2[[#This Row],[Scior OWA]],"OK","ERROR")</f>
        <v>OK</v>
      </c>
      <c r="R648" t="str">
        <f>IF(Table2[[#This Row],[Valid CWA]]=Table2[[#This Row],[Scior CWA]],"OK","ERROR")</f>
        <v>OK</v>
      </c>
    </row>
    <row r="649" spans="1:18" x14ac:dyDescent="0.25">
      <c r="A649" s="1" t="s">
        <v>768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14</v>
      </c>
      <c r="I649">
        <v>7</v>
      </c>
      <c r="J649">
        <v>0</v>
      </c>
      <c r="K649">
        <v>0</v>
      </c>
      <c r="L649" s="27">
        <f>VLOOKUP(Table2[[#This Row],[file_name]],TAX[#All],3,FALSE)</f>
        <v>14</v>
      </c>
      <c r="M649" s="28" t="b">
        <f t="shared" si="20"/>
        <v>0</v>
      </c>
      <c r="N649" s="27" t="b">
        <f t="shared" si="21"/>
        <v>0</v>
      </c>
      <c r="O649" s="28" t="b">
        <f>IF(ISERROR(VLOOKUP(Table2[[#This Row],[file_name]],INC_OWA[#All],1,FALSE)),TRUE,FALSE)</f>
        <v>0</v>
      </c>
      <c r="P649" s="29" t="b">
        <f>IF(ISERROR(VLOOKUP(Table2[[#This Row],[file_name]],INC_CWA[#All],1,FALSE)),TRUE,FALSE)</f>
        <v>0</v>
      </c>
      <c r="Q649" s="27" t="str">
        <f>IF(Table2[[#This Row],[Valid OWA]]=Table2[[#This Row],[Scior OWA]],"OK","ERROR")</f>
        <v>OK</v>
      </c>
      <c r="R649" t="str">
        <f>IF(Table2[[#This Row],[Valid CWA]]=Table2[[#This Row],[Scior CWA]],"OK","ERROR")</f>
        <v>OK</v>
      </c>
    </row>
    <row r="650" spans="1:18" x14ac:dyDescent="0.25">
      <c r="A650" s="1" t="s">
        <v>769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5</v>
      </c>
      <c r="I650">
        <v>0</v>
      </c>
      <c r="J650">
        <v>0</v>
      </c>
      <c r="K650">
        <v>0</v>
      </c>
      <c r="L650" s="27">
        <f>VLOOKUP(Table2[[#This Row],[file_name]],TAX[#All],3,FALSE)</f>
        <v>5</v>
      </c>
      <c r="M650" s="28" t="b">
        <f t="shared" si="20"/>
        <v>1</v>
      </c>
      <c r="N650" s="27" t="b">
        <f t="shared" si="21"/>
        <v>0</v>
      </c>
      <c r="O650" s="28" t="b">
        <f>IF(ISERROR(VLOOKUP(Table2[[#This Row],[file_name]],INC_OWA[#All],1,FALSE)),TRUE,FALSE)</f>
        <v>1</v>
      </c>
      <c r="P650" s="29" t="b">
        <f>IF(ISERROR(VLOOKUP(Table2[[#This Row],[file_name]],INC_CWA[#All],1,FALSE)),TRUE,FALSE)</f>
        <v>0</v>
      </c>
      <c r="Q650" s="27" t="str">
        <f>IF(Table2[[#This Row],[Valid OWA]]=Table2[[#This Row],[Scior OWA]],"OK","ERROR")</f>
        <v>OK</v>
      </c>
      <c r="R650" t="str">
        <f>IF(Table2[[#This Row],[Valid CWA]]=Table2[[#This Row],[Scior CWA]],"OK","ERROR")</f>
        <v>OK</v>
      </c>
    </row>
    <row r="651" spans="1:18" x14ac:dyDescent="0.25">
      <c r="A651" s="1" t="s">
        <v>770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 s="27">
        <f>VLOOKUP(Table2[[#This Row],[file_name]],TAX[#All],3,FALSE)</f>
        <v>7</v>
      </c>
      <c r="M651" s="28" t="b">
        <f t="shared" si="20"/>
        <v>1</v>
      </c>
      <c r="N651" s="27" t="b">
        <f t="shared" si="21"/>
        <v>1</v>
      </c>
      <c r="O651" s="28" t="b">
        <f>IF(ISERROR(VLOOKUP(Table2[[#This Row],[file_name]],INC_OWA[#All],1,FALSE)),TRUE,FALSE)</f>
        <v>1</v>
      </c>
      <c r="P651" s="29" t="b">
        <f>IF(ISERROR(VLOOKUP(Table2[[#This Row],[file_name]],INC_CWA[#All],1,FALSE)),TRUE,FALSE)</f>
        <v>1</v>
      </c>
      <c r="Q651" s="27" t="str">
        <f>IF(Table2[[#This Row],[Valid OWA]]=Table2[[#This Row],[Scior OWA]],"OK","ERROR")</f>
        <v>OK</v>
      </c>
      <c r="R651" t="str">
        <f>IF(Table2[[#This Row],[Valid CWA]]=Table2[[#This Row],[Scior CWA]],"OK","ERROR")</f>
        <v>OK</v>
      </c>
    </row>
    <row r="652" spans="1:18" x14ac:dyDescent="0.25">
      <c r="A652" s="1" t="s">
        <v>772</v>
      </c>
      <c r="B652">
        <v>0</v>
      </c>
      <c r="C652">
        <v>0</v>
      </c>
      <c r="D652">
        <v>3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 s="27">
        <f>VLOOKUP(Table2[[#This Row],[file_name]],TAX[#All],3,FALSE)</f>
        <v>4</v>
      </c>
      <c r="M652" s="28" t="b">
        <f t="shared" ref="M652:M657" si="22">IF(SUM(B652,D652:G652,I652)&gt;0,FALSE,TRUE)</f>
        <v>0</v>
      </c>
      <c r="N652" s="27" t="b">
        <f t="shared" ref="N652:N657" si="23">IF(SUM(B652:K652)&gt;0,FALSE,TRUE)</f>
        <v>0</v>
      </c>
      <c r="O652" s="28" t="b">
        <f>IF(ISERROR(VLOOKUP(Table2[[#This Row],[file_name]],INC_OWA[#All],1,FALSE)),TRUE,FALSE)</f>
        <v>0</v>
      </c>
      <c r="P652" s="29" t="b">
        <f>IF(ISERROR(VLOOKUP(Table2[[#This Row],[file_name]],INC_CWA[#All],1,FALSE)),TRUE,FALSE)</f>
        <v>0</v>
      </c>
      <c r="Q652" s="27" t="str">
        <f>IF(Table2[[#This Row],[Valid OWA]]=Table2[[#This Row],[Scior OWA]],"OK","ERROR")</f>
        <v>OK</v>
      </c>
      <c r="R652" t="str">
        <f>IF(Table2[[#This Row],[Valid CWA]]=Table2[[#This Row],[Scior CWA]],"OK","ERROR")</f>
        <v>OK</v>
      </c>
    </row>
    <row r="653" spans="1:18" x14ac:dyDescent="0.25">
      <c r="A653" s="1" t="s">
        <v>773</v>
      </c>
      <c r="B653">
        <v>0</v>
      </c>
      <c r="C653">
        <v>0</v>
      </c>
      <c r="D653">
        <v>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 s="27">
        <f>VLOOKUP(Table2[[#This Row],[file_name]],TAX[#All],3,FALSE)</f>
        <v>3</v>
      </c>
      <c r="M653" s="28" t="b">
        <f t="shared" si="22"/>
        <v>0</v>
      </c>
      <c r="N653" s="27" t="b">
        <f t="shared" si="23"/>
        <v>0</v>
      </c>
      <c r="O653" s="28" t="b">
        <f>IF(ISERROR(VLOOKUP(Table2[[#This Row],[file_name]],INC_OWA[#All],1,FALSE)),TRUE,FALSE)</f>
        <v>0</v>
      </c>
      <c r="P653" s="29" t="b">
        <f>IF(ISERROR(VLOOKUP(Table2[[#This Row],[file_name]],INC_CWA[#All],1,FALSE)),TRUE,FALSE)</f>
        <v>0</v>
      </c>
      <c r="Q653" s="27" t="str">
        <f>IF(Table2[[#This Row],[Valid OWA]]=Table2[[#This Row],[Scior OWA]],"OK","ERROR")</f>
        <v>OK</v>
      </c>
      <c r="R653" t="str">
        <f>IF(Table2[[#This Row],[Valid CWA]]=Table2[[#This Row],[Scior CWA]],"OK","ERROR")</f>
        <v>OK</v>
      </c>
    </row>
    <row r="654" spans="1:18" x14ac:dyDescent="0.25">
      <c r="A654" s="1" t="s">
        <v>774</v>
      </c>
      <c r="B654">
        <v>0</v>
      </c>
      <c r="C654">
        <v>0</v>
      </c>
      <c r="D654">
        <v>4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 s="27">
        <f>VLOOKUP(Table2[[#This Row],[file_name]],TAX[#All],3,FALSE)</f>
        <v>5</v>
      </c>
      <c r="M654" s="28" t="b">
        <f t="shared" si="22"/>
        <v>0</v>
      </c>
      <c r="N654" s="27" t="b">
        <f t="shared" si="23"/>
        <v>0</v>
      </c>
      <c r="O654" s="28" t="b">
        <f>IF(ISERROR(VLOOKUP(Table2[[#This Row],[file_name]],INC_OWA[#All],1,FALSE)),TRUE,FALSE)</f>
        <v>0</v>
      </c>
      <c r="P654" s="29" t="b">
        <f>IF(ISERROR(VLOOKUP(Table2[[#This Row],[file_name]],INC_CWA[#All],1,FALSE)),TRUE,FALSE)</f>
        <v>0</v>
      </c>
      <c r="Q654" s="27" t="str">
        <f>IF(Table2[[#This Row],[Valid OWA]]=Table2[[#This Row],[Scior OWA]],"OK","ERROR")</f>
        <v>OK</v>
      </c>
      <c r="R654" t="str">
        <f>IF(Table2[[#This Row],[Valid CWA]]=Table2[[#This Row],[Scior CWA]],"OK","ERROR")</f>
        <v>OK</v>
      </c>
    </row>
    <row r="655" spans="1:18" x14ac:dyDescent="0.25">
      <c r="A655" s="1" t="s">
        <v>775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 s="27">
        <f>VLOOKUP(Table2[[#This Row],[file_name]],TAX[#All],3,FALSE)</f>
        <v>3</v>
      </c>
      <c r="M655" s="28" t="b">
        <f t="shared" si="22"/>
        <v>1</v>
      </c>
      <c r="N655" s="27" t="b">
        <f t="shared" si="23"/>
        <v>1</v>
      </c>
      <c r="O655" s="28" t="b">
        <f>IF(ISERROR(VLOOKUP(Table2[[#This Row],[file_name]],INC_OWA[#All],1,FALSE)),TRUE,FALSE)</f>
        <v>1</v>
      </c>
      <c r="P655" s="29" t="b">
        <f>IF(ISERROR(VLOOKUP(Table2[[#This Row],[file_name]],INC_CWA[#All],1,FALSE)),TRUE,FALSE)</f>
        <v>1</v>
      </c>
      <c r="Q655" s="27" t="str">
        <f>IF(Table2[[#This Row],[Valid OWA]]=Table2[[#This Row],[Scior OWA]],"OK","ERROR")</f>
        <v>OK</v>
      </c>
      <c r="R655" t="str">
        <f>IF(Table2[[#This Row],[Valid CWA]]=Table2[[#This Row],[Scior CWA]],"OK","ERROR")</f>
        <v>OK</v>
      </c>
    </row>
    <row r="656" spans="1:18" x14ac:dyDescent="0.25">
      <c r="A656" s="1" t="s">
        <v>776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 s="27">
        <f>VLOOKUP(Table2[[#This Row],[file_name]],TAX[#All],3,FALSE)</f>
        <v>5</v>
      </c>
      <c r="M656" s="28" t="b">
        <f t="shared" si="22"/>
        <v>1</v>
      </c>
      <c r="N656" s="27" t="b">
        <f t="shared" si="23"/>
        <v>1</v>
      </c>
      <c r="O656" s="28" t="b">
        <f>IF(ISERROR(VLOOKUP(Table2[[#This Row],[file_name]],INC_OWA[#All],1,FALSE)),TRUE,FALSE)</f>
        <v>1</v>
      </c>
      <c r="P656" s="29" t="b">
        <f>IF(ISERROR(VLOOKUP(Table2[[#This Row],[file_name]],INC_CWA[#All],1,FALSE)),TRUE,FALSE)</f>
        <v>1</v>
      </c>
      <c r="Q656" s="27" t="str">
        <f>IF(Table2[[#This Row],[Valid OWA]]=Table2[[#This Row],[Scior OWA]],"OK","ERROR")</f>
        <v>OK</v>
      </c>
      <c r="R656" t="str">
        <f>IF(Table2[[#This Row],[Valid CWA]]=Table2[[#This Row],[Scior CWA]],"OK","ERROR")</f>
        <v>OK</v>
      </c>
    </row>
    <row r="657" spans="1:18" x14ac:dyDescent="0.25">
      <c r="A657" s="1" t="s">
        <v>777</v>
      </c>
      <c r="B657">
        <v>0</v>
      </c>
      <c r="C657">
        <v>4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 s="27">
        <f>VLOOKUP(Table2[[#This Row],[file_name]],TAX[#All],3,FALSE)</f>
        <v>4</v>
      </c>
      <c r="M657" s="28" t="b">
        <f t="shared" si="22"/>
        <v>1</v>
      </c>
      <c r="N657" s="27" t="b">
        <f t="shared" si="23"/>
        <v>0</v>
      </c>
      <c r="O657" s="28" t="b">
        <f>IF(ISERROR(VLOOKUP(Table2[[#This Row],[file_name]],INC_OWA[#All],1,FALSE)),TRUE,FALSE)</f>
        <v>1</v>
      </c>
      <c r="P657" s="29" t="b">
        <f>IF(ISERROR(VLOOKUP(Table2[[#This Row],[file_name]],INC_CWA[#All],1,FALSE)),TRUE,FALSE)</f>
        <v>0</v>
      </c>
      <c r="Q657" s="27" t="str">
        <f>IF(Table2[[#This Row],[Valid OWA]]=Table2[[#This Row],[Scior OWA]],"OK","ERROR")</f>
        <v>OK</v>
      </c>
      <c r="R657" t="str">
        <f>IF(Table2[[#This Row],[Valid CWA]]=Table2[[#This Row],[Scior CWA]],"OK","ERROR")</f>
        <v>OK</v>
      </c>
    </row>
  </sheetData>
  <phoneticPr fontId="22" type="noConversion"/>
  <conditionalFormatting sqref="M2:P657">
    <cfRule type="cellIs" dxfId="17" priority="6" operator="equal">
      <formula>FALSE</formula>
    </cfRule>
    <cfRule type="cellIs" dxfId="16" priority="7" operator="equal">
      <formula>TRUE</formula>
    </cfRule>
  </conditionalFormatting>
  <conditionalFormatting sqref="Q2:R657">
    <cfRule type="cellIs" dxfId="15" priority="3" operator="equal">
      <formula>"ok"</formula>
    </cfRule>
    <cfRule type="cellIs" dxfId="14" priority="5" operator="equal">
      <formula>"error"</formula>
    </cfRule>
  </conditionalFormatting>
  <conditionalFormatting sqref="B2:K657">
    <cfRule type="colorScale" priority="14">
      <colorScale>
        <cfvo type="min"/>
        <cfvo type="max"/>
        <color rgb="FFFCFCFF"/>
        <color rgb="FFF8696B"/>
      </colorScale>
    </cfRule>
  </conditionalFormatting>
  <conditionalFormatting sqref="L2:L65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4ECD-10FE-4B7F-B327-62F3C102EE4D}">
  <sheetPr>
    <tabColor theme="9"/>
  </sheetPr>
  <dimension ref="A1:S657"/>
  <sheetViews>
    <sheetView workbookViewId="0">
      <selection activeCell="M1" sqref="M1"/>
    </sheetView>
  </sheetViews>
  <sheetFormatPr defaultRowHeight="15" x14ac:dyDescent="0.25"/>
  <cols>
    <col min="1" max="1" width="54.28515625" bestFit="1" customWidth="1"/>
    <col min="2" max="2" width="45.7109375" bestFit="1" customWidth="1"/>
    <col min="3" max="3" width="23" hidden="1" customWidth="1"/>
    <col min="4" max="4" width="20.5703125" hidden="1" customWidth="1"/>
    <col min="5" max="5" width="14.42578125" bestFit="1" customWidth="1"/>
    <col min="12" max="12" width="11" customWidth="1"/>
  </cols>
  <sheetData>
    <row r="1" spans="1:10" x14ac:dyDescent="0.25">
      <c r="A1" t="s">
        <v>0</v>
      </c>
      <c r="B1" t="s">
        <v>1</v>
      </c>
      <c r="C1" t="s">
        <v>803</v>
      </c>
      <c r="D1" t="s">
        <v>804</v>
      </c>
      <c r="E1" t="s">
        <v>2</v>
      </c>
      <c r="F1" s="25" t="s">
        <v>789</v>
      </c>
      <c r="G1" s="25" t="s">
        <v>790</v>
      </c>
      <c r="I1" t="s">
        <v>800</v>
      </c>
      <c r="J1" t="s">
        <v>801</v>
      </c>
    </row>
    <row r="2" spans="1:10" hidden="1" x14ac:dyDescent="0.25">
      <c r="A2" t="s">
        <v>110</v>
      </c>
      <c r="B2" t="s">
        <v>111</v>
      </c>
      <c r="C2">
        <v>384</v>
      </c>
      <c r="D2">
        <v>0</v>
      </c>
      <c r="E2">
        <v>384</v>
      </c>
      <c r="F2" t="b">
        <f>VLOOKUP(TAX[[#This Row],[taxonomy_name]],Table2[#All],13,FALSE)</f>
        <v>0</v>
      </c>
      <c r="G2" t="b">
        <f>VLOOKUP(TAX[[#This Row],[taxonomy_name]],Table2[#All],14,FALSE)</f>
        <v>0</v>
      </c>
      <c r="I2" t="str">
        <f>IF(TAX[[#This Row],[Valid OWA]]=TRUE,TAX[[#This Row],[num_classes]],"")</f>
        <v/>
      </c>
      <c r="J2" t="str">
        <f>IF(TAX[[#This Row],[Valid CWA]]=TRUE,TAX[[#This Row],[num_classes]],"")</f>
        <v/>
      </c>
    </row>
    <row r="3" spans="1:10" hidden="1" x14ac:dyDescent="0.25">
      <c r="A3" t="s">
        <v>438</v>
      </c>
      <c r="B3" t="s">
        <v>439</v>
      </c>
      <c r="C3">
        <v>311</v>
      </c>
      <c r="D3">
        <v>0</v>
      </c>
      <c r="E3">
        <v>311</v>
      </c>
      <c r="F3" t="b">
        <f>VLOOKUP(TAX[[#This Row],[taxonomy_name]],Table2[#All],13,FALSE)</f>
        <v>0</v>
      </c>
      <c r="G3" t="b">
        <f>VLOOKUP(TAX[[#This Row],[taxonomy_name]],Table2[#All],14,FALSE)</f>
        <v>0</v>
      </c>
      <c r="I3" t="str">
        <f>IF(TAX[[#This Row],[Valid OWA]]=TRUE,TAX[[#This Row],[num_classes]],"")</f>
        <v/>
      </c>
      <c r="J3" t="str">
        <f>IF(TAX[[#This Row],[Valid CWA]]=TRUE,TAX[[#This Row],[num_classes]],"")</f>
        <v/>
      </c>
    </row>
    <row r="4" spans="1:10" hidden="1" x14ac:dyDescent="0.25">
      <c r="A4" t="s">
        <v>449</v>
      </c>
      <c r="B4" t="s">
        <v>439</v>
      </c>
      <c r="C4">
        <v>150</v>
      </c>
      <c r="D4">
        <v>0</v>
      </c>
      <c r="E4">
        <v>150</v>
      </c>
      <c r="F4" t="b">
        <f>VLOOKUP(TAX[[#This Row],[taxonomy_name]],Table2[#All],13,FALSE)</f>
        <v>0</v>
      </c>
      <c r="G4" t="b">
        <f>VLOOKUP(TAX[[#This Row],[taxonomy_name]],Table2[#All],14,FALSE)</f>
        <v>0</v>
      </c>
      <c r="I4" t="str">
        <f>IF(TAX[[#This Row],[Valid OWA]]=TRUE,TAX[[#This Row],[num_classes]],"")</f>
        <v/>
      </c>
      <c r="J4" t="str">
        <f>IF(TAX[[#This Row],[Valid CWA]]=TRUE,TAX[[#This Row],[num_classes]],"")</f>
        <v/>
      </c>
    </row>
    <row r="5" spans="1:10" x14ac:dyDescent="0.25">
      <c r="A5" t="s">
        <v>447</v>
      </c>
      <c r="B5" t="s">
        <v>439</v>
      </c>
      <c r="C5">
        <v>76</v>
      </c>
      <c r="D5">
        <v>0</v>
      </c>
      <c r="E5">
        <v>76</v>
      </c>
      <c r="F5" t="b">
        <f>VLOOKUP(TAX[[#This Row],[taxonomy_name]],Table2[#All],13,FALSE)</f>
        <v>1</v>
      </c>
      <c r="G5" t="b">
        <f>VLOOKUP(TAX[[#This Row],[taxonomy_name]],Table2[#All],14,FALSE)</f>
        <v>1</v>
      </c>
      <c r="I5">
        <f>IF(TAX[[#This Row],[Valid OWA]]=TRUE,TAX[[#This Row],[num_classes]],"")</f>
        <v>76</v>
      </c>
      <c r="J5">
        <f>IF(TAX[[#This Row],[Valid CWA]]=TRUE,TAX[[#This Row],[num_classes]],"")</f>
        <v>76</v>
      </c>
    </row>
    <row r="6" spans="1:10" x14ac:dyDescent="0.25">
      <c r="A6" t="s">
        <v>418</v>
      </c>
      <c r="B6" t="s">
        <v>409</v>
      </c>
      <c r="C6">
        <v>62</v>
      </c>
      <c r="D6">
        <v>0</v>
      </c>
      <c r="E6">
        <v>62</v>
      </c>
      <c r="F6" t="b">
        <f>VLOOKUP(TAX[[#This Row],[taxonomy_name]],Table2[#All],13,FALSE)</f>
        <v>1</v>
      </c>
      <c r="G6" t="b">
        <f>VLOOKUP(TAX[[#This Row],[taxonomy_name]],Table2[#All],14,FALSE)</f>
        <v>1</v>
      </c>
      <c r="I6">
        <f>IF(TAX[[#This Row],[Valid OWA]]=TRUE,TAX[[#This Row],[num_classes]],"")</f>
        <v>62</v>
      </c>
      <c r="J6">
        <f>IF(TAX[[#This Row],[Valid CWA]]=TRUE,TAX[[#This Row],[num_classes]],"")</f>
        <v>62</v>
      </c>
    </row>
    <row r="7" spans="1:10" hidden="1" x14ac:dyDescent="0.25">
      <c r="A7" t="s">
        <v>220</v>
      </c>
      <c r="B7" t="s">
        <v>218</v>
      </c>
      <c r="C7">
        <v>61</v>
      </c>
      <c r="D7">
        <v>0</v>
      </c>
      <c r="E7">
        <v>61</v>
      </c>
      <c r="F7" t="b">
        <f>VLOOKUP(TAX[[#This Row],[taxonomy_name]],Table2[#All],13,FALSE)</f>
        <v>1</v>
      </c>
      <c r="G7" t="b">
        <f>VLOOKUP(TAX[[#This Row],[taxonomy_name]],Table2[#All],14,FALSE)</f>
        <v>0</v>
      </c>
      <c r="I7">
        <f>IF(TAX[[#This Row],[Valid OWA]]=TRUE,TAX[[#This Row],[num_classes]],"")</f>
        <v>61</v>
      </c>
      <c r="J7" t="str">
        <f>IF(TAX[[#This Row],[Valid CWA]]=TRUE,TAX[[#This Row],[num_classes]],"")</f>
        <v/>
      </c>
    </row>
    <row r="8" spans="1:10" hidden="1" x14ac:dyDescent="0.25">
      <c r="A8" t="s">
        <v>391</v>
      </c>
      <c r="B8" t="s">
        <v>389</v>
      </c>
      <c r="C8">
        <v>58</v>
      </c>
      <c r="D8">
        <v>0</v>
      </c>
      <c r="E8">
        <v>58</v>
      </c>
      <c r="F8" t="b">
        <f>VLOOKUP(TAX[[#This Row],[taxonomy_name]],Table2[#All],13,FALSE)</f>
        <v>0</v>
      </c>
      <c r="G8" t="b">
        <f>VLOOKUP(TAX[[#This Row],[taxonomy_name]],Table2[#All],14,FALSE)</f>
        <v>0</v>
      </c>
      <c r="I8" t="str">
        <f>IF(TAX[[#This Row],[Valid OWA]]=TRUE,TAX[[#This Row],[num_classes]],"")</f>
        <v/>
      </c>
      <c r="J8" t="str">
        <f>IF(TAX[[#This Row],[Valid CWA]]=TRUE,TAX[[#This Row],[num_classes]],"")</f>
        <v/>
      </c>
    </row>
    <row r="9" spans="1:10" x14ac:dyDescent="0.25">
      <c r="A9" t="s">
        <v>486</v>
      </c>
      <c r="B9" t="s">
        <v>439</v>
      </c>
      <c r="C9">
        <v>56</v>
      </c>
      <c r="D9">
        <v>0</v>
      </c>
      <c r="E9">
        <v>56</v>
      </c>
      <c r="F9" t="b">
        <f>VLOOKUP(TAX[[#This Row],[taxonomy_name]],Table2[#All],13,FALSE)</f>
        <v>1</v>
      </c>
      <c r="G9" t="b">
        <f>VLOOKUP(TAX[[#This Row],[taxonomy_name]],Table2[#All],14,FALSE)</f>
        <v>1</v>
      </c>
      <c r="I9">
        <f>IF(TAX[[#This Row],[Valid OWA]]=TRUE,TAX[[#This Row],[num_classes]],"")</f>
        <v>56</v>
      </c>
      <c r="J9">
        <f>IF(TAX[[#This Row],[Valid CWA]]=TRUE,TAX[[#This Row],[num_classes]],"")</f>
        <v>56</v>
      </c>
    </row>
    <row r="10" spans="1:10" hidden="1" x14ac:dyDescent="0.25">
      <c r="A10" t="s">
        <v>169</v>
      </c>
      <c r="B10" t="s">
        <v>170</v>
      </c>
      <c r="C10">
        <v>53</v>
      </c>
      <c r="D10">
        <v>0</v>
      </c>
      <c r="E10">
        <v>53</v>
      </c>
      <c r="F10" t="b">
        <f>VLOOKUP(TAX[[#This Row],[taxonomy_name]],Table2[#All],13,FALSE)</f>
        <v>0</v>
      </c>
      <c r="G10" t="b">
        <f>VLOOKUP(TAX[[#This Row],[taxonomy_name]],Table2[#All],14,FALSE)</f>
        <v>0</v>
      </c>
      <c r="I10" t="str">
        <f>IF(TAX[[#This Row],[Valid OWA]]=TRUE,TAX[[#This Row],[num_classes]],"")</f>
        <v/>
      </c>
      <c r="J10" t="str">
        <f>IF(TAX[[#This Row],[Valid CWA]]=TRUE,TAX[[#This Row],[num_classes]],"")</f>
        <v/>
      </c>
    </row>
    <row r="11" spans="1:10" hidden="1" x14ac:dyDescent="0.25">
      <c r="A11" t="s">
        <v>42</v>
      </c>
      <c r="B11" t="s">
        <v>34</v>
      </c>
      <c r="C11">
        <v>49</v>
      </c>
      <c r="D11">
        <v>0</v>
      </c>
      <c r="E11">
        <v>49</v>
      </c>
      <c r="F11" t="b">
        <f>VLOOKUP(TAX[[#This Row],[taxonomy_name]],Table2[#All],13,FALSE)</f>
        <v>0</v>
      </c>
      <c r="G11" t="b">
        <f>VLOOKUP(TAX[[#This Row],[taxonomy_name]],Table2[#All],14,FALSE)</f>
        <v>0</v>
      </c>
      <c r="I11" t="str">
        <f>IF(TAX[[#This Row],[Valid OWA]]=TRUE,TAX[[#This Row],[num_classes]],"")</f>
        <v/>
      </c>
      <c r="J11" t="str">
        <f>IF(TAX[[#This Row],[Valid CWA]]=TRUE,TAX[[#This Row],[num_classes]],"")</f>
        <v/>
      </c>
    </row>
    <row r="12" spans="1:10" x14ac:dyDescent="0.25">
      <c r="A12" t="s">
        <v>204</v>
      </c>
      <c r="B12" t="s">
        <v>205</v>
      </c>
      <c r="C12">
        <v>48</v>
      </c>
      <c r="D12">
        <v>0</v>
      </c>
      <c r="E12">
        <v>48</v>
      </c>
      <c r="F12" t="b">
        <f>VLOOKUP(TAX[[#This Row],[taxonomy_name]],Table2[#All],13,FALSE)</f>
        <v>1</v>
      </c>
      <c r="G12" t="b">
        <f>VLOOKUP(TAX[[#This Row],[taxonomy_name]],Table2[#All],14,FALSE)</f>
        <v>1</v>
      </c>
      <c r="I12">
        <f>IF(TAX[[#This Row],[Valid OWA]]=TRUE,TAX[[#This Row],[num_classes]],"")</f>
        <v>48</v>
      </c>
      <c r="J12">
        <f>IF(TAX[[#This Row],[Valid CWA]]=TRUE,TAX[[#This Row],[num_classes]],"")</f>
        <v>48</v>
      </c>
    </row>
    <row r="13" spans="1:10" x14ac:dyDescent="0.25">
      <c r="A13" t="s">
        <v>693</v>
      </c>
      <c r="B13" t="s">
        <v>694</v>
      </c>
      <c r="C13">
        <v>46</v>
      </c>
      <c r="D13">
        <v>0</v>
      </c>
      <c r="E13">
        <v>46</v>
      </c>
      <c r="F13" t="b">
        <f>VLOOKUP(TAX[[#This Row],[taxonomy_name]],Table2[#All],13,FALSE)</f>
        <v>1</v>
      </c>
      <c r="G13" t="b">
        <f>VLOOKUP(TAX[[#This Row],[taxonomy_name]],Table2[#All],14,FALSE)</f>
        <v>1</v>
      </c>
      <c r="I13">
        <f>IF(TAX[[#This Row],[Valid OWA]]=TRUE,TAX[[#This Row],[num_classes]],"")</f>
        <v>46</v>
      </c>
      <c r="J13">
        <f>IF(TAX[[#This Row],[Valid CWA]]=TRUE,TAX[[#This Row],[num_classes]],"")</f>
        <v>46</v>
      </c>
    </row>
    <row r="14" spans="1:10" hidden="1" x14ac:dyDescent="0.25">
      <c r="A14" t="s">
        <v>467</v>
      </c>
      <c r="B14" t="s">
        <v>439</v>
      </c>
      <c r="C14">
        <v>44</v>
      </c>
      <c r="D14">
        <v>0</v>
      </c>
      <c r="E14">
        <v>44</v>
      </c>
      <c r="F14" t="b">
        <f>VLOOKUP(TAX[[#This Row],[taxonomy_name]],Table2[#All],13,FALSE)</f>
        <v>0</v>
      </c>
      <c r="G14" t="b">
        <f>VLOOKUP(TAX[[#This Row],[taxonomy_name]],Table2[#All],14,FALSE)</f>
        <v>0</v>
      </c>
      <c r="I14" t="str">
        <f>IF(TAX[[#This Row],[Valid OWA]]=TRUE,TAX[[#This Row],[num_classes]],"")</f>
        <v/>
      </c>
      <c r="J14" t="str">
        <f>IF(TAX[[#This Row],[Valid CWA]]=TRUE,TAX[[#This Row],[num_classes]],"")</f>
        <v/>
      </c>
    </row>
    <row r="15" spans="1:10" hidden="1" x14ac:dyDescent="0.25">
      <c r="A15" t="s">
        <v>40</v>
      </c>
      <c r="B15" t="s">
        <v>34</v>
      </c>
      <c r="C15">
        <v>39</v>
      </c>
      <c r="D15">
        <v>0</v>
      </c>
      <c r="E15">
        <v>39</v>
      </c>
      <c r="F15" t="b">
        <f>VLOOKUP(TAX[[#This Row],[taxonomy_name]],Table2[#All],13,FALSE)</f>
        <v>1</v>
      </c>
      <c r="G15" t="b">
        <f>VLOOKUP(TAX[[#This Row],[taxonomy_name]],Table2[#All],14,FALSE)</f>
        <v>0</v>
      </c>
      <c r="I15">
        <f>IF(TAX[[#This Row],[Valid OWA]]=TRUE,TAX[[#This Row],[num_classes]],"")</f>
        <v>39</v>
      </c>
      <c r="J15" t="str">
        <f>IF(TAX[[#This Row],[Valid CWA]]=TRUE,TAX[[#This Row],[num_classes]],"")</f>
        <v/>
      </c>
    </row>
    <row r="16" spans="1:10" hidden="1" x14ac:dyDescent="0.25">
      <c r="A16" t="s">
        <v>45</v>
      </c>
      <c r="B16" t="s">
        <v>46</v>
      </c>
      <c r="C16">
        <v>39</v>
      </c>
      <c r="D16">
        <v>0</v>
      </c>
      <c r="E16">
        <v>39</v>
      </c>
      <c r="F16" t="b">
        <f>VLOOKUP(TAX[[#This Row],[taxonomy_name]],Table2[#All],13,FALSE)</f>
        <v>1</v>
      </c>
      <c r="G16" t="b">
        <f>VLOOKUP(TAX[[#This Row],[taxonomy_name]],Table2[#All],14,FALSE)</f>
        <v>0</v>
      </c>
      <c r="I16">
        <f>IF(TAX[[#This Row],[Valid OWA]]=TRUE,TAX[[#This Row],[num_classes]],"")</f>
        <v>39</v>
      </c>
      <c r="J16" t="str">
        <f>IF(TAX[[#This Row],[Valid CWA]]=TRUE,TAX[[#This Row],[num_classes]],"")</f>
        <v/>
      </c>
    </row>
    <row r="17" spans="1:19" x14ac:dyDescent="0.25">
      <c r="A17" t="s">
        <v>189</v>
      </c>
      <c r="B17" t="s">
        <v>190</v>
      </c>
      <c r="C17">
        <v>36</v>
      </c>
      <c r="D17">
        <v>0</v>
      </c>
      <c r="E17">
        <v>36</v>
      </c>
      <c r="F17" t="b">
        <f>VLOOKUP(TAX[[#This Row],[taxonomy_name]],Table2[#All],13,FALSE)</f>
        <v>1</v>
      </c>
      <c r="G17" t="b">
        <f>VLOOKUP(TAX[[#This Row],[taxonomy_name]],Table2[#All],14,FALSE)</f>
        <v>1</v>
      </c>
      <c r="I17">
        <f>IF(TAX[[#This Row],[Valid OWA]]=TRUE,TAX[[#This Row],[num_classes]],"")</f>
        <v>36</v>
      </c>
      <c r="J17">
        <f>IF(TAX[[#This Row],[Valid CWA]]=TRUE,TAX[[#This Row],[num_classes]],"")</f>
        <v>36</v>
      </c>
    </row>
    <row r="18" spans="1:19" hidden="1" x14ac:dyDescent="0.25">
      <c r="A18" t="s">
        <v>27</v>
      </c>
      <c r="B18" t="s">
        <v>25</v>
      </c>
      <c r="C18">
        <v>32</v>
      </c>
      <c r="D18">
        <v>0</v>
      </c>
      <c r="E18">
        <v>32</v>
      </c>
      <c r="F18" t="b">
        <f>VLOOKUP(TAX[[#This Row],[taxonomy_name]],Table2[#All],13,FALSE)</f>
        <v>1</v>
      </c>
      <c r="G18" t="b">
        <f>VLOOKUP(TAX[[#This Row],[taxonomy_name]],Table2[#All],14,FALSE)</f>
        <v>0</v>
      </c>
      <c r="I18">
        <f>IF(TAX[[#This Row],[Valid OWA]]=TRUE,TAX[[#This Row],[num_classes]],"")</f>
        <v>32</v>
      </c>
      <c r="J18" t="str">
        <f>IF(TAX[[#This Row],[Valid CWA]]=TRUE,TAX[[#This Row],[num_classes]],"")</f>
        <v/>
      </c>
    </row>
    <row r="19" spans="1:19" x14ac:dyDescent="0.25">
      <c r="A19" t="s">
        <v>470</v>
      </c>
      <c r="B19" t="s">
        <v>439</v>
      </c>
      <c r="C19">
        <v>31</v>
      </c>
      <c r="D19">
        <v>0</v>
      </c>
      <c r="E19">
        <v>31</v>
      </c>
      <c r="F19" t="b">
        <f>VLOOKUP(TAX[[#This Row],[taxonomy_name]],Table2[#All],13,FALSE)</f>
        <v>1</v>
      </c>
      <c r="G19" t="b">
        <f>VLOOKUP(TAX[[#This Row],[taxonomy_name]],Table2[#All],14,FALSE)</f>
        <v>1</v>
      </c>
      <c r="I19">
        <f>IF(TAX[[#This Row],[Valid OWA]]=TRUE,TAX[[#This Row],[num_classes]],"")</f>
        <v>31</v>
      </c>
      <c r="J19">
        <f>IF(TAX[[#This Row],[Valid CWA]]=TRUE,TAX[[#This Row],[num_classes]],"")</f>
        <v>31</v>
      </c>
    </row>
    <row r="20" spans="1:19" hidden="1" x14ac:dyDescent="0.25">
      <c r="A20" t="s">
        <v>655</v>
      </c>
      <c r="B20" t="s">
        <v>656</v>
      </c>
      <c r="C20">
        <v>29</v>
      </c>
      <c r="D20">
        <v>0</v>
      </c>
      <c r="E20">
        <v>29</v>
      </c>
      <c r="F20" t="b">
        <f>VLOOKUP(TAX[[#This Row],[taxonomy_name]],Table2[#All],13,FALSE)</f>
        <v>1</v>
      </c>
      <c r="G20" t="b">
        <f>VLOOKUP(TAX[[#This Row],[taxonomy_name]],Table2[#All],14,FALSE)</f>
        <v>0</v>
      </c>
      <c r="I20">
        <f>IF(TAX[[#This Row],[Valid OWA]]=TRUE,TAX[[#This Row],[num_classes]],"")</f>
        <v>29</v>
      </c>
      <c r="J20" t="str">
        <f>IF(TAX[[#This Row],[Valid CWA]]=TRUE,TAX[[#This Row],[num_classes]],"")</f>
        <v/>
      </c>
    </row>
    <row r="21" spans="1:19" x14ac:dyDescent="0.25">
      <c r="A21" t="s">
        <v>686</v>
      </c>
      <c r="B21" t="s">
        <v>687</v>
      </c>
      <c r="C21">
        <v>27</v>
      </c>
      <c r="D21">
        <v>0</v>
      </c>
      <c r="E21">
        <v>27</v>
      </c>
      <c r="F21" t="b">
        <f>VLOOKUP(TAX[[#This Row],[taxonomy_name]],Table2[#All],13,FALSE)</f>
        <v>1</v>
      </c>
      <c r="G21" t="b">
        <f>VLOOKUP(TAX[[#This Row],[taxonomy_name]],Table2[#All],14,FALSE)</f>
        <v>1</v>
      </c>
      <c r="I21">
        <f>IF(TAX[[#This Row],[Valid OWA]]=TRUE,TAX[[#This Row],[num_classes]],"")</f>
        <v>27</v>
      </c>
      <c r="J21">
        <f>IF(TAX[[#This Row],[Valid CWA]]=TRUE,TAX[[#This Row],[num_classes]],"")</f>
        <v>27</v>
      </c>
    </row>
    <row r="22" spans="1:19" hidden="1" x14ac:dyDescent="0.25">
      <c r="A22" t="s">
        <v>443</v>
      </c>
      <c r="B22" t="s">
        <v>439</v>
      </c>
      <c r="C22">
        <v>27</v>
      </c>
      <c r="D22">
        <v>0</v>
      </c>
      <c r="E22">
        <v>27</v>
      </c>
      <c r="F22" t="b">
        <f>VLOOKUP(TAX[[#This Row],[taxonomy_name]],Table2[#All],13,FALSE)</f>
        <v>0</v>
      </c>
      <c r="G22" t="b">
        <f>VLOOKUP(TAX[[#This Row],[taxonomy_name]],Table2[#All],14,FALSE)</f>
        <v>0</v>
      </c>
      <c r="I22" t="str">
        <f>IF(TAX[[#This Row],[Valid OWA]]=TRUE,TAX[[#This Row],[num_classes]],"")</f>
        <v/>
      </c>
      <c r="J22" t="str">
        <f>IF(TAX[[#This Row],[Valid CWA]]=TRUE,TAX[[#This Row],[num_classes]],"")</f>
        <v/>
      </c>
      <c r="Q22" s="30"/>
      <c r="R22" s="31"/>
      <c r="S22" s="31"/>
    </row>
    <row r="23" spans="1:19" hidden="1" x14ac:dyDescent="0.25">
      <c r="A23" t="s">
        <v>17</v>
      </c>
      <c r="B23" t="s">
        <v>18</v>
      </c>
      <c r="C23">
        <v>26</v>
      </c>
      <c r="D23">
        <v>0</v>
      </c>
      <c r="E23">
        <v>26</v>
      </c>
      <c r="F23" t="b">
        <f>VLOOKUP(TAX[[#This Row],[taxonomy_name]],Table2[#All],13,FALSE)</f>
        <v>1</v>
      </c>
      <c r="G23" t="b">
        <f>VLOOKUP(TAX[[#This Row],[taxonomy_name]],Table2[#All],14,FALSE)</f>
        <v>0</v>
      </c>
      <c r="I23">
        <f>IF(TAX[[#This Row],[Valid OWA]]=TRUE,TAX[[#This Row],[num_classes]],"")</f>
        <v>26</v>
      </c>
      <c r="J23" t="str">
        <f>IF(TAX[[#This Row],[Valid CWA]]=TRUE,TAX[[#This Row],[num_classes]],"")</f>
        <v/>
      </c>
      <c r="Q23" s="30"/>
      <c r="R23" s="32"/>
      <c r="S23" s="32"/>
    </row>
    <row r="24" spans="1:19" x14ac:dyDescent="0.25">
      <c r="A24" t="s">
        <v>60</v>
      </c>
      <c r="B24" t="s">
        <v>57</v>
      </c>
      <c r="C24">
        <v>26</v>
      </c>
      <c r="D24">
        <v>0</v>
      </c>
      <c r="E24">
        <v>26</v>
      </c>
      <c r="F24" t="b">
        <f>VLOOKUP(TAX[[#This Row],[taxonomy_name]],Table2[#All],13,FALSE)</f>
        <v>1</v>
      </c>
      <c r="G24" t="b">
        <f>VLOOKUP(TAX[[#This Row],[taxonomy_name]],Table2[#All],14,FALSE)</f>
        <v>1</v>
      </c>
      <c r="I24">
        <f>IF(TAX[[#This Row],[Valid OWA]]=TRUE,TAX[[#This Row],[num_classes]],"")</f>
        <v>26</v>
      </c>
      <c r="J24">
        <f>IF(TAX[[#This Row],[Valid CWA]]=TRUE,TAX[[#This Row],[num_classes]],"")</f>
        <v>26</v>
      </c>
      <c r="Q24" s="30"/>
      <c r="R24" s="32"/>
      <c r="S24" s="32"/>
    </row>
    <row r="25" spans="1:19" hidden="1" x14ac:dyDescent="0.25">
      <c r="A25" t="s">
        <v>460</v>
      </c>
      <c r="B25" t="s">
        <v>439</v>
      </c>
      <c r="C25">
        <v>25</v>
      </c>
      <c r="D25">
        <v>0</v>
      </c>
      <c r="E25">
        <v>25</v>
      </c>
      <c r="F25" t="b">
        <f>VLOOKUP(TAX[[#This Row],[taxonomy_name]],Table2[#All],13,FALSE)</f>
        <v>0</v>
      </c>
      <c r="G25" t="b">
        <f>VLOOKUP(TAX[[#This Row],[taxonomy_name]],Table2[#All],14,FALSE)</f>
        <v>0</v>
      </c>
      <c r="I25" t="str">
        <f>IF(TAX[[#This Row],[Valid OWA]]=TRUE,TAX[[#This Row],[num_classes]],"")</f>
        <v/>
      </c>
      <c r="J25" t="str">
        <f>IF(TAX[[#This Row],[Valid CWA]]=TRUE,TAX[[#This Row],[num_classes]],"")</f>
        <v/>
      </c>
      <c r="Q25" s="30"/>
      <c r="R25" s="33"/>
      <c r="S25" s="33"/>
    </row>
    <row r="26" spans="1:19" hidden="1" x14ac:dyDescent="0.25">
      <c r="A26" t="s">
        <v>531</v>
      </c>
      <c r="B26" t="s">
        <v>532</v>
      </c>
      <c r="C26">
        <v>25</v>
      </c>
      <c r="D26">
        <v>0</v>
      </c>
      <c r="E26">
        <v>25</v>
      </c>
      <c r="F26" t="b">
        <f>VLOOKUP(TAX[[#This Row],[taxonomy_name]],Table2[#All],13,FALSE)</f>
        <v>0</v>
      </c>
      <c r="G26" t="b">
        <f>VLOOKUP(TAX[[#This Row],[taxonomy_name]],Table2[#All],14,FALSE)</f>
        <v>0</v>
      </c>
      <c r="I26" t="str">
        <f>IF(TAX[[#This Row],[Valid OWA]]=TRUE,TAX[[#This Row],[num_classes]],"")</f>
        <v/>
      </c>
      <c r="J26" t="str">
        <f>IF(TAX[[#This Row],[Valid CWA]]=TRUE,TAX[[#This Row],[num_classes]],"")</f>
        <v/>
      </c>
      <c r="Q26" s="30"/>
      <c r="R26" s="31"/>
      <c r="S26" s="31"/>
    </row>
    <row r="27" spans="1:19" x14ac:dyDescent="0.25">
      <c r="A27" t="s">
        <v>598</v>
      </c>
      <c r="B27" t="s">
        <v>594</v>
      </c>
      <c r="C27">
        <v>24</v>
      </c>
      <c r="D27">
        <v>0</v>
      </c>
      <c r="E27">
        <v>24</v>
      </c>
      <c r="F27" t="b">
        <f>VLOOKUP(TAX[[#This Row],[taxonomy_name]],Table2[#All],13,FALSE)</f>
        <v>1</v>
      </c>
      <c r="G27" t="b">
        <f>VLOOKUP(TAX[[#This Row],[taxonomy_name]],Table2[#All],14,FALSE)</f>
        <v>1</v>
      </c>
      <c r="I27">
        <f>IF(TAX[[#This Row],[Valid OWA]]=TRUE,TAX[[#This Row],[num_classes]],"")</f>
        <v>24</v>
      </c>
      <c r="J27">
        <f>IF(TAX[[#This Row],[Valid CWA]]=TRUE,TAX[[#This Row],[num_classes]],"")</f>
        <v>24</v>
      </c>
      <c r="Q27" s="30"/>
      <c r="R27" s="31"/>
      <c r="S27" s="31"/>
    </row>
    <row r="28" spans="1:19" hidden="1" x14ac:dyDescent="0.25">
      <c r="A28" t="s">
        <v>164</v>
      </c>
      <c r="B28" t="s">
        <v>165</v>
      </c>
      <c r="C28">
        <v>23</v>
      </c>
      <c r="D28">
        <v>0</v>
      </c>
      <c r="E28">
        <v>23</v>
      </c>
      <c r="F28" t="b">
        <f>VLOOKUP(TAX[[#This Row],[taxonomy_name]],Table2[#All],13,FALSE)</f>
        <v>1</v>
      </c>
      <c r="G28" t="b">
        <f>VLOOKUP(TAX[[#This Row],[taxonomy_name]],Table2[#All],14,FALSE)</f>
        <v>0</v>
      </c>
      <c r="I28">
        <f>IF(TAX[[#This Row],[Valid OWA]]=TRUE,TAX[[#This Row],[num_classes]],"")</f>
        <v>23</v>
      </c>
      <c r="J28" t="str">
        <f>IF(TAX[[#This Row],[Valid CWA]]=TRUE,TAX[[#This Row],[num_classes]],"")</f>
        <v/>
      </c>
      <c r="Q28" s="30"/>
      <c r="R28" s="32"/>
      <c r="S28" s="32"/>
    </row>
    <row r="29" spans="1:19" x14ac:dyDescent="0.25">
      <c r="A29" t="s">
        <v>576</v>
      </c>
      <c r="B29" t="s">
        <v>573</v>
      </c>
      <c r="C29">
        <v>22</v>
      </c>
      <c r="D29">
        <v>0</v>
      </c>
      <c r="E29">
        <v>22</v>
      </c>
      <c r="F29" t="b">
        <f>VLOOKUP(TAX[[#This Row],[taxonomy_name]],Table2[#All],13,FALSE)</f>
        <v>1</v>
      </c>
      <c r="G29" t="b">
        <f>VLOOKUP(TAX[[#This Row],[taxonomy_name]],Table2[#All],14,FALSE)</f>
        <v>1</v>
      </c>
      <c r="I29">
        <f>IF(TAX[[#This Row],[Valid OWA]]=TRUE,TAX[[#This Row],[num_classes]],"")</f>
        <v>22</v>
      </c>
      <c r="J29">
        <f>IF(TAX[[#This Row],[Valid CWA]]=TRUE,TAX[[#This Row],[num_classes]],"")</f>
        <v>22</v>
      </c>
      <c r="Q29" s="30"/>
      <c r="R29" s="32"/>
      <c r="S29" s="32"/>
    </row>
    <row r="30" spans="1:19" x14ac:dyDescent="0.25">
      <c r="A30" t="s">
        <v>91</v>
      </c>
      <c r="B30" t="s">
        <v>77</v>
      </c>
      <c r="C30">
        <v>21</v>
      </c>
      <c r="D30">
        <v>0</v>
      </c>
      <c r="E30">
        <v>21</v>
      </c>
      <c r="F30" t="b">
        <f>VLOOKUP(TAX[[#This Row],[taxonomy_name]],Table2[#All],13,FALSE)</f>
        <v>1</v>
      </c>
      <c r="G30" t="b">
        <f>VLOOKUP(TAX[[#This Row],[taxonomy_name]],Table2[#All],14,FALSE)</f>
        <v>1</v>
      </c>
      <c r="I30">
        <f>IF(TAX[[#This Row],[Valid OWA]]=TRUE,TAX[[#This Row],[num_classes]],"")</f>
        <v>21</v>
      </c>
      <c r="J30">
        <f>IF(TAX[[#This Row],[Valid CWA]]=TRUE,TAX[[#This Row],[num_classes]],"")</f>
        <v>21</v>
      </c>
      <c r="Q30" s="30"/>
      <c r="R30" s="31"/>
      <c r="S30" s="31"/>
    </row>
    <row r="31" spans="1:19" x14ac:dyDescent="0.25">
      <c r="A31" t="s">
        <v>355</v>
      </c>
      <c r="B31" t="s">
        <v>354</v>
      </c>
      <c r="C31">
        <v>21</v>
      </c>
      <c r="D31">
        <v>0</v>
      </c>
      <c r="E31">
        <v>21</v>
      </c>
      <c r="F31" t="b">
        <f>VLOOKUP(TAX[[#This Row],[taxonomy_name]],Table2[#All],13,FALSE)</f>
        <v>1</v>
      </c>
      <c r="G31" t="b">
        <f>VLOOKUP(TAX[[#This Row],[taxonomy_name]],Table2[#All],14,FALSE)</f>
        <v>1</v>
      </c>
      <c r="I31">
        <f>IF(TAX[[#This Row],[Valid OWA]]=TRUE,TAX[[#This Row],[num_classes]],"")</f>
        <v>21</v>
      </c>
      <c r="J31">
        <f>IF(TAX[[#This Row],[Valid CWA]]=TRUE,TAX[[#This Row],[num_classes]],"")</f>
        <v>21</v>
      </c>
      <c r="Q31" s="30"/>
      <c r="R31" s="32"/>
      <c r="S31" s="32"/>
    </row>
    <row r="32" spans="1:19" hidden="1" x14ac:dyDescent="0.25">
      <c r="A32" t="s">
        <v>463</v>
      </c>
      <c r="B32" t="s">
        <v>439</v>
      </c>
      <c r="C32">
        <v>21</v>
      </c>
      <c r="D32">
        <v>0</v>
      </c>
      <c r="E32">
        <v>21</v>
      </c>
      <c r="F32" t="b">
        <f>VLOOKUP(TAX[[#This Row],[taxonomy_name]],Table2[#All],13,FALSE)</f>
        <v>0</v>
      </c>
      <c r="G32" t="b">
        <f>VLOOKUP(TAX[[#This Row],[taxonomy_name]],Table2[#All],14,FALSE)</f>
        <v>0</v>
      </c>
      <c r="I32" t="str">
        <f>IF(TAX[[#This Row],[Valid OWA]]=TRUE,TAX[[#This Row],[num_classes]],"")</f>
        <v/>
      </c>
      <c r="J32" t="str">
        <f>IF(TAX[[#This Row],[Valid CWA]]=TRUE,TAX[[#This Row],[num_classes]],"")</f>
        <v/>
      </c>
      <c r="Q32" s="30"/>
      <c r="R32" s="32"/>
      <c r="S32" s="32"/>
    </row>
    <row r="33" spans="1:19" x14ac:dyDescent="0.25">
      <c r="A33" t="s">
        <v>308</v>
      </c>
      <c r="B33" t="s">
        <v>295</v>
      </c>
      <c r="C33">
        <v>20</v>
      </c>
      <c r="D33">
        <v>0</v>
      </c>
      <c r="E33">
        <v>20</v>
      </c>
      <c r="F33" t="b">
        <f>VLOOKUP(TAX[[#This Row],[taxonomy_name]],Table2[#All],13,FALSE)</f>
        <v>1</v>
      </c>
      <c r="G33" t="b">
        <f>VLOOKUP(TAX[[#This Row],[taxonomy_name]],Table2[#All],14,FALSE)</f>
        <v>1</v>
      </c>
      <c r="I33">
        <f>IF(TAX[[#This Row],[Valid OWA]]=TRUE,TAX[[#This Row],[num_classes]],"")</f>
        <v>20</v>
      </c>
      <c r="J33">
        <f>IF(TAX[[#This Row],[Valid CWA]]=TRUE,TAX[[#This Row],[num_classes]],"")</f>
        <v>20</v>
      </c>
      <c r="Q33" s="30"/>
      <c r="R33" s="32"/>
      <c r="S33" s="32"/>
    </row>
    <row r="34" spans="1:19" x14ac:dyDescent="0.25">
      <c r="A34" t="s">
        <v>350</v>
      </c>
      <c r="B34" t="s">
        <v>348</v>
      </c>
      <c r="C34">
        <v>20</v>
      </c>
      <c r="D34">
        <v>0</v>
      </c>
      <c r="E34">
        <v>20</v>
      </c>
      <c r="F34" t="b">
        <f>VLOOKUP(TAX[[#This Row],[taxonomy_name]],Table2[#All],13,FALSE)</f>
        <v>1</v>
      </c>
      <c r="G34" t="b">
        <f>VLOOKUP(TAX[[#This Row],[taxonomy_name]],Table2[#All],14,FALSE)</f>
        <v>1</v>
      </c>
      <c r="I34">
        <f>IF(TAX[[#This Row],[Valid OWA]]=TRUE,TAX[[#This Row],[num_classes]],"")</f>
        <v>20</v>
      </c>
      <c r="J34">
        <f>IF(TAX[[#This Row],[Valid CWA]]=TRUE,TAX[[#This Row],[num_classes]],"")</f>
        <v>20</v>
      </c>
      <c r="Q34" s="30"/>
      <c r="R34" s="32"/>
      <c r="S34" s="32"/>
    </row>
    <row r="35" spans="1:19" x14ac:dyDescent="0.25">
      <c r="A35" t="s">
        <v>408</v>
      </c>
      <c r="B35" t="s">
        <v>409</v>
      </c>
      <c r="C35">
        <v>20</v>
      </c>
      <c r="D35">
        <v>0</v>
      </c>
      <c r="E35">
        <v>20</v>
      </c>
      <c r="F35" t="b">
        <f>VLOOKUP(TAX[[#This Row],[taxonomy_name]],Table2[#All],13,FALSE)</f>
        <v>1</v>
      </c>
      <c r="G35" t="b">
        <f>VLOOKUP(TAX[[#This Row],[taxonomy_name]],Table2[#All],14,FALSE)</f>
        <v>1</v>
      </c>
      <c r="I35">
        <f>IF(TAX[[#This Row],[Valid OWA]]=TRUE,TAX[[#This Row],[num_classes]],"")</f>
        <v>20</v>
      </c>
      <c r="J35">
        <f>IF(TAX[[#This Row],[Valid CWA]]=TRUE,TAX[[#This Row],[num_classes]],"")</f>
        <v>20</v>
      </c>
    </row>
    <row r="36" spans="1:19" hidden="1" x14ac:dyDescent="0.25">
      <c r="A36" t="s">
        <v>477</v>
      </c>
      <c r="B36" t="s">
        <v>439</v>
      </c>
      <c r="C36">
        <v>20</v>
      </c>
      <c r="D36">
        <v>0</v>
      </c>
      <c r="E36">
        <v>20</v>
      </c>
      <c r="F36" t="b">
        <f>VLOOKUP(TAX[[#This Row],[taxonomy_name]],Table2[#All],13,FALSE)</f>
        <v>0</v>
      </c>
      <c r="G36" t="b">
        <f>VLOOKUP(TAX[[#This Row],[taxonomy_name]],Table2[#All],14,FALSE)</f>
        <v>0</v>
      </c>
      <c r="I36" t="str">
        <f>IF(TAX[[#This Row],[Valid OWA]]=TRUE,TAX[[#This Row],[num_classes]],"")</f>
        <v/>
      </c>
      <c r="J36" t="str">
        <f>IF(TAX[[#This Row],[Valid CWA]]=TRUE,TAX[[#This Row],[num_classes]],"")</f>
        <v/>
      </c>
    </row>
    <row r="37" spans="1:19" hidden="1" x14ac:dyDescent="0.25">
      <c r="A37" t="s">
        <v>66</v>
      </c>
      <c r="B37" t="s">
        <v>64</v>
      </c>
      <c r="C37">
        <v>19</v>
      </c>
      <c r="D37">
        <v>0</v>
      </c>
      <c r="E37">
        <v>19</v>
      </c>
      <c r="F37" t="b">
        <f>VLOOKUP(TAX[[#This Row],[taxonomy_name]],Table2[#All],13,FALSE)</f>
        <v>0</v>
      </c>
      <c r="G37" t="b">
        <f>VLOOKUP(TAX[[#This Row],[taxonomy_name]],Table2[#All],14,FALSE)</f>
        <v>0</v>
      </c>
      <c r="I37" t="str">
        <f>IF(TAX[[#This Row],[Valid OWA]]=TRUE,TAX[[#This Row],[num_classes]],"")</f>
        <v/>
      </c>
      <c r="J37" t="str">
        <f>IF(TAX[[#This Row],[Valid CWA]]=TRUE,TAX[[#This Row],[num_classes]],"")</f>
        <v/>
      </c>
    </row>
    <row r="38" spans="1:19" hidden="1" x14ac:dyDescent="0.25">
      <c r="A38" t="s">
        <v>112</v>
      </c>
      <c r="B38" t="s">
        <v>111</v>
      </c>
      <c r="C38">
        <v>19</v>
      </c>
      <c r="D38">
        <v>0</v>
      </c>
      <c r="E38">
        <v>19</v>
      </c>
      <c r="F38" t="b">
        <f>VLOOKUP(TAX[[#This Row],[taxonomy_name]],Table2[#All],13,FALSE)</f>
        <v>0</v>
      </c>
      <c r="G38" t="b">
        <f>VLOOKUP(TAX[[#This Row],[taxonomy_name]],Table2[#All],14,FALSE)</f>
        <v>0</v>
      </c>
      <c r="I38" t="str">
        <f>IF(TAX[[#This Row],[Valid OWA]]=TRUE,TAX[[#This Row],[num_classes]],"")</f>
        <v/>
      </c>
      <c r="J38" t="str">
        <f>IF(TAX[[#This Row],[Valid CWA]]=TRUE,TAX[[#This Row],[num_classes]],"")</f>
        <v/>
      </c>
    </row>
    <row r="39" spans="1:19" x14ac:dyDescent="0.25">
      <c r="A39" t="s">
        <v>289</v>
      </c>
      <c r="B39" t="s">
        <v>284</v>
      </c>
      <c r="C39">
        <v>19</v>
      </c>
      <c r="D39">
        <v>0</v>
      </c>
      <c r="E39">
        <v>19</v>
      </c>
      <c r="F39" t="b">
        <f>VLOOKUP(TAX[[#This Row],[taxonomy_name]],Table2[#All],13,FALSE)</f>
        <v>1</v>
      </c>
      <c r="G39" t="b">
        <f>VLOOKUP(TAX[[#This Row],[taxonomy_name]],Table2[#All],14,FALSE)</f>
        <v>1</v>
      </c>
      <c r="I39">
        <f>IF(TAX[[#This Row],[Valid OWA]]=TRUE,TAX[[#This Row],[num_classes]],"")</f>
        <v>19</v>
      </c>
      <c r="J39">
        <f>IF(TAX[[#This Row],[Valid CWA]]=TRUE,TAX[[#This Row],[num_classes]],"")</f>
        <v>19</v>
      </c>
    </row>
    <row r="40" spans="1:19" hidden="1" x14ac:dyDescent="0.25">
      <c r="A40" t="s">
        <v>458</v>
      </c>
      <c r="B40" t="s">
        <v>439</v>
      </c>
      <c r="C40">
        <v>19</v>
      </c>
      <c r="D40">
        <v>0</v>
      </c>
      <c r="E40">
        <v>19</v>
      </c>
      <c r="F40" t="b">
        <f>VLOOKUP(TAX[[#This Row],[taxonomy_name]],Table2[#All],13,FALSE)</f>
        <v>0</v>
      </c>
      <c r="G40" t="b">
        <f>VLOOKUP(TAX[[#This Row],[taxonomy_name]],Table2[#All],14,FALSE)</f>
        <v>0</v>
      </c>
      <c r="I40" t="str">
        <f>IF(TAX[[#This Row],[Valid OWA]]=TRUE,TAX[[#This Row],[num_classes]],"")</f>
        <v/>
      </c>
      <c r="J40" t="str">
        <f>IF(TAX[[#This Row],[Valid CWA]]=TRUE,TAX[[#This Row],[num_classes]],"")</f>
        <v/>
      </c>
    </row>
    <row r="41" spans="1:19" x14ac:dyDescent="0.25">
      <c r="A41" t="s">
        <v>116</v>
      </c>
      <c r="B41" t="s">
        <v>111</v>
      </c>
      <c r="C41">
        <v>18</v>
      </c>
      <c r="D41">
        <v>0</v>
      </c>
      <c r="E41">
        <v>18</v>
      </c>
      <c r="F41" t="b">
        <f>VLOOKUP(TAX[[#This Row],[taxonomy_name]],Table2[#All],13,FALSE)</f>
        <v>1</v>
      </c>
      <c r="G41" t="b">
        <f>VLOOKUP(TAX[[#This Row],[taxonomy_name]],Table2[#All],14,FALSE)</f>
        <v>1</v>
      </c>
      <c r="I41">
        <f>IF(TAX[[#This Row],[Valid OWA]]=TRUE,TAX[[#This Row],[num_classes]],"")</f>
        <v>18</v>
      </c>
      <c r="J41">
        <f>IF(TAX[[#This Row],[Valid CWA]]=TRUE,TAX[[#This Row],[num_classes]],"")</f>
        <v>18</v>
      </c>
    </row>
    <row r="42" spans="1:19" x14ac:dyDescent="0.25">
      <c r="A42" t="s">
        <v>315</v>
      </c>
      <c r="B42" t="s">
        <v>316</v>
      </c>
      <c r="C42">
        <v>18</v>
      </c>
      <c r="D42">
        <v>0</v>
      </c>
      <c r="E42">
        <v>18</v>
      </c>
      <c r="F42" t="b">
        <f>VLOOKUP(TAX[[#This Row],[taxonomy_name]],Table2[#All],13,FALSE)</f>
        <v>1</v>
      </c>
      <c r="G42" t="b">
        <f>VLOOKUP(TAX[[#This Row],[taxonomy_name]],Table2[#All],14,FALSE)</f>
        <v>1</v>
      </c>
      <c r="I42">
        <f>IF(TAX[[#This Row],[Valid OWA]]=TRUE,TAX[[#This Row],[num_classes]],"")</f>
        <v>18</v>
      </c>
      <c r="J42">
        <f>IF(TAX[[#This Row],[Valid CWA]]=TRUE,TAX[[#This Row],[num_classes]],"")</f>
        <v>18</v>
      </c>
    </row>
    <row r="43" spans="1:19" hidden="1" x14ac:dyDescent="0.25">
      <c r="A43" t="s">
        <v>224</v>
      </c>
      <c r="B43" t="s">
        <v>218</v>
      </c>
      <c r="C43">
        <v>18</v>
      </c>
      <c r="D43">
        <v>0</v>
      </c>
      <c r="E43">
        <v>18</v>
      </c>
      <c r="F43" t="b">
        <f>VLOOKUP(TAX[[#This Row],[taxonomy_name]],Table2[#All],13,FALSE)</f>
        <v>0</v>
      </c>
      <c r="G43" t="b">
        <f>VLOOKUP(TAX[[#This Row],[taxonomy_name]],Table2[#All],14,FALSE)</f>
        <v>0</v>
      </c>
      <c r="I43" t="str">
        <f>IF(TAX[[#This Row],[Valid OWA]]=TRUE,TAX[[#This Row],[num_classes]],"")</f>
        <v/>
      </c>
      <c r="J43" t="str">
        <f>IF(TAX[[#This Row],[Valid CWA]]=TRUE,TAX[[#This Row],[num_classes]],"")</f>
        <v/>
      </c>
    </row>
    <row r="44" spans="1:19" hidden="1" x14ac:dyDescent="0.25">
      <c r="A44" t="s">
        <v>303</v>
      </c>
      <c r="B44" t="s">
        <v>295</v>
      </c>
      <c r="C44">
        <v>18</v>
      </c>
      <c r="D44">
        <v>0</v>
      </c>
      <c r="E44">
        <v>18</v>
      </c>
      <c r="F44" t="b">
        <f>VLOOKUP(TAX[[#This Row],[taxonomy_name]],Table2[#All],13,FALSE)</f>
        <v>0</v>
      </c>
      <c r="G44" t="b">
        <f>VLOOKUP(TAX[[#This Row],[taxonomy_name]],Table2[#All],14,FALSE)</f>
        <v>0</v>
      </c>
      <c r="I44" t="str">
        <f>IF(TAX[[#This Row],[Valid OWA]]=TRUE,TAX[[#This Row],[num_classes]],"")</f>
        <v/>
      </c>
      <c r="J44" t="str">
        <f>IF(TAX[[#This Row],[Valid CWA]]=TRUE,TAX[[#This Row],[num_classes]],"")</f>
        <v/>
      </c>
    </row>
    <row r="45" spans="1:19" hidden="1" x14ac:dyDescent="0.25">
      <c r="A45" t="s">
        <v>393</v>
      </c>
      <c r="B45" t="s">
        <v>389</v>
      </c>
      <c r="C45">
        <v>18</v>
      </c>
      <c r="D45">
        <v>0</v>
      </c>
      <c r="E45">
        <v>18</v>
      </c>
      <c r="F45" t="b">
        <f>VLOOKUP(TAX[[#This Row],[taxonomy_name]],Table2[#All],13,FALSE)</f>
        <v>0</v>
      </c>
      <c r="G45" t="b">
        <f>VLOOKUP(TAX[[#This Row],[taxonomy_name]],Table2[#All],14,FALSE)</f>
        <v>0</v>
      </c>
      <c r="I45" t="str">
        <f>IF(TAX[[#This Row],[Valid OWA]]=TRUE,TAX[[#This Row],[num_classes]],"")</f>
        <v/>
      </c>
      <c r="J45" t="str">
        <f>IF(TAX[[#This Row],[Valid CWA]]=TRUE,TAX[[#This Row],[num_classes]],"")</f>
        <v/>
      </c>
    </row>
    <row r="46" spans="1:19" x14ac:dyDescent="0.25">
      <c r="A46" t="s">
        <v>74</v>
      </c>
      <c r="B46" t="s">
        <v>72</v>
      </c>
      <c r="C46">
        <v>17</v>
      </c>
      <c r="D46">
        <v>0</v>
      </c>
      <c r="E46">
        <v>17</v>
      </c>
      <c r="F46" t="b">
        <f>VLOOKUP(TAX[[#This Row],[taxonomy_name]],Table2[#All],13,FALSE)</f>
        <v>1</v>
      </c>
      <c r="G46" t="b">
        <f>VLOOKUP(TAX[[#This Row],[taxonomy_name]],Table2[#All],14,FALSE)</f>
        <v>1</v>
      </c>
      <c r="I46">
        <f>IF(TAX[[#This Row],[Valid OWA]]=TRUE,TAX[[#This Row],[num_classes]],"")</f>
        <v>17</v>
      </c>
      <c r="J46">
        <f>IF(TAX[[#This Row],[Valid CWA]]=TRUE,TAX[[#This Row],[num_classes]],"")</f>
        <v>17</v>
      </c>
    </row>
    <row r="47" spans="1:19" x14ac:dyDescent="0.25">
      <c r="A47" t="s">
        <v>162</v>
      </c>
      <c r="B47" t="s">
        <v>163</v>
      </c>
      <c r="C47">
        <v>17</v>
      </c>
      <c r="D47">
        <v>0</v>
      </c>
      <c r="E47">
        <v>17</v>
      </c>
      <c r="F47" t="b">
        <f>VLOOKUP(TAX[[#This Row],[taxonomy_name]],Table2[#All],13,FALSE)</f>
        <v>1</v>
      </c>
      <c r="G47" t="b">
        <f>VLOOKUP(TAX[[#This Row],[taxonomy_name]],Table2[#All],14,FALSE)</f>
        <v>1</v>
      </c>
      <c r="I47">
        <f>IF(TAX[[#This Row],[Valid OWA]]=TRUE,TAX[[#This Row],[num_classes]],"")</f>
        <v>17</v>
      </c>
      <c r="J47">
        <f>IF(TAX[[#This Row],[Valid CWA]]=TRUE,TAX[[#This Row],[num_classes]],"")</f>
        <v>17</v>
      </c>
    </row>
    <row r="48" spans="1:19" x14ac:dyDescent="0.25">
      <c r="A48" t="s">
        <v>452</v>
      </c>
      <c r="B48" t="s">
        <v>439</v>
      </c>
      <c r="C48">
        <v>17</v>
      </c>
      <c r="D48">
        <v>0</v>
      </c>
      <c r="E48">
        <v>17</v>
      </c>
      <c r="F48" t="b">
        <f>VLOOKUP(TAX[[#This Row],[taxonomy_name]],Table2[#All],13,FALSE)</f>
        <v>1</v>
      </c>
      <c r="G48" t="b">
        <f>VLOOKUP(TAX[[#This Row],[taxonomy_name]],Table2[#All],14,FALSE)</f>
        <v>1</v>
      </c>
      <c r="I48">
        <f>IF(TAX[[#This Row],[Valid OWA]]=TRUE,TAX[[#This Row],[num_classes]],"")</f>
        <v>17</v>
      </c>
      <c r="J48">
        <f>IF(TAX[[#This Row],[Valid CWA]]=TRUE,TAX[[#This Row],[num_classes]],"")</f>
        <v>17</v>
      </c>
    </row>
    <row r="49" spans="1:10" x14ac:dyDescent="0.25">
      <c r="A49" t="s">
        <v>9</v>
      </c>
      <c r="B49" t="s">
        <v>8</v>
      </c>
      <c r="C49">
        <v>16</v>
      </c>
      <c r="D49">
        <v>0</v>
      </c>
      <c r="E49">
        <v>16</v>
      </c>
      <c r="F49" t="b">
        <f>VLOOKUP(TAX[[#This Row],[taxonomy_name]],Table2[#All],13,FALSE)</f>
        <v>1</v>
      </c>
      <c r="G49" t="b">
        <f>VLOOKUP(TAX[[#This Row],[taxonomy_name]],Table2[#All],14,FALSE)</f>
        <v>1</v>
      </c>
      <c r="I49">
        <f>IF(TAX[[#This Row],[Valid OWA]]=TRUE,TAX[[#This Row],[num_classes]],"")</f>
        <v>16</v>
      </c>
      <c r="J49">
        <f>IF(TAX[[#This Row],[Valid CWA]]=TRUE,TAX[[#This Row],[num_classes]],"")</f>
        <v>16</v>
      </c>
    </row>
    <row r="50" spans="1:10" x14ac:dyDescent="0.25">
      <c r="A50" t="s">
        <v>144</v>
      </c>
      <c r="B50" t="s">
        <v>143</v>
      </c>
      <c r="C50">
        <v>16</v>
      </c>
      <c r="D50">
        <v>0</v>
      </c>
      <c r="E50">
        <v>16</v>
      </c>
      <c r="F50" t="b">
        <f>VLOOKUP(TAX[[#This Row],[taxonomy_name]],Table2[#All],13,FALSE)</f>
        <v>1</v>
      </c>
      <c r="G50" t="b">
        <f>VLOOKUP(TAX[[#This Row],[taxonomy_name]],Table2[#All],14,FALSE)</f>
        <v>1</v>
      </c>
      <c r="I50">
        <f>IF(TAX[[#This Row],[Valid OWA]]=TRUE,TAX[[#This Row],[num_classes]],"")</f>
        <v>16</v>
      </c>
      <c r="J50">
        <f>IF(TAX[[#This Row],[Valid CWA]]=TRUE,TAX[[#This Row],[num_classes]],"")</f>
        <v>16</v>
      </c>
    </row>
    <row r="51" spans="1:10" x14ac:dyDescent="0.25">
      <c r="A51" t="s">
        <v>188</v>
      </c>
      <c r="B51" t="s">
        <v>170</v>
      </c>
      <c r="C51">
        <v>16</v>
      </c>
      <c r="D51">
        <v>0</v>
      </c>
      <c r="E51">
        <v>16</v>
      </c>
      <c r="F51" t="b">
        <f>VLOOKUP(TAX[[#This Row],[taxonomy_name]],Table2[#All],13,FALSE)</f>
        <v>1</v>
      </c>
      <c r="G51" t="b">
        <f>VLOOKUP(TAX[[#This Row],[taxonomy_name]],Table2[#All],14,FALSE)</f>
        <v>1</v>
      </c>
      <c r="I51">
        <f>IF(TAX[[#This Row],[Valid OWA]]=TRUE,TAX[[#This Row],[num_classes]],"")</f>
        <v>16</v>
      </c>
      <c r="J51">
        <f>IF(TAX[[#This Row],[Valid CWA]]=TRUE,TAX[[#This Row],[num_classes]],"")</f>
        <v>16</v>
      </c>
    </row>
    <row r="52" spans="1:10" x14ac:dyDescent="0.25">
      <c r="A52" t="s">
        <v>194</v>
      </c>
      <c r="B52" t="s">
        <v>192</v>
      </c>
      <c r="C52">
        <v>16</v>
      </c>
      <c r="D52">
        <v>0</v>
      </c>
      <c r="E52">
        <v>16</v>
      </c>
      <c r="F52" t="b">
        <f>VLOOKUP(TAX[[#This Row],[taxonomy_name]],Table2[#All],13,FALSE)</f>
        <v>1</v>
      </c>
      <c r="G52" t="b">
        <f>VLOOKUP(TAX[[#This Row],[taxonomy_name]],Table2[#All],14,FALSE)</f>
        <v>1</v>
      </c>
      <c r="I52">
        <f>IF(TAX[[#This Row],[Valid OWA]]=TRUE,TAX[[#This Row],[num_classes]],"")</f>
        <v>16</v>
      </c>
      <c r="J52">
        <f>IF(TAX[[#This Row],[Valid CWA]]=TRUE,TAX[[#This Row],[num_classes]],"")</f>
        <v>16</v>
      </c>
    </row>
    <row r="53" spans="1:10" hidden="1" x14ac:dyDescent="0.25">
      <c r="A53" t="s">
        <v>363</v>
      </c>
      <c r="B53" t="s">
        <v>362</v>
      </c>
      <c r="C53">
        <v>16</v>
      </c>
      <c r="D53">
        <v>0</v>
      </c>
      <c r="E53">
        <v>16</v>
      </c>
      <c r="F53" t="b">
        <f>VLOOKUP(TAX[[#This Row],[taxonomy_name]],Table2[#All],13,FALSE)</f>
        <v>1</v>
      </c>
      <c r="G53" t="b">
        <f>VLOOKUP(TAX[[#This Row],[taxonomy_name]],Table2[#All],14,FALSE)</f>
        <v>0</v>
      </c>
      <c r="I53">
        <f>IF(TAX[[#This Row],[Valid OWA]]=TRUE,TAX[[#This Row],[num_classes]],"")</f>
        <v>16</v>
      </c>
      <c r="J53" t="str">
        <f>IF(TAX[[#This Row],[Valid CWA]]=TRUE,TAX[[#This Row],[num_classes]],"")</f>
        <v/>
      </c>
    </row>
    <row r="54" spans="1:10" x14ac:dyDescent="0.25">
      <c r="A54" t="s">
        <v>433</v>
      </c>
      <c r="B54" t="s">
        <v>425</v>
      </c>
      <c r="C54">
        <v>16</v>
      </c>
      <c r="D54">
        <v>0</v>
      </c>
      <c r="E54">
        <v>16</v>
      </c>
      <c r="F54" t="b">
        <f>VLOOKUP(TAX[[#This Row],[taxonomy_name]],Table2[#All],13,FALSE)</f>
        <v>1</v>
      </c>
      <c r="G54" t="b">
        <f>VLOOKUP(TAX[[#This Row],[taxonomy_name]],Table2[#All],14,FALSE)</f>
        <v>1</v>
      </c>
      <c r="I54">
        <f>IF(TAX[[#This Row],[Valid OWA]]=TRUE,TAX[[#This Row],[num_classes]],"")</f>
        <v>16</v>
      </c>
      <c r="J54">
        <f>IF(TAX[[#This Row],[Valid CWA]]=TRUE,TAX[[#This Row],[num_classes]],"")</f>
        <v>16</v>
      </c>
    </row>
    <row r="55" spans="1:10" x14ac:dyDescent="0.25">
      <c r="A55" t="s">
        <v>461</v>
      </c>
      <c r="B55" t="s">
        <v>439</v>
      </c>
      <c r="C55">
        <v>16</v>
      </c>
      <c r="D55">
        <v>0</v>
      </c>
      <c r="E55">
        <v>16</v>
      </c>
      <c r="F55" t="b">
        <f>VLOOKUP(TAX[[#This Row],[taxonomy_name]],Table2[#All],13,FALSE)</f>
        <v>1</v>
      </c>
      <c r="G55" t="b">
        <f>VLOOKUP(TAX[[#This Row],[taxonomy_name]],Table2[#All],14,FALSE)</f>
        <v>1</v>
      </c>
      <c r="I55">
        <f>IF(TAX[[#This Row],[Valid OWA]]=TRUE,TAX[[#This Row],[num_classes]],"")</f>
        <v>16</v>
      </c>
      <c r="J55">
        <f>IF(TAX[[#This Row],[Valid CWA]]=TRUE,TAX[[#This Row],[num_classes]],"")</f>
        <v>16</v>
      </c>
    </row>
    <row r="56" spans="1:10" x14ac:dyDescent="0.25">
      <c r="A56" t="s">
        <v>566</v>
      </c>
      <c r="B56" t="s">
        <v>562</v>
      </c>
      <c r="C56">
        <v>16</v>
      </c>
      <c r="D56">
        <v>0</v>
      </c>
      <c r="E56">
        <v>16</v>
      </c>
      <c r="F56" t="b">
        <f>VLOOKUP(TAX[[#This Row],[taxonomy_name]],Table2[#All],13,FALSE)</f>
        <v>1</v>
      </c>
      <c r="G56" t="b">
        <f>VLOOKUP(TAX[[#This Row],[taxonomy_name]],Table2[#All],14,FALSE)</f>
        <v>1</v>
      </c>
      <c r="I56">
        <f>IF(TAX[[#This Row],[Valid OWA]]=TRUE,TAX[[#This Row],[num_classes]],"")</f>
        <v>16</v>
      </c>
      <c r="J56">
        <f>IF(TAX[[#This Row],[Valid CWA]]=TRUE,TAX[[#This Row],[num_classes]],"")</f>
        <v>16</v>
      </c>
    </row>
    <row r="57" spans="1:10" hidden="1" x14ac:dyDescent="0.25">
      <c r="A57" t="s">
        <v>133</v>
      </c>
      <c r="B57" t="s">
        <v>134</v>
      </c>
      <c r="C57">
        <v>15</v>
      </c>
      <c r="D57">
        <v>0</v>
      </c>
      <c r="E57">
        <v>15</v>
      </c>
      <c r="F57" t="b">
        <f>VLOOKUP(TAX[[#This Row],[taxonomy_name]],Table2[#All],13,FALSE)</f>
        <v>1</v>
      </c>
      <c r="G57" t="b">
        <f>VLOOKUP(TAX[[#This Row],[taxonomy_name]],Table2[#All],14,FALSE)</f>
        <v>0</v>
      </c>
      <c r="I57">
        <f>IF(TAX[[#This Row],[Valid OWA]]=TRUE,TAX[[#This Row],[num_classes]],"")</f>
        <v>15</v>
      </c>
      <c r="J57" t="str">
        <f>IF(TAX[[#This Row],[Valid CWA]]=TRUE,TAX[[#This Row],[num_classes]],"")</f>
        <v/>
      </c>
    </row>
    <row r="58" spans="1:10" x14ac:dyDescent="0.25">
      <c r="A58" t="s">
        <v>395</v>
      </c>
      <c r="B58" t="s">
        <v>389</v>
      </c>
      <c r="C58">
        <v>15</v>
      </c>
      <c r="D58">
        <v>0</v>
      </c>
      <c r="E58">
        <v>15</v>
      </c>
      <c r="F58" t="b">
        <f>VLOOKUP(TAX[[#This Row],[taxonomy_name]],Table2[#All],13,FALSE)</f>
        <v>1</v>
      </c>
      <c r="G58" t="b">
        <f>VLOOKUP(TAX[[#This Row],[taxonomy_name]],Table2[#All],14,FALSE)</f>
        <v>1</v>
      </c>
      <c r="I58">
        <f>IF(TAX[[#This Row],[Valid OWA]]=TRUE,TAX[[#This Row],[num_classes]],"")</f>
        <v>15</v>
      </c>
      <c r="J58">
        <f>IF(TAX[[#This Row],[Valid CWA]]=TRUE,TAX[[#This Row],[num_classes]],"")</f>
        <v>15</v>
      </c>
    </row>
    <row r="59" spans="1:10" x14ac:dyDescent="0.25">
      <c r="A59" t="s">
        <v>501</v>
      </c>
      <c r="B59" t="s">
        <v>439</v>
      </c>
      <c r="C59">
        <v>15</v>
      </c>
      <c r="D59">
        <v>0</v>
      </c>
      <c r="E59">
        <v>15</v>
      </c>
      <c r="F59" t="b">
        <f>VLOOKUP(TAX[[#This Row],[taxonomy_name]],Table2[#All],13,FALSE)</f>
        <v>1</v>
      </c>
      <c r="G59" t="b">
        <f>VLOOKUP(TAX[[#This Row],[taxonomy_name]],Table2[#All],14,FALSE)</f>
        <v>1</v>
      </c>
      <c r="I59">
        <f>IF(TAX[[#This Row],[Valid OWA]]=TRUE,TAX[[#This Row],[num_classes]],"")</f>
        <v>15</v>
      </c>
      <c r="J59">
        <f>IF(TAX[[#This Row],[Valid CWA]]=TRUE,TAX[[#This Row],[num_classes]],"")</f>
        <v>15</v>
      </c>
    </row>
    <row r="60" spans="1:10" hidden="1" x14ac:dyDescent="0.25">
      <c r="A60" t="s">
        <v>515</v>
      </c>
      <c r="B60" t="s">
        <v>513</v>
      </c>
      <c r="C60">
        <v>15</v>
      </c>
      <c r="D60">
        <v>0</v>
      </c>
      <c r="E60">
        <v>15</v>
      </c>
      <c r="F60" t="b">
        <f>VLOOKUP(TAX[[#This Row],[taxonomy_name]],Table2[#All],13,FALSE)</f>
        <v>1</v>
      </c>
      <c r="G60" t="b">
        <f>VLOOKUP(TAX[[#This Row],[taxonomy_name]],Table2[#All],14,FALSE)</f>
        <v>0</v>
      </c>
      <c r="I60">
        <f>IF(TAX[[#This Row],[Valid OWA]]=TRUE,TAX[[#This Row],[num_classes]],"")</f>
        <v>15</v>
      </c>
      <c r="J60" t="str">
        <f>IF(TAX[[#This Row],[Valid CWA]]=TRUE,TAX[[#This Row],[num_classes]],"")</f>
        <v/>
      </c>
    </row>
    <row r="61" spans="1:10" hidden="1" x14ac:dyDescent="0.25">
      <c r="A61" t="s">
        <v>392</v>
      </c>
      <c r="B61" t="s">
        <v>389</v>
      </c>
      <c r="C61">
        <v>15</v>
      </c>
      <c r="D61">
        <v>0</v>
      </c>
      <c r="E61">
        <v>15</v>
      </c>
      <c r="F61" t="b">
        <f>VLOOKUP(TAX[[#This Row],[taxonomy_name]],Table2[#All],13,FALSE)</f>
        <v>0</v>
      </c>
      <c r="G61" t="b">
        <f>VLOOKUP(TAX[[#This Row],[taxonomy_name]],Table2[#All],14,FALSE)</f>
        <v>0</v>
      </c>
      <c r="I61" t="str">
        <f>IF(TAX[[#This Row],[Valid OWA]]=TRUE,TAX[[#This Row],[num_classes]],"")</f>
        <v/>
      </c>
      <c r="J61" t="str">
        <f>IF(TAX[[#This Row],[Valid CWA]]=TRUE,TAX[[#This Row],[num_classes]],"")</f>
        <v/>
      </c>
    </row>
    <row r="62" spans="1:10" x14ac:dyDescent="0.25">
      <c r="A62" t="s">
        <v>14</v>
      </c>
      <c r="B62" t="s">
        <v>8</v>
      </c>
      <c r="C62">
        <v>14</v>
      </c>
      <c r="D62">
        <v>0</v>
      </c>
      <c r="E62">
        <v>14</v>
      </c>
      <c r="F62" t="b">
        <f>VLOOKUP(TAX[[#This Row],[taxonomy_name]],Table2[#All],13,FALSE)</f>
        <v>1</v>
      </c>
      <c r="G62" t="b">
        <f>VLOOKUP(TAX[[#This Row],[taxonomy_name]],Table2[#All],14,FALSE)</f>
        <v>1</v>
      </c>
      <c r="I62">
        <f>IF(TAX[[#This Row],[Valid OWA]]=TRUE,TAX[[#This Row],[num_classes]],"")</f>
        <v>14</v>
      </c>
      <c r="J62">
        <f>IF(TAX[[#This Row],[Valid CWA]]=TRUE,TAX[[#This Row],[num_classes]],"")</f>
        <v>14</v>
      </c>
    </row>
    <row r="63" spans="1:10" x14ac:dyDescent="0.25">
      <c r="A63" t="s">
        <v>127</v>
      </c>
      <c r="B63" t="s">
        <v>126</v>
      </c>
      <c r="C63">
        <v>14</v>
      </c>
      <c r="D63">
        <v>0</v>
      </c>
      <c r="E63">
        <v>14</v>
      </c>
      <c r="F63" t="b">
        <f>VLOOKUP(TAX[[#This Row],[taxonomy_name]],Table2[#All],13,FALSE)</f>
        <v>1</v>
      </c>
      <c r="G63" t="b">
        <f>VLOOKUP(TAX[[#This Row],[taxonomy_name]],Table2[#All],14,FALSE)</f>
        <v>1</v>
      </c>
      <c r="I63">
        <f>IF(TAX[[#This Row],[Valid OWA]]=TRUE,TAX[[#This Row],[num_classes]],"")</f>
        <v>14</v>
      </c>
      <c r="J63">
        <f>IF(TAX[[#This Row],[Valid CWA]]=TRUE,TAX[[#This Row],[num_classes]],"")</f>
        <v>14</v>
      </c>
    </row>
    <row r="64" spans="1:10" x14ac:dyDescent="0.25">
      <c r="A64" t="s">
        <v>383</v>
      </c>
      <c r="B64" t="s">
        <v>381</v>
      </c>
      <c r="C64">
        <v>14</v>
      </c>
      <c r="D64">
        <v>0</v>
      </c>
      <c r="E64">
        <v>14</v>
      </c>
      <c r="F64" t="b">
        <f>VLOOKUP(TAX[[#This Row],[taxonomy_name]],Table2[#All],13,FALSE)</f>
        <v>1</v>
      </c>
      <c r="G64" t="b">
        <f>VLOOKUP(TAX[[#This Row],[taxonomy_name]],Table2[#All],14,FALSE)</f>
        <v>1</v>
      </c>
      <c r="I64">
        <f>IF(TAX[[#This Row],[Valid OWA]]=TRUE,TAX[[#This Row],[num_classes]],"")</f>
        <v>14</v>
      </c>
      <c r="J64">
        <f>IF(TAX[[#This Row],[Valid CWA]]=TRUE,TAX[[#This Row],[num_classes]],"")</f>
        <v>14</v>
      </c>
    </row>
    <row r="65" spans="1:10" x14ac:dyDescent="0.25">
      <c r="A65" t="s">
        <v>427</v>
      </c>
      <c r="B65" t="s">
        <v>425</v>
      </c>
      <c r="C65">
        <v>14</v>
      </c>
      <c r="D65">
        <v>0</v>
      </c>
      <c r="E65">
        <v>14</v>
      </c>
      <c r="F65" t="b">
        <f>VLOOKUP(TAX[[#This Row],[taxonomy_name]],Table2[#All],13,FALSE)</f>
        <v>1</v>
      </c>
      <c r="G65" t="b">
        <f>VLOOKUP(TAX[[#This Row],[taxonomy_name]],Table2[#All],14,FALSE)</f>
        <v>1</v>
      </c>
      <c r="I65">
        <f>IF(TAX[[#This Row],[Valid OWA]]=TRUE,TAX[[#This Row],[num_classes]],"")</f>
        <v>14</v>
      </c>
      <c r="J65">
        <f>IF(TAX[[#This Row],[Valid CWA]]=TRUE,TAX[[#This Row],[num_classes]],"")</f>
        <v>14</v>
      </c>
    </row>
    <row r="66" spans="1:10" x14ac:dyDescent="0.25">
      <c r="A66" t="s">
        <v>661</v>
      </c>
      <c r="B66" t="s">
        <v>660</v>
      </c>
      <c r="C66">
        <v>14</v>
      </c>
      <c r="D66">
        <v>0</v>
      </c>
      <c r="E66">
        <v>14</v>
      </c>
      <c r="F66" t="b">
        <f>VLOOKUP(TAX[[#This Row],[taxonomy_name]],Table2[#All],13,FALSE)</f>
        <v>1</v>
      </c>
      <c r="G66" t="b">
        <f>VLOOKUP(TAX[[#This Row],[taxonomy_name]],Table2[#All],14,FALSE)</f>
        <v>1</v>
      </c>
      <c r="I66">
        <f>IF(TAX[[#This Row],[Valid OWA]]=TRUE,TAX[[#This Row],[num_classes]],"")</f>
        <v>14</v>
      </c>
      <c r="J66">
        <f>IF(TAX[[#This Row],[Valid CWA]]=TRUE,TAX[[#This Row],[num_classes]],"")</f>
        <v>14</v>
      </c>
    </row>
    <row r="67" spans="1:10" hidden="1" x14ac:dyDescent="0.25">
      <c r="A67" t="s">
        <v>678</v>
      </c>
      <c r="B67" t="s">
        <v>679</v>
      </c>
      <c r="C67">
        <v>14</v>
      </c>
      <c r="D67">
        <v>0</v>
      </c>
      <c r="E67">
        <v>14</v>
      </c>
      <c r="F67" t="b">
        <f>VLOOKUP(TAX[[#This Row],[taxonomy_name]],Table2[#All],13,FALSE)</f>
        <v>1</v>
      </c>
      <c r="G67" t="b">
        <f>VLOOKUP(TAX[[#This Row],[taxonomy_name]],Table2[#All],14,FALSE)</f>
        <v>0</v>
      </c>
      <c r="I67">
        <f>IF(TAX[[#This Row],[Valid OWA]]=TRUE,TAX[[#This Row],[num_classes]],"")</f>
        <v>14</v>
      </c>
      <c r="J67" t="str">
        <f>IF(TAX[[#This Row],[Valid CWA]]=TRUE,TAX[[#This Row],[num_classes]],"")</f>
        <v/>
      </c>
    </row>
    <row r="68" spans="1:10" x14ac:dyDescent="0.25">
      <c r="A68" t="s">
        <v>680</v>
      </c>
      <c r="B68" t="s">
        <v>679</v>
      </c>
      <c r="C68">
        <v>14</v>
      </c>
      <c r="D68">
        <v>0</v>
      </c>
      <c r="E68">
        <v>14</v>
      </c>
      <c r="F68" t="b">
        <f>VLOOKUP(TAX[[#This Row],[taxonomy_name]],Table2[#All],13,FALSE)</f>
        <v>1</v>
      </c>
      <c r="G68" t="b">
        <f>VLOOKUP(TAX[[#This Row],[taxonomy_name]],Table2[#All],14,FALSE)</f>
        <v>1</v>
      </c>
      <c r="I68">
        <f>IF(TAX[[#This Row],[Valid OWA]]=TRUE,TAX[[#This Row],[num_classes]],"")</f>
        <v>14</v>
      </c>
      <c r="J68">
        <f>IF(TAX[[#This Row],[Valid CWA]]=TRUE,TAX[[#This Row],[num_classes]],"")</f>
        <v>14</v>
      </c>
    </row>
    <row r="69" spans="1:10" x14ac:dyDescent="0.25">
      <c r="A69" t="s">
        <v>681</v>
      </c>
      <c r="B69" t="s">
        <v>679</v>
      </c>
      <c r="C69">
        <v>14</v>
      </c>
      <c r="D69">
        <v>0</v>
      </c>
      <c r="E69">
        <v>14</v>
      </c>
      <c r="F69" t="b">
        <f>VLOOKUP(TAX[[#This Row],[taxonomy_name]],Table2[#All],13,FALSE)</f>
        <v>1</v>
      </c>
      <c r="G69" t="b">
        <f>VLOOKUP(TAX[[#This Row],[taxonomy_name]],Table2[#All],14,FALSE)</f>
        <v>1</v>
      </c>
      <c r="I69">
        <f>IF(TAX[[#This Row],[Valid OWA]]=TRUE,TAX[[#This Row],[num_classes]],"")</f>
        <v>14</v>
      </c>
      <c r="J69">
        <f>IF(TAX[[#This Row],[Valid CWA]]=TRUE,TAX[[#This Row],[num_classes]],"")</f>
        <v>14</v>
      </c>
    </row>
    <row r="70" spans="1:10" x14ac:dyDescent="0.25">
      <c r="A70" t="s">
        <v>738</v>
      </c>
      <c r="B70" t="s">
        <v>739</v>
      </c>
      <c r="C70">
        <v>14</v>
      </c>
      <c r="D70">
        <v>0</v>
      </c>
      <c r="E70">
        <v>14</v>
      </c>
      <c r="F70" t="b">
        <f>VLOOKUP(TAX[[#This Row],[taxonomy_name]],Table2[#All],13,FALSE)</f>
        <v>1</v>
      </c>
      <c r="G70" t="b">
        <f>VLOOKUP(TAX[[#This Row],[taxonomy_name]],Table2[#All],14,FALSE)</f>
        <v>1</v>
      </c>
      <c r="I70">
        <f>IF(TAX[[#This Row],[Valid OWA]]=TRUE,TAX[[#This Row],[num_classes]],"")</f>
        <v>14</v>
      </c>
      <c r="J70">
        <f>IF(TAX[[#This Row],[Valid CWA]]=TRUE,TAX[[#This Row],[num_classes]],"")</f>
        <v>14</v>
      </c>
    </row>
    <row r="71" spans="1:10" hidden="1" x14ac:dyDescent="0.25">
      <c r="A71" t="s">
        <v>768</v>
      </c>
      <c r="B71" t="s">
        <v>767</v>
      </c>
      <c r="C71">
        <v>14</v>
      </c>
      <c r="D71">
        <v>0</v>
      </c>
      <c r="E71">
        <v>14</v>
      </c>
      <c r="F71" t="b">
        <f>VLOOKUP(TAX[[#This Row],[taxonomy_name]],Table2[#All],13,FALSE)</f>
        <v>0</v>
      </c>
      <c r="G71" t="b">
        <f>VLOOKUP(TAX[[#This Row],[taxonomy_name]],Table2[#All],14,FALSE)</f>
        <v>0</v>
      </c>
      <c r="I71" t="str">
        <f>IF(TAX[[#This Row],[Valid OWA]]=TRUE,TAX[[#This Row],[num_classes]],"")</f>
        <v/>
      </c>
      <c r="J71" t="str">
        <f>IF(TAX[[#This Row],[Valid CWA]]=TRUE,TAX[[#This Row],[num_classes]],"")</f>
        <v/>
      </c>
    </row>
    <row r="72" spans="1:10" hidden="1" x14ac:dyDescent="0.25">
      <c r="A72" t="s">
        <v>117</v>
      </c>
      <c r="B72" t="s">
        <v>111</v>
      </c>
      <c r="C72">
        <v>13</v>
      </c>
      <c r="D72">
        <v>0</v>
      </c>
      <c r="E72">
        <v>13</v>
      </c>
      <c r="F72" t="b">
        <f>VLOOKUP(TAX[[#This Row],[taxonomy_name]],Table2[#All],13,FALSE)</f>
        <v>0</v>
      </c>
      <c r="G72" t="b">
        <f>VLOOKUP(TAX[[#This Row],[taxonomy_name]],Table2[#All],14,FALSE)</f>
        <v>0</v>
      </c>
      <c r="I72" t="str">
        <f>IF(TAX[[#This Row],[Valid OWA]]=TRUE,TAX[[#This Row],[num_classes]],"")</f>
        <v/>
      </c>
      <c r="J72" t="str">
        <f>IF(TAX[[#This Row],[Valid CWA]]=TRUE,TAX[[#This Row],[num_classes]],"")</f>
        <v/>
      </c>
    </row>
    <row r="73" spans="1:10" x14ac:dyDescent="0.25">
      <c r="A73" t="s">
        <v>158</v>
      </c>
      <c r="B73" t="s">
        <v>159</v>
      </c>
      <c r="C73">
        <v>13</v>
      </c>
      <c r="D73">
        <v>0</v>
      </c>
      <c r="E73">
        <v>13</v>
      </c>
      <c r="F73" t="b">
        <f>VLOOKUP(TAX[[#This Row],[taxonomy_name]],Table2[#All],13,FALSE)</f>
        <v>1</v>
      </c>
      <c r="G73" t="b">
        <f>VLOOKUP(TAX[[#This Row],[taxonomy_name]],Table2[#All],14,FALSE)</f>
        <v>1</v>
      </c>
      <c r="I73">
        <f>IF(TAX[[#This Row],[Valid OWA]]=TRUE,TAX[[#This Row],[num_classes]],"")</f>
        <v>13</v>
      </c>
      <c r="J73">
        <f>IF(TAX[[#This Row],[Valid CWA]]=TRUE,TAX[[#This Row],[num_classes]],"")</f>
        <v>13</v>
      </c>
    </row>
    <row r="74" spans="1:10" hidden="1" x14ac:dyDescent="0.25">
      <c r="A74" t="s">
        <v>185</v>
      </c>
      <c r="B74" t="s">
        <v>170</v>
      </c>
      <c r="C74">
        <v>13</v>
      </c>
      <c r="D74">
        <v>0</v>
      </c>
      <c r="E74">
        <v>13</v>
      </c>
      <c r="F74" t="b">
        <f>VLOOKUP(TAX[[#This Row],[taxonomy_name]],Table2[#All],13,FALSE)</f>
        <v>1</v>
      </c>
      <c r="G74" t="b">
        <f>VLOOKUP(TAX[[#This Row],[taxonomy_name]],Table2[#All],14,FALSE)</f>
        <v>0</v>
      </c>
      <c r="I74">
        <f>IF(TAX[[#This Row],[Valid OWA]]=TRUE,TAX[[#This Row],[num_classes]],"")</f>
        <v>13</v>
      </c>
      <c r="J74" t="str">
        <f>IF(TAX[[#This Row],[Valid CWA]]=TRUE,TAX[[#This Row],[num_classes]],"")</f>
        <v/>
      </c>
    </row>
    <row r="75" spans="1:10" x14ac:dyDescent="0.25">
      <c r="A75" t="s">
        <v>248</v>
      </c>
      <c r="B75" t="s">
        <v>247</v>
      </c>
      <c r="C75">
        <v>13</v>
      </c>
      <c r="D75">
        <v>0</v>
      </c>
      <c r="E75">
        <v>13</v>
      </c>
      <c r="F75" t="b">
        <f>VLOOKUP(TAX[[#This Row],[taxonomy_name]],Table2[#All],13,FALSE)</f>
        <v>1</v>
      </c>
      <c r="G75" t="b">
        <f>VLOOKUP(TAX[[#This Row],[taxonomy_name]],Table2[#All],14,FALSE)</f>
        <v>1</v>
      </c>
      <c r="I75">
        <f>IF(TAX[[#This Row],[Valid OWA]]=TRUE,TAX[[#This Row],[num_classes]],"")</f>
        <v>13</v>
      </c>
      <c r="J75">
        <f>IF(TAX[[#This Row],[Valid CWA]]=TRUE,TAX[[#This Row],[num_classes]],"")</f>
        <v>13</v>
      </c>
    </row>
    <row r="76" spans="1:10" x14ac:dyDescent="0.25">
      <c r="A76" t="s">
        <v>419</v>
      </c>
      <c r="B76" t="s">
        <v>409</v>
      </c>
      <c r="C76">
        <v>13</v>
      </c>
      <c r="D76">
        <v>0</v>
      </c>
      <c r="E76">
        <v>13</v>
      </c>
      <c r="F76" t="b">
        <f>VLOOKUP(TAX[[#This Row],[taxonomy_name]],Table2[#All],13,FALSE)</f>
        <v>1</v>
      </c>
      <c r="G76" t="b">
        <f>VLOOKUP(TAX[[#This Row],[taxonomy_name]],Table2[#All],14,FALSE)</f>
        <v>1</v>
      </c>
      <c r="I76">
        <f>IF(TAX[[#This Row],[Valid OWA]]=TRUE,TAX[[#This Row],[num_classes]],"")</f>
        <v>13</v>
      </c>
      <c r="J76">
        <f>IF(TAX[[#This Row],[Valid CWA]]=TRUE,TAX[[#This Row],[num_classes]],"")</f>
        <v>13</v>
      </c>
    </row>
    <row r="77" spans="1:10" x14ac:dyDescent="0.25">
      <c r="A77" t="s">
        <v>555</v>
      </c>
      <c r="B77" t="s">
        <v>554</v>
      </c>
      <c r="C77">
        <v>13</v>
      </c>
      <c r="D77">
        <v>0</v>
      </c>
      <c r="E77">
        <v>13</v>
      </c>
      <c r="F77" t="b">
        <f>VLOOKUP(TAX[[#This Row],[taxonomy_name]],Table2[#All],13,FALSE)</f>
        <v>1</v>
      </c>
      <c r="G77" t="b">
        <f>VLOOKUP(TAX[[#This Row],[taxonomy_name]],Table2[#All],14,FALSE)</f>
        <v>1</v>
      </c>
      <c r="I77">
        <f>IF(TAX[[#This Row],[Valid OWA]]=TRUE,TAX[[#This Row],[num_classes]],"")</f>
        <v>13</v>
      </c>
      <c r="J77">
        <f>IF(TAX[[#This Row],[Valid CWA]]=TRUE,TAX[[#This Row],[num_classes]],"")</f>
        <v>13</v>
      </c>
    </row>
    <row r="78" spans="1:10" x14ac:dyDescent="0.25">
      <c r="A78" t="s">
        <v>664</v>
      </c>
      <c r="B78" t="s">
        <v>665</v>
      </c>
      <c r="C78">
        <v>13</v>
      </c>
      <c r="D78">
        <v>0</v>
      </c>
      <c r="E78">
        <v>13</v>
      </c>
      <c r="F78" t="b">
        <f>VLOOKUP(TAX[[#This Row],[taxonomy_name]],Table2[#All],13,FALSE)</f>
        <v>1</v>
      </c>
      <c r="G78" t="b">
        <f>VLOOKUP(TAX[[#This Row],[taxonomy_name]],Table2[#All],14,FALSE)</f>
        <v>1</v>
      </c>
      <c r="I78">
        <f>IF(TAX[[#This Row],[Valid OWA]]=TRUE,TAX[[#This Row],[num_classes]],"")</f>
        <v>13</v>
      </c>
      <c r="J78">
        <f>IF(TAX[[#This Row],[Valid CWA]]=TRUE,TAX[[#This Row],[num_classes]],"")</f>
        <v>13</v>
      </c>
    </row>
    <row r="79" spans="1:10" x14ac:dyDescent="0.25">
      <c r="A79" t="s">
        <v>666</v>
      </c>
      <c r="B79" t="s">
        <v>665</v>
      </c>
      <c r="C79">
        <v>13</v>
      </c>
      <c r="D79">
        <v>0</v>
      </c>
      <c r="E79">
        <v>13</v>
      </c>
      <c r="F79" t="b">
        <f>VLOOKUP(TAX[[#This Row],[taxonomy_name]],Table2[#All],13,FALSE)</f>
        <v>1</v>
      </c>
      <c r="G79" t="b">
        <f>VLOOKUP(TAX[[#This Row],[taxonomy_name]],Table2[#All],14,FALSE)</f>
        <v>1</v>
      </c>
      <c r="I79">
        <f>IF(TAX[[#This Row],[Valid OWA]]=TRUE,TAX[[#This Row],[num_classes]],"")</f>
        <v>13</v>
      </c>
      <c r="J79">
        <f>IF(TAX[[#This Row],[Valid CWA]]=TRUE,TAX[[#This Row],[num_classes]],"")</f>
        <v>13</v>
      </c>
    </row>
    <row r="80" spans="1:10" x14ac:dyDescent="0.25">
      <c r="A80" t="s">
        <v>722</v>
      </c>
      <c r="B80" t="s">
        <v>721</v>
      </c>
      <c r="C80">
        <v>13</v>
      </c>
      <c r="D80">
        <v>0</v>
      </c>
      <c r="E80">
        <v>13</v>
      </c>
      <c r="F80" t="b">
        <f>VLOOKUP(TAX[[#This Row],[taxonomy_name]],Table2[#All],13,FALSE)</f>
        <v>1</v>
      </c>
      <c r="G80" t="b">
        <f>VLOOKUP(TAX[[#This Row],[taxonomy_name]],Table2[#All],14,FALSE)</f>
        <v>1</v>
      </c>
      <c r="I80">
        <f>IF(TAX[[#This Row],[Valid OWA]]=TRUE,TAX[[#This Row],[num_classes]],"")</f>
        <v>13</v>
      </c>
      <c r="J80">
        <f>IF(TAX[[#This Row],[Valid CWA]]=TRUE,TAX[[#This Row],[num_classes]],"")</f>
        <v>13</v>
      </c>
    </row>
    <row r="81" spans="1:10" x14ac:dyDescent="0.25">
      <c r="A81" t="s">
        <v>732</v>
      </c>
      <c r="B81" t="s">
        <v>733</v>
      </c>
      <c r="C81">
        <v>13</v>
      </c>
      <c r="D81">
        <v>0</v>
      </c>
      <c r="E81">
        <v>13</v>
      </c>
      <c r="F81" t="b">
        <f>VLOOKUP(TAX[[#This Row],[taxonomy_name]],Table2[#All],13,FALSE)</f>
        <v>1</v>
      </c>
      <c r="G81" t="b">
        <f>VLOOKUP(TAX[[#This Row],[taxonomy_name]],Table2[#All],14,FALSE)</f>
        <v>1</v>
      </c>
      <c r="I81">
        <f>IF(TAX[[#This Row],[Valid OWA]]=TRUE,TAX[[#This Row],[num_classes]],"")</f>
        <v>13</v>
      </c>
      <c r="J81">
        <f>IF(TAX[[#This Row],[Valid CWA]]=TRUE,TAX[[#This Row],[num_classes]],"")</f>
        <v>13</v>
      </c>
    </row>
    <row r="82" spans="1:10" hidden="1" x14ac:dyDescent="0.25">
      <c r="A82" t="s">
        <v>491</v>
      </c>
      <c r="B82" t="s">
        <v>439</v>
      </c>
      <c r="C82">
        <v>12</v>
      </c>
      <c r="D82">
        <v>0</v>
      </c>
      <c r="E82">
        <v>12</v>
      </c>
      <c r="F82" t="b">
        <f>VLOOKUP(TAX[[#This Row],[taxonomy_name]],Table2[#All],13,FALSE)</f>
        <v>0</v>
      </c>
      <c r="G82" t="b">
        <f>VLOOKUP(TAX[[#This Row],[taxonomy_name]],Table2[#All],14,FALSE)</f>
        <v>0</v>
      </c>
      <c r="I82" t="str">
        <f>IF(TAX[[#This Row],[Valid OWA]]=TRUE,TAX[[#This Row],[num_classes]],"")</f>
        <v/>
      </c>
      <c r="J82" t="str">
        <f>IF(TAX[[#This Row],[Valid CWA]]=TRUE,TAX[[#This Row],[num_classes]],"")</f>
        <v/>
      </c>
    </row>
    <row r="83" spans="1:10" x14ac:dyDescent="0.25">
      <c r="A83" t="s">
        <v>123</v>
      </c>
      <c r="B83" t="s">
        <v>124</v>
      </c>
      <c r="C83">
        <v>12</v>
      </c>
      <c r="D83">
        <v>0</v>
      </c>
      <c r="E83">
        <v>12</v>
      </c>
      <c r="F83" t="b">
        <f>VLOOKUP(TAX[[#This Row],[taxonomy_name]],Table2[#All],13,FALSE)</f>
        <v>1</v>
      </c>
      <c r="G83" t="b">
        <f>VLOOKUP(TAX[[#This Row],[taxonomy_name]],Table2[#All],14,FALSE)</f>
        <v>1</v>
      </c>
      <c r="I83">
        <f>IF(TAX[[#This Row],[Valid OWA]]=TRUE,TAX[[#This Row],[num_classes]],"")</f>
        <v>12</v>
      </c>
      <c r="J83">
        <f>IF(TAX[[#This Row],[Valid CWA]]=TRUE,TAX[[#This Row],[num_classes]],"")</f>
        <v>12</v>
      </c>
    </row>
    <row r="84" spans="1:10" hidden="1" x14ac:dyDescent="0.25">
      <c r="A84" t="s">
        <v>180</v>
      </c>
      <c r="B84" t="s">
        <v>170</v>
      </c>
      <c r="C84">
        <v>12</v>
      </c>
      <c r="D84">
        <v>0</v>
      </c>
      <c r="E84">
        <v>12</v>
      </c>
      <c r="F84" t="b">
        <f>VLOOKUP(TAX[[#This Row],[taxonomy_name]],Table2[#All],13,FALSE)</f>
        <v>1</v>
      </c>
      <c r="G84" t="b">
        <f>VLOOKUP(TAX[[#This Row],[taxonomy_name]],Table2[#All],14,FALSE)</f>
        <v>0</v>
      </c>
      <c r="I84">
        <f>IF(TAX[[#This Row],[Valid OWA]]=TRUE,TAX[[#This Row],[num_classes]],"")</f>
        <v>12</v>
      </c>
      <c r="J84" t="str">
        <f>IF(TAX[[#This Row],[Valid CWA]]=TRUE,TAX[[#This Row],[num_classes]],"")</f>
        <v/>
      </c>
    </row>
    <row r="85" spans="1:10" x14ac:dyDescent="0.25">
      <c r="A85" t="s">
        <v>396</v>
      </c>
      <c r="B85" t="s">
        <v>389</v>
      </c>
      <c r="C85">
        <v>12</v>
      </c>
      <c r="D85">
        <v>0</v>
      </c>
      <c r="E85">
        <v>12</v>
      </c>
      <c r="F85" t="b">
        <f>VLOOKUP(TAX[[#This Row],[taxonomy_name]],Table2[#All],13,FALSE)</f>
        <v>1</v>
      </c>
      <c r="G85" t="b">
        <f>VLOOKUP(TAX[[#This Row],[taxonomy_name]],Table2[#All],14,FALSE)</f>
        <v>1</v>
      </c>
      <c r="I85">
        <f>IF(TAX[[#This Row],[Valid OWA]]=TRUE,TAX[[#This Row],[num_classes]],"")</f>
        <v>12</v>
      </c>
      <c r="J85">
        <f>IF(TAX[[#This Row],[Valid CWA]]=TRUE,TAX[[#This Row],[num_classes]],"")</f>
        <v>12</v>
      </c>
    </row>
    <row r="86" spans="1:10" hidden="1" x14ac:dyDescent="0.25">
      <c r="A86" t="s">
        <v>440</v>
      </c>
      <c r="B86" t="s">
        <v>439</v>
      </c>
      <c r="C86">
        <v>12</v>
      </c>
      <c r="D86">
        <v>0</v>
      </c>
      <c r="E86">
        <v>12</v>
      </c>
      <c r="F86" t="b">
        <f>VLOOKUP(TAX[[#This Row],[taxonomy_name]],Table2[#All],13,FALSE)</f>
        <v>1</v>
      </c>
      <c r="G86" t="b">
        <f>VLOOKUP(TAX[[#This Row],[taxonomy_name]],Table2[#All],14,FALSE)</f>
        <v>0</v>
      </c>
      <c r="I86">
        <f>IF(TAX[[#This Row],[Valid OWA]]=TRUE,TAX[[#This Row],[num_classes]],"")</f>
        <v>12</v>
      </c>
      <c r="J86" t="str">
        <f>IF(TAX[[#This Row],[Valid CWA]]=TRUE,TAX[[#This Row],[num_classes]],"")</f>
        <v/>
      </c>
    </row>
    <row r="87" spans="1:10" hidden="1" x14ac:dyDescent="0.25">
      <c r="A87" t="s">
        <v>659</v>
      </c>
      <c r="B87" t="s">
        <v>660</v>
      </c>
      <c r="C87">
        <v>12</v>
      </c>
      <c r="D87">
        <v>0</v>
      </c>
      <c r="E87">
        <v>12</v>
      </c>
      <c r="F87" t="b">
        <f>VLOOKUP(TAX[[#This Row],[taxonomy_name]],Table2[#All],13,FALSE)</f>
        <v>1</v>
      </c>
      <c r="G87" t="b">
        <f>VLOOKUP(TAX[[#This Row],[taxonomy_name]],Table2[#All],14,FALSE)</f>
        <v>0</v>
      </c>
      <c r="I87">
        <f>IF(TAX[[#This Row],[Valid OWA]]=TRUE,TAX[[#This Row],[num_classes]],"")</f>
        <v>12</v>
      </c>
      <c r="J87" t="str">
        <f>IF(TAX[[#This Row],[Valid CWA]]=TRUE,TAX[[#This Row],[num_classes]],"")</f>
        <v/>
      </c>
    </row>
    <row r="88" spans="1:10" x14ac:dyDescent="0.25">
      <c r="A88" t="s">
        <v>736</v>
      </c>
      <c r="B88" t="s">
        <v>737</v>
      </c>
      <c r="C88">
        <v>12</v>
      </c>
      <c r="D88">
        <v>0</v>
      </c>
      <c r="E88">
        <v>12</v>
      </c>
      <c r="F88" t="b">
        <f>VLOOKUP(TAX[[#This Row],[taxonomy_name]],Table2[#All],13,FALSE)</f>
        <v>1</v>
      </c>
      <c r="G88" t="b">
        <f>VLOOKUP(TAX[[#This Row],[taxonomy_name]],Table2[#All],14,FALSE)</f>
        <v>1</v>
      </c>
      <c r="I88">
        <f>IF(TAX[[#This Row],[Valid OWA]]=TRUE,TAX[[#This Row],[num_classes]],"")</f>
        <v>12</v>
      </c>
      <c r="J88">
        <f>IF(TAX[[#This Row],[Valid CWA]]=TRUE,TAX[[#This Row],[num_classes]],"")</f>
        <v>12</v>
      </c>
    </row>
    <row r="89" spans="1:10" hidden="1" x14ac:dyDescent="0.25">
      <c r="A89" t="s">
        <v>388</v>
      </c>
      <c r="B89" t="s">
        <v>389</v>
      </c>
      <c r="C89">
        <v>11</v>
      </c>
      <c r="D89">
        <v>0</v>
      </c>
      <c r="E89">
        <v>11</v>
      </c>
      <c r="F89" t="b">
        <f>VLOOKUP(TAX[[#This Row],[taxonomy_name]],Table2[#All],13,FALSE)</f>
        <v>0</v>
      </c>
      <c r="G89" t="b">
        <f>VLOOKUP(TAX[[#This Row],[taxonomy_name]],Table2[#All],14,FALSE)</f>
        <v>0</v>
      </c>
      <c r="I89" t="str">
        <f>IF(TAX[[#This Row],[Valid OWA]]=TRUE,TAX[[#This Row],[num_classes]],"")</f>
        <v/>
      </c>
      <c r="J89" t="str">
        <f>IF(TAX[[#This Row],[Valid CWA]]=TRUE,TAX[[#This Row],[num_classes]],"")</f>
        <v/>
      </c>
    </row>
    <row r="90" spans="1:10" hidden="1" x14ac:dyDescent="0.25">
      <c r="A90" t="s">
        <v>487</v>
      </c>
      <c r="B90" t="s">
        <v>439</v>
      </c>
      <c r="C90">
        <v>11</v>
      </c>
      <c r="D90">
        <v>0</v>
      </c>
      <c r="E90">
        <v>11</v>
      </c>
      <c r="F90" t="b">
        <f>VLOOKUP(TAX[[#This Row],[taxonomy_name]],Table2[#All],13,FALSE)</f>
        <v>0</v>
      </c>
      <c r="G90" t="b">
        <f>VLOOKUP(TAX[[#This Row],[taxonomy_name]],Table2[#All],14,FALSE)</f>
        <v>0</v>
      </c>
      <c r="I90" t="str">
        <f>IF(TAX[[#This Row],[Valid OWA]]=TRUE,TAX[[#This Row],[num_classes]],"")</f>
        <v/>
      </c>
      <c r="J90" t="str">
        <f>IF(TAX[[#This Row],[Valid CWA]]=TRUE,TAX[[#This Row],[num_classes]],"")</f>
        <v/>
      </c>
    </row>
    <row r="91" spans="1:10" hidden="1" x14ac:dyDescent="0.25">
      <c r="A91" t="s">
        <v>493</v>
      </c>
      <c r="B91" t="s">
        <v>439</v>
      </c>
      <c r="C91">
        <v>11</v>
      </c>
      <c r="D91">
        <v>0</v>
      </c>
      <c r="E91">
        <v>11</v>
      </c>
      <c r="F91" t="b">
        <f>VLOOKUP(TAX[[#This Row],[taxonomy_name]],Table2[#All],13,FALSE)</f>
        <v>0</v>
      </c>
      <c r="G91" t="b">
        <f>VLOOKUP(TAX[[#This Row],[taxonomy_name]],Table2[#All],14,FALSE)</f>
        <v>0</v>
      </c>
      <c r="I91" t="str">
        <f>IF(TAX[[#This Row],[Valid OWA]]=TRUE,TAX[[#This Row],[num_classes]],"")</f>
        <v/>
      </c>
      <c r="J91" t="str">
        <f>IF(TAX[[#This Row],[Valid CWA]]=TRUE,TAX[[#This Row],[num_classes]],"")</f>
        <v/>
      </c>
    </row>
    <row r="92" spans="1:10" x14ac:dyDescent="0.25">
      <c r="A92" t="s">
        <v>232</v>
      </c>
      <c r="B92" t="s">
        <v>233</v>
      </c>
      <c r="C92">
        <v>11</v>
      </c>
      <c r="D92">
        <v>0</v>
      </c>
      <c r="E92">
        <v>11</v>
      </c>
      <c r="F92" t="b">
        <f>VLOOKUP(TAX[[#This Row],[taxonomy_name]],Table2[#All],13,FALSE)</f>
        <v>1</v>
      </c>
      <c r="G92" t="b">
        <f>VLOOKUP(TAX[[#This Row],[taxonomy_name]],Table2[#All],14,FALSE)</f>
        <v>1</v>
      </c>
      <c r="I92">
        <f>IF(TAX[[#This Row],[Valid OWA]]=TRUE,TAX[[#This Row],[num_classes]],"")</f>
        <v>11</v>
      </c>
      <c r="J92">
        <f>IF(TAX[[#This Row],[Valid CWA]]=TRUE,TAX[[#This Row],[num_classes]],"")</f>
        <v>11</v>
      </c>
    </row>
    <row r="93" spans="1:10" x14ac:dyDescent="0.25">
      <c r="A93" t="s">
        <v>266</v>
      </c>
      <c r="B93" t="s">
        <v>257</v>
      </c>
      <c r="C93">
        <v>11</v>
      </c>
      <c r="D93">
        <v>0</v>
      </c>
      <c r="E93">
        <v>11</v>
      </c>
      <c r="F93" t="b">
        <f>VLOOKUP(TAX[[#This Row],[taxonomy_name]],Table2[#All],13,FALSE)</f>
        <v>1</v>
      </c>
      <c r="G93" t="b">
        <f>VLOOKUP(TAX[[#This Row],[taxonomy_name]],Table2[#All],14,FALSE)</f>
        <v>1</v>
      </c>
      <c r="I93">
        <f>IF(TAX[[#This Row],[Valid OWA]]=TRUE,TAX[[#This Row],[num_classes]],"")</f>
        <v>11</v>
      </c>
      <c r="J93">
        <f>IF(TAX[[#This Row],[Valid CWA]]=TRUE,TAX[[#This Row],[num_classes]],"")</f>
        <v>11</v>
      </c>
    </row>
    <row r="94" spans="1:10" hidden="1" x14ac:dyDescent="0.25">
      <c r="A94" t="s">
        <v>290</v>
      </c>
      <c r="B94" t="s">
        <v>291</v>
      </c>
      <c r="C94">
        <v>11</v>
      </c>
      <c r="D94">
        <v>0</v>
      </c>
      <c r="E94">
        <v>11</v>
      </c>
      <c r="F94" t="b">
        <f>VLOOKUP(TAX[[#This Row],[taxonomy_name]],Table2[#All],13,FALSE)</f>
        <v>1</v>
      </c>
      <c r="G94" t="b">
        <f>VLOOKUP(TAX[[#This Row],[taxonomy_name]],Table2[#All],14,FALSE)</f>
        <v>0</v>
      </c>
      <c r="I94">
        <f>IF(TAX[[#This Row],[Valid OWA]]=TRUE,TAX[[#This Row],[num_classes]],"")</f>
        <v>11</v>
      </c>
      <c r="J94" t="str">
        <f>IF(TAX[[#This Row],[Valid CWA]]=TRUE,TAX[[#This Row],[num_classes]],"")</f>
        <v/>
      </c>
    </row>
    <row r="95" spans="1:10" x14ac:dyDescent="0.25">
      <c r="A95" t="s">
        <v>296</v>
      </c>
      <c r="B95" t="s">
        <v>295</v>
      </c>
      <c r="C95">
        <v>11</v>
      </c>
      <c r="D95">
        <v>0</v>
      </c>
      <c r="E95">
        <v>11</v>
      </c>
      <c r="F95" t="b">
        <f>VLOOKUP(TAX[[#This Row],[taxonomy_name]],Table2[#All],13,FALSE)</f>
        <v>1</v>
      </c>
      <c r="G95" t="b">
        <f>VLOOKUP(TAX[[#This Row],[taxonomy_name]],Table2[#All],14,FALSE)</f>
        <v>1</v>
      </c>
      <c r="I95">
        <f>IF(TAX[[#This Row],[Valid OWA]]=TRUE,TAX[[#This Row],[num_classes]],"")</f>
        <v>11</v>
      </c>
      <c r="J95">
        <f>IF(TAX[[#This Row],[Valid CWA]]=TRUE,TAX[[#This Row],[num_classes]],"")</f>
        <v>11</v>
      </c>
    </row>
    <row r="96" spans="1:10" x14ac:dyDescent="0.25">
      <c r="A96" t="s">
        <v>349</v>
      </c>
      <c r="B96" t="s">
        <v>348</v>
      </c>
      <c r="C96">
        <v>11</v>
      </c>
      <c r="D96">
        <v>0</v>
      </c>
      <c r="E96">
        <v>11</v>
      </c>
      <c r="F96" t="b">
        <f>VLOOKUP(TAX[[#This Row],[taxonomy_name]],Table2[#All],13,FALSE)</f>
        <v>1</v>
      </c>
      <c r="G96" t="b">
        <f>VLOOKUP(TAX[[#This Row],[taxonomy_name]],Table2[#All],14,FALSE)</f>
        <v>1</v>
      </c>
      <c r="I96">
        <f>IF(TAX[[#This Row],[Valid OWA]]=TRUE,TAX[[#This Row],[num_classes]],"")</f>
        <v>11</v>
      </c>
      <c r="J96">
        <f>IF(TAX[[#This Row],[Valid CWA]]=TRUE,TAX[[#This Row],[num_classes]],"")</f>
        <v>11</v>
      </c>
    </row>
    <row r="97" spans="1:10" x14ac:dyDescent="0.25">
      <c r="A97" t="s">
        <v>548</v>
      </c>
      <c r="B97" t="s">
        <v>549</v>
      </c>
      <c r="C97">
        <v>11</v>
      </c>
      <c r="D97">
        <v>0</v>
      </c>
      <c r="E97">
        <v>11</v>
      </c>
      <c r="F97" t="b">
        <f>VLOOKUP(TAX[[#This Row],[taxonomy_name]],Table2[#All],13,FALSE)</f>
        <v>1</v>
      </c>
      <c r="G97" t="b">
        <f>VLOOKUP(TAX[[#This Row],[taxonomy_name]],Table2[#All],14,FALSE)</f>
        <v>1</v>
      </c>
      <c r="I97">
        <f>IF(TAX[[#This Row],[Valid OWA]]=TRUE,TAX[[#This Row],[num_classes]],"")</f>
        <v>11</v>
      </c>
      <c r="J97">
        <f>IF(TAX[[#This Row],[Valid CWA]]=TRUE,TAX[[#This Row],[num_classes]],"")</f>
        <v>11</v>
      </c>
    </row>
    <row r="98" spans="1:10" x14ac:dyDescent="0.25">
      <c r="A98" t="s">
        <v>612</v>
      </c>
      <c r="B98" t="s">
        <v>608</v>
      </c>
      <c r="C98">
        <v>11</v>
      </c>
      <c r="D98">
        <v>0</v>
      </c>
      <c r="E98">
        <v>11</v>
      </c>
      <c r="F98" t="b">
        <f>VLOOKUP(TAX[[#This Row],[taxonomy_name]],Table2[#All],13,FALSE)</f>
        <v>1</v>
      </c>
      <c r="G98" t="b">
        <f>VLOOKUP(TAX[[#This Row],[taxonomy_name]],Table2[#All],14,FALSE)</f>
        <v>1</v>
      </c>
      <c r="I98">
        <f>IF(TAX[[#This Row],[Valid OWA]]=TRUE,TAX[[#This Row],[num_classes]],"")</f>
        <v>11</v>
      </c>
      <c r="J98">
        <f>IF(TAX[[#This Row],[Valid CWA]]=TRUE,TAX[[#This Row],[num_classes]],"")</f>
        <v>11</v>
      </c>
    </row>
    <row r="99" spans="1:10" x14ac:dyDescent="0.25">
      <c r="A99" t="s">
        <v>631</v>
      </c>
      <c r="B99" t="s">
        <v>632</v>
      </c>
      <c r="C99">
        <v>11</v>
      </c>
      <c r="D99">
        <v>0</v>
      </c>
      <c r="E99">
        <v>11</v>
      </c>
      <c r="F99" t="b">
        <f>VLOOKUP(TAX[[#This Row],[taxonomy_name]],Table2[#All],13,FALSE)</f>
        <v>1</v>
      </c>
      <c r="G99" t="b">
        <f>VLOOKUP(TAX[[#This Row],[taxonomy_name]],Table2[#All],14,FALSE)</f>
        <v>1</v>
      </c>
      <c r="I99">
        <f>IF(TAX[[#This Row],[Valid OWA]]=TRUE,TAX[[#This Row],[num_classes]],"")</f>
        <v>11</v>
      </c>
      <c r="J99">
        <f>IF(TAX[[#This Row],[Valid CWA]]=TRUE,TAX[[#This Row],[num_classes]],"")</f>
        <v>11</v>
      </c>
    </row>
    <row r="100" spans="1:10" hidden="1" x14ac:dyDescent="0.25">
      <c r="A100" t="s">
        <v>648</v>
      </c>
      <c r="B100" t="s">
        <v>647</v>
      </c>
      <c r="C100">
        <v>11</v>
      </c>
      <c r="D100">
        <v>0</v>
      </c>
      <c r="E100">
        <v>11</v>
      </c>
      <c r="F100" t="b">
        <f>VLOOKUP(TAX[[#This Row],[taxonomy_name]],Table2[#All],13,FALSE)</f>
        <v>1</v>
      </c>
      <c r="G100" t="b">
        <f>VLOOKUP(TAX[[#This Row],[taxonomy_name]],Table2[#All],14,FALSE)</f>
        <v>0</v>
      </c>
      <c r="I100">
        <f>IF(TAX[[#This Row],[Valid OWA]]=TRUE,TAX[[#This Row],[num_classes]],"")</f>
        <v>11</v>
      </c>
      <c r="J100" t="str">
        <f>IF(TAX[[#This Row],[Valid CWA]]=TRUE,TAX[[#This Row],[num_classes]],"")</f>
        <v/>
      </c>
    </row>
    <row r="101" spans="1:10" x14ac:dyDescent="0.25">
      <c r="A101" t="s">
        <v>696</v>
      </c>
      <c r="B101" t="s">
        <v>694</v>
      </c>
      <c r="C101">
        <v>11</v>
      </c>
      <c r="D101">
        <v>0</v>
      </c>
      <c r="E101">
        <v>11</v>
      </c>
      <c r="F101" t="b">
        <f>VLOOKUP(TAX[[#This Row],[taxonomy_name]],Table2[#All],13,FALSE)</f>
        <v>1</v>
      </c>
      <c r="G101" t="b">
        <f>VLOOKUP(TAX[[#This Row],[taxonomy_name]],Table2[#All],14,FALSE)</f>
        <v>1</v>
      </c>
      <c r="I101">
        <f>IF(TAX[[#This Row],[Valid OWA]]=TRUE,TAX[[#This Row],[num_classes]],"")</f>
        <v>11</v>
      </c>
      <c r="J101">
        <f>IF(TAX[[#This Row],[Valid CWA]]=TRUE,TAX[[#This Row],[num_classes]],"")</f>
        <v>11</v>
      </c>
    </row>
    <row r="102" spans="1:10" hidden="1" x14ac:dyDescent="0.25">
      <c r="A102" t="s">
        <v>625</v>
      </c>
      <c r="B102" t="s">
        <v>623</v>
      </c>
      <c r="C102">
        <v>10</v>
      </c>
      <c r="D102">
        <v>0</v>
      </c>
      <c r="E102">
        <v>10</v>
      </c>
      <c r="F102" t="b">
        <f>VLOOKUP(TAX[[#This Row],[taxonomy_name]],Table2[#All],13,FALSE)</f>
        <v>0</v>
      </c>
      <c r="G102" t="b">
        <f>VLOOKUP(TAX[[#This Row],[taxonomy_name]],Table2[#All],14,FALSE)</f>
        <v>0</v>
      </c>
      <c r="I102" t="str">
        <f>IF(TAX[[#This Row],[Valid OWA]]=TRUE,TAX[[#This Row],[num_classes]],"")</f>
        <v/>
      </c>
      <c r="J102" t="str">
        <f>IF(TAX[[#This Row],[Valid CWA]]=TRUE,TAX[[#This Row],[num_classes]],"")</f>
        <v/>
      </c>
    </row>
    <row r="103" spans="1:10" hidden="1" x14ac:dyDescent="0.25">
      <c r="A103" t="s">
        <v>70</v>
      </c>
      <c r="B103" t="s">
        <v>69</v>
      </c>
      <c r="C103">
        <v>10</v>
      </c>
      <c r="D103">
        <v>0</v>
      </c>
      <c r="E103">
        <v>10</v>
      </c>
      <c r="F103" t="b">
        <f>VLOOKUP(TAX[[#This Row],[taxonomy_name]],Table2[#All],13,FALSE)</f>
        <v>1</v>
      </c>
      <c r="G103" t="b">
        <f>VLOOKUP(TAX[[#This Row],[taxonomy_name]],Table2[#All],14,FALSE)</f>
        <v>0</v>
      </c>
      <c r="I103">
        <f>IF(TAX[[#This Row],[Valid OWA]]=TRUE,TAX[[#This Row],[num_classes]],"")</f>
        <v>10</v>
      </c>
      <c r="J103" t="str">
        <f>IF(TAX[[#This Row],[Valid CWA]]=TRUE,TAX[[#This Row],[num_classes]],"")</f>
        <v/>
      </c>
    </row>
    <row r="104" spans="1:10" x14ac:dyDescent="0.25">
      <c r="A104" t="s">
        <v>101</v>
      </c>
      <c r="B104" t="s">
        <v>102</v>
      </c>
      <c r="C104">
        <v>10</v>
      </c>
      <c r="D104">
        <v>0</v>
      </c>
      <c r="E104">
        <v>10</v>
      </c>
      <c r="F104" t="b">
        <f>VLOOKUP(TAX[[#This Row],[taxonomy_name]],Table2[#All],13,FALSE)</f>
        <v>1</v>
      </c>
      <c r="G104" t="b">
        <f>VLOOKUP(TAX[[#This Row],[taxonomy_name]],Table2[#All],14,FALSE)</f>
        <v>1</v>
      </c>
      <c r="I104">
        <f>IF(TAX[[#This Row],[Valid OWA]]=TRUE,TAX[[#This Row],[num_classes]],"")</f>
        <v>10</v>
      </c>
      <c r="J104">
        <f>IF(TAX[[#This Row],[Valid CWA]]=TRUE,TAX[[#This Row],[num_classes]],"")</f>
        <v>10</v>
      </c>
    </row>
    <row r="105" spans="1:10" x14ac:dyDescent="0.25">
      <c r="A105" t="s">
        <v>187</v>
      </c>
      <c r="B105" t="s">
        <v>170</v>
      </c>
      <c r="C105">
        <v>10</v>
      </c>
      <c r="D105">
        <v>0</v>
      </c>
      <c r="E105">
        <v>10</v>
      </c>
      <c r="F105" t="b">
        <f>VLOOKUP(TAX[[#This Row],[taxonomy_name]],Table2[#All],13,FALSE)</f>
        <v>1</v>
      </c>
      <c r="G105" t="b">
        <f>VLOOKUP(TAX[[#This Row],[taxonomy_name]],Table2[#All],14,FALSE)</f>
        <v>1</v>
      </c>
      <c r="I105">
        <f>IF(TAX[[#This Row],[Valid OWA]]=TRUE,TAX[[#This Row],[num_classes]],"")</f>
        <v>10</v>
      </c>
      <c r="J105">
        <f>IF(TAX[[#This Row],[Valid CWA]]=TRUE,TAX[[#This Row],[num_classes]],"")</f>
        <v>10</v>
      </c>
    </row>
    <row r="106" spans="1:10" x14ac:dyDescent="0.25">
      <c r="A106" t="s">
        <v>286</v>
      </c>
      <c r="B106" t="s">
        <v>284</v>
      </c>
      <c r="C106">
        <v>10</v>
      </c>
      <c r="D106">
        <v>0</v>
      </c>
      <c r="E106">
        <v>10</v>
      </c>
      <c r="F106" t="b">
        <f>VLOOKUP(TAX[[#This Row],[taxonomy_name]],Table2[#All],13,FALSE)</f>
        <v>1</v>
      </c>
      <c r="G106" t="b">
        <f>VLOOKUP(TAX[[#This Row],[taxonomy_name]],Table2[#All],14,FALSE)</f>
        <v>1</v>
      </c>
      <c r="I106">
        <f>IF(TAX[[#This Row],[Valid OWA]]=TRUE,TAX[[#This Row],[num_classes]],"")</f>
        <v>10</v>
      </c>
      <c r="J106">
        <f>IF(TAX[[#This Row],[Valid CWA]]=TRUE,TAX[[#This Row],[num_classes]],"")</f>
        <v>10</v>
      </c>
    </row>
    <row r="107" spans="1:10" x14ac:dyDescent="0.25">
      <c r="A107" t="s">
        <v>334</v>
      </c>
      <c r="B107" t="s">
        <v>330</v>
      </c>
      <c r="C107">
        <v>10</v>
      </c>
      <c r="D107">
        <v>0</v>
      </c>
      <c r="E107">
        <v>10</v>
      </c>
      <c r="F107" t="b">
        <f>VLOOKUP(TAX[[#This Row],[taxonomy_name]],Table2[#All],13,FALSE)</f>
        <v>1</v>
      </c>
      <c r="G107" t="b">
        <f>VLOOKUP(TAX[[#This Row],[taxonomy_name]],Table2[#All],14,FALSE)</f>
        <v>1</v>
      </c>
      <c r="I107">
        <f>IF(TAX[[#This Row],[Valid OWA]]=TRUE,TAX[[#This Row],[num_classes]],"")</f>
        <v>10</v>
      </c>
      <c r="J107">
        <f>IF(TAX[[#This Row],[Valid CWA]]=TRUE,TAX[[#This Row],[num_classes]],"")</f>
        <v>10</v>
      </c>
    </row>
    <row r="108" spans="1:10" x14ac:dyDescent="0.25">
      <c r="A108" t="s">
        <v>346</v>
      </c>
      <c r="B108" t="s">
        <v>345</v>
      </c>
      <c r="C108">
        <v>10</v>
      </c>
      <c r="D108">
        <v>0</v>
      </c>
      <c r="E108">
        <v>10</v>
      </c>
      <c r="F108" t="b">
        <f>VLOOKUP(TAX[[#This Row],[taxonomy_name]],Table2[#All],13,FALSE)</f>
        <v>1</v>
      </c>
      <c r="G108" t="b">
        <f>VLOOKUP(TAX[[#This Row],[taxonomy_name]],Table2[#All],14,FALSE)</f>
        <v>1</v>
      </c>
      <c r="I108">
        <f>IF(TAX[[#This Row],[Valid OWA]]=TRUE,TAX[[#This Row],[num_classes]],"")</f>
        <v>10</v>
      </c>
      <c r="J108">
        <f>IF(TAX[[#This Row],[Valid CWA]]=TRUE,TAX[[#This Row],[num_classes]],"")</f>
        <v>10</v>
      </c>
    </row>
    <row r="109" spans="1:10" x14ac:dyDescent="0.25">
      <c r="A109" t="s">
        <v>423</v>
      </c>
      <c r="B109" t="s">
        <v>422</v>
      </c>
      <c r="C109">
        <v>10</v>
      </c>
      <c r="D109">
        <v>0</v>
      </c>
      <c r="E109">
        <v>10</v>
      </c>
      <c r="F109" t="b">
        <f>VLOOKUP(TAX[[#This Row],[taxonomy_name]],Table2[#All],13,FALSE)</f>
        <v>1</v>
      </c>
      <c r="G109" t="b">
        <f>VLOOKUP(TAX[[#This Row],[taxonomy_name]],Table2[#All],14,FALSE)</f>
        <v>1</v>
      </c>
      <c r="I109">
        <f>IF(TAX[[#This Row],[Valid OWA]]=TRUE,TAX[[#This Row],[num_classes]],"")</f>
        <v>10</v>
      </c>
      <c r="J109">
        <f>IF(TAX[[#This Row],[Valid CWA]]=TRUE,TAX[[#This Row],[num_classes]],"")</f>
        <v>10</v>
      </c>
    </row>
    <row r="110" spans="1:10" x14ac:dyDescent="0.25">
      <c r="A110" t="s">
        <v>444</v>
      </c>
      <c r="B110" t="s">
        <v>439</v>
      </c>
      <c r="C110">
        <v>10</v>
      </c>
      <c r="D110">
        <v>0</v>
      </c>
      <c r="E110">
        <v>10</v>
      </c>
      <c r="F110" t="b">
        <f>VLOOKUP(TAX[[#This Row],[taxonomy_name]],Table2[#All],13,FALSE)</f>
        <v>1</v>
      </c>
      <c r="G110" t="b">
        <f>VLOOKUP(TAX[[#This Row],[taxonomy_name]],Table2[#All],14,FALSE)</f>
        <v>1</v>
      </c>
      <c r="I110">
        <f>IF(TAX[[#This Row],[Valid OWA]]=TRUE,TAX[[#This Row],[num_classes]],"")</f>
        <v>10</v>
      </c>
      <c r="J110">
        <f>IF(TAX[[#This Row],[Valid CWA]]=TRUE,TAX[[#This Row],[num_classes]],"")</f>
        <v>10</v>
      </c>
    </row>
    <row r="111" spans="1:10" x14ac:dyDescent="0.25">
      <c r="A111" t="s">
        <v>611</v>
      </c>
      <c r="B111" t="s">
        <v>608</v>
      </c>
      <c r="C111">
        <v>10</v>
      </c>
      <c r="D111">
        <v>0</v>
      </c>
      <c r="E111">
        <v>10</v>
      </c>
      <c r="F111" t="b">
        <f>VLOOKUP(TAX[[#This Row],[taxonomy_name]],Table2[#All],13,FALSE)</f>
        <v>1</v>
      </c>
      <c r="G111" t="b">
        <f>VLOOKUP(TAX[[#This Row],[taxonomy_name]],Table2[#All],14,FALSE)</f>
        <v>1</v>
      </c>
      <c r="I111">
        <f>IF(TAX[[#This Row],[Valid OWA]]=TRUE,TAX[[#This Row],[num_classes]],"")</f>
        <v>10</v>
      </c>
      <c r="J111">
        <f>IF(TAX[[#This Row],[Valid CWA]]=TRUE,TAX[[#This Row],[num_classes]],"")</f>
        <v>10</v>
      </c>
    </row>
    <row r="112" spans="1:10" x14ac:dyDescent="0.25">
      <c r="A112" t="s">
        <v>640</v>
      </c>
      <c r="B112" t="s">
        <v>638</v>
      </c>
      <c r="C112">
        <v>10</v>
      </c>
      <c r="D112">
        <v>0</v>
      </c>
      <c r="E112">
        <v>10</v>
      </c>
      <c r="F112" t="b">
        <f>VLOOKUP(TAX[[#This Row],[taxonomy_name]],Table2[#All],13,FALSE)</f>
        <v>1</v>
      </c>
      <c r="G112" t="b">
        <f>VLOOKUP(TAX[[#This Row],[taxonomy_name]],Table2[#All],14,FALSE)</f>
        <v>1</v>
      </c>
      <c r="I112">
        <f>IF(TAX[[#This Row],[Valid OWA]]=TRUE,TAX[[#This Row],[num_classes]],"")</f>
        <v>10</v>
      </c>
      <c r="J112">
        <f>IF(TAX[[#This Row],[Valid CWA]]=TRUE,TAX[[#This Row],[num_classes]],"")</f>
        <v>10</v>
      </c>
    </row>
    <row r="113" spans="1:10" hidden="1" x14ac:dyDescent="0.25">
      <c r="A113" t="s">
        <v>755</v>
      </c>
      <c r="B113" t="s">
        <v>752</v>
      </c>
      <c r="C113">
        <v>10</v>
      </c>
      <c r="D113">
        <v>0</v>
      </c>
      <c r="E113">
        <v>10</v>
      </c>
      <c r="F113" t="b">
        <f>VLOOKUP(TAX[[#This Row],[taxonomy_name]],Table2[#All],13,FALSE)</f>
        <v>0</v>
      </c>
      <c r="G113" t="b">
        <f>VLOOKUP(TAX[[#This Row],[taxonomy_name]],Table2[#All],14,FALSE)</f>
        <v>0</v>
      </c>
      <c r="I113" t="str">
        <f>IF(TAX[[#This Row],[Valid OWA]]=TRUE,TAX[[#This Row],[num_classes]],"")</f>
        <v/>
      </c>
      <c r="J113" t="str">
        <f>IF(TAX[[#This Row],[Valid CWA]]=TRUE,TAX[[#This Row],[num_classes]],"")</f>
        <v/>
      </c>
    </row>
    <row r="114" spans="1:10" hidden="1" x14ac:dyDescent="0.25">
      <c r="A114" t="s">
        <v>85</v>
      </c>
      <c r="B114" t="s">
        <v>77</v>
      </c>
      <c r="C114">
        <v>9</v>
      </c>
      <c r="D114">
        <v>0</v>
      </c>
      <c r="E114">
        <v>9</v>
      </c>
      <c r="F114" t="b">
        <f>VLOOKUP(TAX[[#This Row],[taxonomy_name]],Table2[#All],13,FALSE)</f>
        <v>1</v>
      </c>
      <c r="G114" t="b">
        <f>VLOOKUP(TAX[[#This Row],[taxonomy_name]],Table2[#All],14,FALSE)</f>
        <v>1</v>
      </c>
      <c r="I114">
        <f>IF(TAX[[#This Row],[Valid OWA]]=TRUE,TAX[[#This Row],[num_classes]],"")</f>
        <v>9</v>
      </c>
      <c r="J114">
        <f>IF(TAX[[#This Row],[Valid CWA]]=TRUE,TAX[[#This Row],[num_classes]],"")</f>
        <v>9</v>
      </c>
    </row>
    <row r="115" spans="1:10" hidden="1" x14ac:dyDescent="0.25">
      <c r="A115" t="s">
        <v>119</v>
      </c>
      <c r="B115" t="s">
        <v>111</v>
      </c>
      <c r="C115">
        <v>9</v>
      </c>
      <c r="D115">
        <v>0</v>
      </c>
      <c r="E115">
        <v>9</v>
      </c>
      <c r="F115" t="b">
        <f>VLOOKUP(TAX[[#This Row],[taxonomy_name]],Table2[#All],13,FALSE)</f>
        <v>0</v>
      </c>
      <c r="G115" t="b">
        <f>VLOOKUP(TAX[[#This Row],[taxonomy_name]],Table2[#All],14,FALSE)</f>
        <v>0</v>
      </c>
      <c r="I115" t="str">
        <f>IF(TAX[[#This Row],[Valid OWA]]=TRUE,TAX[[#This Row],[num_classes]],"")</f>
        <v/>
      </c>
      <c r="J115" t="str">
        <f>IF(TAX[[#This Row],[Valid CWA]]=TRUE,TAX[[#This Row],[num_classes]],"")</f>
        <v/>
      </c>
    </row>
    <row r="116" spans="1:10" hidden="1" x14ac:dyDescent="0.25">
      <c r="A116" t="s">
        <v>130</v>
      </c>
      <c r="B116" t="s">
        <v>126</v>
      </c>
      <c r="C116">
        <v>9</v>
      </c>
      <c r="D116">
        <v>0</v>
      </c>
      <c r="E116">
        <v>9</v>
      </c>
      <c r="F116" t="b">
        <f>VLOOKUP(TAX[[#This Row],[taxonomy_name]],Table2[#All],13,FALSE)</f>
        <v>1</v>
      </c>
      <c r="G116" t="b">
        <f>VLOOKUP(TAX[[#This Row],[taxonomy_name]],Table2[#All],14,FALSE)</f>
        <v>1</v>
      </c>
      <c r="I116">
        <f>IF(TAX[[#This Row],[Valid OWA]]=TRUE,TAX[[#This Row],[num_classes]],"")</f>
        <v>9</v>
      </c>
      <c r="J116">
        <f>IF(TAX[[#This Row],[Valid CWA]]=TRUE,TAX[[#This Row],[num_classes]],"")</f>
        <v>9</v>
      </c>
    </row>
    <row r="117" spans="1:10" hidden="1" x14ac:dyDescent="0.25">
      <c r="A117" t="s">
        <v>148</v>
      </c>
      <c r="B117" t="s">
        <v>143</v>
      </c>
      <c r="C117">
        <v>9</v>
      </c>
      <c r="D117">
        <v>0</v>
      </c>
      <c r="E117">
        <v>9</v>
      </c>
      <c r="F117" t="b">
        <f>VLOOKUP(TAX[[#This Row],[taxonomy_name]],Table2[#All],13,FALSE)</f>
        <v>1</v>
      </c>
      <c r="G117" t="b">
        <f>VLOOKUP(TAX[[#This Row],[taxonomy_name]],Table2[#All],14,FALSE)</f>
        <v>1</v>
      </c>
      <c r="I117">
        <f>IF(TAX[[#This Row],[Valid OWA]]=TRUE,TAX[[#This Row],[num_classes]],"")</f>
        <v>9</v>
      </c>
      <c r="J117">
        <f>IF(TAX[[#This Row],[Valid CWA]]=TRUE,TAX[[#This Row],[num_classes]],"")</f>
        <v>9</v>
      </c>
    </row>
    <row r="118" spans="1:10" hidden="1" x14ac:dyDescent="0.25">
      <c r="A118" t="s">
        <v>398</v>
      </c>
      <c r="B118" t="s">
        <v>389</v>
      </c>
      <c r="C118">
        <v>9</v>
      </c>
      <c r="D118">
        <v>0</v>
      </c>
      <c r="E118">
        <v>9</v>
      </c>
      <c r="F118" t="b">
        <f>VLOOKUP(TAX[[#This Row],[taxonomy_name]],Table2[#All],13,FALSE)</f>
        <v>1</v>
      </c>
      <c r="G118" t="b">
        <f>VLOOKUP(TAX[[#This Row],[taxonomy_name]],Table2[#All],14,FALSE)</f>
        <v>1</v>
      </c>
      <c r="I118">
        <f>IF(TAX[[#This Row],[Valid OWA]]=TRUE,TAX[[#This Row],[num_classes]],"")</f>
        <v>9</v>
      </c>
      <c r="J118">
        <f>IF(TAX[[#This Row],[Valid CWA]]=TRUE,TAX[[#This Row],[num_classes]],"")</f>
        <v>9</v>
      </c>
    </row>
    <row r="119" spans="1:10" hidden="1" x14ac:dyDescent="0.25">
      <c r="A119" t="s">
        <v>402</v>
      </c>
      <c r="B119" t="s">
        <v>400</v>
      </c>
      <c r="C119">
        <v>9</v>
      </c>
      <c r="D119">
        <v>0</v>
      </c>
      <c r="E119">
        <v>9</v>
      </c>
      <c r="F119" t="b">
        <f>VLOOKUP(TAX[[#This Row],[taxonomy_name]],Table2[#All],13,FALSE)</f>
        <v>1</v>
      </c>
      <c r="G119" t="b">
        <f>VLOOKUP(TAX[[#This Row],[taxonomy_name]],Table2[#All],14,FALSE)</f>
        <v>1</v>
      </c>
      <c r="I119">
        <f>IF(TAX[[#This Row],[Valid OWA]]=TRUE,TAX[[#This Row],[num_classes]],"")</f>
        <v>9</v>
      </c>
      <c r="J119">
        <f>IF(TAX[[#This Row],[Valid CWA]]=TRUE,TAX[[#This Row],[num_classes]],"")</f>
        <v>9</v>
      </c>
    </row>
    <row r="120" spans="1:10" hidden="1" x14ac:dyDescent="0.25">
      <c r="A120" t="s">
        <v>407</v>
      </c>
      <c r="B120" t="s">
        <v>405</v>
      </c>
      <c r="C120">
        <v>9</v>
      </c>
      <c r="D120">
        <v>0</v>
      </c>
      <c r="E120">
        <v>9</v>
      </c>
      <c r="F120" t="b">
        <f>VLOOKUP(TAX[[#This Row],[taxonomy_name]],Table2[#All],13,FALSE)</f>
        <v>1</v>
      </c>
      <c r="G120" t="b">
        <f>VLOOKUP(TAX[[#This Row],[taxonomy_name]],Table2[#All],14,FALSE)</f>
        <v>1</v>
      </c>
      <c r="I120">
        <f>IF(TAX[[#This Row],[Valid OWA]]=TRUE,TAX[[#This Row],[num_classes]],"")</f>
        <v>9</v>
      </c>
      <c r="J120">
        <f>IF(TAX[[#This Row],[Valid CWA]]=TRUE,TAX[[#This Row],[num_classes]],"")</f>
        <v>9</v>
      </c>
    </row>
    <row r="121" spans="1:10" hidden="1" x14ac:dyDescent="0.25">
      <c r="A121" t="s">
        <v>512</v>
      </c>
      <c r="B121" t="s">
        <v>513</v>
      </c>
      <c r="C121">
        <v>9</v>
      </c>
      <c r="D121">
        <v>0</v>
      </c>
      <c r="E121">
        <v>9</v>
      </c>
      <c r="F121" t="b">
        <f>VLOOKUP(TAX[[#This Row],[taxonomy_name]],Table2[#All],13,FALSE)</f>
        <v>1</v>
      </c>
      <c r="G121" t="b">
        <f>VLOOKUP(TAX[[#This Row],[taxonomy_name]],Table2[#All],14,FALSE)</f>
        <v>1</v>
      </c>
      <c r="I121">
        <f>IF(TAX[[#This Row],[Valid OWA]]=TRUE,TAX[[#This Row],[num_classes]],"")</f>
        <v>9</v>
      </c>
      <c r="J121">
        <f>IF(TAX[[#This Row],[Valid CWA]]=TRUE,TAX[[#This Row],[num_classes]],"")</f>
        <v>9</v>
      </c>
    </row>
    <row r="122" spans="1:10" hidden="1" x14ac:dyDescent="0.25">
      <c r="A122" t="s">
        <v>514</v>
      </c>
      <c r="B122" t="s">
        <v>513</v>
      </c>
      <c r="C122">
        <v>9</v>
      </c>
      <c r="D122">
        <v>0</v>
      </c>
      <c r="E122">
        <v>9</v>
      </c>
      <c r="F122" t="b">
        <f>VLOOKUP(TAX[[#This Row],[taxonomy_name]],Table2[#All],13,FALSE)</f>
        <v>1</v>
      </c>
      <c r="G122" t="b">
        <f>VLOOKUP(TAX[[#This Row],[taxonomy_name]],Table2[#All],14,FALSE)</f>
        <v>1</v>
      </c>
      <c r="I122">
        <f>IF(TAX[[#This Row],[Valid OWA]]=TRUE,TAX[[#This Row],[num_classes]],"")</f>
        <v>9</v>
      </c>
      <c r="J122">
        <f>IF(TAX[[#This Row],[Valid CWA]]=TRUE,TAX[[#This Row],[num_classes]],"")</f>
        <v>9</v>
      </c>
    </row>
    <row r="123" spans="1:10" hidden="1" x14ac:dyDescent="0.25">
      <c r="A123" t="s">
        <v>518</v>
      </c>
      <c r="B123" t="s">
        <v>519</v>
      </c>
      <c r="C123">
        <v>9</v>
      </c>
      <c r="D123">
        <v>0</v>
      </c>
      <c r="E123">
        <v>9</v>
      </c>
      <c r="F123" t="b">
        <f>VLOOKUP(TAX[[#This Row],[taxonomy_name]],Table2[#All],13,FALSE)</f>
        <v>1</v>
      </c>
      <c r="G123" t="b">
        <f>VLOOKUP(TAX[[#This Row],[taxonomy_name]],Table2[#All],14,FALSE)</f>
        <v>0</v>
      </c>
      <c r="I123">
        <f>IF(TAX[[#This Row],[Valid OWA]]=TRUE,TAX[[#This Row],[num_classes]],"")</f>
        <v>9</v>
      </c>
      <c r="J123" t="str">
        <f>IF(TAX[[#This Row],[Valid CWA]]=TRUE,TAX[[#This Row],[num_classes]],"")</f>
        <v/>
      </c>
    </row>
    <row r="124" spans="1:10" hidden="1" x14ac:dyDescent="0.25">
      <c r="A124" t="s">
        <v>521</v>
      </c>
      <c r="B124" t="s">
        <v>522</v>
      </c>
      <c r="C124">
        <v>9</v>
      </c>
      <c r="D124">
        <v>0</v>
      </c>
      <c r="E124">
        <v>9</v>
      </c>
      <c r="F124" t="b">
        <f>VLOOKUP(TAX[[#This Row],[taxonomy_name]],Table2[#All],13,FALSE)</f>
        <v>0</v>
      </c>
      <c r="G124" t="b">
        <f>VLOOKUP(TAX[[#This Row],[taxonomy_name]],Table2[#All],14,FALSE)</f>
        <v>0</v>
      </c>
      <c r="I124" t="str">
        <f>IF(TAX[[#This Row],[Valid OWA]]=TRUE,TAX[[#This Row],[num_classes]],"")</f>
        <v/>
      </c>
      <c r="J124" t="str">
        <f>IF(TAX[[#This Row],[Valid CWA]]=TRUE,TAX[[#This Row],[num_classes]],"")</f>
        <v/>
      </c>
    </row>
    <row r="125" spans="1:10" hidden="1" x14ac:dyDescent="0.25">
      <c r="A125" t="s">
        <v>636</v>
      </c>
      <c r="B125" t="s">
        <v>635</v>
      </c>
      <c r="C125">
        <v>9</v>
      </c>
      <c r="D125">
        <v>0</v>
      </c>
      <c r="E125">
        <v>9</v>
      </c>
      <c r="F125" t="b">
        <f>VLOOKUP(TAX[[#This Row],[taxonomy_name]],Table2[#All],13,FALSE)</f>
        <v>1</v>
      </c>
      <c r="G125" t="b">
        <f>VLOOKUP(TAX[[#This Row],[taxonomy_name]],Table2[#All],14,FALSE)</f>
        <v>1</v>
      </c>
      <c r="I125">
        <f>IF(TAX[[#This Row],[Valid OWA]]=TRUE,TAX[[#This Row],[num_classes]],"")</f>
        <v>9</v>
      </c>
      <c r="J125">
        <f>IF(TAX[[#This Row],[Valid CWA]]=TRUE,TAX[[#This Row],[num_classes]],"")</f>
        <v>9</v>
      </c>
    </row>
    <row r="126" spans="1:10" hidden="1" x14ac:dyDescent="0.25">
      <c r="A126" t="s">
        <v>662</v>
      </c>
      <c r="B126" t="s">
        <v>660</v>
      </c>
      <c r="C126">
        <v>9</v>
      </c>
      <c r="D126">
        <v>0</v>
      </c>
      <c r="E126">
        <v>9</v>
      </c>
      <c r="F126" t="b">
        <f>VLOOKUP(TAX[[#This Row],[taxonomy_name]],Table2[#All],13,FALSE)</f>
        <v>1</v>
      </c>
      <c r="G126" t="b">
        <f>VLOOKUP(TAX[[#This Row],[taxonomy_name]],Table2[#All],14,FALSE)</f>
        <v>0</v>
      </c>
      <c r="I126">
        <f>IF(TAX[[#This Row],[Valid OWA]]=TRUE,TAX[[#This Row],[num_classes]],"")</f>
        <v>9</v>
      </c>
      <c r="J126" t="str">
        <f>IF(TAX[[#This Row],[Valid CWA]]=TRUE,TAX[[#This Row],[num_classes]],"")</f>
        <v/>
      </c>
    </row>
    <row r="127" spans="1:10" hidden="1" x14ac:dyDescent="0.25">
      <c r="A127" t="s">
        <v>714</v>
      </c>
      <c r="B127" t="s">
        <v>710</v>
      </c>
      <c r="C127">
        <v>9</v>
      </c>
      <c r="D127">
        <v>0</v>
      </c>
      <c r="E127">
        <v>9</v>
      </c>
      <c r="F127" t="b">
        <f>VLOOKUP(TAX[[#This Row],[taxonomy_name]],Table2[#All],13,FALSE)</f>
        <v>1</v>
      </c>
      <c r="G127" t="b">
        <f>VLOOKUP(TAX[[#This Row],[taxonomy_name]],Table2[#All],14,FALSE)</f>
        <v>1</v>
      </c>
      <c r="I127">
        <f>IF(TAX[[#This Row],[Valid OWA]]=TRUE,TAX[[#This Row],[num_classes]],"")</f>
        <v>9</v>
      </c>
      <c r="J127">
        <f>IF(TAX[[#This Row],[Valid CWA]]=TRUE,TAX[[#This Row],[num_classes]],"")</f>
        <v>9</v>
      </c>
    </row>
    <row r="128" spans="1:10" hidden="1" x14ac:dyDescent="0.25">
      <c r="A128" t="s">
        <v>720</v>
      </c>
      <c r="B128" t="s">
        <v>721</v>
      </c>
      <c r="C128">
        <v>9</v>
      </c>
      <c r="D128">
        <v>0</v>
      </c>
      <c r="E128">
        <v>9</v>
      </c>
      <c r="F128" t="b">
        <f>VLOOKUP(TAX[[#This Row],[taxonomy_name]],Table2[#All],13,FALSE)</f>
        <v>1</v>
      </c>
      <c r="G128" t="b">
        <f>VLOOKUP(TAX[[#This Row],[taxonomy_name]],Table2[#All],14,FALSE)</f>
        <v>0</v>
      </c>
      <c r="I128">
        <f>IF(TAX[[#This Row],[Valid OWA]]=TRUE,TAX[[#This Row],[num_classes]],"")</f>
        <v>9</v>
      </c>
      <c r="J128" t="str">
        <f>IF(TAX[[#This Row],[Valid CWA]]=TRUE,TAX[[#This Row],[num_classes]],"")</f>
        <v/>
      </c>
    </row>
    <row r="129" spans="1:10" hidden="1" x14ac:dyDescent="0.25">
      <c r="A129" t="s">
        <v>39</v>
      </c>
      <c r="B129" t="s">
        <v>34</v>
      </c>
      <c r="C129">
        <v>8</v>
      </c>
      <c r="D129">
        <v>0</v>
      </c>
      <c r="E129">
        <v>8</v>
      </c>
      <c r="F129" t="b">
        <f>VLOOKUP(TAX[[#This Row],[taxonomy_name]],Table2[#All],13,FALSE)</f>
        <v>1</v>
      </c>
      <c r="G129" t="b">
        <f>VLOOKUP(TAX[[#This Row],[taxonomy_name]],Table2[#All],14,FALSE)</f>
        <v>0</v>
      </c>
      <c r="I129">
        <f>IF(TAX[[#This Row],[Valid OWA]]=TRUE,TAX[[#This Row],[num_classes]],"")</f>
        <v>8</v>
      </c>
      <c r="J129" t="str">
        <f>IF(TAX[[#This Row],[Valid CWA]]=TRUE,TAX[[#This Row],[num_classes]],"")</f>
        <v/>
      </c>
    </row>
    <row r="130" spans="1:10" hidden="1" x14ac:dyDescent="0.25">
      <c r="A130" t="s">
        <v>44</v>
      </c>
      <c r="B130" t="s">
        <v>34</v>
      </c>
      <c r="C130">
        <v>8</v>
      </c>
      <c r="D130">
        <v>0</v>
      </c>
      <c r="E130">
        <v>8</v>
      </c>
      <c r="F130" t="b">
        <f>VLOOKUP(TAX[[#This Row],[taxonomy_name]],Table2[#All],13,FALSE)</f>
        <v>1</v>
      </c>
      <c r="G130" t="b">
        <f>VLOOKUP(TAX[[#This Row],[taxonomy_name]],Table2[#All],14,FALSE)</f>
        <v>0</v>
      </c>
      <c r="I130">
        <f>IF(TAX[[#This Row],[Valid OWA]]=TRUE,TAX[[#This Row],[num_classes]],"")</f>
        <v>8</v>
      </c>
      <c r="J130" t="str">
        <f>IF(TAX[[#This Row],[Valid CWA]]=TRUE,TAX[[#This Row],[num_classes]],"")</f>
        <v/>
      </c>
    </row>
    <row r="131" spans="1:10" hidden="1" x14ac:dyDescent="0.25">
      <c r="A131" t="s">
        <v>73</v>
      </c>
      <c r="B131" t="s">
        <v>72</v>
      </c>
      <c r="C131">
        <v>8</v>
      </c>
      <c r="D131">
        <v>0</v>
      </c>
      <c r="E131">
        <v>8</v>
      </c>
      <c r="F131" t="b">
        <f>VLOOKUP(TAX[[#This Row],[taxonomy_name]],Table2[#All],13,FALSE)</f>
        <v>1</v>
      </c>
      <c r="G131" t="b">
        <f>VLOOKUP(TAX[[#This Row],[taxonomy_name]],Table2[#All],14,FALSE)</f>
        <v>0</v>
      </c>
      <c r="I131">
        <f>IF(TAX[[#This Row],[Valid OWA]]=TRUE,TAX[[#This Row],[num_classes]],"")</f>
        <v>8</v>
      </c>
      <c r="J131" t="str">
        <f>IF(TAX[[#This Row],[Valid CWA]]=TRUE,TAX[[#This Row],[num_classes]],"")</f>
        <v/>
      </c>
    </row>
    <row r="132" spans="1:10" hidden="1" x14ac:dyDescent="0.25">
      <c r="A132" t="s">
        <v>154</v>
      </c>
      <c r="B132" t="s">
        <v>153</v>
      </c>
      <c r="C132">
        <v>8</v>
      </c>
      <c r="D132">
        <v>0</v>
      </c>
      <c r="E132">
        <v>8</v>
      </c>
      <c r="F132" t="b">
        <f>VLOOKUP(TAX[[#This Row],[taxonomy_name]],Table2[#All],13,FALSE)</f>
        <v>0</v>
      </c>
      <c r="G132" t="b">
        <f>VLOOKUP(TAX[[#This Row],[taxonomy_name]],Table2[#All],14,FALSE)</f>
        <v>0</v>
      </c>
      <c r="I132" t="str">
        <f>IF(TAX[[#This Row],[Valid OWA]]=TRUE,TAX[[#This Row],[num_classes]],"")</f>
        <v/>
      </c>
      <c r="J132" t="str">
        <f>IF(TAX[[#This Row],[Valid CWA]]=TRUE,TAX[[#This Row],[num_classes]],"")</f>
        <v/>
      </c>
    </row>
    <row r="133" spans="1:10" hidden="1" x14ac:dyDescent="0.25">
      <c r="A133" t="s">
        <v>272</v>
      </c>
      <c r="B133" t="s">
        <v>273</v>
      </c>
      <c r="C133">
        <v>8</v>
      </c>
      <c r="D133">
        <v>0</v>
      </c>
      <c r="E133">
        <v>8</v>
      </c>
      <c r="F133" t="b">
        <f>VLOOKUP(TAX[[#This Row],[taxonomy_name]],Table2[#All],13,FALSE)</f>
        <v>1</v>
      </c>
      <c r="G133" t="b">
        <f>VLOOKUP(TAX[[#This Row],[taxonomy_name]],Table2[#All],14,FALSE)</f>
        <v>1</v>
      </c>
      <c r="I133">
        <f>IF(TAX[[#This Row],[Valid OWA]]=TRUE,TAX[[#This Row],[num_classes]],"")</f>
        <v>8</v>
      </c>
      <c r="J133">
        <f>IF(TAX[[#This Row],[Valid CWA]]=TRUE,TAX[[#This Row],[num_classes]],"")</f>
        <v>8</v>
      </c>
    </row>
    <row r="134" spans="1:10" hidden="1" x14ac:dyDescent="0.25">
      <c r="A134" t="s">
        <v>337</v>
      </c>
      <c r="B134" t="s">
        <v>330</v>
      </c>
      <c r="C134">
        <v>8</v>
      </c>
      <c r="D134">
        <v>0</v>
      </c>
      <c r="E134">
        <v>8</v>
      </c>
      <c r="F134" t="b">
        <f>VLOOKUP(TAX[[#This Row],[taxonomy_name]],Table2[#All],13,FALSE)</f>
        <v>1</v>
      </c>
      <c r="G134" t="b">
        <f>VLOOKUP(TAX[[#This Row],[taxonomy_name]],Table2[#All],14,FALSE)</f>
        <v>1</v>
      </c>
      <c r="I134">
        <f>IF(TAX[[#This Row],[Valid OWA]]=TRUE,TAX[[#This Row],[num_classes]],"")</f>
        <v>8</v>
      </c>
      <c r="J134">
        <f>IF(TAX[[#This Row],[Valid CWA]]=TRUE,TAX[[#This Row],[num_classes]],"")</f>
        <v>8</v>
      </c>
    </row>
    <row r="135" spans="1:10" hidden="1" x14ac:dyDescent="0.25">
      <c r="A135" t="s">
        <v>342</v>
      </c>
      <c r="B135" t="s">
        <v>340</v>
      </c>
      <c r="C135">
        <v>8</v>
      </c>
      <c r="D135">
        <v>0</v>
      </c>
      <c r="E135">
        <v>8</v>
      </c>
      <c r="F135" t="b">
        <f>VLOOKUP(TAX[[#This Row],[taxonomy_name]],Table2[#All],13,FALSE)</f>
        <v>1</v>
      </c>
      <c r="G135" t="b">
        <f>VLOOKUP(TAX[[#This Row],[taxonomy_name]],Table2[#All],14,FALSE)</f>
        <v>1</v>
      </c>
      <c r="I135">
        <f>IF(TAX[[#This Row],[Valid OWA]]=TRUE,TAX[[#This Row],[num_classes]],"")</f>
        <v>8</v>
      </c>
      <c r="J135">
        <f>IF(TAX[[#This Row],[Valid CWA]]=TRUE,TAX[[#This Row],[num_classes]],"")</f>
        <v>8</v>
      </c>
    </row>
    <row r="136" spans="1:10" hidden="1" x14ac:dyDescent="0.25">
      <c r="A136" t="s">
        <v>390</v>
      </c>
      <c r="B136" t="s">
        <v>389</v>
      </c>
      <c r="C136">
        <v>8</v>
      </c>
      <c r="D136">
        <v>0</v>
      </c>
      <c r="E136">
        <v>8</v>
      </c>
      <c r="F136" t="b">
        <f>VLOOKUP(TAX[[#This Row],[taxonomy_name]],Table2[#All],13,FALSE)</f>
        <v>1</v>
      </c>
      <c r="G136" t="b">
        <f>VLOOKUP(TAX[[#This Row],[taxonomy_name]],Table2[#All],14,FALSE)</f>
        <v>1</v>
      </c>
      <c r="I136">
        <f>IF(TAX[[#This Row],[Valid OWA]]=TRUE,TAX[[#This Row],[num_classes]],"")</f>
        <v>8</v>
      </c>
      <c r="J136">
        <f>IF(TAX[[#This Row],[Valid CWA]]=TRUE,TAX[[#This Row],[num_classes]],"")</f>
        <v>8</v>
      </c>
    </row>
    <row r="137" spans="1:10" hidden="1" x14ac:dyDescent="0.25">
      <c r="A137" t="s">
        <v>397</v>
      </c>
      <c r="B137" t="s">
        <v>389</v>
      </c>
      <c r="C137">
        <v>8</v>
      </c>
      <c r="D137">
        <v>0</v>
      </c>
      <c r="E137">
        <v>8</v>
      </c>
      <c r="F137" t="b">
        <f>VLOOKUP(TAX[[#This Row],[taxonomy_name]],Table2[#All],13,FALSE)</f>
        <v>1</v>
      </c>
      <c r="G137" t="b">
        <f>VLOOKUP(TAX[[#This Row],[taxonomy_name]],Table2[#All],14,FALSE)</f>
        <v>1</v>
      </c>
      <c r="I137">
        <f>IF(TAX[[#This Row],[Valid OWA]]=TRUE,TAX[[#This Row],[num_classes]],"")</f>
        <v>8</v>
      </c>
      <c r="J137">
        <f>IF(TAX[[#This Row],[Valid CWA]]=TRUE,TAX[[#This Row],[num_classes]],"")</f>
        <v>8</v>
      </c>
    </row>
    <row r="138" spans="1:10" hidden="1" x14ac:dyDescent="0.25">
      <c r="A138" t="s">
        <v>410</v>
      </c>
      <c r="B138" t="s">
        <v>409</v>
      </c>
      <c r="C138">
        <v>8</v>
      </c>
      <c r="D138">
        <v>0</v>
      </c>
      <c r="E138">
        <v>8</v>
      </c>
      <c r="F138" t="b">
        <f>VLOOKUP(TAX[[#This Row],[taxonomy_name]],Table2[#All],13,FALSE)</f>
        <v>1</v>
      </c>
      <c r="G138" t="b">
        <f>VLOOKUP(TAX[[#This Row],[taxonomy_name]],Table2[#All],14,FALSE)</f>
        <v>1</v>
      </c>
      <c r="I138">
        <f>IF(TAX[[#This Row],[Valid OWA]]=TRUE,TAX[[#This Row],[num_classes]],"")</f>
        <v>8</v>
      </c>
      <c r="J138">
        <f>IF(TAX[[#This Row],[Valid CWA]]=TRUE,TAX[[#This Row],[num_classes]],"")</f>
        <v>8</v>
      </c>
    </row>
    <row r="139" spans="1:10" hidden="1" x14ac:dyDescent="0.25">
      <c r="A139" t="s">
        <v>441</v>
      </c>
      <c r="B139" t="s">
        <v>439</v>
      </c>
      <c r="C139">
        <v>8</v>
      </c>
      <c r="D139">
        <v>0</v>
      </c>
      <c r="E139">
        <v>8</v>
      </c>
      <c r="F139" t="b">
        <f>VLOOKUP(TAX[[#This Row],[taxonomy_name]],Table2[#All],13,FALSE)</f>
        <v>0</v>
      </c>
      <c r="G139" t="b">
        <f>VLOOKUP(TAX[[#This Row],[taxonomy_name]],Table2[#All],14,FALSE)</f>
        <v>0</v>
      </c>
      <c r="I139" t="str">
        <f>IF(TAX[[#This Row],[Valid OWA]]=TRUE,TAX[[#This Row],[num_classes]],"")</f>
        <v/>
      </c>
      <c r="J139" t="str">
        <f>IF(TAX[[#This Row],[Valid CWA]]=TRUE,TAX[[#This Row],[num_classes]],"")</f>
        <v/>
      </c>
    </row>
    <row r="140" spans="1:10" hidden="1" x14ac:dyDescent="0.25">
      <c r="A140" t="s">
        <v>451</v>
      </c>
      <c r="B140" t="s">
        <v>439</v>
      </c>
      <c r="C140">
        <v>8</v>
      </c>
      <c r="D140">
        <v>0</v>
      </c>
      <c r="E140">
        <v>8</v>
      </c>
      <c r="F140" t="b">
        <f>VLOOKUP(TAX[[#This Row],[taxonomy_name]],Table2[#All],13,FALSE)</f>
        <v>0</v>
      </c>
      <c r="G140" t="b">
        <f>VLOOKUP(TAX[[#This Row],[taxonomy_name]],Table2[#All],14,FALSE)</f>
        <v>0</v>
      </c>
      <c r="I140" t="str">
        <f>IF(TAX[[#This Row],[Valid OWA]]=TRUE,TAX[[#This Row],[num_classes]],"")</f>
        <v/>
      </c>
      <c r="J140" t="str">
        <f>IF(TAX[[#This Row],[Valid CWA]]=TRUE,TAX[[#This Row],[num_classes]],"")</f>
        <v/>
      </c>
    </row>
    <row r="141" spans="1:10" hidden="1" x14ac:dyDescent="0.25">
      <c r="A141" t="s">
        <v>465</v>
      </c>
      <c r="B141" t="s">
        <v>439</v>
      </c>
      <c r="C141">
        <v>8</v>
      </c>
      <c r="D141">
        <v>0</v>
      </c>
      <c r="E141">
        <v>8</v>
      </c>
      <c r="F141" t="b">
        <f>VLOOKUP(TAX[[#This Row],[taxonomy_name]],Table2[#All],13,FALSE)</f>
        <v>0</v>
      </c>
      <c r="G141" t="b">
        <f>VLOOKUP(TAX[[#This Row],[taxonomy_name]],Table2[#All],14,FALSE)</f>
        <v>0</v>
      </c>
      <c r="I141" t="str">
        <f>IF(TAX[[#This Row],[Valid OWA]]=TRUE,TAX[[#This Row],[num_classes]],"")</f>
        <v/>
      </c>
      <c r="J141" t="str">
        <f>IF(TAX[[#This Row],[Valid CWA]]=TRUE,TAX[[#This Row],[num_classes]],"")</f>
        <v/>
      </c>
    </row>
    <row r="142" spans="1:10" hidden="1" x14ac:dyDescent="0.25">
      <c r="A142" t="s">
        <v>489</v>
      </c>
      <c r="B142" t="s">
        <v>439</v>
      </c>
      <c r="C142">
        <v>8</v>
      </c>
      <c r="D142">
        <v>0</v>
      </c>
      <c r="E142">
        <v>8</v>
      </c>
      <c r="F142" t="b">
        <f>VLOOKUP(TAX[[#This Row],[taxonomy_name]],Table2[#All],13,FALSE)</f>
        <v>1</v>
      </c>
      <c r="G142" t="b">
        <f>VLOOKUP(TAX[[#This Row],[taxonomy_name]],Table2[#All],14,FALSE)</f>
        <v>1</v>
      </c>
      <c r="I142">
        <f>IF(TAX[[#This Row],[Valid OWA]]=TRUE,TAX[[#This Row],[num_classes]],"")</f>
        <v>8</v>
      </c>
      <c r="J142">
        <f>IF(TAX[[#This Row],[Valid CWA]]=TRUE,TAX[[#This Row],[num_classes]],"")</f>
        <v>8</v>
      </c>
    </row>
    <row r="143" spans="1:10" hidden="1" x14ac:dyDescent="0.25">
      <c r="A143" t="s">
        <v>492</v>
      </c>
      <c r="B143" t="s">
        <v>439</v>
      </c>
      <c r="C143">
        <v>8</v>
      </c>
      <c r="D143">
        <v>0</v>
      </c>
      <c r="E143">
        <v>8</v>
      </c>
      <c r="F143" t="b">
        <f>VLOOKUP(TAX[[#This Row],[taxonomy_name]],Table2[#All],13,FALSE)</f>
        <v>1</v>
      </c>
      <c r="G143" t="b">
        <f>VLOOKUP(TAX[[#This Row],[taxonomy_name]],Table2[#All],14,FALSE)</f>
        <v>1</v>
      </c>
      <c r="I143">
        <f>IF(TAX[[#This Row],[Valid OWA]]=TRUE,TAX[[#This Row],[num_classes]],"")</f>
        <v>8</v>
      </c>
      <c r="J143">
        <f>IF(TAX[[#This Row],[Valid CWA]]=TRUE,TAX[[#This Row],[num_classes]],"")</f>
        <v>8</v>
      </c>
    </row>
    <row r="144" spans="1:10" hidden="1" x14ac:dyDescent="0.25">
      <c r="A144" t="s">
        <v>504</v>
      </c>
      <c r="B144" t="s">
        <v>439</v>
      </c>
      <c r="C144">
        <v>8</v>
      </c>
      <c r="D144">
        <v>0</v>
      </c>
      <c r="E144">
        <v>8</v>
      </c>
      <c r="F144" t="b">
        <f>VLOOKUP(TAX[[#This Row],[taxonomy_name]],Table2[#All],13,FALSE)</f>
        <v>0</v>
      </c>
      <c r="G144" t="b">
        <f>VLOOKUP(TAX[[#This Row],[taxonomy_name]],Table2[#All],14,FALSE)</f>
        <v>0</v>
      </c>
      <c r="I144" t="str">
        <f>IF(TAX[[#This Row],[Valid OWA]]=TRUE,TAX[[#This Row],[num_classes]],"")</f>
        <v/>
      </c>
      <c r="J144" t="str">
        <f>IF(TAX[[#This Row],[Valid CWA]]=TRUE,TAX[[#This Row],[num_classes]],"")</f>
        <v/>
      </c>
    </row>
    <row r="145" spans="1:10" hidden="1" x14ac:dyDescent="0.25">
      <c r="A145" t="s">
        <v>553</v>
      </c>
      <c r="B145" t="s">
        <v>554</v>
      </c>
      <c r="C145">
        <v>8</v>
      </c>
      <c r="D145">
        <v>0</v>
      </c>
      <c r="E145">
        <v>8</v>
      </c>
      <c r="F145" t="b">
        <f>VLOOKUP(TAX[[#This Row],[taxonomy_name]],Table2[#All],13,FALSE)</f>
        <v>0</v>
      </c>
      <c r="G145" t="b">
        <f>VLOOKUP(TAX[[#This Row],[taxonomy_name]],Table2[#All],14,FALSE)</f>
        <v>0</v>
      </c>
      <c r="I145" t="str">
        <f>IF(TAX[[#This Row],[Valid OWA]]=TRUE,TAX[[#This Row],[num_classes]],"")</f>
        <v/>
      </c>
      <c r="J145" t="str">
        <f>IF(TAX[[#This Row],[Valid CWA]]=TRUE,TAX[[#This Row],[num_classes]],"")</f>
        <v/>
      </c>
    </row>
    <row r="146" spans="1:10" hidden="1" x14ac:dyDescent="0.25">
      <c r="A146" t="s">
        <v>667</v>
      </c>
      <c r="B146" t="s">
        <v>665</v>
      </c>
      <c r="C146">
        <v>8</v>
      </c>
      <c r="D146">
        <v>0</v>
      </c>
      <c r="E146">
        <v>8</v>
      </c>
      <c r="F146" t="b">
        <f>VLOOKUP(TAX[[#This Row],[taxonomy_name]],Table2[#All],13,FALSE)</f>
        <v>1</v>
      </c>
      <c r="G146" t="b">
        <f>VLOOKUP(TAX[[#This Row],[taxonomy_name]],Table2[#All],14,FALSE)</f>
        <v>1</v>
      </c>
      <c r="I146">
        <f>IF(TAX[[#This Row],[Valid OWA]]=TRUE,TAX[[#This Row],[num_classes]],"")</f>
        <v>8</v>
      </c>
      <c r="J146">
        <f>IF(TAX[[#This Row],[Valid CWA]]=TRUE,TAX[[#This Row],[num_classes]],"")</f>
        <v>8</v>
      </c>
    </row>
    <row r="147" spans="1:10" hidden="1" x14ac:dyDescent="0.25">
      <c r="A147" t="s">
        <v>695</v>
      </c>
      <c r="B147" t="s">
        <v>694</v>
      </c>
      <c r="C147">
        <v>8</v>
      </c>
      <c r="D147">
        <v>0</v>
      </c>
      <c r="E147">
        <v>8</v>
      </c>
      <c r="F147" t="b">
        <f>VLOOKUP(TAX[[#This Row],[taxonomy_name]],Table2[#All],13,FALSE)</f>
        <v>1</v>
      </c>
      <c r="G147" t="b">
        <f>VLOOKUP(TAX[[#This Row],[taxonomy_name]],Table2[#All],14,FALSE)</f>
        <v>1</v>
      </c>
      <c r="I147">
        <f>IF(TAX[[#This Row],[Valid OWA]]=TRUE,TAX[[#This Row],[num_classes]],"")</f>
        <v>8</v>
      </c>
      <c r="J147">
        <f>IF(TAX[[#This Row],[Valid CWA]]=TRUE,TAX[[#This Row],[num_classes]],"")</f>
        <v>8</v>
      </c>
    </row>
    <row r="148" spans="1:10" hidden="1" x14ac:dyDescent="0.25">
      <c r="A148" t="s">
        <v>701</v>
      </c>
      <c r="B148" t="s">
        <v>700</v>
      </c>
      <c r="C148">
        <v>8</v>
      </c>
      <c r="D148">
        <v>0</v>
      </c>
      <c r="E148">
        <v>8</v>
      </c>
      <c r="F148" t="b">
        <f>VLOOKUP(TAX[[#This Row],[taxonomy_name]],Table2[#All],13,FALSE)</f>
        <v>1</v>
      </c>
      <c r="G148" t="b">
        <f>VLOOKUP(TAX[[#This Row],[taxonomy_name]],Table2[#All],14,FALSE)</f>
        <v>0</v>
      </c>
      <c r="I148">
        <f>IF(TAX[[#This Row],[Valid OWA]]=TRUE,TAX[[#This Row],[num_classes]],"")</f>
        <v>8</v>
      </c>
      <c r="J148" t="str">
        <f>IF(TAX[[#This Row],[Valid CWA]]=TRUE,TAX[[#This Row],[num_classes]],"")</f>
        <v/>
      </c>
    </row>
    <row r="149" spans="1:10" hidden="1" x14ac:dyDescent="0.25">
      <c r="A149" t="s">
        <v>24</v>
      </c>
      <c r="B149" t="s">
        <v>25</v>
      </c>
      <c r="C149">
        <v>7</v>
      </c>
      <c r="D149">
        <v>0</v>
      </c>
      <c r="E149">
        <v>7</v>
      </c>
      <c r="F149" t="b">
        <f>VLOOKUP(TAX[[#This Row],[taxonomy_name]],Table2[#All],13,FALSE)</f>
        <v>1</v>
      </c>
      <c r="G149" t="b">
        <f>VLOOKUP(TAX[[#This Row],[taxonomy_name]],Table2[#All],14,FALSE)</f>
        <v>1</v>
      </c>
      <c r="I149">
        <f>IF(TAX[[#This Row],[Valid OWA]]=TRUE,TAX[[#This Row],[num_classes]],"")</f>
        <v>7</v>
      </c>
      <c r="J149">
        <f>IF(TAX[[#This Row],[Valid CWA]]=TRUE,TAX[[#This Row],[num_classes]],"")</f>
        <v>7</v>
      </c>
    </row>
    <row r="150" spans="1:10" hidden="1" x14ac:dyDescent="0.25">
      <c r="A150" t="s">
        <v>32</v>
      </c>
      <c r="B150" t="s">
        <v>30</v>
      </c>
      <c r="C150">
        <v>7</v>
      </c>
      <c r="D150">
        <v>0</v>
      </c>
      <c r="E150">
        <v>7</v>
      </c>
      <c r="F150" t="b">
        <f>VLOOKUP(TAX[[#This Row],[taxonomy_name]],Table2[#All],13,FALSE)</f>
        <v>1</v>
      </c>
      <c r="G150" t="b">
        <f>VLOOKUP(TAX[[#This Row],[taxonomy_name]],Table2[#All],14,FALSE)</f>
        <v>1</v>
      </c>
      <c r="I150">
        <f>IF(TAX[[#This Row],[Valid OWA]]=TRUE,TAX[[#This Row],[num_classes]],"")</f>
        <v>7</v>
      </c>
      <c r="J150">
        <f>IF(TAX[[#This Row],[Valid CWA]]=TRUE,TAX[[#This Row],[num_classes]],"")</f>
        <v>7</v>
      </c>
    </row>
    <row r="151" spans="1:10" hidden="1" x14ac:dyDescent="0.25">
      <c r="A151" t="s">
        <v>47</v>
      </c>
      <c r="B151" t="s">
        <v>46</v>
      </c>
      <c r="C151">
        <v>7</v>
      </c>
      <c r="D151">
        <v>0</v>
      </c>
      <c r="E151">
        <v>7</v>
      </c>
      <c r="F151" t="b">
        <f>VLOOKUP(TAX[[#This Row],[taxonomy_name]],Table2[#All],13,FALSE)</f>
        <v>1</v>
      </c>
      <c r="G151" t="b">
        <f>VLOOKUP(TAX[[#This Row],[taxonomy_name]],Table2[#All],14,FALSE)</f>
        <v>1</v>
      </c>
      <c r="I151">
        <f>IF(TAX[[#This Row],[Valid OWA]]=TRUE,TAX[[#This Row],[num_classes]],"")</f>
        <v>7</v>
      </c>
      <c r="J151">
        <f>IF(TAX[[#This Row],[Valid CWA]]=TRUE,TAX[[#This Row],[num_classes]],"")</f>
        <v>7</v>
      </c>
    </row>
    <row r="152" spans="1:10" hidden="1" x14ac:dyDescent="0.25">
      <c r="A152" t="s">
        <v>90</v>
      </c>
      <c r="B152" t="s">
        <v>77</v>
      </c>
      <c r="C152">
        <v>7</v>
      </c>
      <c r="D152">
        <v>0</v>
      </c>
      <c r="E152">
        <v>7</v>
      </c>
      <c r="F152" t="b">
        <f>VLOOKUP(TAX[[#This Row],[taxonomy_name]],Table2[#All],13,FALSE)</f>
        <v>1</v>
      </c>
      <c r="G152" t="b">
        <f>VLOOKUP(TAX[[#This Row],[taxonomy_name]],Table2[#All],14,FALSE)</f>
        <v>1</v>
      </c>
      <c r="I152">
        <f>IF(TAX[[#This Row],[Valid OWA]]=TRUE,TAX[[#This Row],[num_classes]],"")</f>
        <v>7</v>
      </c>
      <c r="J152">
        <f>IF(TAX[[#This Row],[Valid CWA]]=TRUE,TAX[[#This Row],[num_classes]],"")</f>
        <v>7</v>
      </c>
    </row>
    <row r="153" spans="1:10" hidden="1" x14ac:dyDescent="0.25">
      <c r="A153" t="s">
        <v>99</v>
      </c>
      <c r="B153" t="s">
        <v>98</v>
      </c>
      <c r="C153">
        <v>7</v>
      </c>
      <c r="D153">
        <v>0</v>
      </c>
      <c r="E153">
        <v>7</v>
      </c>
      <c r="F153" t="b">
        <f>VLOOKUP(TAX[[#This Row],[taxonomy_name]],Table2[#All],13,FALSE)</f>
        <v>1</v>
      </c>
      <c r="G153" t="b">
        <f>VLOOKUP(TAX[[#This Row],[taxonomy_name]],Table2[#All],14,FALSE)</f>
        <v>1</v>
      </c>
      <c r="I153">
        <f>IF(TAX[[#This Row],[Valid OWA]]=TRUE,TAX[[#This Row],[num_classes]],"")</f>
        <v>7</v>
      </c>
      <c r="J153">
        <f>IF(TAX[[#This Row],[Valid CWA]]=TRUE,TAX[[#This Row],[num_classes]],"")</f>
        <v>7</v>
      </c>
    </row>
    <row r="154" spans="1:10" hidden="1" x14ac:dyDescent="0.25">
      <c r="A154" t="s">
        <v>100</v>
      </c>
      <c r="B154" t="s">
        <v>98</v>
      </c>
      <c r="C154">
        <v>7</v>
      </c>
      <c r="D154">
        <v>0</v>
      </c>
      <c r="E154">
        <v>7</v>
      </c>
      <c r="F154" t="b">
        <f>VLOOKUP(TAX[[#This Row],[taxonomy_name]],Table2[#All],13,FALSE)</f>
        <v>1</v>
      </c>
      <c r="G154" t="b">
        <f>VLOOKUP(TAX[[#This Row],[taxonomy_name]],Table2[#All],14,FALSE)</f>
        <v>1</v>
      </c>
      <c r="I154">
        <f>IF(TAX[[#This Row],[Valid OWA]]=TRUE,TAX[[#This Row],[num_classes]],"")</f>
        <v>7</v>
      </c>
      <c r="J154">
        <f>IF(TAX[[#This Row],[Valid CWA]]=TRUE,TAX[[#This Row],[num_classes]],"")</f>
        <v>7</v>
      </c>
    </row>
    <row r="155" spans="1:10" hidden="1" x14ac:dyDescent="0.25">
      <c r="A155" t="s">
        <v>115</v>
      </c>
      <c r="B155" t="s">
        <v>111</v>
      </c>
      <c r="C155">
        <v>7</v>
      </c>
      <c r="D155">
        <v>0</v>
      </c>
      <c r="E155">
        <v>7</v>
      </c>
      <c r="F155" t="b">
        <f>VLOOKUP(TAX[[#This Row],[taxonomy_name]],Table2[#All],13,FALSE)</f>
        <v>1</v>
      </c>
      <c r="G155" t="b">
        <f>VLOOKUP(TAX[[#This Row],[taxonomy_name]],Table2[#All],14,FALSE)</f>
        <v>1</v>
      </c>
      <c r="I155">
        <f>IF(TAX[[#This Row],[Valid OWA]]=TRUE,TAX[[#This Row],[num_classes]],"")</f>
        <v>7</v>
      </c>
      <c r="J155">
        <f>IF(TAX[[#This Row],[Valid CWA]]=TRUE,TAX[[#This Row],[num_classes]],"")</f>
        <v>7</v>
      </c>
    </row>
    <row r="156" spans="1:10" hidden="1" x14ac:dyDescent="0.25">
      <c r="A156" t="s">
        <v>166</v>
      </c>
      <c r="B156" t="s">
        <v>165</v>
      </c>
      <c r="C156">
        <v>7</v>
      </c>
      <c r="D156">
        <v>0</v>
      </c>
      <c r="E156">
        <v>7</v>
      </c>
      <c r="F156" t="b">
        <f>VLOOKUP(TAX[[#This Row],[taxonomy_name]],Table2[#All],13,FALSE)</f>
        <v>1</v>
      </c>
      <c r="G156" t="b">
        <f>VLOOKUP(TAX[[#This Row],[taxonomy_name]],Table2[#All],14,FALSE)</f>
        <v>0</v>
      </c>
      <c r="I156">
        <f>IF(TAX[[#This Row],[Valid OWA]]=TRUE,TAX[[#This Row],[num_classes]],"")</f>
        <v>7</v>
      </c>
      <c r="J156" t="str">
        <f>IF(TAX[[#This Row],[Valid CWA]]=TRUE,TAX[[#This Row],[num_classes]],"")</f>
        <v/>
      </c>
    </row>
    <row r="157" spans="1:10" hidden="1" x14ac:dyDescent="0.25">
      <c r="A157" t="s">
        <v>167</v>
      </c>
      <c r="B157" t="s">
        <v>168</v>
      </c>
      <c r="C157">
        <v>7</v>
      </c>
      <c r="D157">
        <v>0</v>
      </c>
      <c r="E157">
        <v>7</v>
      </c>
      <c r="F157" t="b">
        <f>VLOOKUP(TAX[[#This Row],[taxonomy_name]],Table2[#All],13,FALSE)</f>
        <v>1</v>
      </c>
      <c r="G157" t="b">
        <f>VLOOKUP(TAX[[#This Row],[taxonomy_name]],Table2[#All],14,FALSE)</f>
        <v>1</v>
      </c>
      <c r="I157">
        <f>IF(TAX[[#This Row],[Valid OWA]]=TRUE,TAX[[#This Row],[num_classes]],"")</f>
        <v>7</v>
      </c>
      <c r="J157">
        <f>IF(TAX[[#This Row],[Valid CWA]]=TRUE,TAX[[#This Row],[num_classes]],"")</f>
        <v>7</v>
      </c>
    </row>
    <row r="158" spans="1:10" hidden="1" x14ac:dyDescent="0.25">
      <c r="A158" t="s">
        <v>171</v>
      </c>
      <c r="B158" t="s">
        <v>170</v>
      </c>
      <c r="C158">
        <v>7</v>
      </c>
      <c r="D158">
        <v>0</v>
      </c>
      <c r="E158">
        <v>7</v>
      </c>
      <c r="F158" t="b">
        <f>VLOOKUP(TAX[[#This Row],[taxonomy_name]],Table2[#All],13,FALSE)</f>
        <v>1</v>
      </c>
      <c r="G158" t="b">
        <f>VLOOKUP(TAX[[#This Row],[taxonomy_name]],Table2[#All],14,FALSE)</f>
        <v>1</v>
      </c>
      <c r="I158">
        <f>IF(TAX[[#This Row],[Valid OWA]]=TRUE,TAX[[#This Row],[num_classes]],"")</f>
        <v>7</v>
      </c>
      <c r="J158">
        <f>IF(TAX[[#This Row],[Valid CWA]]=TRUE,TAX[[#This Row],[num_classes]],"")</f>
        <v>7</v>
      </c>
    </row>
    <row r="159" spans="1:10" hidden="1" x14ac:dyDescent="0.25">
      <c r="A159" t="s">
        <v>211</v>
      </c>
      <c r="B159" t="s">
        <v>210</v>
      </c>
      <c r="C159">
        <v>7</v>
      </c>
      <c r="D159">
        <v>0</v>
      </c>
      <c r="E159">
        <v>7</v>
      </c>
      <c r="F159" t="b">
        <f>VLOOKUP(TAX[[#This Row],[taxonomy_name]],Table2[#All],13,FALSE)</f>
        <v>1</v>
      </c>
      <c r="G159" t="b">
        <f>VLOOKUP(TAX[[#This Row],[taxonomy_name]],Table2[#All],14,FALSE)</f>
        <v>0</v>
      </c>
      <c r="I159">
        <f>IF(TAX[[#This Row],[Valid OWA]]=TRUE,TAX[[#This Row],[num_classes]],"")</f>
        <v>7</v>
      </c>
      <c r="J159" t="str">
        <f>IF(TAX[[#This Row],[Valid CWA]]=TRUE,TAX[[#This Row],[num_classes]],"")</f>
        <v/>
      </c>
    </row>
    <row r="160" spans="1:10" hidden="1" x14ac:dyDescent="0.25">
      <c r="A160" t="s">
        <v>212</v>
      </c>
      <c r="B160" t="s">
        <v>210</v>
      </c>
      <c r="C160">
        <v>7</v>
      </c>
      <c r="D160">
        <v>0</v>
      </c>
      <c r="E160">
        <v>7</v>
      </c>
      <c r="F160" t="b">
        <f>VLOOKUP(TAX[[#This Row],[taxonomy_name]],Table2[#All],13,FALSE)</f>
        <v>1</v>
      </c>
      <c r="G160" t="b">
        <f>VLOOKUP(TAX[[#This Row],[taxonomy_name]],Table2[#All],14,FALSE)</f>
        <v>1</v>
      </c>
      <c r="I160">
        <f>IF(TAX[[#This Row],[Valid OWA]]=TRUE,TAX[[#This Row],[num_classes]],"")</f>
        <v>7</v>
      </c>
      <c r="J160">
        <f>IF(TAX[[#This Row],[Valid CWA]]=TRUE,TAX[[#This Row],[num_classes]],"")</f>
        <v>7</v>
      </c>
    </row>
    <row r="161" spans="1:10" hidden="1" x14ac:dyDescent="0.25">
      <c r="A161" t="s">
        <v>213</v>
      </c>
      <c r="B161" t="s">
        <v>214</v>
      </c>
      <c r="C161">
        <v>7</v>
      </c>
      <c r="D161">
        <v>0</v>
      </c>
      <c r="E161">
        <v>7</v>
      </c>
      <c r="F161" t="b">
        <f>VLOOKUP(TAX[[#This Row],[taxonomy_name]],Table2[#All],13,FALSE)</f>
        <v>1</v>
      </c>
      <c r="G161" t="b">
        <f>VLOOKUP(TAX[[#This Row],[taxonomy_name]],Table2[#All],14,FALSE)</f>
        <v>1</v>
      </c>
      <c r="I161">
        <f>IF(TAX[[#This Row],[Valid OWA]]=TRUE,TAX[[#This Row],[num_classes]],"")</f>
        <v>7</v>
      </c>
      <c r="J161">
        <f>IF(TAX[[#This Row],[Valid CWA]]=TRUE,TAX[[#This Row],[num_classes]],"")</f>
        <v>7</v>
      </c>
    </row>
    <row r="162" spans="1:10" hidden="1" x14ac:dyDescent="0.25">
      <c r="A162" t="s">
        <v>215</v>
      </c>
      <c r="B162" t="s">
        <v>214</v>
      </c>
      <c r="C162">
        <v>7</v>
      </c>
      <c r="D162">
        <v>0</v>
      </c>
      <c r="E162">
        <v>7</v>
      </c>
      <c r="F162" t="b">
        <f>VLOOKUP(TAX[[#This Row],[taxonomy_name]],Table2[#All],13,FALSE)</f>
        <v>1</v>
      </c>
      <c r="G162" t="b">
        <f>VLOOKUP(TAX[[#This Row],[taxonomy_name]],Table2[#All],14,FALSE)</f>
        <v>1</v>
      </c>
      <c r="I162">
        <f>IF(TAX[[#This Row],[Valid OWA]]=TRUE,TAX[[#This Row],[num_classes]],"")</f>
        <v>7</v>
      </c>
      <c r="J162">
        <f>IF(TAX[[#This Row],[Valid CWA]]=TRUE,TAX[[#This Row],[num_classes]],"")</f>
        <v>7</v>
      </c>
    </row>
    <row r="163" spans="1:10" hidden="1" x14ac:dyDescent="0.25">
      <c r="A163" t="s">
        <v>278</v>
      </c>
      <c r="B163" t="s">
        <v>275</v>
      </c>
      <c r="C163">
        <v>7</v>
      </c>
      <c r="D163">
        <v>0</v>
      </c>
      <c r="E163">
        <v>7</v>
      </c>
      <c r="F163" t="b">
        <f>VLOOKUP(TAX[[#This Row],[taxonomy_name]],Table2[#All],13,FALSE)</f>
        <v>1</v>
      </c>
      <c r="G163" t="b">
        <f>VLOOKUP(TAX[[#This Row],[taxonomy_name]],Table2[#All],14,FALSE)</f>
        <v>1</v>
      </c>
      <c r="I163">
        <f>IF(TAX[[#This Row],[Valid OWA]]=TRUE,TAX[[#This Row],[num_classes]],"")</f>
        <v>7</v>
      </c>
      <c r="J163">
        <f>IF(TAX[[#This Row],[Valid CWA]]=TRUE,TAX[[#This Row],[num_classes]],"")</f>
        <v>7</v>
      </c>
    </row>
    <row r="164" spans="1:10" hidden="1" x14ac:dyDescent="0.25">
      <c r="A164" t="s">
        <v>281</v>
      </c>
      <c r="B164" t="s">
        <v>282</v>
      </c>
      <c r="C164">
        <v>7</v>
      </c>
      <c r="D164">
        <v>0</v>
      </c>
      <c r="E164">
        <v>7</v>
      </c>
      <c r="F164" t="b">
        <f>VLOOKUP(TAX[[#This Row],[taxonomy_name]],Table2[#All],13,FALSE)</f>
        <v>1</v>
      </c>
      <c r="G164" t="b">
        <f>VLOOKUP(TAX[[#This Row],[taxonomy_name]],Table2[#All],14,FALSE)</f>
        <v>0</v>
      </c>
      <c r="I164">
        <f>IF(TAX[[#This Row],[Valid OWA]]=TRUE,TAX[[#This Row],[num_classes]],"")</f>
        <v>7</v>
      </c>
      <c r="J164" t="str">
        <f>IF(TAX[[#This Row],[Valid CWA]]=TRUE,TAX[[#This Row],[num_classes]],"")</f>
        <v/>
      </c>
    </row>
    <row r="165" spans="1:10" hidden="1" x14ac:dyDescent="0.25">
      <c r="A165" t="s">
        <v>453</v>
      </c>
      <c r="B165" t="s">
        <v>439</v>
      </c>
      <c r="C165">
        <v>7</v>
      </c>
      <c r="D165">
        <v>0</v>
      </c>
      <c r="E165">
        <v>7</v>
      </c>
      <c r="F165" t="b">
        <f>VLOOKUP(TAX[[#This Row],[taxonomy_name]],Table2[#All],13,FALSE)</f>
        <v>1</v>
      </c>
      <c r="G165" t="b">
        <f>VLOOKUP(TAX[[#This Row],[taxonomy_name]],Table2[#All],14,FALSE)</f>
        <v>1</v>
      </c>
      <c r="I165">
        <f>IF(TAX[[#This Row],[Valid OWA]]=TRUE,TAX[[#This Row],[num_classes]],"")</f>
        <v>7</v>
      </c>
      <c r="J165">
        <f>IF(TAX[[#This Row],[Valid CWA]]=TRUE,TAX[[#This Row],[num_classes]],"")</f>
        <v>7</v>
      </c>
    </row>
    <row r="166" spans="1:10" hidden="1" x14ac:dyDescent="0.25">
      <c r="A166" t="s">
        <v>464</v>
      </c>
      <c r="B166" t="s">
        <v>439</v>
      </c>
      <c r="C166">
        <v>7</v>
      </c>
      <c r="D166">
        <v>0</v>
      </c>
      <c r="E166">
        <v>7</v>
      </c>
      <c r="F166" t="b">
        <f>VLOOKUP(TAX[[#This Row],[taxonomy_name]],Table2[#All],13,FALSE)</f>
        <v>1</v>
      </c>
      <c r="G166" t="b">
        <f>VLOOKUP(TAX[[#This Row],[taxonomy_name]],Table2[#All],14,FALSE)</f>
        <v>1</v>
      </c>
      <c r="I166">
        <f>IF(TAX[[#This Row],[Valid OWA]]=TRUE,TAX[[#This Row],[num_classes]],"")</f>
        <v>7</v>
      </c>
      <c r="J166">
        <f>IF(TAX[[#This Row],[Valid CWA]]=TRUE,TAX[[#This Row],[num_classes]],"")</f>
        <v>7</v>
      </c>
    </row>
    <row r="167" spans="1:10" hidden="1" x14ac:dyDescent="0.25">
      <c r="A167" t="s">
        <v>578</v>
      </c>
      <c r="B167" t="s">
        <v>573</v>
      </c>
      <c r="C167">
        <v>7</v>
      </c>
      <c r="D167">
        <v>0</v>
      </c>
      <c r="E167">
        <v>7</v>
      </c>
      <c r="F167" t="b">
        <f>VLOOKUP(TAX[[#This Row],[taxonomy_name]],Table2[#All],13,FALSE)</f>
        <v>1</v>
      </c>
      <c r="G167" t="b">
        <f>VLOOKUP(TAX[[#This Row],[taxonomy_name]],Table2[#All],14,FALSE)</f>
        <v>1</v>
      </c>
      <c r="I167">
        <f>IF(TAX[[#This Row],[Valid OWA]]=TRUE,TAX[[#This Row],[num_classes]],"")</f>
        <v>7</v>
      </c>
      <c r="J167">
        <f>IF(TAX[[#This Row],[Valid CWA]]=TRUE,TAX[[#This Row],[num_classes]],"")</f>
        <v>7</v>
      </c>
    </row>
    <row r="168" spans="1:10" hidden="1" x14ac:dyDescent="0.25">
      <c r="A168" t="s">
        <v>630</v>
      </c>
      <c r="B168" t="s">
        <v>623</v>
      </c>
      <c r="C168">
        <v>7</v>
      </c>
      <c r="D168">
        <v>0</v>
      </c>
      <c r="E168">
        <v>7</v>
      </c>
      <c r="F168" t="b">
        <f>VLOOKUP(TAX[[#This Row],[taxonomy_name]],Table2[#All],13,FALSE)</f>
        <v>0</v>
      </c>
      <c r="G168" t="b">
        <f>VLOOKUP(TAX[[#This Row],[taxonomy_name]],Table2[#All],14,FALSE)</f>
        <v>0</v>
      </c>
      <c r="I168" t="str">
        <f>IF(TAX[[#This Row],[Valid OWA]]=TRUE,TAX[[#This Row],[num_classes]],"")</f>
        <v/>
      </c>
      <c r="J168" t="str">
        <f>IF(TAX[[#This Row],[Valid CWA]]=TRUE,TAX[[#This Row],[num_classes]],"")</f>
        <v/>
      </c>
    </row>
    <row r="169" spans="1:10" hidden="1" x14ac:dyDescent="0.25">
      <c r="A169" t="s">
        <v>644</v>
      </c>
      <c r="B169" t="s">
        <v>638</v>
      </c>
      <c r="C169">
        <v>7</v>
      </c>
      <c r="D169">
        <v>0</v>
      </c>
      <c r="E169">
        <v>7</v>
      </c>
      <c r="F169" t="b">
        <f>VLOOKUP(TAX[[#This Row],[taxonomy_name]],Table2[#All],13,FALSE)</f>
        <v>0</v>
      </c>
      <c r="G169" t="b">
        <f>VLOOKUP(TAX[[#This Row],[taxonomy_name]],Table2[#All],14,FALSE)</f>
        <v>0</v>
      </c>
      <c r="I169" t="str">
        <f>IF(TAX[[#This Row],[Valid OWA]]=TRUE,TAX[[#This Row],[num_classes]],"")</f>
        <v/>
      </c>
      <c r="J169" t="str">
        <f>IF(TAX[[#This Row],[Valid CWA]]=TRUE,TAX[[#This Row],[num_classes]],"")</f>
        <v/>
      </c>
    </row>
    <row r="170" spans="1:10" hidden="1" x14ac:dyDescent="0.25">
      <c r="A170" t="s">
        <v>654</v>
      </c>
      <c r="B170" t="s">
        <v>647</v>
      </c>
      <c r="C170">
        <v>7</v>
      </c>
      <c r="D170">
        <v>0</v>
      </c>
      <c r="E170">
        <v>7</v>
      </c>
      <c r="F170" t="b">
        <f>VLOOKUP(TAX[[#This Row],[taxonomy_name]],Table2[#All],13,FALSE)</f>
        <v>1</v>
      </c>
      <c r="G170" t="b">
        <f>VLOOKUP(TAX[[#This Row],[taxonomy_name]],Table2[#All],14,FALSE)</f>
        <v>0</v>
      </c>
      <c r="I170">
        <f>IF(TAX[[#This Row],[Valid OWA]]=TRUE,TAX[[#This Row],[num_classes]],"")</f>
        <v>7</v>
      </c>
      <c r="J170" t="str">
        <f>IF(TAX[[#This Row],[Valid CWA]]=TRUE,TAX[[#This Row],[num_classes]],"")</f>
        <v/>
      </c>
    </row>
    <row r="171" spans="1:10" hidden="1" x14ac:dyDescent="0.25">
      <c r="A171" t="s">
        <v>658</v>
      </c>
      <c r="B171" t="s">
        <v>656</v>
      </c>
      <c r="C171">
        <v>7</v>
      </c>
      <c r="D171">
        <v>0</v>
      </c>
      <c r="E171">
        <v>7</v>
      </c>
      <c r="F171" t="b">
        <f>VLOOKUP(TAX[[#This Row],[taxonomy_name]],Table2[#All],13,FALSE)</f>
        <v>1</v>
      </c>
      <c r="G171" t="b">
        <f>VLOOKUP(TAX[[#This Row],[taxonomy_name]],Table2[#All],14,FALSE)</f>
        <v>1</v>
      </c>
      <c r="I171">
        <f>IF(TAX[[#This Row],[Valid OWA]]=TRUE,TAX[[#This Row],[num_classes]],"")</f>
        <v>7</v>
      </c>
      <c r="J171">
        <f>IF(TAX[[#This Row],[Valid CWA]]=TRUE,TAX[[#This Row],[num_classes]],"")</f>
        <v>7</v>
      </c>
    </row>
    <row r="172" spans="1:10" hidden="1" x14ac:dyDescent="0.25">
      <c r="A172" t="s">
        <v>749</v>
      </c>
      <c r="B172" t="s">
        <v>748</v>
      </c>
      <c r="C172">
        <v>7</v>
      </c>
      <c r="D172">
        <v>0</v>
      </c>
      <c r="E172">
        <v>7</v>
      </c>
      <c r="F172" t="b">
        <f>VLOOKUP(TAX[[#This Row],[taxonomy_name]],Table2[#All],13,FALSE)</f>
        <v>1</v>
      </c>
      <c r="G172" t="b">
        <f>VLOOKUP(TAX[[#This Row],[taxonomy_name]],Table2[#All],14,FALSE)</f>
        <v>1</v>
      </c>
      <c r="I172">
        <f>IF(TAX[[#This Row],[Valid OWA]]=TRUE,TAX[[#This Row],[num_classes]],"")</f>
        <v>7</v>
      </c>
      <c r="J172">
        <f>IF(TAX[[#This Row],[Valid CWA]]=TRUE,TAX[[#This Row],[num_classes]],"")</f>
        <v>7</v>
      </c>
    </row>
    <row r="173" spans="1:10" hidden="1" x14ac:dyDescent="0.25">
      <c r="A173" t="s">
        <v>763</v>
      </c>
      <c r="B173" t="s">
        <v>764</v>
      </c>
      <c r="C173">
        <v>7</v>
      </c>
      <c r="D173">
        <v>0</v>
      </c>
      <c r="E173">
        <v>7</v>
      </c>
      <c r="F173" t="b">
        <f>VLOOKUP(TAX[[#This Row],[taxonomy_name]],Table2[#All],13,FALSE)</f>
        <v>1</v>
      </c>
      <c r="G173" t="b">
        <f>VLOOKUP(TAX[[#This Row],[taxonomy_name]],Table2[#All],14,FALSE)</f>
        <v>1</v>
      </c>
      <c r="I173">
        <f>IF(TAX[[#This Row],[Valid OWA]]=TRUE,TAX[[#This Row],[num_classes]],"")</f>
        <v>7</v>
      </c>
      <c r="J173">
        <f>IF(TAX[[#This Row],[Valid CWA]]=TRUE,TAX[[#This Row],[num_classes]],"")</f>
        <v>7</v>
      </c>
    </row>
    <row r="174" spans="1:10" hidden="1" x14ac:dyDescent="0.25">
      <c r="A174" t="s">
        <v>770</v>
      </c>
      <c r="B174" t="s">
        <v>771</v>
      </c>
      <c r="C174">
        <v>7</v>
      </c>
      <c r="D174">
        <v>0</v>
      </c>
      <c r="E174">
        <v>7</v>
      </c>
      <c r="F174" t="b">
        <f>VLOOKUP(TAX[[#This Row],[taxonomy_name]],Table2[#All],13,FALSE)</f>
        <v>1</v>
      </c>
      <c r="G174" t="b">
        <f>VLOOKUP(TAX[[#This Row],[taxonomy_name]],Table2[#All],14,FALSE)</f>
        <v>1</v>
      </c>
      <c r="I174">
        <f>IF(TAX[[#This Row],[Valid OWA]]=TRUE,TAX[[#This Row],[num_classes]],"")</f>
        <v>7</v>
      </c>
      <c r="J174">
        <f>IF(TAX[[#This Row],[Valid CWA]]=TRUE,TAX[[#This Row],[num_classes]],"")</f>
        <v>7</v>
      </c>
    </row>
    <row r="175" spans="1:10" hidden="1" x14ac:dyDescent="0.25">
      <c r="A175" t="s">
        <v>5</v>
      </c>
      <c r="B175" t="s">
        <v>4</v>
      </c>
      <c r="C175">
        <v>6</v>
      </c>
      <c r="D175">
        <v>0</v>
      </c>
      <c r="E175">
        <v>6</v>
      </c>
      <c r="F175" t="b">
        <f>VLOOKUP(TAX[[#This Row],[taxonomy_name]],Table2[#All],13,FALSE)</f>
        <v>0</v>
      </c>
      <c r="G175" t="b">
        <f>VLOOKUP(TAX[[#This Row],[taxonomy_name]],Table2[#All],14,FALSE)</f>
        <v>0</v>
      </c>
      <c r="I175" t="str">
        <f>IF(TAX[[#This Row],[Valid OWA]]=TRUE,TAX[[#This Row],[num_classes]],"")</f>
        <v/>
      </c>
      <c r="J175" t="str">
        <f>IF(TAX[[#This Row],[Valid CWA]]=TRUE,TAX[[#This Row],[num_classes]],"")</f>
        <v/>
      </c>
    </row>
    <row r="176" spans="1:10" hidden="1" x14ac:dyDescent="0.25">
      <c r="A176" t="s">
        <v>7</v>
      </c>
      <c r="B176" t="s">
        <v>8</v>
      </c>
      <c r="C176">
        <v>6</v>
      </c>
      <c r="D176">
        <v>0</v>
      </c>
      <c r="E176">
        <v>6</v>
      </c>
      <c r="F176" t="b">
        <f>VLOOKUP(TAX[[#This Row],[taxonomy_name]],Table2[#All],13,FALSE)</f>
        <v>0</v>
      </c>
      <c r="G176" t="b">
        <f>VLOOKUP(TAX[[#This Row],[taxonomy_name]],Table2[#All],14,FALSE)</f>
        <v>0</v>
      </c>
      <c r="I176" t="str">
        <f>IF(TAX[[#This Row],[Valid OWA]]=TRUE,TAX[[#This Row],[num_classes]],"")</f>
        <v/>
      </c>
      <c r="J176" t="str">
        <f>IF(TAX[[#This Row],[Valid CWA]]=TRUE,TAX[[#This Row],[num_classes]],"")</f>
        <v/>
      </c>
    </row>
    <row r="177" spans="1:10" hidden="1" x14ac:dyDescent="0.25">
      <c r="A177" t="s">
        <v>31</v>
      </c>
      <c r="B177" t="s">
        <v>30</v>
      </c>
      <c r="C177">
        <v>6</v>
      </c>
      <c r="D177">
        <v>0</v>
      </c>
      <c r="E177">
        <v>6</v>
      </c>
      <c r="F177" t="b">
        <f>VLOOKUP(TAX[[#This Row],[taxonomy_name]],Table2[#All],13,FALSE)</f>
        <v>1</v>
      </c>
      <c r="G177" t="b">
        <f>VLOOKUP(TAX[[#This Row],[taxonomy_name]],Table2[#All],14,FALSE)</f>
        <v>1</v>
      </c>
      <c r="I177">
        <f>IF(TAX[[#This Row],[Valid OWA]]=TRUE,TAX[[#This Row],[num_classes]],"")</f>
        <v>6</v>
      </c>
      <c r="J177">
        <f>IF(TAX[[#This Row],[Valid CWA]]=TRUE,TAX[[#This Row],[num_classes]],"")</f>
        <v>6</v>
      </c>
    </row>
    <row r="178" spans="1:10" hidden="1" x14ac:dyDescent="0.25">
      <c r="A178" t="s">
        <v>71</v>
      </c>
      <c r="B178" t="s">
        <v>72</v>
      </c>
      <c r="C178">
        <v>6</v>
      </c>
      <c r="D178">
        <v>0</v>
      </c>
      <c r="E178">
        <v>6</v>
      </c>
      <c r="F178" t="b">
        <f>VLOOKUP(TAX[[#This Row],[taxonomy_name]],Table2[#All],13,FALSE)</f>
        <v>1</v>
      </c>
      <c r="G178" t="b">
        <f>VLOOKUP(TAX[[#This Row],[taxonomy_name]],Table2[#All],14,FALSE)</f>
        <v>1</v>
      </c>
      <c r="I178">
        <f>IF(TAX[[#This Row],[Valid OWA]]=TRUE,TAX[[#This Row],[num_classes]],"")</f>
        <v>6</v>
      </c>
      <c r="J178">
        <f>IF(TAX[[#This Row],[Valid CWA]]=TRUE,TAX[[#This Row],[num_classes]],"")</f>
        <v>6</v>
      </c>
    </row>
    <row r="179" spans="1:10" hidden="1" x14ac:dyDescent="0.25">
      <c r="A179" t="s">
        <v>84</v>
      </c>
      <c r="B179" t="s">
        <v>77</v>
      </c>
      <c r="C179">
        <v>6</v>
      </c>
      <c r="D179">
        <v>0</v>
      </c>
      <c r="E179">
        <v>6</v>
      </c>
      <c r="F179" t="b">
        <f>VLOOKUP(TAX[[#This Row],[taxonomy_name]],Table2[#All],13,FALSE)</f>
        <v>1</v>
      </c>
      <c r="G179" t="b">
        <f>VLOOKUP(TAX[[#This Row],[taxonomy_name]],Table2[#All],14,FALSE)</f>
        <v>1</v>
      </c>
      <c r="I179">
        <f>IF(TAX[[#This Row],[Valid OWA]]=TRUE,TAX[[#This Row],[num_classes]],"")</f>
        <v>6</v>
      </c>
      <c r="J179">
        <f>IF(TAX[[#This Row],[Valid CWA]]=TRUE,TAX[[#This Row],[num_classes]],"")</f>
        <v>6</v>
      </c>
    </row>
    <row r="180" spans="1:10" hidden="1" x14ac:dyDescent="0.25">
      <c r="A180" t="s">
        <v>86</v>
      </c>
      <c r="B180" t="s">
        <v>77</v>
      </c>
      <c r="C180">
        <v>6</v>
      </c>
      <c r="D180">
        <v>0</v>
      </c>
      <c r="E180">
        <v>6</v>
      </c>
      <c r="F180" t="b">
        <f>VLOOKUP(TAX[[#This Row],[taxonomy_name]],Table2[#All],13,FALSE)</f>
        <v>1</v>
      </c>
      <c r="G180" t="b">
        <f>VLOOKUP(TAX[[#This Row],[taxonomy_name]],Table2[#All],14,FALSE)</f>
        <v>1</v>
      </c>
      <c r="I180">
        <f>IF(TAX[[#This Row],[Valid OWA]]=TRUE,TAX[[#This Row],[num_classes]],"")</f>
        <v>6</v>
      </c>
      <c r="J180">
        <f>IF(TAX[[#This Row],[Valid CWA]]=TRUE,TAX[[#This Row],[num_classes]],"")</f>
        <v>6</v>
      </c>
    </row>
    <row r="181" spans="1:10" hidden="1" x14ac:dyDescent="0.25">
      <c r="A181" t="s">
        <v>96</v>
      </c>
      <c r="B181" t="s">
        <v>77</v>
      </c>
      <c r="C181">
        <v>6</v>
      </c>
      <c r="D181">
        <v>0</v>
      </c>
      <c r="E181">
        <v>6</v>
      </c>
      <c r="F181" t="b">
        <f>VLOOKUP(TAX[[#This Row],[taxonomy_name]],Table2[#All],13,FALSE)</f>
        <v>1</v>
      </c>
      <c r="G181" t="b">
        <f>VLOOKUP(TAX[[#This Row],[taxonomy_name]],Table2[#All],14,FALSE)</f>
        <v>1</v>
      </c>
      <c r="I181">
        <f>IF(TAX[[#This Row],[Valid OWA]]=TRUE,TAX[[#This Row],[num_classes]],"")</f>
        <v>6</v>
      </c>
      <c r="J181">
        <f>IF(TAX[[#This Row],[Valid CWA]]=TRUE,TAX[[#This Row],[num_classes]],"")</f>
        <v>6</v>
      </c>
    </row>
    <row r="182" spans="1:10" hidden="1" x14ac:dyDescent="0.25">
      <c r="A182" t="s">
        <v>113</v>
      </c>
      <c r="B182" t="s">
        <v>111</v>
      </c>
      <c r="C182">
        <v>6</v>
      </c>
      <c r="D182">
        <v>0</v>
      </c>
      <c r="E182">
        <v>6</v>
      </c>
      <c r="F182" t="b">
        <f>VLOOKUP(TAX[[#This Row],[taxonomy_name]],Table2[#All],13,FALSE)</f>
        <v>1</v>
      </c>
      <c r="G182" t="b">
        <f>VLOOKUP(TAX[[#This Row],[taxonomy_name]],Table2[#All],14,FALSE)</f>
        <v>1</v>
      </c>
      <c r="I182">
        <f>IF(TAX[[#This Row],[Valid OWA]]=TRUE,TAX[[#This Row],[num_classes]],"")</f>
        <v>6</v>
      </c>
      <c r="J182">
        <f>IF(TAX[[#This Row],[Valid CWA]]=TRUE,TAX[[#This Row],[num_classes]],"")</f>
        <v>6</v>
      </c>
    </row>
    <row r="183" spans="1:10" hidden="1" x14ac:dyDescent="0.25">
      <c r="A183" t="s">
        <v>114</v>
      </c>
      <c r="B183" t="s">
        <v>111</v>
      </c>
      <c r="C183">
        <v>6</v>
      </c>
      <c r="D183">
        <v>0</v>
      </c>
      <c r="E183">
        <v>6</v>
      </c>
      <c r="F183" t="b">
        <f>VLOOKUP(TAX[[#This Row],[taxonomy_name]],Table2[#All],13,FALSE)</f>
        <v>1</v>
      </c>
      <c r="G183" t="b">
        <f>VLOOKUP(TAX[[#This Row],[taxonomy_name]],Table2[#All],14,FALSE)</f>
        <v>1</v>
      </c>
      <c r="I183">
        <f>IF(TAX[[#This Row],[Valid OWA]]=TRUE,TAX[[#This Row],[num_classes]],"")</f>
        <v>6</v>
      </c>
      <c r="J183">
        <f>IF(TAX[[#This Row],[Valid CWA]]=TRUE,TAX[[#This Row],[num_classes]],"")</f>
        <v>6</v>
      </c>
    </row>
    <row r="184" spans="1:10" hidden="1" x14ac:dyDescent="0.25">
      <c r="A184" t="s">
        <v>121</v>
      </c>
      <c r="B184" t="s">
        <v>111</v>
      </c>
      <c r="C184">
        <v>6</v>
      </c>
      <c r="D184">
        <v>0</v>
      </c>
      <c r="E184">
        <v>6</v>
      </c>
      <c r="F184" t="b">
        <f>VLOOKUP(TAX[[#This Row],[taxonomy_name]],Table2[#All],13,FALSE)</f>
        <v>1</v>
      </c>
      <c r="G184" t="b">
        <f>VLOOKUP(TAX[[#This Row],[taxonomy_name]],Table2[#All],14,FALSE)</f>
        <v>1</v>
      </c>
      <c r="I184">
        <f>IF(TAX[[#This Row],[Valid OWA]]=TRUE,TAX[[#This Row],[num_classes]],"")</f>
        <v>6</v>
      </c>
      <c r="J184">
        <f>IF(TAX[[#This Row],[Valid CWA]]=TRUE,TAX[[#This Row],[num_classes]],"")</f>
        <v>6</v>
      </c>
    </row>
    <row r="185" spans="1:10" hidden="1" x14ac:dyDescent="0.25">
      <c r="A185" t="s">
        <v>122</v>
      </c>
      <c r="B185" t="s">
        <v>111</v>
      </c>
      <c r="C185">
        <v>6</v>
      </c>
      <c r="D185">
        <v>0</v>
      </c>
      <c r="E185">
        <v>6</v>
      </c>
      <c r="F185" t="b">
        <f>VLOOKUP(TAX[[#This Row],[taxonomy_name]],Table2[#All],13,FALSE)</f>
        <v>1</v>
      </c>
      <c r="G185" t="b">
        <f>VLOOKUP(TAX[[#This Row],[taxonomy_name]],Table2[#All],14,FALSE)</f>
        <v>1</v>
      </c>
      <c r="I185">
        <f>IF(TAX[[#This Row],[Valid OWA]]=TRUE,TAX[[#This Row],[num_classes]],"")</f>
        <v>6</v>
      </c>
      <c r="J185">
        <f>IF(TAX[[#This Row],[Valid CWA]]=TRUE,TAX[[#This Row],[num_classes]],"")</f>
        <v>6</v>
      </c>
    </row>
    <row r="186" spans="1:10" hidden="1" x14ac:dyDescent="0.25">
      <c r="A186" t="s">
        <v>129</v>
      </c>
      <c r="B186" t="s">
        <v>126</v>
      </c>
      <c r="C186">
        <v>6</v>
      </c>
      <c r="D186">
        <v>0</v>
      </c>
      <c r="E186">
        <v>6</v>
      </c>
      <c r="F186" t="b">
        <f>VLOOKUP(TAX[[#This Row],[taxonomy_name]],Table2[#All],13,FALSE)</f>
        <v>1</v>
      </c>
      <c r="G186" t="b">
        <f>VLOOKUP(TAX[[#This Row],[taxonomy_name]],Table2[#All],14,FALSE)</f>
        <v>1</v>
      </c>
      <c r="I186">
        <f>IF(TAX[[#This Row],[Valid OWA]]=TRUE,TAX[[#This Row],[num_classes]],"")</f>
        <v>6</v>
      </c>
      <c r="J186">
        <f>IF(TAX[[#This Row],[Valid CWA]]=TRUE,TAX[[#This Row],[num_classes]],"")</f>
        <v>6</v>
      </c>
    </row>
    <row r="187" spans="1:10" hidden="1" x14ac:dyDescent="0.25">
      <c r="A187" t="s">
        <v>132</v>
      </c>
      <c r="B187" t="s">
        <v>126</v>
      </c>
      <c r="C187">
        <v>6</v>
      </c>
      <c r="D187">
        <v>0</v>
      </c>
      <c r="E187">
        <v>6</v>
      </c>
      <c r="F187" t="b">
        <f>VLOOKUP(TAX[[#This Row],[taxonomy_name]],Table2[#All],13,FALSE)</f>
        <v>1</v>
      </c>
      <c r="G187" t="b">
        <f>VLOOKUP(TAX[[#This Row],[taxonomy_name]],Table2[#All],14,FALSE)</f>
        <v>1</v>
      </c>
      <c r="I187">
        <f>IF(TAX[[#This Row],[Valid OWA]]=TRUE,TAX[[#This Row],[num_classes]],"")</f>
        <v>6</v>
      </c>
      <c r="J187">
        <f>IF(TAX[[#This Row],[Valid CWA]]=TRUE,TAX[[#This Row],[num_classes]],"")</f>
        <v>6</v>
      </c>
    </row>
    <row r="188" spans="1:10" hidden="1" x14ac:dyDescent="0.25">
      <c r="A188" t="s">
        <v>145</v>
      </c>
      <c r="B188" t="s">
        <v>143</v>
      </c>
      <c r="C188">
        <v>6</v>
      </c>
      <c r="D188">
        <v>0</v>
      </c>
      <c r="E188">
        <v>6</v>
      </c>
      <c r="F188" t="b">
        <f>VLOOKUP(TAX[[#This Row],[taxonomy_name]],Table2[#All],13,FALSE)</f>
        <v>1</v>
      </c>
      <c r="G188" t="b">
        <f>VLOOKUP(TAX[[#This Row],[taxonomy_name]],Table2[#All],14,FALSE)</f>
        <v>1</v>
      </c>
      <c r="I188">
        <f>IF(TAX[[#This Row],[Valid OWA]]=TRUE,TAX[[#This Row],[num_classes]],"")</f>
        <v>6</v>
      </c>
      <c r="J188">
        <f>IF(TAX[[#This Row],[Valid CWA]]=TRUE,TAX[[#This Row],[num_classes]],"")</f>
        <v>6</v>
      </c>
    </row>
    <row r="189" spans="1:10" hidden="1" x14ac:dyDescent="0.25">
      <c r="A189" t="s">
        <v>157</v>
      </c>
      <c r="B189" t="s">
        <v>153</v>
      </c>
      <c r="C189">
        <v>6</v>
      </c>
      <c r="D189">
        <v>0</v>
      </c>
      <c r="E189">
        <v>6</v>
      </c>
      <c r="F189" t="b">
        <f>VLOOKUP(TAX[[#This Row],[taxonomy_name]],Table2[#All],13,FALSE)</f>
        <v>0</v>
      </c>
      <c r="G189" t="b">
        <f>VLOOKUP(TAX[[#This Row],[taxonomy_name]],Table2[#All],14,FALSE)</f>
        <v>0</v>
      </c>
      <c r="I189" t="str">
        <f>IF(TAX[[#This Row],[Valid OWA]]=TRUE,TAX[[#This Row],[num_classes]],"")</f>
        <v/>
      </c>
      <c r="J189" t="str">
        <f>IF(TAX[[#This Row],[Valid CWA]]=TRUE,TAX[[#This Row],[num_classes]],"")</f>
        <v/>
      </c>
    </row>
    <row r="190" spans="1:10" hidden="1" x14ac:dyDescent="0.25">
      <c r="A190" t="s">
        <v>201</v>
      </c>
      <c r="B190" t="s">
        <v>202</v>
      </c>
      <c r="C190">
        <v>6</v>
      </c>
      <c r="D190">
        <v>0</v>
      </c>
      <c r="E190">
        <v>6</v>
      </c>
      <c r="F190" t="b">
        <f>VLOOKUP(TAX[[#This Row],[taxonomy_name]],Table2[#All],13,FALSE)</f>
        <v>1</v>
      </c>
      <c r="G190" t="b">
        <f>VLOOKUP(TAX[[#This Row],[taxonomy_name]],Table2[#All],14,FALSE)</f>
        <v>1</v>
      </c>
      <c r="I190">
        <f>IF(TAX[[#This Row],[Valid OWA]]=TRUE,TAX[[#This Row],[num_classes]],"")</f>
        <v>6</v>
      </c>
      <c r="J190">
        <f>IF(TAX[[#This Row],[Valid CWA]]=TRUE,TAX[[#This Row],[num_classes]],"")</f>
        <v>6</v>
      </c>
    </row>
    <row r="191" spans="1:10" hidden="1" x14ac:dyDescent="0.25">
      <c r="A191" t="s">
        <v>230</v>
      </c>
      <c r="B191" t="s">
        <v>228</v>
      </c>
      <c r="C191">
        <v>6</v>
      </c>
      <c r="D191">
        <v>0</v>
      </c>
      <c r="E191">
        <v>6</v>
      </c>
      <c r="F191" t="b">
        <f>VLOOKUP(TAX[[#This Row],[taxonomy_name]],Table2[#All],13,FALSE)</f>
        <v>0</v>
      </c>
      <c r="G191" t="b">
        <f>VLOOKUP(TAX[[#This Row],[taxonomy_name]],Table2[#All],14,FALSE)</f>
        <v>0</v>
      </c>
      <c r="I191" t="str">
        <f>IF(TAX[[#This Row],[Valid OWA]]=TRUE,TAX[[#This Row],[num_classes]],"")</f>
        <v/>
      </c>
      <c r="J191" t="str">
        <f>IF(TAX[[#This Row],[Valid CWA]]=TRUE,TAX[[#This Row],[num_classes]],"")</f>
        <v/>
      </c>
    </row>
    <row r="192" spans="1:10" hidden="1" x14ac:dyDescent="0.25">
      <c r="A192" t="s">
        <v>234</v>
      </c>
      <c r="B192" t="s">
        <v>233</v>
      </c>
      <c r="C192">
        <v>6</v>
      </c>
      <c r="D192">
        <v>0</v>
      </c>
      <c r="E192">
        <v>6</v>
      </c>
      <c r="F192" t="b">
        <f>VLOOKUP(TAX[[#This Row],[taxonomy_name]],Table2[#All],13,FALSE)</f>
        <v>1</v>
      </c>
      <c r="G192" t="b">
        <f>VLOOKUP(TAX[[#This Row],[taxonomy_name]],Table2[#All],14,FALSE)</f>
        <v>1</v>
      </c>
      <c r="I192">
        <f>IF(TAX[[#This Row],[Valid OWA]]=TRUE,TAX[[#This Row],[num_classes]],"")</f>
        <v>6</v>
      </c>
      <c r="J192">
        <f>IF(TAX[[#This Row],[Valid CWA]]=TRUE,TAX[[#This Row],[num_classes]],"")</f>
        <v>6</v>
      </c>
    </row>
    <row r="193" spans="1:10" hidden="1" x14ac:dyDescent="0.25">
      <c r="A193" t="s">
        <v>238</v>
      </c>
      <c r="B193" t="s">
        <v>233</v>
      </c>
      <c r="C193">
        <v>6</v>
      </c>
      <c r="D193">
        <v>0</v>
      </c>
      <c r="E193">
        <v>6</v>
      </c>
      <c r="F193" t="b">
        <f>VLOOKUP(TAX[[#This Row],[taxonomy_name]],Table2[#All],13,FALSE)</f>
        <v>1</v>
      </c>
      <c r="G193" t="b">
        <f>VLOOKUP(TAX[[#This Row],[taxonomy_name]],Table2[#All],14,FALSE)</f>
        <v>1</v>
      </c>
      <c r="I193">
        <f>IF(TAX[[#This Row],[Valid OWA]]=TRUE,TAX[[#This Row],[num_classes]],"")</f>
        <v>6</v>
      </c>
      <c r="J193">
        <f>IF(TAX[[#This Row],[Valid CWA]]=TRUE,TAX[[#This Row],[num_classes]],"")</f>
        <v>6</v>
      </c>
    </row>
    <row r="194" spans="1:10" hidden="1" x14ac:dyDescent="0.25">
      <c r="A194" t="s">
        <v>249</v>
      </c>
      <c r="B194" t="s">
        <v>247</v>
      </c>
      <c r="C194">
        <v>6</v>
      </c>
      <c r="D194">
        <v>0</v>
      </c>
      <c r="E194">
        <v>6</v>
      </c>
      <c r="F194" t="b">
        <f>VLOOKUP(TAX[[#This Row],[taxonomy_name]],Table2[#All],13,FALSE)</f>
        <v>1</v>
      </c>
      <c r="G194" t="b">
        <f>VLOOKUP(TAX[[#This Row],[taxonomy_name]],Table2[#All],14,FALSE)</f>
        <v>1</v>
      </c>
      <c r="I194">
        <f>IF(TAX[[#This Row],[Valid OWA]]=TRUE,TAX[[#This Row],[num_classes]],"")</f>
        <v>6</v>
      </c>
      <c r="J194">
        <f>IF(TAX[[#This Row],[Valid CWA]]=TRUE,TAX[[#This Row],[num_classes]],"")</f>
        <v>6</v>
      </c>
    </row>
    <row r="195" spans="1:10" hidden="1" x14ac:dyDescent="0.25">
      <c r="A195" t="s">
        <v>254</v>
      </c>
      <c r="B195" t="s">
        <v>252</v>
      </c>
      <c r="C195">
        <v>6</v>
      </c>
      <c r="D195">
        <v>0</v>
      </c>
      <c r="E195">
        <v>6</v>
      </c>
      <c r="F195" t="b">
        <f>VLOOKUP(TAX[[#This Row],[taxonomy_name]],Table2[#All],13,FALSE)</f>
        <v>1</v>
      </c>
      <c r="G195" t="b">
        <f>VLOOKUP(TAX[[#This Row],[taxonomy_name]],Table2[#All],14,FALSE)</f>
        <v>1</v>
      </c>
      <c r="I195">
        <f>IF(TAX[[#This Row],[Valid OWA]]=TRUE,TAX[[#This Row],[num_classes]],"")</f>
        <v>6</v>
      </c>
      <c r="J195">
        <f>IF(TAX[[#This Row],[Valid CWA]]=TRUE,TAX[[#This Row],[num_classes]],"")</f>
        <v>6</v>
      </c>
    </row>
    <row r="196" spans="1:10" hidden="1" x14ac:dyDescent="0.25">
      <c r="A196" t="s">
        <v>260</v>
      </c>
      <c r="B196" t="s">
        <v>257</v>
      </c>
      <c r="C196">
        <v>6</v>
      </c>
      <c r="D196">
        <v>0</v>
      </c>
      <c r="E196">
        <v>6</v>
      </c>
      <c r="F196" t="b">
        <f>VLOOKUP(TAX[[#This Row],[taxonomy_name]],Table2[#All],13,FALSE)</f>
        <v>1</v>
      </c>
      <c r="G196" t="b">
        <f>VLOOKUP(TAX[[#This Row],[taxonomy_name]],Table2[#All],14,FALSE)</f>
        <v>1</v>
      </c>
      <c r="I196">
        <f>IF(TAX[[#This Row],[Valid OWA]]=TRUE,TAX[[#This Row],[num_classes]],"")</f>
        <v>6</v>
      </c>
      <c r="J196">
        <f>IF(TAX[[#This Row],[Valid CWA]]=TRUE,TAX[[#This Row],[num_classes]],"")</f>
        <v>6</v>
      </c>
    </row>
    <row r="197" spans="1:10" hidden="1" x14ac:dyDescent="0.25">
      <c r="A197" t="s">
        <v>265</v>
      </c>
      <c r="B197" t="s">
        <v>257</v>
      </c>
      <c r="C197">
        <v>6</v>
      </c>
      <c r="D197">
        <v>0</v>
      </c>
      <c r="E197">
        <v>6</v>
      </c>
      <c r="F197" t="b">
        <f>VLOOKUP(TAX[[#This Row],[taxonomy_name]],Table2[#All],13,FALSE)</f>
        <v>1</v>
      </c>
      <c r="G197" t="b">
        <f>VLOOKUP(TAX[[#This Row],[taxonomy_name]],Table2[#All],14,FALSE)</f>
        <v>1</v>
      </c>
      <c r="I197">
        <f>IF(TAX[[#This Row],[Valid OWA]]=TRUE,TAX[[#This Row],[num_classes]],"")</f>
        <v>6</v>
      </c>
      <c r="J197">
        <f>IF(TAX[[#This Row],[Valid CWA]]=TRUE,TAX[[#This Row],[num_classes]],"")</f>
        <v>6</v>
      </c>
    </row>
    <row r="198" spans="1:10" hidden="1" x14ac:dyDescent="0.25">
      <c r="A198" t="s">
        <v>318</v>
      </c>
      <c r="B198" t="s">
        <v>316</v>
      </c>
      <c r="C198">
        <v>6</v>
      </c>
      <c r="D198">
        <v>0</v>
      </c>
      <c r="E198">
        <v>6</v>
      </c>
      <c r="F198" t="b">
        <f>VLOOKUP(TAX[[#This Row],[taxonomy_name]],Table2[#All],13,FALSE)</f>
        <v>1</v>
      </c>
      <c r="G198" t="b">
        <f>VLOOKUP(TAX[[#This Row],[taxonomy_name]],Table2[#All],14,FALSE)</f>
        <v>1</v>
      </c>
      <c r="I198">
        <f>IF(TAX[[#This Row],[Valid OWA]]=TRUE,TAX[[#This Row],[num_classes]],"")</f>
        <v>6</v>
      </c>
      <c r="J198">
        <f>IF(TAX[[#This Row],[Valid CWA]]=TRUE,TAX[[#This Row],[num_classes]],"")</f>
        <v>6</v>
      </c>
    </row>
    <row r="199" spans="1:10" hidden="1" x14ac:dyDescent="0.25">
      <c r="A199" t="s">
        <v>344</v>
      </c>
      <c r="B199" t="s">
        <v>345</v>
      </c>
      <c r="C199">
        <v>6</v>
      </c>
      <c r="D199">
        <v>0</v>
      </c>
      <c r="E199">
        <v>6</v>
      </c>
      <c r="F199" t="b">
        <f>VLOOKUP(TAX[[#This Row],[taxonomy_name]],Table2[#All],13,FALSE)</f>
        <v>1</v>
      </c>
      <c r="G199" t="b">
        <f>VLOOKUP(TAX[[#This Row],[taxonomy_name]],Table2[#All],14,FALSE)</f>
        <v>1</v>
      </c>
      <c r="I199">
        <f>IF(TAX[[#This Row],[Valid OWA]]=TRUE,TAX[[#This Row],[num_classes]],"")</f>
        <v>6</v>
      </c>
      <c r="J199">
        <f>IF(TAX[[#This Row],[Valid CWA]]=TRUE,TAX[[#This Row],[num_classes]],"")</f>
        <v>6</v>
      </c>
    </row>
    <row r="200" spans="1:10" hidden="1" x14ac:dyDescent="0.25">
      <c r="A200" t="s">
        <v>394</v>
      </c>
      <c r="B200" t="s">
        <v>389</v>
      </c>
      <c r="C200">
        <v>6</v>
      </c>
      <c r="D200">
        <v>0</v>
      </c>
      <c r="E200">
        <v>6</v>
      </c>
      <c r="F200" t="b">
        <f>VLOOKUP(TAX[[#This Row],[taxonomy_name]],Table2[#All],13,FALSE)</f>
        <v>0</v>
      </c>
      <c r="G200" t="b">
        <f>VLOOKUP(TAX[[#This Row],[taxonomy_name]],Table2[#All],14,FALSE)</f>
        <v>0</v>
      </c>
      <c r="I200" t="str">
        <f>IF(TAX[[#This Row],[Valid OWA]]=TRUE,TAX[[#This Row],[num_classes]],"")</f>
        <v/>
      </c>
      <c r="J200" t="str">
        <f>IF(TAX[[#This Row],[Valid CWA]]=TRUE,TAX[[#This Row],[num_classes]],"")</f>
        <v/>
      </c>
    </row>
    <row r="201" spans="1:10" hidden="1" x14ac:dyDescent="0.25">
      <c r="A201" t="s">
        <v>413</v>
      </c>
      <c r="B201" t="s">
        <v>409</v>
      </c>
      <c r="C201">
        <v>6</v>
      </c>
      <c r="D201">
        <v>0</v>
      </c>
      <c r="E201">
        <v>6</v>
      </c>
      <c r="F201" t="b">
        <f>VLOOKUP(TAX[[#This Row],[taxonomy_name]],Table2[#All],13,FALSE)</f>
        <v>1</v>
      </c>
      <c r="G201" t="b">
        <f>VLOOKUP(TAX[[#This Row],[taxonomy_name]],Table2[#All],14,FALSE)</f>
        <v>1</v>
      </c>
      <c r="I201">
        <f>IF(TAX[[#This Row],[Valid OWA]]=TRUE,TAX[[#This Row],[num_classes]],"")</f>
        <v>6</v>
      </c>
      <c r="J201">
        <f>IF(TAX[[#This Row],[Valid CWA]]=TRUE,TAX[[#This Row],[num_classes]],"")</f>
        <v>6</v>
      </c>
    </row>
    <row r="202" spans="1:10" hidden="1" x14ac:dyDescent="0.25">
      <c r="A202" t="s">
        <v>417</v>
      </c>
      <c r="B202" t="s">
        <v>409</v>
      </c>
      <c r="C202">
        <v>6</v>
      </c>
      <c r="D202">
        <v>0</v>
      </c>
      <c r="E202">
        <v>6</v>
      </c>
      <c r="F202" t="b">
        <f>VLOOKUP(TAX[[#This Row],[taxonomy_name]],Table2[#All],13,FALSE)</f>
        <v>1</v>
      </c>
      <c r="G202" t="b">
        <f>VLOOKUP(TAX[[#This Row],[taxonomy_name]],Table2[#All],14,FALSE)</f>
        <v>1</v>
      </c>
      <c r="I202">
        <f>IF(TAX[[#This Row],[Valid OWA]]=TRUE,TAX[[#This Row],[num_classes]],"")</f>
        <v>6</v>
      </c>
      <c r="J202">
        <f>IF(TAX[[#This Row],[Valid CWA]]=TRUE,TAX[[#This Row],[num_classes]],"")</f>
        <v>6</v>
      </c>
    </row>
    <row r="203" spans="1:10" hidden="1" x14ac:dyDescent="0.25">
      <c r="A203" t="s">
        <v>478</v>
      </c>
      <c r="B203" t="s">
        <v>439</v>
      </c>
      <c r="C203">
        <v>6</v>
      </c>
      <c r="D203">
        <v>0</v>
      </c>
      <c r="E203">
        <v>6</v>
      </c>
      <c r="F203" t="b">
        <f>VLOOKUP(TAX[[#This Row],[taxonomy_name]],Table2[#All],13,FALSE)</f>
        <v>1</v>
      </c>
      <c r="G203" t="b">
        <f>VLOOKUP(TAX[[#This Row],[taxonomy_name]],Table2[#All],14,FALSE)</f>
        <v>1</v>
      </c>
      <c r="I203">
        <f>IF(TAX[[#This Row],[Valid OWA]]=TRUE,TAX[[#This Row],[num_classes]],"")</f>
        <v>6</v>
      </c>
      <c r="J203">
        <f>IF(TAX[[#This Row],[Valid CWA]]=TRUE,TAX[[#This Row],[num_classes]],"")</f>
        <v>6</v>
      </c>
    </row>
    <row r="204" spans="1:10" hidden="1" x14ac:dyDescent="0.25">
      <c r="A204" t="s">
        <v>482</v>
      </c>
      <c r="B204" t="s">
        <v>439</v>
      </c>
      <c r="C204">
        <v>6</v>
      </c>
      <c r="D204">
        <v>0</v>
      </c>
      <c r="E204">
        <v>6</v>
      </c>
      <c r="F204" t="b">
        <f>VLOOKUP(TAX[[#This Row],[taxonomy_name]],Table2[#All],13,FALSE)</f>
        <v>1</v>
      </c>
      <c r="G204" t="b">
        <f>VLOOKUP(TAX[[#This Row],[taxonomy_name]],Table2[#All],14,FALSE)</f>
        <v>1</v>
      </c>
      <c r="I204">
        <f>IF(TAX[[#This Row],[Valid OWA]]=TRUE,TAX[[#This Row],[num_classes]],"")</f>
        <v>6</v>
      </c>
      <c r="J204">
        <f>IF(TAX[[#This Row],[Valid CWA]]=TRUE,TAX[[#This Row],[num_classes]],"")</f>
        <v>6</v>
      </c>
    </row>
    <row r="205" spans="1:10" hidden="1" x14ac:dyDescent="0.25">
      <c r="A205" t="s">
        <v>499</v>
      </c>
      <c r="B205" t="s">
        <v>439</v>
      </c>
      <c r="C205">
        <v>6</v>
      </c>
      <c r="D205">
        <v>0</v>
      </c>
      <c r="E205">
        <v>6</v>
      </c>
      <c r="F205" t="b">
        <f>VLOOKUP(TAX[[#This Row],[taxonomy_name]],Table2[#All],13,FALSE)</f>
        <v>0</v>
      </c>
      <c r="G205" t="b">
        <f>VLOOKUP(TAX[[#This Row],[taxonomy_name]],Table2[#All],14,FALSE)</f>
        <v>0</v>
      </c>
      <c r="I205" t="str">
        <f>IF(TAX[[#This Row],[Valid OWA]]=TRUE,TAX[[#This Row],[num_classes]],"")</f>
        <v/>
      </c>
      <c r="J205" t="str">
        <f>IF(TAX[[#This Row],[Valid CWA]]=TRUE,TAX[[#This Row],[num_classes]],"")</f>
        <v/>
      </c>
    </row>
    <row r="206" spans="1:10" hidden="1" x14ac:dyDescent="0.25">
      <c r="A206" t="s">
        <v>506</v>
      </c>
      <c r="B206" t="s">
        <v>507</v>
      </c>
      <c r="C206">
        <v>6</v>
      </c>
      <c r="D206">
        <v>0</v>
      </c>
      <c r="E206">
        <v>6</v>
      </c>
      <c r="F206" t="b">
        <f>VLOOKUP(TAX[[#This Row],[taxonomy_name]],Table2[#All],13,FALSE)</f>
        <v>0</v>
      </c>
      <c r="G206" t="b">
        <f>VLOOKUP(TAX[[#This Row],[taxonomy_name]],Table2[#All],14,FALSE)</f>
        <v>0</v>
      </c>
      <c r="I206" t="str">
        <f>IF(TAX[[#This Row],[Valid OWA]]=TRUE,TAX[[#This Row],[num_classes]],"")</f>
        <v/>
      </c>
      <c r="J206" t="str">
        <f>IF(TAX[[#This Row],[Valid CWA]]=TRUE,TAX[[#This Row],[num_classes]],"")</f>
        <v/>
      </c>
    </row>
    <row r="207" spans="1:10" hidden="1" x14ac:dyDescent="0.25">
      <c r="A207" t="s">
        <v>524</v>
      </c>
      <c r="B207" t="s">
        <v>522</v>
      </c>
      <c r="C207">
        <v>6</v>
      </c>
      <c r="D207">
        <v>0</v>
      </c>
      <c r="E207">
        <v>6</v>
      </c>
      <c r="F207" t="b">
        <f>VLOOKUP(TAX[[#This Row],[taxonomy_name]],Table2[#All],13,FALSE)</f>
        <v>1</v>
      </c>
      <c r="G207" t="b">
        <f>VLOOKUP(TAX[[#This Row],[taxonomy_name]],Table2[#All],14,FALSE)</f>
        <v>1</v>
      </c>
      <c r="I207">
        <f>IF(TAX[[#This Row],[Valid OWA]]=TRUE,TAX[[#This Row],[num_classes]],"")</f>
        <v>6</v>
      </c>
      <c r="J207">
        <f>IF(TAX[[#This Row],[Valid CWA]]=TRUE,TAX[[#This Row],[num_classes]],"")</f>
        <v>6</v>
      </c>
    </row>
    <row r="208" spans="1:10" hidden="1" x14ac:dyDescent="0.25">
      <c r="A208" t="s">
        <v>543</v>
      </c>
      <c r="B208" t="s">
        <v>544</v>
      </c>
      <c r="C208">
        <v>6</v>
      </c>
      <c r="D208">
        <v>0</v>
      </c>
      <c r="E208">
        <v>6</v>
      </c>
      <c r="F208" t="b">
        <f>VLOOKUP(TAX[[#This Row],[taxonomy_name]],Table2[#All],13,FALSE)</f>
        <v>1</v>
      </c>
      <c r="G208" t="b">
        <f>VLOOKUP(TAX[[#This Row],[taxonomy_name]],Table2[#All],14,FALSE)</f>
        <v>0</v>
      </c>
      <c r="I208">
        <f>IF(TAX[[#This Row],[Valid OWA]]=TRUE,TAX[[#This Row],[num_classes]],"")</f>
        <v>6</v>
      </c>
      <c r="J208" t="str">
        <f>IF(TAX[[#This Row],[Valid CWA]]=TRUE,TAX[[#This Row],[num_classes]],"")</f>
        <v/>
      </c>
    </row>
    <row r="209" spans="1:10" hidden="1" x14ac:dyDescent="0.25">
      <c r="A209" t="s">
        <v>569</v>
      </c>
      <c r="B209" t="s">
        <v>562</v>
      </c>
      <c r="C209">
        <v>6</v>
      </c>
      <c r="D209">
        <v>0</v>
      </c>
      <c r="E209">
        <v>6</v>
      </c>
      <c r="F209" t="b">
        <f>VLOOKUP(TAX[[#This Row],[taxonomy_name]],Table2[#All],13,FALSE)</f>
        <v>1</v>
      </c>
      <c r="G209" t="b">
        <f>VLOOKUP(TAX[[#This Row],[taxonomy_name]],Table2[#All],14,FALSE)</f>
        <v>1</v>
      </c>
      <c r="I209">
        <f>IF(TAX[[#This Row],[Valid OWA]]=TRUE,TAX[[#This Row],[num_classes]],"")</f>
        <v>6</v>
      </c>
      <c r="J209">
        <f>IF(TAX[[#This Row],[Valid CWA]]=TRUE,TAX[[#This Row],[num_classes]],"")</f>
        <v>6</v>
      </c>
    </row>
    <row r="210" spans="1:10" hidden="1" x14ac:dyDescent="0.25">
      <c r="A210" t="s">
        <v>590</v>
      </c>
      <c r="B210" t="s">
        <v>584</v>
      </c>
      <c r="C210">
        <v>6</v>
      </c>
      <c r="D210">
        <v>0</v>
      </c>
      <c r="E210">
        <v>6</v>
      </c>
      <c r="F210" t="b">
        <f>VLOOKUP(TAX[[#This Row],[taxonomy_name]],Table2[#All],13,FALSE)</f>
        <v>0</v>
      </c>
      <c r="G210" t="b">
        <f>VLOOKUP(TAX[[#This Row],[taxonomy_name]],Table2[#All],14,FALSE)</f>
        <v>0</v>
      </c>
      <c r="I210" t="str">
        <f>IF(TAX[[#This Row],[Valid OWA]]=TRUE,TAX[[#This Row],[num_classes]],"")</f>
        <v/>
      </c>
      <c r="J210" t="str">
        <f>IF(TAX[[#This Row],[Valid CWA]]=TRUE,TAX[[#This Row],[num_classes]],"")</f>
        <v/>
      </c>
    </row>
    <row r="211" spans="1:10" hidden="1" x14ac:dyDescent="0.25">
      <c r="A211" t="s">
        <v>613</v>
      </c>
      <c r="B211" t="s">
        <v>614</v>
      </c>
      <c r="C211">
        <v>6</v>
      </c>
      <c r="D211">
        <v>0</v>
      </c>
      <c r="E211">
        <v>6</v>
      </c>
      <c r="F211" t="b">
        <f>VLOOKUP(TAX[[#This Row],[taxonomy_name]],Table2[#All],13,FALSE)</f>
        <v>1</v>
      </c>
      <c r="G211" t="b">
        <f>VLOOKUP(TAX[[#This Row],[taxonomy_name]],Table2[#All],14,FALSE)</f>
        <v>0</v>
      </c>
      <c r="I211">
        <f>IF(TAX[[#This Row],[Valid OWA]]=TRUE,TAX[[#This Row],[num_classes]],"")</f>
        <v>6</v>
      </c>
      <c r="J211" t="str">
        <f>IF(TAX[[#This Row],[Valid CWA]]=TRUE,TAX[[#This Row],[num_classes]],"")</f>
        <v/>
      </c>
    </row>
    <row r="212" spans="1:10" hidden="1" x14ac:dyDescent="0.25">
      <c r="A212" t="s">
        <v>620</v>
      </c>
      <c r="B212" t="s">
        <v>614</v>
      </c>
      <c r="C212">
        <v>6</v>
      </c>
      <c r="D212">
        <v>0</v>
      </c>
      <c r="E212">
        <v>6</v>
      </c>
      <c r="F212" t="b">
        <f>VLOOKUP(TAX[[#This Row],[taxonomy_name]],Table2[#All],13,FALSE)</f>
        <v>0</v>
      </c>
      <c r="G212" t="b">
        <f>VLOOKUP(TAX[[#This Row],[taxonomy_name]],Table2[#All],14,FALSE)</f>
        <v>0</v>
      </c>
      <c r="I212" t="str">
        <f>IF(TAX[[#This Row],[Valid OWA]]=TRUE,TAX[[#This Row],[num_classes]],"")</f>
        <v/>
      </c>
      <c r="J212" t="str">
        <f>IF(TAX[[#This Row],[Valid CWA]]=TRUE,TAX[[#This Row],[num_classes]],"")</f>
        <v/>
      </c>
    </row>
    <row r="213" spans="1:10" hidden="1" x14ac:dyDescent="0.25">
      <c r="A213" t="s">
        <v>677</v>
      </c>
      <c r="B213" t="s">
        <v>672</v>
      </c>
      <c r="C213">
        <v>6</v>
      </c>
      <c r="D213">
        <v>0</v>
      </c>
      <c r="E213">
        <v>6</v>
      </c>
      <c r="F213" t="b">
        <f>VLOOKUP(TAX[[#This Row],[taxonomy_name]],Table2[#All],13,FALSE)</f>
        <v>1</v>
      </c>
      <c r="G213" t="b">
        <f>VLOOKUP(TAX[[#This Row],[taxonomy_name]],Table2[#All],14,FALSE)</f>
        <v>0</v>
      </c>
      <c r="I213">
        <f>IF(TAX[[#This Row],[Valid OWA]]=TRUE,TAX[[#This Row],[num_classes]],"")</f>
        <v>6</v>
      </c>
      <c r="J213" t="str">
        <f>IF(TAX[[#This Row],[Valid CWA]]=TRUE,TAX[[#This Row],[num_classes]],"")</f>
        <v/>
      </c>
    </row>
    <row r="214" spans="1:10" hidden="1" x14ac:dyDescent="0.25">
      <c r="A214" t="s">
        <v>692</v>
      </c>
      <c r="B214" t="s">
        <v>687</v>
      </c>
      <c r="C214">
        <v>6</v>
      </c>
      <c r="D214">
        <v>0</v>
      </c>
      <c r="E214">
        <v>6</v>
      </c>
      <c r="F214" t="b">
        <f>VLOOKUP(TAX[[#This Row],[taxonomy_name]],Table2[#All],13,FALSE)</f>
        <v>1</v>
      </c>
      <c r="G214" t="b">
        <f>VLOOKUP(TAX[[#This Row],[taxonomy_name]],Table2[#All],14,FALSE)</f>
        <v>1</v>
      </c>
      <c r="I214">
        <f>IF(TAX[[#This Row],[Valid OWA]]=TRUE,TAX[[#This Row],[num_classes]],"")</f>
        <v>6</v>
      </c>
      <c r="J214">
        <f>IF(TAX[[#This Row],[Valid CWA]]=TRUE,TAX[[#This Row],[num_classes]],"")</f>
        <v>6</v>
      </c>
    </row>
    <row r="215" spans="1:10" hidden="1" x14ac:dyDescent="0.25">
      <c r="A215" t="s">
        <v>713</v>
      </c>
      <c r="B215" t="s">
        <v>710</v>
      </c>
      <c r="C215">
        <v>6</v>
      </c>
      <c r="D215">
        <v>0</v>
      </c>
      <c r="E215">
        <v>6</v>
      </c>
      <c r="F215" t="b">
        <f>VLOOKUP(TAX[[#This Row],[taxonomy_name]],Table2[#All],13,FALSE)</f>
        <v>1</v>
      </c>
      <c r="G215" t="b">
        <f>VLOOKUP(TAX[[#This Row],[taxonomy_name]],Table2[#All],14,FALSE)</f>
        <v>1</v>
      </c>
      <c r="I215">
        <f>IF(TAX[[#This Row],[Valid OWA]]=TRUE,TAX[[#This Row],[num_classes]],"")</f>
        <v>6</v>
      </c>
      <c r="J215">
        <f>IF(TAX[[#This Row],[Valid CWA]]=TRUE,TAX[[#This Row],[num_classes]],"")</f>
        <v>6</v>
      </c>
    </row>
    <row r="216" spans="1:10" hidden="1" x14ac:dyDescent="0.25">
      <c r="A216" t="s">
        <v>724</v>
      </c>
      <c r="B216" t="s">
        <v>721</v>
      </c>
      <c r="C216">
        <v>6</v>
      </c>
      <c r="D216">
        <v>0</v>
      </c>
      <c r="E216">
        <v>6</v>
      </c>
      <c r="F216" t="b">
        <f>VLOOKUP(TAX[[#This Row],[taxonomy_name]],Table2[#All],13,FALSE)</f>
        <v>0</v>
      </c>
      <c r="G216" t="b">
        <f>VLOOKUP(TAX[[#This Row],[taxonomy_name]],Table2[#All],14,FALSE)</f>
        <v>0</v>
      </c>
      <c r="I216" t="str">
        <f>IF(TAX[[#This Row],[Valid OWA]]=TRUE,TAX[[#This Row],[num_classes]],"")</f>
        <v/>
      </c>
      <c r="J216" t="str">
        <f>IF(TAX[[#This Row],[Valid CWA]]=TRUE,TAX[[#This Row],[num_classes]],"")</f>
        <v/>
      </c>
    </row>
    <row r="217" spans="1:10" hidden="1" x14ac:dyDescent="0.25">
      <c r="A217" t="s">
        <v>726</v>
      </c>
      <c r="B217" t="s">
        <v>727</v>
      </c>
      <c r="C217">
        <v>6</v>
      </c>
      <c r="D217">
        <v>0</v>
      </c>
      <c r="E217">
        <v>6</v>
      </c>
      <c r="F217" t="b">
        <f>VLOOKUP(TAX[[#This Row],[taxonomy_name]],Table2[#All],13,FALSE)</f>
        <v>1</v>
      </c>
      <c r="G217" t="b">
        <f>VLOOKUP(TAX[[#This Row],[taxonomy_name]],Table2[#All],14,FALSE)</f>
        <v>1</v>
      </c>
      <c r="I217">
        <f>IF(TAX[[#This Row],[Valid OWA]]=TRUE,TAX[[#This Row],[num_classes]],"")</f>
        <v>6</v>
      </c>
      <c r="J217">
        <f>IF(TAX[[#This Row],[Valid CWA]]=TRUE,TAX[[#This Row],[num_classes]],"")</f>
        <v>6</v>
      </c>
    </row>
    <row r="218" spans="1:10" hidden="1" x14ac:dyDescent="0.25">
      <c r="A218" t="s">
        <v>747</v>
      </c>
      <c r="B218" t="s">
        <v>748</v>
      </c>
      <c r="C218">
        <v>6</v>
      </c>
      <c r="D218">
        <v>0</v>
      </c>
      <c r="E218">
        <v>6</v>
      </c>
      <c r="F218" t="b">
        <f>VLOOKUP(TAX[[#This Row],[taxonomy_name]],Table2[#All],13,FALSE)</f>
        <v>1</v>
      </c>
      <c r="G218" t="b">
        <f>VLOOKUP(TAX[[#This Row],[taxonomy_name]],Table2[#All],14,FALSE)</f>
        <v>1</v>
      </c>
      <c r="I218">
        <f>IF(TAX[[#This Row],[Valid OWA]]=TRUE,TAX[[#This Row],[num_classes]],"")</f>
        <v>6</v>
      </c>
      <c r="J218">
        <f>IF(TAX[[#This Row],[Valid CWA]]=TRUE,TAX[[#This Row],[num_classes]],"")</f>
        <v>6</v>
      </c>
    </row>
    <row r="219" spans="1:10" hidden="1" x14ac:dyDescent="0.25">
      <c r="A219" t="s">
        <v>10</v>
      </c>
      <c r="B219" t="s">
        <v>8</v>
      </c>
      <c r="C219">
        <v>5</v>
      </c>
      <c r="D219">
        <v>0</v>
      </c>
      <c r="E219">
        <v>5</v>
      </c>
      <c r="F219" t="b">
        <f>VLOOKUP(TAX[[#This Row],[taxonomy_name]],Table2[#All],13,FALSE)</f>
        <v>1</v>
      </c>
      <c r="G219" t="b">
        <f>VLOOKUP(TAX[[#This Row],[taxonomy_name]],Table2[#All],14,FALSE)</f>
        <v>1</v>
      </c>
      <c r="I219">
        <f>IF(TAX[[#This Row],[Valid OWA]]=TRUE,TAX[[#This Row],[num_classes]],"")</f>
        <v>5</v>
      </c>
      <c r="J219">
        <f>IF(TAX[[#This Row],[Valid CWA]]=TRUE,TAX[[#This Row],[num_classes]],"")</f>
        <v>5</v>
      </c>
    </row>
    <row r="220" spans="1:10" hidden="1" x14ac:dyDescent="0.25">
      <c r="A220" t="s">
        <v>11</v>
      </c>
      <c r="B220" t="s">
        <v>8</v>
      </c>
      <c r="C220">
        <v>5</v>
      </c>
      <c r="D220">
        <v>0</v>
      </c>
      <c r="E220">
        <v>5</v>
      </c>
      <c r="F220" t="b">
        <f>VLOOKUP(TAX[[#This Row],[taxonomy_name]],Table2[#All],13,FALSE)</f>
        <v>1</v>
      </c>
      <c r="G220" t="b">
        <f>VLOOKUP(TAX[[#This Row],[taxonomy_name]],Table2[#All],14,FALSE)</f>
        <v>1</v>
      </c>
      <c r="I220">
        <f>IF(TAX[[#This Row],[Valid OWA]]=TRUE,TAX[[#This Row],[num_classes]],"")</f>
        <v>5</v>
      </c>
      <c r="J220">
        <f>IF(TAX[[#This Row],[Valid CWA]]=TRUE,TAX[[#This Row],[num_classes]],"")</f>
        <v>5</v>
      </c>
    </row>
    <row r="221" spans="1:10" hidden="1" x14ac:dyDescent="0.25">
      <c r="A221" t="s">
        <v>15</v>
      </c>
      <c r="B221" t="s">
        <v>8</v>
      </c>
      <c r="C221">
        <v>5</v>
      </c>
      <c r="D221">
        <v>0</v>
      </c>
      <c r="E221">
        <v>5</v>
      </c>
      <c r="F221" t="b">
        <f>VLOOKUP(TAX[[#This Row],[taxonomy_name]],Table2[#All],13,FALSE)</f>
        <v>1</v>
      </c>
      <c r="G221" t="b">
        <f>VLOOKUP(TAX[[#This Row],[taxonomy_name]],Table2[#All],14,FALSE)</f>
        <v>1</v>
      </c>
      <c r="I221">
        <f>IF(TAX[[#This Row],[Valid OWA]]=TRUE,TAX[[#This Row],[num_classes]],"")</f>
        <v>5</v>
      </c>
      <c r="J221">
        <f>IF(TAX[[#This Row],[Valid CWA]]=TRUE,TAX[[#This Row],[num_classes]],"")</f>
        <v>5</v>
      </c>
    </row>
    <row r="222" spans="1:10" hidden="1" x14ac:dyDescent="0.25">
      <c r="A222" t="s">
        <v>33</v>
      </c>
      <c r="B222" t="s">
        <v>34</v>
      </c>
      <c r="C222">
        <v>5</v>
      </c>
      <c r="D222">
        <v>0</v>
      </c>
      <c r="E222">
        <v>5</v>
      </c>
      <c r="F222" t="b">
        <f>VLOOKUP(TAX[[#This Row],[taxonomy_name]],Table2[#All],13,FALSE)</f>
        <v>0</v>
      </c>
      <c r="G222" t="b">
        <f>VLOOKUP(TAX[[#This Row],[taxonomy_name]],Table2[#All],14,FALSE)</f>
        <v>0</v>
      </c>
      <c r="I222" t="str">
        <f>IF(TAX[[#This Row],[Valid OWA]]=TRUE,TAX[[#This Row],[num_classes]],"")</f>
        <v/>
      </c>
      <c r="J222" t="str">
        <f>IF(TAX[[#This Row],[Valid CWA]]=TRUE,TAX[[#This Row],[num_classes]],"")</f>
        <v/>
      </c>
    </row>
    <row r="223" spans="1:10" hidden="1" x14ac:dyDescent="0.25">
      <c r="A223" t="s">
        <v>37</v>
      </c>
      <c r="B223" t="s">
        <v>34</v>
      </c>
      <c r="C223">
        <v>5</v>
      </c>
      <c r="D223">
        <v>0</v>
      </c>
      <c r="E223">
        <v>5</v>
      </c>
      <c r="F223" t="b">
        <f>VLOOKUP(TAX[[#This Row],[taxonomy_name]],Table2[#All],13,FALSE)</f>
        <v>0</v>
      </c>
      <c r="G223" t="b">
        <f>VLOOKUP(TAX[[#This Row],[taxonomy_name]],Table2[#All],14,FALSE)</f>
        <v>0</v>
      </c>
      <c r="I223" t="str">
        <f>IF(TAX[[#This Row],[Valid OWA]]=TRUE,TAX[[#This Row],[num_classes]],"")</f>
        <v/>
      </c>
      <c r="J223" t="str">
        <f>IF(TAX[[#This Row],[Valid CWA]]=TRUE,TAX[[#This Row],[num_classes]],"")</f>
        <v/>
      </c>
    </row>
    <row r="224" spans="1:10" hidden="1" x14ac:dyDescent="0.25">
      <c r="A224" t="s">
        <v>38</v>
      </c>
      <c r="B224" t="s">
        <v>34</v>
      </c>
      <c r="C224">
        <v>5</v>
      </c>
      <c r="D224">
        <v>0</v>
      </c>
      <c r="E224">
        <v>5</v>
      </c>
      <c r="F224" t="b">
        <f>VLOOKUP(TAX[[#This Row],[taxonomy_name]],Table2[#All],13,FALSE)</f>
        <v>0</v>
      </c>
      <c r="G224" t="b">
        <f>VLOOKUP(TAX[[#This Row],[taxonomy_name]],Table2[#All],14,FALSE)</f>
        <v>0</v>
      </c>
      <c r="I224" t="str">
        <f>IF(TAX[[#This Row],[Valid OWA]]=TRUE,TAX[[#This Row],[num_classes]],"")</f>
        <v/>
      </c>
      <c r="J224" t="str">
        <f>IF(TAX[[#This Row],[Valid CWA]]=TRUE,TAX[[#This Row],[num_classes]],"")</f>
        <v/>
      </c>
    </row>
    <row r="225" spans="1:10" hidden="1" x14ac:dyDescent="0.25">
      <c r="A225" t="s">
        <v>58</v>
      </c>
      <c r="B225" t="s">
        <v>57</v>
      </c>
      <c r="C225">
        <v>5</v>
      </c>
      <c r="D225">
        <v>0</v>
      </c>
      <c r="E225">
        <v>5</v>
      </c>
      <c r="F225" t="b">
        <f>VLOOKUP(TAX[[#This Row],[taxonomy_name]],Table2[#All],13,FALSE)</f>
        <v>1</v>
      </c>
      <c r="G225" t="b">
        <f>VLOOKUP(TAX[[#This Row],[taxonomy_name]],Table2[#All],14,FALSE)</f>
        <v>1</v>
      </c>
      <c r="I225">
        <f>IF(TAX[[#This Row],[Valid OWA]]=TRUE,TAX[[#This Row],[num_classes]],"")</f>
        <v>5</v>
      </c>
      <c r="J225">
        <f>IF(TAX[[#This Row],[Valid CWA]]=TRUE,TAX[[#This Row],[num_classes]],"")</f>
        <v>5</v>
      </c>
    </row>
    <row r="226" spans="1:10" hidden="1" x14ac:dyDescent="0.25">
      <c r="A226" t="s">
        <v>76</v>
      </c>
      <c r="B226" t="s">
        <v>77</v>
      </c>
      <c r="C226">
        <v>5</v>
      </c>
      <c r="D226">
        <v>0</v>
      </c>
      <c r="E226">
        <v>5</v>
      </c>
      <c r="F226" t="b">
        <f>VLOOKUP(TAX[[#This Row],[taxonomy_name]],Table2[#All],13,FALSE)</f>
        <v>1</v>
      </c>
      <c r="G226" t="b">
        <f>VLOOKUP(TAX[[#This Row],[taxonomy_name]],Table2[#All],14,FALSE)</f>
        <v>1</v>
      </c>
      <c r="I226">
        <f>IF(TAX[[#This Row],[Valid OWA]]=TRUE,TAX[[#This Row],[num_classes]],"")</f>
        <v>5</v>
      </c>
      <c r="J226">
        <f>IF(TAX[[#This Row],[Valid CWA]]=TRUE,TAX[[#This Row],[num_classes]],"")</f>
        <v>5</v>
      </c>
    </row>
    <row r="227" spans="1:10" hidden="1" x14ac:dyDescent="0.25">
      <c r="A227" t="s">
        <v>79</v>
      </c>
      <c r="B227" t="s">
        <v>77</v>
      </c>
      <c r="C227">
        <v>5</v>
      </c>
      <c r="D227">
        <v>0</v>
      </c>
      <c r="E227">
        <v>5</v>
      </c>
      <c r="F227" t="b">
        <f>VLOOKUP(TAX[[#This Row],[taxonomy_name]],Table2[#All],13,FALSE)</f>
        <v>1</v>
      </c>
      <c r="G227" t="b">
        <f>VLOOKUP(TAX[[#This Row],[taxonomy_name]],Table2[#All],14,FALSE)</f>
        <v>1</v>
      </c>
      <c r="I227">
        <f>IF(TAX[[#This Row],[Valid OWA]]=TRUE,TAX[[#This Row],[num_classes]],"")</f>
        <v>5</v>
      </c>
      <c r="J227">
        <f>IF(TAX[[#This Row],[Valid CWA]]=TRUE,TAX[[#This Row],[num_classes]],"")</f>
        <v>5</v>
      </c>
    </row>
    <row r="228" spans="1:10" hidden="1" x14ac:dyDescent="0.25">
      <c r="A228" t="s">
        <v>80</v>
      </c>
      <c r="B228" t="s">
        <v>77</v>
      </c>
      <c r="C228">
        <v>5</v>
      </c>
      <c r="D228">
        <v>0</v>
      </c>
      <c r="E228">
        <v>5</v>
      </c>
      <c r="F228" t="b">
        <f>VLOOKUP(TAX[[#This Row],[taxonomy_name]],Table2[#All],13,FALSE)</f>
        <v>1</v>
      </c>
      <c r="G228" t="b">
        <f>VLOOKUP(TAX[[#This Row],[taxonomy_name]],Table2[#All],14,FALSE)</f>
        <v>1</v>
      </c>
      <c r="I228">
        <f>IF(TAX[[#This Row],[Valid OWA]]=TRUE,TAX[[#This Row],[num_classes]],"")</f>
        <v>5</v>
      </c>
      <c r="J228">
        <f>IF(TAX[[#This Row],[Valid CWA]]=TRUE,TAX[[#This Row],[num_classes]],"")</f>
        <v>5</v>
      </c>
    </row>
    <row r="229" spans="1:10" hidden="1" x14ac:dyDescent="0.25">
      <c r="A229" t="s">
        <v>81</v>
      </c>
      <c r="B229" t="s">
        <v>77</v>
      </c>
      <c r="C229">
        <v>5</v>
      </c>
      <c r="D229">
        <v>0</v>
      </c>
      <c r="E229">
        <v>5</v>
      </c>
      <c r="F229" t="b">
        <f>VLOOKUP(TAX[[#This Row],[taxonomy_name]],Table2[#All],13,FALSE)</f>
        <v>1</v>
      </c>
      <c r="G229" t="b">
        <f>VLOOKUP(TAX[[#This Row],[taxonomy_name]],Table2[#All],14,FALSE)</f>
        <v>1</v>
      </c>
      <c r="I229">
        <f>IF(TAX[[#This Row],[Valid OWA]]=TRUE,TAX[[#This Row],[num_classes]],"")</f>
        <v>5</v>
      </c>
      <c r="J229">
        <f>IF(TAX[[#This Row],[Valid CWA]]=TRUE,TAX[[#This Row],[num_classes]],"")</f>
        <v>5</v>
      </c>
    </row>
    <row r="230" spans="1:10" hidden="1" x14ac:dyDescent="0.25">
      <c r="A230" t="s">
        <v>82</v>
      </c>
      <c r="B230" t="s">
        <v>77</v>
      </c>
      <c r="C230">
        <v>5</v>
      </c>
      <c r="D230">
        <v>0</v>
      </c>
      <c r="E230">
        <v>5</v>
      </c>
      <c r="F230" t="b">
        <f>VLOOKUP(TAX[[#This Row],[taxonomy_name]],Table2[#All],13,FALSE)</f>
        <v>1</v>
      </c>
      <c r="G230" t="b">
        <f>VLOOKUP(TAX[[#This Row],[taxonomy_name]],Table2[#All],14,FALSE)</f>
        <v>1</v>
      </c>
      <c r="I230">
        <f>IF(TAX[[#This Row],[Valid OWA]]=TRUE,TAX[[#This Row],[num_classes]],"")</f>
        <v>5</v>
      </c>
      <c r="J230">
        <f>IF(TAX[[#This Row],[Valid CWA]]=TRUE,TAX[[#This Row],[num_classes]],"")</f>
        <v>5</v>
      </c>
    </row>
    <row r="231" spans="1:10" hidden="1" x14ac:dyDescent="0.25">
      <c r="A231" t="s">
        <v>87</v>
      </c>
      <c r="B231" t="s">
        <v>77</v>
      </c>
      <c r="C231">
        <v>5</v>
      </c>
      <c r="D231">
        <v>0</v>
      </c>
      <c r="E231">
        <v>5</v>
      </c>
      <c r="F231" t="b">
        <f>VLOOKUP(TAX[[#This Row],[taxonomy_name]],Table2[#All],13,FALSE)</f>
        <v>1</v>
      </c>
      <c r="G231" t="b">
        <f>VLOOKUP(TAX[[#This Row],[taxonomy_name]],Table2[#All],14,FALSE)</f>
        <v>1</v>
      </c>
      <c r="I231">
        <f>IF(TAX[[#This Row],[Valid OWA]]=TRUE,TAX[[#This Row],[num_classes]],"")</f>
        <v>5</v>
      </c>
      <c r="J231">
        <f>IF(TAX[[#This Row],[Valid CWA]]=TRUE,TAX[[#This Row],[num_classes]],"")</f>
        <v>5</v>
      </c>
    </row>
    <row r="232" spans="1:10" hidden="1" x14ac:dyDescent="0.25">
      <c r="A232" t="s">
        <v>92</v>
      </c>
      <c r="B232" t="s">
        <v>77</v>
      </c>
      <c r="C232">
        <v>5</v>
      </c>
      <c r="D232">
        <v>0</v>
      </c>
      <c r="E232">
        <v>5</v>
      </c>
      <c r="F232" t="b">
        <f>VLOOKUP(TAX[[#This Row],[taxonomy_name]],Table2[#All],13,FALSE)</f>
        <v>1</v>
      </c>
      <c r="G232" t="b">
        <f>VLOOKUP(TAX[[#This Row],[taxonomy_name]],Table2[#All],14,FALSE)</f>
        <v>1</v>
      </c>
      <c r="I232">
        <f>IF(TAX[[#This Row],[Valid OWA]]=TRUE,TAX[[#This Row],[num_classes]],"")</f>
        <v>5</v>
      </c>
      <c r="J232">
        <f>IF(TAX[[#This Row],[Valid CWA]]=TRUE,TAX[[#This Row],[num_classes]],"")</f>
        <v>5</v>
      </c>
    </row>
    <row r="233" spans="1:10" hidden="1" x14ac:dyDescent="0.25">
      <c r="A233" t="s">
        <v>93</v>
      </c>
      <c r="B233" t="s">
        <v>77</v>
      </c>
      <c r="C233">
        <v>5</v>
      </c>
      <c r="D233">
        <v>0</v>
      </c>
      <c r="E233">
        <v>5</v>
      </c>
      <c r="F233" t="b">
        <f>VLOOKUP(TAX[[#This Row],[taxonomy_name]],Table2[#All],13,FALSE)</f>
        <v>1</v>
      </c>
      <c r="G233" t="b">
        <f>VLOOKUP(TAX[[#This Row],[taxonomy_name]],Table2[#All],14,FALSE)</f>
        <v>0</v>
      </c>
      <c r="I233">
        <f>IF(TAX[[#This Row],[Valid OWA]]=TRUE,TAX[[#This Row],[num_classes]],"")</f>
        <v>5</v>
      </c>
      <c r="J233" t="str">
        <f>IF(TAX[[#This Row],[Valid CWA]]=TRUE,TAX[[#This Row],[num_classes]],"")</f>
        <v/>
      </c>
    </row>
    <row r="234" spans="1:10" hidden="1" x14ac:dyDescent="0.25">
      <c r="A234" t="s">
        <v>94</v>
      </c>
      <c r="B234" t="s">
        <v>77</v>
      </c>
      <c r="C234">
        <v>5</v>
      </c>
      <c r="D234">
        <v>0</v>
      </c>
      <c r="E234">
        <v>5</v>
      </c>
      <c r="F234" t="b">
        <f>VLOOKUP(TAX[[#This Row],[taxonomy_name]],Table2[#All],13,FALSE)</f>
        <v>1</v>
      </c>
      <c r="G234" t="b">
        <f>VLOOKUP(TAX[[#This Row],[taxonomy_name]],Table2[#All],14,FALSE)</f>
        <v>1</v>
      </c>
      <c r="I234">
        <f>IF(TAX[[#This Row],[Valid OWA]]=TRUE,TAX[[#This Row],[num_classes]],"")</f>
        <v>5</v>
      </c>
      <c r="J234">
        <f>IF(TAX[[#This Row],[Valid CWA]]=TRUE,TAX[[#This Row],[num_classes]],"")</f>
        <v>5</v>
      </c>
    </row>
    <row r="235" spans="1:10" hidden="1" x14ac:dyDescent="0.25">
      <c r="A235" t="s">
        <v>97</v>
      </c>
      <c r="B235" t="s">
        <v>98</v>
      </c>
      <c r="C235">
        <v>5</v>
      </c>
      <c r="D235">
        <v>0</v>
      </c>
      <c r="E235">
        <v>5</v>
      </c>
      <c r="F235" t="b">
        <f>VLOOKUP(TAX[[#This Row],[taxonomy_name]],Table2[#All],13,FALSE)</f>
        <v>0</v>
      </c>
      <c r="G235" t="b">
        <f>VLOOKUP(TAX[[#This Row],[taxonomy_name]],Table2[#All],14,FALSE)</f>
        <v>0</v>
      </c>
      <c r="I235" t="str">
        <f>IF(TAX[[#This Row],[Valid OWA]]=TRUE,TAX[[#This Row],[num_classes]],"")</f>
        <v/>
      </c>
      <c r="J235" t="str">
        <f>IF(TAX[[#This Row],[Valid CWA]]=TRUE,TAX[[#This Row],[num_classes]],"")</f>
        <v/>
      </c>
    </row>
    <row r="236" spans="1:10" hidden="1" x14ac:dyDescent="0.25">
      <c r="A236" t="s">
        <v>107</v>
      </c>
      <c r="B236" t="s">
        <v>102</v>
      </c>
      <c r="C236">
        <v>5</v>
      </c>
      <c r="D236">
        <v>0</v>
      </c>
      <c r="E236">
        <v>5</v>
      </c>
      <c r="F236" t="b">
        <f>VLOOKUP(TAX[[#This Row],[taxonomy_name]],Table2[#All],13,FALSE)</f>
        <v>1</v>
      </c>
      <c r="G236" t="b">
        <f>VLOOKUP(TAX[[#This Row],[taxonomy_name]],Table2[#All],14,FALSE)</f>
        <v>1</v>
      </c>
      <c r="I236">
        <f>IF(TAX[[#This Row],[Valid OWA]]=TRUE,TAX[[#This Row],[num_classes]],"")</f>
        <v>5</v>
      </c>
      <c r="J236">
        <f>IF(TAX[[#This Row],[Valid CWA]]=TRUE,TAX[[#This Row],[num_classes]],"")</f>
        <v>5</v>
      </c>
    </row>
    <row r="237" spans="1:10" hidden="1" x14ac:dyDescent="0.25">
      <c r="A237" t="s">
        <v>109</v>
      </c>
      <c r="B237" t="s">
        <v>102</v>
      </c>
      <c r="C237">
        <v>5</v>
      </c>
      <c r="D237">
        <v>0</v>
      </c>
      <c r="E237">
        <v>5</v>
      </c>
      <c r="F237" t="b">
        <f>VLOOKUP(TAX[[#This Row],[taxonomy_name]],Table2[#All],13,FALSE)</f>
        <v>1</v>
      </c>
      <c r="G237" t="b">
        <f>VLOOKUP(TAX[[#This Row],[taxonomy_name]],Table2[#All],14,FALSE)</f>
        <v>1</v>
      </c>
      <c r="I237">
        <f>IF(TAX[[#This Row],[Valid OWA]]=TRUE,TAX[[#This Row],[num_classes]],"")</f>
        <v>5</v>
      </c>
      <c r="J237">
        <f>IF(TAX[[#This Row],[Valid CWA]]=TRUE,TAX[[#This Row],[num_classes]],"")</f>
        <v>5</v>
      </c>
    </row>
    <row r="238" spans="1:10" hidden="1" x14ac:dyDescent="0.25">
      <c r="A238" t="s">
        <v>125</v>
      </c>
      <c r="B238" t="s">
        <v>126</v>
      </c>
      <c r="C238">
        <v>5</v>
      </c>
      <c r="D238">
        <v>0</v>
      </c>
      <c r="E238">
        <v>5</v>
      </c>
      <c r="F238" t="b">
        <f>VLOOKUP(TAX[[#This Row],[taxonomy_name]],Table2[#All],13,FALSE)</f>
        <v>1</v>
      </c>
      <c r="G238" t="b">
        <f>VLOOKUP(TAX[[#This Row],[taxonomy_name]],Table2[#All],14,FALSE)</f>
        <v>1</v>
      </c>
      <c r="I238">
        <f>IF(TAX[[#This Row],[Valid OWA]]=TRUE,TAX[[#This Row],[num_classes]],"")</f>
        <v>5</v>
      </c>
      <c r="J238">
        <f>IF(TAX[[#This Row],[Valid CWA]]=TRUE,TAX[[#This Row],[num_classes]],"")</f>
        <v>5</v>
      </c>
    </row>
    <row r="239" spans="1:10" hidden="1" x14ac:dyDescent="0.25">
      <c r="A239" t="s">
        <v>160</v>
      </c>
      <c r="B239" t="s">
        <v>159</v>
      </c>
      <c r="C239">
        <v>5</v>
      </c>
      <c r="D239">
        <v>0</v>
      </c>
      <c r="E239">
        <v>5</v>
      </c>
      <c r="F239" t="b">
        <f>VLOOKUP(TAX[[#This Row],[taxonomy_name]],Table2[#All],13,FALSE)</f>
        <v>1</v>
      </c>
      <c r="G239" t="b">
        <f>VLOOKUP(TAX[[#This Row],[taxonomy_name]],Table2[#All],14,FALSE)</f>
        <v>1</v>
      </c>
      <c r="I239">
        <f>IF(TAX[[#This Row],[Valid OWA]]=TRUE,TAX[[#This Row],[num_classes]],"")</f>
        <v>5</v>
      </c>
      <c r="J239">
        <f>IF(TAX[[#This Row],[Valid CWA]]=TRUE,TAX[[#This Row],[num_classes]],"")</f>
        <v>5</v>
      </c>
    </row>
    <row r="240" spans="1:10" hidden="1" x14ac:dyDescent="0.25">
      <c r="A240" t="s">
        <v>181</v>
      </c>
      <c r="B240" t="s">
        <v>170</v>
      </c>
      <c r="C240">
        <v>5</v>
      </c>
      <c r="D240">
        <v>0</v>
      </c>
      <c r="E240">
        <v>5</v>
      </c>
      <c r="F240" t="b">
        <f>VLOOKUP(TAX[[#This Row],[taxonomy_name]],Table2[#All],13,FALSE)</f>
        <v>1</v>
      </c>
      <c r="G240" t="b">
        <f>VLOOKUP(TAX[[#This Row],[taxonomy_name]],Table2[#All],14,FALSE)</f>
        <v>1</v>
      </c>
      <c r="I240">
        <f>IF(TAX[[#This Row],[Valid OWA]]=TRUE,TAX[[#This Row],[num_classes]],"")</f>
        <v>5</v>
      </c>
      <c r="J240">
        <f>IF(TAX[[#This Row],[Valid CWA]]=TRUE,TAX[[#This Row],[num_classes]],"")</f>
        <v>5</v>
      </c>
    </row>
    <row r="241" spans="1:10" hidden="1" x14ac:dyDescent="0.25">
      <c r="A241" t="s">
        <v>250</v>
      </c>
      <c r="B241" t="s">
        <v>247</v>
      </c>
      <c r="C241">
        <v>5</v>
      </c>
      <c r="D241">
        <v>0</v>
      </c>
      <c r="E241">
        <v>5</v>
      </c>
      <c r="F241" t="b">
        <f>VLOOKUP(TAX[[#This Row],[taxonomy_name]],Table2[#All],13,FALSE)</f>
        <v>1</v>
      </c>
      <c r="G241" t="b">
        <f>VLOOKUP(TAX[[#This Row],[taxonomy_name]],Table2[#All],14,FALSE)</f>
        <v>1</v>
      </c>
      <c r="I241">
        <f>IF(TAX[[#This Row],[Valid OWA]]=TRUE,TAX[[#This Row],[num_classes]],"")</f>
        <v>5</v>
      </c>
      <c r="J241">
        <f>IF(TAX[[#This Row],[Valid CWA]]=TRUE,TAX[[#This Row],[num_classes]],"")</f>
        <v>5</v>
      </c>
    </row>
    <row r="242" spans="1:10" hidden="1" x14ac:dyDescent="0.25">
      <c r="A242" t="s">
        <v>256</v>
      </c>
      <c r="B242" t="s">
        <v>257</v>
      </c>
      <c r="C242">
        <v>5</v>
      </c>
      <c r="D242">
        <v>0</v>
      </c>
      <c r="E242">
        <v>5</v>
      </c>
      <c r="F242" t="b">
        <f>VLOOKUP(TAX[[#This Row],[taxonomy_name]],Table2[#All],13,FALSE)</f>
        <v>1</v>
      </c>
      <c r="G242" t="b">
        <f>VLOOKUP(TAX[[#This Row],[taxonomy_name]],Table2[#All],14,FALSE)</f>
        <v>1</v>
      </c>
      <c r="I242">
        <f>IF(TAX[[#This Row],[Valid OWA]]=TRUE,TAX[[#This Row],[num_classes]],"")</f>
        <v>5</v>
      </c>
      <c r="J242">
        <f>IF(TAX[[#This Row],[Valid CWA]]=TRUE,TAX[[#This Row],[num_classes]],"")</f>
        <v>5</v>
      </c>
    </row>
    <row r="243" spans="1:10" hidden="1" x14ac:dyDescent="0.25">
      <c r="A243" t="s">
        <v>269</v>
      </c>
      <c r="B243" t="s">
        <v>257</v>
      </c>
      <c r="C243">
        <v>5</v>
      </c>
      <c r="D243">
        <v>0</v>
      </c>
      <c r="E243">
        <v>5</v>
      </c>
      <c r="F243" t="b">
        <f>VLOOKUP(TAX[[#This Row],[taxonomy_name]],Table2[#All],13,FALSE)</f>
        <v>1</v>
      </c>
      <c r="G243" t="b">
        <f>VLOOKUP(TAX[[#This Row],[taxonomy_name]],Table2[#All],14,FALSE)</f>
        <v>1</v>
      </c>
      <c r="I243">
        <f>IF(TAX[[#This Row],[Valid OWA]]=TRUE,TAX[[#This Row],[num_classes]],"")</f>
        <v>5</v>
      </c>
      <c r="J243">
        <f>IF(TAX[[#This Row],[Valid CWA]]=TRUE,TAX[[#This Row],[num_classes]],"")</f>
        <v>5</v>
      </c>
    </row>
    <row r="244" spans="1:10" hidden="1" x14ac:dyDescent="0.25">
      <c r="A244" t="s">
        <v>270</v>
      </c>
      <c r="B244" t="s">
        <v>257</v>
      </c>
      <c r="C244">
        <v>5</v>
      </c>
      <c r="D244">
        <v>0</v>
      </c>
      <c r="E244">
        <v>5</v>
      </c>
      <c r="F244" t="b">
        <f>VLOOKUP(TAX[[#This Row],[taxonomy_name]],Table2[#All],13,FALSE)</f>
        <v>1</v>
      </c>
      <c r="G244" t="b">
        <f>VLOOKUP(TAX[[#This Row],[taxonomy_name]],Table2[#All],14,FALSE)</f>
        <v>1</v>
      </c>
      <c r="I244">
        <f>IF(TAX[[#This Row],[Valid OWA]]=TRUE,TAX[[#This Row],[num_classes]],"")</f>
        <v>5</v>
      </c>
      <c r="J244">
        <f>IF(TAX[[#This Row],[Valid CWA]]=TRUE,TAX[[#This Row],[num_classes]],"")</f>
        <v>5</v>
      </c>
    </row>
    <row r="245" spans="1:10" hidden="1" x14ac:dyDescent="0.25">
      <c r="A245" t="s">
        <v>288</v>
      </c>
      <c r="B245" t="s">
        <v>284</v>
      </c>
      <c r="C245">
        <v>5</v>
      </c>
      <c r="D245">
        <v>0</v>
      </c>
      <c r="E245">
        <v>5</v>
      </c>
      <c r="F245" t="b">
        <f>VLOOKUP(TAX[[#This Row],[taxonomy_name]],Table2[#All],13,FALSE)</f>
        <v>1</v>
      </c>
      <c r="G245" t="b">
        <f>VLOOKUP(TAX[[#This Row],[taxonomy_name]],Table2[#All],14,FALSE)</f>
        <v>1</v>
      </c>
      <c r="I245">
        <f>IF(TAX[[#This Row],[Valid OWA]]=TRUE,TAX[[#This Row],[num_classes]],"")</f>
        <v>5</v>
      </c>
      <c r="J245">
        <f>IF(TAX[[#This Row],[Valid CWA]]=TRUE,TAX[[#This Row],[num_classes]],"")</f>
        <v>5</v>
      </c>
    </row>
    <row r="246" spans="1:10" hidden="1" x14ac:dyDescent="0.25">
      <c r="A246" t="s">
        <v>307</v>
      </c>
      <c r="B246" t="s">
        <v>295</v>
      </c>
      <c r="C246">
        <v>5</v>
      </c>
      <c r="D246">
        <v>0</v>
      </c>
      <c r="E246">
        <v>5</v>
      </c>
      <c r="F246" t="b">
        <f>VLOOKUP(TAX[[#This Row],[taxonomy_name]],Table2[#All],13,FALSE)</f>
        <v>1</v>
      </c>
      <c r="G246" t="b">
        <f>VLOOKUP(TAX[[#This Row],[taxonomy_name]],Table2[#All],14,FALSE)</f>
        <v>1</v>
      </c>
      <c r="I246">
        <f>IF(TAX[[#This Row],[Valid OWA]]=TRUE,TAX[[#This Row],[num_classes]],"")</f>
        <v>5</v>
      </c>
      <c r="J246">
        <f>IF(TAX[[#This Row],[Valid CWA]]=TRUE,TAX[[#This Row],[num_classes]],"")</f>
        <v>5</v>
      </c>
    </row>
    <row r="247" spans="1:10" hidden="1" x14ac:dyDescent="0.25">
      <c r="A247" t="s">
        <v>319</v>
      </c>
      <c r="B247" t="s">
        <v>316</v>
      </c>
      <c r="C247">
        <v>5</v>
      </c>
      <c r="D247">
        <v>0</v>
      </c>
      <c r="E247">
        <v>5</v>
      </c>
      <c r="F247" t="b">
        <f>VLOOKUP(TAX[[#This Row],[taxonomy_name]],Table2[#All],13,FALSE)</f>
        <v>1</v>
      </c>
      <c r="G247" t="b">
        <f>VLOOKUP(TAX[[#This Row],[taxonomy_name]],Table2[#All],14,FALSE)</f>
        <v>1</v>
      </c>
      <c r="I247">
        <f>IF(TAX[[#This Row],[Valid OWA]]=TRUE,TAX[[#This Row],[num_classes]],"")</f>
        <v>5</v>
      </c>
      <c r="J247">
        <f>IF(TAX[[#This Row],[Valid CWA]]=TRUE,TAX[[#This Row],[num_classes]],"")</f>
        <v>5</v>
      </c>
    </row>
    <row r="248" spans="1:10" hidden="1" x14ac:dyDescent="0.25">
      <c r="A248" t="s">
        <v>328</v>
      </c>
      <c r="B248" t="s">
        <v>322</v>
      </c>
      <c r="C248">
        <v>5</v>
      </c>
      <c r="D248">
        <v>0</v>
      </c>
      <c r="E248">
        <v>5</v>
      </c>
      <c r="F248" t="b">
        <f>VLOOKUP(TAX[[#This Row],[taxonomy_name]],Table2[#All],13,FALSE)</f>
        <v>0</v>
      </c>
      <c r="G248" t="b">
        <f>VLOOKUP(TAX[[#This Row],[taxonomy_name]],Table2[#All],14,FALSE)</f>
        <v>0</v>
      </c>
      <c r="I248" t="str">
        <f>IF(TAX[[#This Row],[Valid OWA]]=TRUE,TAX[[#This Row],[num_classes]],"")</f>
        <v/>
      </c>
      <c r="J248" t="str">
        <f>IF(TAX[[#This Row],[Valid CWA]]=TRUE,TAX[[#This Row],[num_classes]],"")</f>
        <v/>
      </c>
    </row>
    <row r="249" spans="1:10" hidden="1" x14ac:dyDescent="0.25">
      <c r="A249" t="s">
        <v>333</v>
      </c>
      <c r="B249" t="s">
        <v>330</v>
      </c>
      <c r="C249">
        <v>5</v>
      </c>
      <c r="D249">
        <v>0</v>
      </c>
      <c r="E249">
        <v>5</v>
      </c>
      <c r="F249" t="b">
        <f>VLOOKUP(TAX[[#This Row],[taxonomy_name]],Table2[#All],13,FALSE)</f>
        <v>1</v>
      </c>
      <c r="G249" t="b">
        <f>VLOOKUP(TAX[[#This Row],[taxonomy_name]],Table2[#All],14,FALSE)</f>
        <v>1</v>
      </c>
      <c r="I249">
        <f>IF(TAX[[#This Row],[Valid OWA]]=TRUE,TAX[[#This Row],[num_classes]],"")</f>
        <v>5</v>
      </c>
      <c r="J249">
        <f>IF(TAX[[#This Row],[Valid CWA]]=TRUE,TAX[[#This Row],[num_classes]],"")</f>
        <v>5</v>
      </c>
    </row>
    <row r="250" spans="1:10" hidden="1" x14ac:dyDescent="0.25">
      <c r="A250" t="s">
        <v>352</v>
      </c>
      <c r="B250" t="s">
        <v>348</v>
      </c>
      <c r="C250">
        <v>5</v>
      </c>
      <c r="D250">
        <v>0</v>
      </c>
      <c r="E250">
        <v>5</v>
      </c>
      <c r="F250" t="b">
        <f>VLOOKUP(TAX[[#This Row],[taxonomy_name]],Table2[#All],13,FALSE)</f>
        <v>1</v>
      </c>
      <c r="G250" t="b">
        <f>VLOOKUP(TAX[[#This Row],[taxonomy_name]],Table2[#All],14,FALSE)</f>
        <v>1</v>
      </c>
      <c r="I250">
        <f>IF(TAX[[#This Row],[Valid OWA]]=TRUE,TAX[[#This Row],[num_classes]],"")</f>
        <v>5</v>
      </c>
      <c r="J250">
        <f>IF(TAX[[#This Row],[Valid CWA]]=TRUE,TAX[[#This Row],[num_classes]],"")</f>
        <v>5</v>
      </c>
    </row>
    <row r="251" spans="1:10" hidden="1" x14ac:dyDescent="0.25">
      <c r="A251" t="s">
        <v>353</v>
      </c>
      <c r="B251" t="s">
        <v>354</v>
      </c>
      <c r="C251">
        <v>5</v>
      </c>
      <c r="D251">
        <v>0</v>
      </c>
      <c r="E251">
        <v>5</v>
      </c>
      <c r="F251" t="b">
        <f>VLOOKUP(TAX[[#This Row],[taxonomy_name]],Table2[#All],13,FALSE)</f>
        <v>1</v>
      </c>
      <c r="G251" t="b">
        <f>VLOOKUP(TAX[[#This Row],[taxonomy_name]],Table2[#All],14,FALSE)</f>
        <v>1</v>
      </c>
      <c r="I251">
        <f>IF(TAX[[#This Row],[Valid OWA]]=TRUE,TAX[[#This Row],[num_classes]],"")</f>
        <v>5</v>
      </c>
      <c r="J251">
        <f>IF(TAX[[#This Row],[Valid CWA]]=TRUE,TAX[[#This Row],[num_classes]],"")</f>
        <v>5</v>
      </c>
    </row>
    <row r="252" spans="1:10" hidden="1" x14ac:dyDescent="0.25">
      <c r="A252" t="s">
        <v>357</v>
      </c>
      <c r="B252" t="s">
        <v>354</v>
      </c>
      <c r="C252">
        <v>5</v>
      </c>
      <c r="D252">
        <v>0</v>
      </c>
      <c r="E252">
        <v>5</v>
      </c>
      <c r="F252" t="b">
        <f>VLOOKUP(TAX[[#This Row],[taxonomy_name]],Table2[#All],13,FALSE)</f>
        <v>1</v>
      </c>
      <c r="G252" t="b">
        <f>VLOOKUP(TAX[[#This Row],[taxonomy_name]],Table2[#All],14,FALSE)</f>
        <v>1</v>
      </c>
      <c r="I252">
        <f>IF(TAX[[#This Row],[Valid OWA]]=TRUE,TAX[[#This Row],[num_classes]],"")</f>
        <v>5</v>
      </c>
      <c r="J252">
        <f>IF(TAX[[#This Row],[Valid CWA]]=TRUE,TAX[[#This Row],[num_classes]],"")</f>
        <v>5</v>
      </c>
    </row>
    <row r="253" spans="1:10" hidden="1" x14ac:dyDescent="0.25">
      <c r="A253" t="s">
        <v>361</v>
      </c>
      <c r="B253" t="s">
        <v>362</v>
      </c>
      <c r="C253">
        <v>5</v>
      </c>
      <c r="D253">
        <v>0</v>
      </c>
      <c r="E253">
        <v>5</v>
      </c>
      <c r="F253" t="b">
        <f>VLOOKUP(TAX[[#This Row],[taxonomy_name]],Table2[#All],13,FALSE)</f>
        <v>0</v>
      </c>
      <c r="G253" t="b">
        <f>VLOOKUP(TAX[[#This Row],[taxonomy_name]],Table2[#All],14,FALSE)</f>
        <v>0</v>
      </c>
      <c r="I253" t="str">
        <f>IF(TAX[[#This Row],[Valid OWA]]=TRUE,TAX[[#This Row],[num_classes]],"")</f>
        <v/>
      </c>
      <c r="J253" t="str">
        <f>IF(TAX[[#This Row],[Valid CWA]]=TRUE,TAX[[#This Row],[num_classes]],"")</f>
        <v/>
      </c>
    </row>
    <row r="254" spans="1:10" hidden="1" x14ac:dyDescent="0.25">
      <c r="A254" t="s">
        <v>386</v>
      </c>
      <c r="B254" t="s">
        <v>385</v>
      </c>
      <c r="C254">
        <v>5</v>
      </c>
      <c r="D254">
        <v>0</v>
      </c>
      <c r="E254">
        <v>5</v>
      </c>
      <c r="F254" t="b">
        <f>VLOOKUP(TAX[[#This Row],[taxonomy_name]],Table2[#All],13,FALSE)</f>
        <v>1</v>
      </c>
      <c r="G254" t="b">
        <f>VLOOKUP(TAX[[#This Row],[taxonomy_name]],Table2[#All],14,FALSE)</f>
        <v>0</v>
      </c>
      <c r="I254">
        <f>IF(TAX[[#This Row],[Valid OWA]]=TRUE,TAX[[#This Row],[num_classes]],"")</f>
        <v>5</v>
      </c>
      <c r="J254" t="str">
        <f>IF(TAX[[#This Row],[Valid CWA]]=TRUE,TAX[[#This Row],[num_classes]],"")</f>
        <v/>
      </c>
    </row>
    <row r="255" spans="1:10" hidden="1" x14ac:dyDescent="0.25">
      <c r="A255" t="s">
        <v>387</v>
      </c>
      <c r="B255" t="s">
        <v>385</v>
      </c>
      <c r="C255">
        <v>5</v>
      </c>
      <c r="D255">
        <v>0</v>
      </c>
      <c r="E255">
        <v>5</v>
      </c>
      <c r="F255" t="b">
        <f>VLOOKUP(TAX[[#This Row],[taxonomy_name]],Table2[#All],13,FALSE)</f>
        <v>1</v>
      </c>
      <c r="G255" t="b">
        <f>VLOOKUP(TAX[[#This Row],[taxonomy_name]],Table2[#All],14,FALSE)</f>
        <v>1</v>
      </c>
      <c r="I255">
        <f>IF(TAX[[#This Row],[Valid OWA]]=TRUE,TAX[[#This Row],[num_classes]],"")</f>
        <v>5</v>
      </c>
      <c r="J255">
        <f>IF(TAX[[#This Row],[Valid CWA]]=TRUE,TAX[[#This Row],[num_classes]],"")</f>
        <v>5</v>
      </c>
    </row>
    <row r="256" spans="1:10" hidden="1" x14ac:dyDescent="0.25">
      <c r="A256" t="s">
        <v>401</v>
      </c>
      <c r="B256" t="s">
        <v>400</v>
      </c>
      <c r="C256">
        <v>5</v>
      </c>
      <c r="D256">
        <v>0</v>
      </c>
      <c r="E256">
        <v>5</v>
      </c>
      <c r="F256" t="b">
        <f>VLOOKUP(TAX[[#This Row],[taxonomy_name]],Table2[#All],13,FALSE)</f>
        <v>0</v>
      </c>
      <c r="G256" t="b">
        <f>VLOOKUP(TAX[[#This Row],[taxonomy_name]],Table2[#All],14,FALSE)</f>
        <v>0</v>
      </c>
      <c r="I256" t="str">
        <f>IF(TAX[[#This Row],[Valid OWA]]=TRUE,TAX[[#This Row],[num_classes]],"")</f>
        <v/>
      </c>
      <c r="J256" t="str">
        <f>IF(TAX[[#This Row],[Valid CWA]]=TRUE,TAX[[#This Row],[num_classes]],"")</f>
        <v/>
      </c>
    </row>
    <row r="257" spans="1:10" hidden="1" x14ac:dyDescent="0.25">
      <c r="A257" t="s">
        <v>406</v>
      </c>
      <c r="B257" t="s">
        <v>405</v>
      </c>
      <c r="C257">
        <v>5</v>
      </c>
      <c r="D257">
        <v>0</v>
      </c>
      <c r="E257">
        <v>5</v>
      </c>
      <c r="F257" t="b">
        <f>VLOOKUP(TAX[[#This Row],[taxonomy_name]],Table2[#All],13,FALSE)</f>
        <v>1</v>
      </c>
      <c r="G257" t="b">
        <f>VLOOKUP(TAX[[#This Row],[taxonomy_name]],Table2[#All],14,FALSE)</f>
        <v>1</v>
      </c>
      <c r="I257">
        <f>IF(TAX[[#This Row],[Valid OWA]]=TRUE,TAX[[#This Row],[num_classes]],"")</f>
        <v>5</v>
      </c>
      <c r="J257">
        <f>IF(TAX[[#This Row],[Valid CWA]]=TRUE,TAX[[#This Row],[num_classes]],"")</f>
        <v>5</v>
      </c>
    </row>
    <row r="258" spans="1:10" hidden="1" x14ac:dyDescent="0.25">
      <c r="A258" t="s">
        <v>411</v>
      </c>
      <c r="B258" t="s">
        <v>409</v>
      </c>
      <c r="C258">
        <v>5</v>
      </c>
      <c r="D258">
        <v>0</v>
      </c>
      <c r="E258">
        <v>5</v>
      </c>
      <c r="F258" t="b">
        <f>VLOOKUP(TAX[[#This Row],[taxonomy_name]],Table2[#All],13,FALSE)</f>
        <v>1</v>
      </c>
      <c r="G258" t="b">
        <f>VLOOKUP(TAX[[#This Row],[taxonomy_name]],Table2[#All],14,FALSE)</f>
        <v>1</v>
      </c>
      <c r="I258">
        <f>IF(TAX[[#This Row],[Valid OWA]]=TRUE,TAX[[#This Row],[num_classes]],"")</f>
        <v>5</v>
      </c>
      <c r="J258">
        <f>IF(TAX[[#This Row],[Valid CWA]]=TRUE,TAX[[#This Row],[num_classes]],"")</f>
        <v>5</v>
      </c>
    </row>
    <row r="259" spans="1:10" hidden="1" x14ac:dyDescent="0.25">
      <c r="A259" t="s">
        <v>416</v>
      </c>
      <c r="B259" t="s">
        <v>409</v>
      </c>
      <c r="C259">
        <v>5</v>
      </c>
      <c r="D259">
        <v>0</v>
      </c>
      <c r="E259">
        <v>5</v>
      </c>
      <c r="F259" t="b">
        <f>VLOOKUP(TAX[[#This Row],[taxonomy_name]],Table2[#All],13,FALSE)</f>
        <v>1</v>
      </c>
      <c r="G259" t="b">
        <f>VLOOKUP(TAX[[#This Row],[taxonomy_name]],Table2[#All],14,FALSE)</f>
        <v>1</v>
      </c>
      <c r="I259">
        <f>IF(TAX[[#This Row],[Valid OWA]]=TRUE,TAX[[#This Row],[num_classes]],"")</f>
        <v>5</v>
      </c>
      <c r="J259">
        <f>IF(TAX[[#This Row],[Valid CWA]]=TRUE,TAX[[#This Row],[num_classes]],"")</f>
        <v>5</v>
      </c>
    </row>
    <row r="260" spans="1:10" hidden="1" x14ac:dyDescent="0.25">
      <c r="A260" t="s">
        <v>420</v>
      </c>
      <c r="B260" t="s">
        <v>409</v>
      </c>
      <c r="C260">
        <v>5</v>
      </c>
      <c r="D260">
        <v>0</v>
      </c>
      <c r="E260">
        <v>5</v>
      </c>
      <c r="F260" t="b">
        <f>VLOOKUP(TAX[[#This Row],[taxonomy_name]],Table2[#All],13,FALSE)</f>
        <v>1</v>
      </c>
      <c r="G260" t="b">
        <f>VLOOKUP(TAX[[#This Row],[taxonomy_name]],Table2[#All],14,FALSE)</f>
        <v>1</v>
      </c>
      <c r="I260">
        <f>IF(TAX[[#This Row],[Valid OWA]]=TRUE,TAX[[#This Row],[num_classes]],"")</f>
        <v>5</v>
      </c>
      <c r="J260">
        <f>IF(TAX[[#This Row],[Valid CWA]]=TRUE,TAX[[#This Row],[num_classes]],"")</f>
        <v>5</v>
      </c>
    </row>
    <row r="261" spans="1:10" hidden="1" x14ac:dyDescent="0.25">
      <c r="A261" t="s">
        <v>448</v>
      </c>
      <c r="B261" t="s">
        <v>439</v>
      </c>
      <c r="C261">
        <v>5</v>
      </c>
      <c r="D261">
        <v>0</v>
      </c>
      <c r="E261">
        <v>5</v>
      </c>
      <c r="F261" t="b">
        <f>VLOOKUP(TAX[[#This Row],[taxonomy_name]],Table2[#All],13,FALSE)</f>
        <v>1</v>
      </c>
      <c r="G261" t="b">
        <f>VLOOKUP(TAX[[#This Row],[taxonomy_name]],Table2[#All],14,FALSE)</f>
        <v>1</v>
      </c>
      <c r="I261">
        <f>IF(TAX[[#This Row],[Valid OWA]]=TRUE,TAX[[#This Row],[num_classes]],"")</f>
        <v>5</v>
      </c>
      <c r="J261">
        <f>IF(TAX[[#This Row],[Valid CWA]]=TRUE,TAX[[#This Row],[num_classes]],"")</f>
        <v>5</v>
      </c>
    </row>
    <row r="262" spans="1:10" hidden="1" x14ac:dyDescent="0.25">
      <c r="A262" t="s">
        <v>472</v>
      </c>
      <c r="B262" t="s">
        <v>439</v>
      </c>
      <c r="C262">
        <v>5</v>
      </c>
      <c r="D262">
        <v>0</v>
      </c>
      <c r="E262">
        <v>5</v>
      </c>
      <c r="F262" t="b">
        <f>VLOOKUP(TAX[[#This Row],[taxonomy_name]],Table2[#All],13,FALSE)</f>
        <v>0</v>
      </c>
      <c r="G262" t="b">
        <f>VLOOKUP(TAX[[#This Row],[taxonomy_name]],Table2[#All],14,FALSE)</f>
        <v>0</v>
      </c>
      <c r="I262" t="str">
        <f>IF(TAX[[#This Row],[Valid OWA]]=TRUE,TAX[[#This Row],[num_classes]],"")</f>
        <v/>
      </c>
      <c r="J262" t="str">
        <f>IF(TAX[[#This Row],[Valid CWA]]=TRUE,TAX[[#This Row],[num_classes]],"")</f>
        <v/>
      </c>
    </row>
    <row r="263" spans="1:10" hidden="1" x14ac:dyDescent="0.25">
      <c r="A263" t="s">
        <v>473</v>
      </c>
      <c r="B263" t="s">
        <v>439</v>
      </c>
      <c r="C263">
        <v>5</v>
      </c>
      <c r="D263">
        <v>0</v>
      </c>
      <c r="E263">
        <v>5</v>
      </c>
      <c r="F263" t="b">
        <f>VLOOKUP(TAX[[#This Row],[taxonomy_name]],Table2[#All],13,FALSE)</f>
        <v>0</v>
      </c>
      <c r="G263" t="b">
        <f>VLOOKUP(TAX[[#This Row],[taxonomy_name]],Table2[#All],14,FALSE)</f>
        <v>0</v>
      </c>
      <c r="I263" t="str">
        <f>IF(TAX[[#This Row],[Valid OWA]]=TRUE,TAX[[#This Row],[num_classes]],"")</f>
        <v/>
      </c>
      <c r="J263" t="str">
        <f>IF(TAX[[#This Row],[Valid CWA]]=TRUE,TAX[[#This Row],[num_classes]],"")</f>
        <v/>
      </c>
    </row>
    <row r="264" spans="1:10" hidden="1" x14ac:dyDescent="0.25">
      <c r="A264" t="s">
        <v>474</v>
      </c>
      <c r="B264" t="s">
        <v>439</v>
      </c>
      <c r="C264">
        <v>5</v>
      </c>
      <c r="D264">
        <v>0</v>
      </c>
      <c r="E264">
        <v>5</v>
      </c>
      <c r="F264" t="b">
        <f>VLOOKUP(TAX[[#This Row],[taxonomy_name]],Table2[#All],13,FALSE)</f>
        <v>0</v>
      </c>
      <c r="G264" t="b">
        <f>VLOOKUP(TAX[[#This Row],[taxonomy_name]],Table2[#All],14,FALSE)</f>
        <v>0</v>
      </c>
      <c r="I264" t="str">
        <f>IF(TAX[[#This Row],[Valid OWA]]=TRUE,TAX[[#This Row],[num_classes]],"")</f>
        <v/>
      </c>
      <c r="J264" t="str">
        <f>IF(TAX[[#This Row],[Valid CWA]]=TRUE,TAX[[#This Row],[num_classes]],"")</f>
        <v/>
      </c>
    </row>
    <row r="265" spans="1:10" hidden="1" x14ac:dyDescent="0.25">
      <c r="A265" t="s">
        <v>484</v>
      </c>
      <c r="B265" t="s">
        <v>439</v>
      </c>
      <c r="C265">
        <v>5</v>
      </c>
      <c r="D265">
        <v>0</v>
      </c>
      <c r="E265">
        <v>5</v>
      </c>
      <c r="F265" t="b">
        <f>VLOOKUP(TAX[[#This Row],[taxonomy_name]],Table2[#All],13,FALSE)</f>
        <v>1</v>
      </c>
      <c r="G265" t="b">
        <f>VLOOKUP(TAX[[#This Row],[taxonomy_name]],Table2[#All],14,FALSE)</f>
        <v>1</v>
      </c>
      <c r="I265">
        <f>IF(TAX[[#This Row],[Valid OWA]]=TRUE,TAX[[#This Row],[num_classes]],"")</f>
        <v>5</v>
      </c>
      <c r="J265">
        <f>IF(TAX[[#This Row],[Valid CWA]]=TRUE,TAX[[#This Row],[num_classes]],"")</f>
        <v>5</v>
      </c>
    </row>
    <row r="266" spans="1:10" hidden="1" x14ac:dyDescent="0.25">
      <c r="A266" t="s">
        <v>490</v>
      </c>
      <c r="B266" t="s">
        <v>439</v>
      </c>
      <c r="C266">
        <v>5</v>
      </c>
      <c r="D266">
        <v>0</v>
      </c>
      <c r="E266">
        <v>5</v>
      </c>
      <c r="F266" t="b">
        <f>VLOOKUP(TAX[[#This Row],[taxonomy_name]],Table2[#All],13,FALSE)</f>
        <v>1</v>
      </c>
      <c r="G266" t="b">
        <f>VLOOKUP(TAX[[#This Row],[taxonomy_name]],Table2[#All],14,FALSE)</f>
        <v>1</v>
      </c>
      <c r="I266">
        <f>IF(TAX[[#This Row],[Valid OWA]]=TRUE,TAX[[#This Row],[num_classes]],"")</f>
        <v>5</v>
      </c>
      <c r="J266">
        <f>IF(TAX[[#This Row],[Valid CWA]]=TRUE,TAX[[#This Row],[num_classes]],"")</f>
        <v>5</v>
      </c>
    </row>
    <row r="267" spans="1:10" hidden="1" x14ac:dyDescent="0.25">
      <c r="A267" t="s">
        <v>535</v>
      </c>
      <c r="B267" t="s">
        <v>532</v>
      </c>
      <c r="C267">
        <v>5</v>
      </c>
      <c r="D267">
        <v>0</v>
      </c>
      <c r="E267">
        <v>5</v>
      </c>
      <c r="F267" t="b">
        <f>VLOOKUP(TAX[[#This Row],[taxonomy_name]],Table2[#All],13,FALSE)</f>
        <v>1</v>
      </c>
      <c r="G267" t="b">
        <f>VLOOKUP(TAX[[#This Row],[taxonomy_name]],Table2[#All],14,FALSE)</f>
        <v>1</v>
      </c>
      <c r="I267">
        <f>IF(TAX[[#This Row],[Valid OWA]]=TRUE,TAX[[#This Row],[num_classes]],"")</f>
        <v>5</v>
      </c>
      <c r="J267">
        <f>IF(TAX[[#This Row],[Valid CWA]]=TRUE,TAX[[#This Row],[num_classes]],"")</f>
        <v>5</v>
      </c>
    </row>
    <row r="268" spans="1:10" hidden="1" x14ac:dyDescent="0.25">
      <c r="A268" t="s">
        <v>552</v>
      </c>
      <c r="B268" t="s">
        <v>549</v>
      </c>
      <c r="C268">
        <v>5</v>
      </c>
      <c r="D268">
        <v>0</v>
      </c>
      <c r="E268">
        <v>5</v>
      </c>
      <c r="F268" t="b">
        <f>VLOOKUP(TAX[[#This Row],[taxonomy_name]],Table2[#All],13,FALSE)</f>
        <v>1</v>
      </c>
      <c r="G268" t="b">
        <f>VLOOKUP(TAX[[#This Row],[taxonomy_name]],Table2[#All],14,FALSE)</f>
        <v>1</v>
      </c>
      <c r="I268">
        <f>IF(TAX[[#This Row],[Valid OWA]]=TRUE,TAX[[#This Row],[num_classes]],"")</f>
        <v>5</v>
      </c>
      <c r="J268">
        <f>IF(TAX[[#This Row],[Valid CWA]]=TRUE,TAX[[#This Row],[num_classes]],"")</f>
        <v>5</v>
      </c>
    </row>
    <row r="269" spans="1:10" hidden="1" x14ac:dyDescent="0.25">
      <c r="A269" t="s">
        <v>557</v>
      </c>
      <c r="B269" t="s">
        <v>558</v>
      </c>
      <c r="C269">
        <v>5</v>
      </c>
      <c r="D269">
        <v>0</v>
      </c>
      <c r="E269">
        <v>5</v>
      </c>
      <c r="F269" t="b">
        <f>VLOOKUP(TAX[[#This Row],[taxonomy_name]],Table2[#All],13,FALSE)</f>
        <v>0</v>
      </c>
      <c r="G269" t="b">
        <f>VLOOKUP(TAX[[#This Row],[taxonomy_name]],Table2[#All],14,FALSE)</f>
        <v>0</v>
      </c>
      <c r="I269" t="str">
        <f>IF(TAX[[#This Row],[Valid OWA]]=TRUE,TAX[[#This Row],[num_classes]],"")</f>
        <v/>
      </c>
      <c r="J269" t="str">
        <f>IF(TAX[[#This Row],[Valid CWA]]=TRUE,TAX[[#This Row],[num_classes]],"")</f>
        <v/>
      </c>
    </row>
    <row r="270" spans="1:10" hidden="1" x14ac:dyDescent="0.25">
      <c r="A270" t="s">
        <v>561</v>
      </c>
      <c r="B270" t="s">
        <v>562</v>
      </c>
      <c r="C270">
        <v>5</v>
      </c>
      <c r="D270">
        <v>0</v>
      </c>
      <c r="E270">
        <v>5</v>
      </c>
      <c r="F270" t="b">
        <f>VLOOKUP(TAX[[#This Row],[taxonomy_name]],Table2[#All],13,FALSE)</f>
        <v>1</v>
      </c>
      <c r="G270" t="b">
        <f>VLOOKUP(TAX[[#This Row],[taxonomy_name]],Table2[#All],14,FALSE)</f>
        <v>1</v>
      </c>
      <c r="I270">
        <f>IF(TAX[[#This Row],[Valid OWA]]=TRUE,TAX[[#This Row],[num_classes]],"")</f>
        <v>5</v>
      </c>
      <c r="J270">
        <f>IF(TAX[[#This Row],[Valid CWA]]=TRUE,TAX[[#This Row],[num_classes]],"")</f>
        <v>5</v>
      </c>
    </row>
    <row r="271" spans="1:10" hidden="1" x14ac:dyDescent="0.25">
      <c r="A271" t="s">
        <v>563</v>
      </c>
      <c r="B271" t="s">
        <v>562</v>
      </c>
      <c r="C271">
        <v>5</v>
      </c>
      <c r="D271">
        <v>0</v>
      </c>
      <c r="E271">
        <v>5</v>
      </c>
      <c r="F271" t="b">
        <f>VLOOKUP(TAX[[#This Row],[taxonomy_name]],Table2[#All],13,FALSE)</f>
        <v>1</v>
      </c>
      <c r="G271" t="b">
        <f>VLOOKUP(TAX[[#This Row],[taxonomy_name]],Table2[#All],14,FALSE)</f>
        <v>1</v>
      </c>
      <c r="I271">
        <f>IF(TAX[[#This Row],[Valid OWA]]=TRUE,TAX[[#This Row],[num_classes]],"")</f>
        <v>5</v>
      </c>
      <c r="J271">
        <f>IF(TAX[[#This Row],[Valid CWA]]=TRUE,TAX[[#This Row],[num_classes]],"")</f>
        <v>5</v>
      </c>
    </row>
    <row r="272" spans="1:10" hidden="1" x14ac:dyDescent="0.25">
      <c r="A272" t="s">
        <v>575</v>
      </c>
      <c r="B272" t="s">
        <v>573</v>
      </c>
      <c r="C272">
        <v>5</v>
      </c>
      <c r="D272">
        <v>0</v>
      </c>
      <c r="E272">
        <v>5</v>
      </c>
      <c r="F272" t="b">
        <f>VLOOKUP(TAX[[#This Row],[taxonomy_name]],Table2[#All],13,FALSE)</f>
        <v>1</v>
      </c>
      <c r="G272" t="b">
        <f>VLOOKUP(TAX[[#This Row],[taxonomy_name]],Table2[#All],14,FALSE)</f>
        <v>1</v>
      </c>
      <c r="I272">
        <f>IF(TAX[[#This Row],[Valid OWA]]=TRUE,TAX[[#This Row],[num_classes]],"")</f>
        <v>5</v>
      </c>
      <c r="J272">
        <f>IF(TAX[[#This Row],[Valid CWA]]=TRUE,TAX[[#This Row],[num_classes]],"")</f>
        <v>5</v>
      </c>
    </row>
    <row r="273" spans="1:10" hidden="1" x14ac:dyDescent="0.25">
      <c r="A273" t="s">
        <v>580</v>
      </c>
      <c r="B273" t="s">
        <v>581</v>
      </c>
      <c r="C273">
        <v>5</v>
      </c>
      <c r="D273">
        <v>0</v>
      </c>
      <c r="E273">
        <v>5</v>
      </c>
      <c r="F273" t="b">
        <f>VLOOKUP(TAX[[#This Row],[taxonomy_name]],Table2[#All],13,FALSE)</f>
        <v>1</v>
      </c>
      <c r="G273" t="b">
        <f>VLOOKUP(TAX[[#This Row],[taxonomy_name]],Table2[#All],14,FALSE)</f>
        <v>1</v>
      </c>
      <c r="I273">
        <f>IF(TAX[[#This Row],[Valid OWA]]=TRUE,TAX[[#This Row],[num_classes]],"")</f>
        <v>5</v>
      </c>
      <c r="J273">
        <f>IF(TAX[[#This Row],[Valid CWA]]=TRUE,TAX[[#This Row],[num_classes]],"")</f>
        <v>5</v>
      </c>
    </row>
    <row r="274" spans="1:10" hidden="1" x14ac:dyDescent="0.25">
      <c r="A274" t="s">
        <v>582</v>
      </c>
      <c r="B274" t="s">
        <v>581</v>
      </c>
      <c r="C274">
        <v>5</v>
      </c>
      <c r="D274">
        <v>0</v>
      </c>
      <c r="E274">
        <v>5</v>
      </c>
      <c r="F274" t="b">
        <f>VLOOKUP(TAX[[#This Row],[taxonomy_name]],Table2[#All],13,FALSE)</f>
        <v>1</v>
      </c>
      <c r="G274" t="b">
        <f>VLOOKUP(TAX[[#This Row],[taxonomy_name]],Table2[#All],14,FALSE)</f>
        <v>1</v>
      </c>
      <c r="I274">
        <f>IF(TAX[[#This Row],[Valid OWA]]=TRUE,TAX[[#This Row],[num_classes]],"")</f>
        <v>5</v>
      </c>
      <c r="J274">
        <f>IF(TAX[[#This Row],[Valid CWA]]=TRUE,TAX[[#This Row],[num_classes]],"")</f>
        <v>5</v>
      </c>
    </row>
    <row r="275" spans="1:10" hidden="1" x14ac:dyDescent="0.25">
      <c r="A275" t="s">
        <v>585</v>
      </c>
      <c r="B275" t="s">
        <v>584</v>
      </c>
      <c r="C275">
        <v>5</v>
      </c>
      <c r="D275">
        <v>0</v>
      </c>
      <c r="E275">
        <v>5</v>
      </c>
      <c r="F275" t="b">
        <f>VLOOKUP(TAX[[#This Row],[taxonomy_name]],Table2[#All],13,FALSE)</f>
        <v>1</v>
      </c>
      <c r="G275" t="b">
        <f>VLOOKUP(TAX[[#This Row],[taxonomy_name]],Table2[#All],14,FALSE)</f>
        <v>1</v>
      </c>
      <c r="I275">
        <f>IF(TAX[[#This Row],[Valid OWA]]=TRUE,TAX[[#This Row],[num_classes]],"")</f>
        <v>5</v>
      </c>
      <c r="J275">
        <f>IF(TAX[[#This Row],[Valid CWA]]=TRUE,TAX[[#This Row],[num_classes]],"")</f>
        <v>5</v>
      </c>
    </row>
    <row r="276" spans="1:10" hidden="1" x14ac:dyDescent="0.25">
      <c r="A276" t="s">
        <v>592</v>
      </c>
      <c r="B276" t="s">
        <v>584</v>
      </c>
      <c r="C276">
        <v>5</v>
      </c>
      <c r="D276">
        <v>0</v>
      </c>
      <c r="E276">
        <v>5</v>
      </c>
      <c r="F276" t="b">
        <f>VLOOKUP(TAX[[#This Row],[taxonomy_name]],Table2[#All],13,FALSE)</f>
        <v>0</v>
      </c>
      <c r="G276" t="b">
        <f>VLOOKUP(TAX[[#This Row],[taxonomy_name]],Table2[#All],14,FALSE)</f>
        <v>0</v>
      </c>
      <c r="I276" t="str">
        <f>IF(TAX[[#This Row],[Valid OWA]]=TRUE,TAX[[#This Row],[num_classes]],"")</f>
        <v/>
      </c>
      <c r="J276" t="str">
        <f>IF(TAX[[#This Row],[Valid CWA]]=TRUE,TAX[[#This Row],[num_classes]],"")</f>
        <v/>
      </c>
    </row>
    <row r="277" spans="1:10" hidden="1" x14ac:dyDescent="0.25">
      <c r="A277" t="s">
        <v>596</v>
      </c>
      <c r="B277" t="s">
        <v>594</v>
      </c>
      <c r="C277">
        <v>5</v>
      </c>
      <c r="D277">
        <v>0</v>
      </c>
      <c r="E277">
        <v>5</v>
      </c>
      <c r="F277" t="b">
        <f>VLOOKUP(TAX[[#This Row],[taxonomy_name]],Table2[#All],13,FALSE)</f>
        <v>1</v>
      </c>
      <c r="G277" t="b">
        <f>VLOOKUP(TAX[[#This Row],[taxonomy_name]],Table2[#All],14,FALSE)</f>
        <v>0</v>
      </c>
      <c r="I277">
        <f>IF(TAX[[#This Row],[Valid OWA]]=TRUE,TAX[[#This Row],[num_classes]],"")</f>
        <v>5</v>
      </c>
      <c r="J277" t="str">
        <f>IF(TAX[[#This Row],[Valid CWA]]=TRUE,TAX[[#This Row],[num_classes]],"")</f>
        <v/>
      </c>
    </row>
    <row r="278" spans="1:10" hidden="1" x14ac:dyDescent="0.25">
      <c r="A278" t="s">
        <v>628</v>
      </c>
      <c r="B278" t="s">
        <v>623</v>
      </c>
      <c r="C278">
        <v>5</v>
      </c>
      <c r="D278">
        <v>0</v>
      </c>
      <c r="E278">
        <v>5</v>
      </c>
      <c r="F278" t="b">
        <f>VLOOKUP(TAX[[#This Row],[taxonomy_name]],Table2[#All],13,FALSE)</f>
        <v>0</v>
      </c>
      <c r="G278" t="b">
        <f>VLOOKUP(TAX[[#This Row],[taxonomy_name]],Table2[#All],14,FALSE)</f>
        <v>0</v>
      </c>
      <c r="I278" t="str">
        <f>IF(TAX[[#This Row],[Valid OWA]]=TRUE,TAX[[#This Row],[num_classes]],"")</f>
        <v/>
      </c>
      <c r="J278" t="str">
        <f>IF(TAX[[#This Row],[Valid CWA]]=TRUE,TAX[[#This Row],[num_classes]],"")</f>
        <v/>
      </c>
    </row>
    <row r="279" spans="1:10" hidden="1" x14ac:dyDescent="0.25">
      <c r="A279" t="s">
        <v>629</v>
      </c>
      <c r="B279" t="s">
        <v>623</v>
      </c>
      <c r="C279">
        <v>5</v>
      </c>
      <c r="D279">
        <v>0</v>
      </c>
      <c r="E279">
        <v>5</v>
      </c>
      <c r="F279" t="b">
        <f>VLOOKUP(TAX[[#This Row],[taxonomy_name]],Table2[#All],13,FALSE)</f>
        <v>1</v>
      </c>
      <c r="G279" t="b">
        <f>VLOOKUP(TAX[[#This Row],[taxonomy_name]],Table2[#All],14,FALSE)</f>
        <v>0</v>
      </c>
      <c r="I279">
        <f>IF(TAX[[#This Row],[Valid OWA]]=TRUE,TAX[[#This Row],[num_classes]],"")</f>
        <v>5</v>
      </c>
      <c r="J279" t="str">
        <f>IF(TAX[[#This Row],[Valid CWA]]=TRUE,TAX[[#This Row],[num_classes]],"")</f>
        <v/>
      </c>
    </row>
    <row r="280" spans="1:10" hidden="1" x14ac:dyDescent="0.25">
      <c r="A280" t="s">
        <v>682</v>
      </c>
      <c r="B280" t="s">
        <v>683</v>
      </c>
      <c r="C280">
        <v>5</v>
      </c>
      <c r="D280">
        <v>0</v>
      </c>
      <c r="E280">
        <v>5</v>
      </c>
      <c r="F280" t="b">
        <f>VLOOKUP(TAX[[#This Row],[taxonomy_name]],Table2[#All],13,FALSE)</f>
        <v>1</v>
      </c>
      <c r="G280" t="b">
        <f>VLOOKUP(TAX[[#This Row],[taxonomy_name]],Table2[#All],14,FALSE)</f>
        <v>0</v>
      </c>
      <c r="I280">
        <f>IF(TAX[[#This Row],[Valid OWA]]=TRUE,TAX[[#This Row],[num_classes]],"")</f>
        <v>5</v>
      </c>
      <c r="J280" t="str">
        <f>IF(TAX[[#This Row],[Valid CWA]]=TRUE,TAX[[#This Row],[num_classes]],"")</f>
        <v/>
      </c>
    </row>
    <row r="281" spans="1:10" hidden="1" x14ac:dyDescent="0.25">
      <c r="A281" t="s">
        <v>684</v>
      </c>
      <c r="B281" t="s">
        <v>683</v>
      </c>
      <c r="C281">
        <v>5</v>
      </c>
      <c r="D281">
        <v>0</v>
      </c>
      <c r="E281">
        <v>5</v>
      </c>
      <c r="F281" t="b">
        <f>VLOOKUP(TAX[[#This Row],[taxonomy_name]],Table2[#All],13,FALSE)</f>
        <v>1</v>
      </c>
      <c r="G281" t="b">
        <f>VLOOKUP(TAX[[#This Row],[taxonomy_name]],Table2[#All],14,FALSE)</f>
        <v>1</v>
      </c>
      <c r="I281">
        <f>IF(TAX[[#This Row],[Valid OWA]]=TRUE,TAX[[#This Row],[num_classes]],"")</f>
        <v>5</v>
      </c>
      <c r="J281">
        <f>IF(TAX[[#This Row],[Valid CWA]]=TRUE,TAX[[#This Row],[num_classes]],"")</f>
        <v>5</v>
      </c>
    </row>
    <row r="282" spans="1:10" hidden="1" x14ac:dyDescent="0.25">
      <c r="A282" t="s">
        <v>702</v>
      </c>
      <c r="B282" t="s">
        <v>700</v>
      </c>
      <c r="C282">
        <v>5</v>
      </c>
      <c r="D282">
        <v>0</v>
      </c>
      <c r="E282">
        <v>5</v>
      </c>
      <c r="F282" t="b">
        <f>VLOOKUP(TAX[[#This Row],[taxonomy_name]],Table2[#All],13,FALSE)</f>
        <v>1</v>
      </c>
      <c r="G282" t="b">
        <f>VLOOKUP(TAX[[#This Row],[taxonomy_name]],Table2[#All],14,FALSE)</f>
        <v>0</v>
      </c>
      <c r="I282">
        <f>IF(TAX[[#This Row],[Valid OWA]]=TRUE,TAX[[#This Row],[num_classes]],"")</f>
        <v>5</v>
      </c>
      <c r="J282" t="str">
        <f>IF(TAX[[#This Row],[Valid CWA]]=TRUE,TAX[[#This Row],[num_classes]],"")</f>
        <v/>
      </c>
    </row>
    <row r="283" spans="1:10" hidden="1" x14ac:dyDescent="0.25">
      <c r="A283" t="s">
        <v>708</v>
      </c>
      <c r="B283" t="s">
        <v>706</v>
      </c>
      <c r="C283">
        <v>5</v>
      </c>
      <c r="D283">
        <v>0</v>
      </c>
      <c r="E283">
        <v>5</v>
      </c>
      <c r="F283" t="b">
        <f>VLOOKUP(TAX[[#This Row],[taxonomy_name]],Table2[#All],13,FALSE)</f>
        <v>1</v>
      </c>
      <c r="G283" t="b">
        <f>VLOOKUP(TAX[[#This Row],[taxonomy_name]],Table2[#All],14,FALSE)</f>
        <v>1</v>
      </c>
      <c r="I283">
        <f>IF(TAX[[#This Row],[Valid OWA]]=TRUE,TAX[[#This Row],[num_classes]],"")</f>
        <v>5</v>
      </c>
      <c r="J283">
        <f>IF(TAX[[#This Row],[Valid CWA]]=TRUE,TAX[[#This Row],[num_classes]],"")</f>
        <v>5</v>
      </c>
    </row>
    <row r="284" spans="1:10" hidden="1" x14ac:dyDescent="0.25">
      <c r="A284" t="s">
        <v>716</v>
      </c>
      <c r="B284" t="s">
        <v>710</v>
      </c>
      <c r="C284">
        <v>5</v>
      </c>
      <c r="D284">
        <v>0</v>
      </c>
      <c r="E284">
        <v>5</v>
      </c>
      <c r="F284" t="b">
        <f>VLOOKUP(TAX[[#This Row],[taxonomy_name]],Table2[#All],13,FALSE)</f>
        <v>1</v>
      </c>
      <c r="G284" t="b">
        <f>VLOOKUP(TAX[[#This Row],[taxonomy_name]],Table2[#All],14,FALSE)</f>
        <v>1</v>
      </c>
      <c r="I284">
        <f>IF(TAX[[#This Row],[Valid OWA]]=TRUE,TAX[[#This Row],[num_classes]],"")</f>
        <v>5</v>
      </c>
      <c r="J284">
        <f>IF(TAX[[#This Row],[Valid CWA]]=TRUE,TAX[[#This Row],[num_classes]],"")</f>
        <v>5</v>
      </c>
    </row>
    <row r="285" spans="1:10" hidden="1" x14ac:dyDescent="0.25">
      <c r="A285" t="s">
        <v>719</v>
      </c>
      <c r="B285" t="s">
        <v>718</v>
      </c>
      <c r="C285">
        <v>5</v>
      </c>
      <c r="D285">
        <v>0</v>
      </c>
      <c r="E285">
        <v>5</v>
      </c>
      <c r="F285" t="b">
        <f>VLOOKUP(TAX[[#This Row],[taxonomy_name]],Table2[#All],13,FALSE)</f>
        <v>0</v>
      </c>
      <c r="G285" t="b">
        <f>VLOOKUP(TAX[[#This Row],[taxonomy_name]],Table2[#All],14,FALSE)</f>
        <v>0</v>
      </c>
      <c r="I285" t="str">
        <f>IF(TAX[[#This Row],[Valid OWA]]=TRUE,TAX[[#This Row],[num_classes]],"")</f>
        <v/>
      </c>
      <c r="J285" t="str">
        <f>IF(TAX[[#This Row],[Valid CWA]]=TRUE,TAX[[#This Row],[num_classes]],"")</f>
        <v/>
      </c>
    </row>
    <row r="286" spans="1:10" hidden="1" x14ac:dyDescent="0.25">
      <c r="A286" t="s">
        <v>730</v>
      </c>
      <c r="B286" t="s">
        <v>727</v>
      </c>
      <c r="C286">
        <v>5</v>
      </c>
      <c r="D286">
        <v>0</v>
      </c>
      <c r="E286">
        <v>5</v>
      </c>
      <c r="F286" t="b">
        <f>VLOOKUP(TAX[[#This Row],[taxonomy_name]],Table2[#All],13,FALSE)</f>
        <v>1</v>
      </c>
      <c r="G286" t="b">
        <f>VLOOKUP(TAX[[#This Row],[taxonomy_name]],Table2[#All],14,FALSE)</f>
        <v>1</v>
      </c>
      <c r="I286">
        <f>IF(TAX[[#This Row],[Valid OWA]]=TRUE,TAX[[#This Row],[num_classes]],"")</f>
        <v>5</v>
      </c>
      <c r="J286">
        <f>IF(TAX[[#This Row],[Valid CWA]]=TRUE,TAX[[#This Row],[num_classes]],"")</f>
        <v>5</v>
      </c>
    </row>
    <row r="287" spans="1:10" hidden="1" x14ac:dyDescent="0.25">
      <c r="A287" t="s">
        <v>744</v>
      </c>
      <c r="B287" t="s">
        <v>739</v>
      </c>
      <c r="C287">
        <v>5</v>
      </c>
      <c r="D287">
        <v>0</v>
      </c>
      <c r="E287">
        <v>5</v>
      </c>
      <c r="F287" t="b">
        <f>VLOOKUP(TAX[[#This Row],[taxonomy_name]],Table2[#All],13,FALSE)</f>
        <v>1</v>
      </c>
      <c r="G287" t="b">
        <f>VLOOKUP(TAX[[#This Row],[taxonomy_name]],Table2[#All],14,FALSE)</f>
        <v>1</v>
      </c>
      <c r="I287">
        <f>IF(TAX[[#This Row],[Valid OWA]]=TRUE,TAX[[#This Row],[num_classes]],"")</f>
        <v>5</v>
      </c>
      <c r="J287">
        <f>IF(TAX[[#This Row],[Valid CWA]]=TRUE,TAX[[#This Row],[num_classes]],"")</f>
        <v>5</v>
      </c>
    </row>
    <row r="288" spans="1:10" hidden="1" x14ac:dyDescent="0.25">
      <c r="A288" t="s">
        <v>750</v>
      </c>
      <c r="B288" t="s">
        <v>748</v>
      </c>
      <c r="C288">
        <v>5</v>
      </c>
      <c r="D288">
        <v>0</v>
      </c>
      <c r="E288">
        <v>5</v>
      </c>
      <c r="F288" t="b">
        <f>VLOOKUP(TAX[[#This Row],[taxonomy_name]],Table2[#All],13,FALSE)</f>
        <v>1</v>
      </c>
      <c r="G288" t="b">
        <f>VLOOKUP(TAX[[#This Row],[taxonomy_name]],Table2[#All],14,FALSE)</f>
        <v>1</v>
      </c>
      <c r="I288">
        <f>IF(TAX[[#This Row],[Valid OWA]]=TRUE,TAX[[#This Row],[num_classes]],"")</f>
        <v>5</v>
      </c>
      <c r="J288">
        <f>IF(TAX[[#This Row],[Valid CWA]]=TRUE,TAX[[#This Row],[num_classes]],"")</f>
        <v>5</v>
      </c>
    </row>
    <row r="289" spans="1:10" hidden="1" x14ac:dyDescent="0.25">
      <c r="A289" t="s">
        <v>769</v>
      </c>
      <c r="B289" t="s">
        <v>767</v>
      </c>
      <c r="C289">
        <v>5</v>
      </c>
      <c r="D289">
        <v>0</v>
      </c>
      <c r="E289">
        <v>5</v>
      </c>
      <c r="F289" t="b">
        <f>VLOOKUP(TAX[[#This Row],[taxonomy_name]],Table2[#All],13,FALSE)</f>
        <v>1</v>
      </c>
      <c r="G289" t="b">
        <f>VLOOKUP(TAX[[#This Row],[taxonomy_name]],Table2[#All],14,FALSE)</f>
        <v>0</v>
      </c>
      <c r="I289">
        <f>IF(TAX[[#This Row],[Valid OWA]]=TRUE,TAX[[#This Row],[num_classes]],"")</f>
        <v>5</v>
      </c>
      <c r="J289" t="str">
        <f>IF(TAX[[#This Row],[Valid CWA]]=TRUE,TAX[[#This Row],[num_classes]],"")</f>
        <v/>
      </c>
    </row>
    <row r="290" spans="1:10" hidden="1" x14ac:dyDescent="0.25">
      <c r="A290" t="s">
        <v>774</v>
      </c>
      <c r="B290" t="s">
        <v>771</v>
      </c>
      <c r="C290">
        <v>5</v>
      </c>
      <c r="D290">
        <v>0</v>
      </c>
      <c r="E290">
        <v>5</v>
      </c>
      <c r="F290" t="b">
        <f>VLOOKUP(TAX[[#This Row],[taxonomy_name]],Table2[#All],13,FALSE)</f>
        <v>0</v>
      </c>
      <c r="G290" t="b">
        <f>VLOOKUP(TAX[[#This Row],[taxonomy_name]],Table2[#All],14,FALSE)</f>
        <v>0</v>
      </c>
      <c r="I290" t="str">
        <f>IF(TAX[[#This Row],[Valid OWA]]=TRUE,TAX[[#This Row],[num_classes]],"")</f>
        <v/>
      </c>
      <c r="J290" t="str">
        <f>IF(TAX[[#This Row],[Valid CWA]]=TRUE,TAX[[#This Row],[num_classes]],"")</f>
        <v/>
      </c>
    </row>
    <row r="291" spans="1:10" hidden="1" x14ac:dyDescent="0.25">
      <c r="A291" t="s">
        <v>776</v>
      </c>
      <c r="B291" t="s">
        <v>771</v>
      </c>
      <c r="C291">
        <v>5</v>
      </c>
      <c r="D291">
        <v>0</v>
      </c>
      <c r="E291">
        <v>5</v>
      </c>
      <c r="F291" t="b">
        <f>VLOOKUP(TAX[[#This Row],[taxonomy_name]],Table2[#All],13,FALSE)</f>
        <v>1</v>
      </c>
      <c r="G291" t="b">
        <f>VLOOKUP(TAX[[#This Row],[taxonomy_name]],Table2[#All],14,FALSE)</f>
        <v>1</v>
      </c>
      <c r="I291">
        <f>IF(TAX[[#This Row],[Valid OWA]]=TRUE,TAX[[#This Row],[num_classes]],"")</f>
        <v>5</v>
      </c>
      <c r="J291">
        <f>IF(TAX[[#This Row],[Valid CWA]]=TRUE,TAX[[#This Row],[num_classes]],"")</f>
        <v>5</v>
      </c>
    </row>
    <row r="292" spans="1:10" hidden="1" x14ac:dyDescent="0.25">
      <c r="A292" t="s">
        <v>6</v>
      </c>
      <c r="B292" t="s">
        <v>4</v>
      </c>
      <c r="C292">
        <v>4</v>
      </c>
      <c r="D292">
        <v>0</v>
      </c>
      <c r="E292">
        <v>4</v>
      </c>
      <c r="F292" t="b">
        <f>VLOOKUP(TAX[[#This Row],[taxonomy_name]],Table2[#All],13,FALSE)</f>
        <v>0</v>
      </c>
      <c r="G292" t="b">
        <f>VLOOKUP(TAX[[#This Row],[taxonomy_name]],Table2[#All],14,FALSE)</f>
        <v>0</v>
      </c>
      <c r="I292" t="str">
        <f>IF(TAX[[#This Row],[Valid OWA]]=TRUE,TAX[[#This Row],[num_classes]],"")</f>
        <v/>
      </c>
      <c r="J292" t="str">
        <f>IF(TAX[[#This Row],[Valid CWA]]=TRUE,TAX[[#This Row],[num_classes]],"")</f>
        <v/>
      </c>
    </row>
    <row r="293" spans="1:10" hidden="1" x14ac:dyDescent="0.25">
      <c r="A293" t="s">
        <v>12</v>
      </c>
      <c r="B293" t="s">
        <v>8</v>
      </c>
      <c r="C293">
        <v>4</v>
      </c>
      <c r="D293">
        <v>0</v>
      </c>
      <c r="E293">
        <v>4</v>
      </c>
      <c r="F293" t="b">
        <f>VLOOKUP(TAX[[#This Row],[taxonomy_name]],Table2[#All],13,FALSE)</f>
        <v>1</v>
      </c>
      <c r="G293" t="b">
        <f>VLOOKUP(TAX[[#This Row],[taxonomy_name]],Table2[#All],14,FALSE)</f>
        <v>1</v>
      </c>
      <c r="I293">
        <f>IF(TAX[[#This Row],[Valid OWA]]=TRUE,TAX[[#This Row],[num_classes]],"")</f>
        <v>4</v>
      </c>
      <c r="J293">
        <f>IF(TAX[[#This Row],[Valid CWA]]=TRUE,TAX[[#This Row],[num_classes]],"")</f>
        <v>4</v>
      </c>
    </row>
    <row r="294" spans="1:10" hidden="1" x14ac:dyDescent="0.25">
      <c r="A294" t="s">
        <v>16</v>
      </c>
      <c r="B294" t="s">
        <v>8</v>
      </c>
      <c r="C294">
        <v>4</v>
      </c>
      <c r="D294">
        <v>0</v>
      </c>
      <c r="E294">
        <v>4</v>
      </c>
      <c r="F294" t="b">
        <f>VLOOKUP(TAX[[#This Row],[taxonomy_name]],Table2[#All],13,FALSE)</f>
        <v>1</v>
      </c>
      <c r="G294" t="b">
        <f>VLOOKUP(TAX[[#This Row],[taxonomy_name]],Table2[#All],14,FALSE)</f>
        <v>1</v>
      </c>
      <c r="I294">
        <f>IF(TAX[[#This Row],[Valid OWA]]=TRUE,TAX[[#This Row],[num_classes]],"")</f>
        <v>4</v>
      </c>
      <c r="J294">
        <f>IF(TAX[[#This Row],[Valid CWA]]=TRUE,TAX[[#This Row],[num_classes]],"")</f>
        <v>4</v>
      </c>
    </row>
    <row r="295" spans="1:10" hidden="1" x14ac:dyDescent="0.25">
      <c r="A295" t="s">
        <v>29</v>
      </c>
      <c r="B295" t="s">
        <v>30</v>
      </c>
      <c r="C295">
        <v>4</v>
      </c>
      <c r="D295">
        <v>0</v>
      </c>
      <c r="E295">
        <v>4</v>
      </c>
      <c r="F295" t="b">
        <f>VLOOKUP(TAX[[#This Row],[taxonomy_name]],Table2[#All],13,FALSE)</f>
        <v>1</v>
      </c>
      <c r="G295" t="b">
        <f>VLOOKUP(TAX[[#This Row],[taxonomy_name]],Table2[#All],14,FALSE)</f>
        <v>1</v>
      </c>
      <c r="I295">
        <f>IF(TAX[[#This Row],[Valid OWA]]=TRUE,TAX[[#This Row],[num_classes]],"")</f>
        <v>4</v>
      </c>
      <c r="J295">
        <f>IF(TAX[[#This Row],[Valid CWA]]=TRUE,TAX[[#This Row],[num_classes]],"")</f>
        <v>4</v>
      </c>
    </row>
    <row r="296" spans="1:10" hidden="1" x14ac:dyDescent="0.25">
      <c r="A296" t="s">
        <v>35</v>
      </c>
      <c r="B296" t="s">
        <v>34</v>
      </c>
      <c r="C296">
        <v>4</v>
      </c>
      <c r="D296">
        <v>0</v>
      </c>
      <c r="E296">
        <v>4</v>
      </c>
      <c r="F296" t="b">
        <f>VLOOKUP(TAX[[#This Row],[taxonomy_name]],Table2[#All],13,FALSE)</f>
        <v>0</v>
      </c>
      <c r="G296" t="b">
        <f>VLOOKUP(TAX[[#This Row],[taxonomy_name]],Table2[#All],14,FALSE)</f>
        <v>0</v>
      </c>
      <c r="I296" t="str">
        <f>IF(TAX[[#This Row],[Valid OWA]]=TRUE,TAX[[#This Row],[num_classes]],"")</f>
        <v/>
      </c>
      <c r="J296" t="str">
        <f>IF(TAX[[#This Row],[Valid CWA]]=TRUE,TAX[[#This Row],[num_classes]],"")</f>
        <v/>
      </c>
    </row>
    <row r="297" spans="1:10" hidden="1" x14ac:dyDescent="0.25">
      <c r="A297" t="s">
        <v>36</v>
      </c>
      <c r="B297" t="s">
        <v>34</v>
      </c>
      <c r="C297">
        <v>4</v>
      </c>
      <c r="D297">
        <v>0</v>
      </c>
      <c r="E297">
        <v>4</v>
      </c>
      <c r="F297" t="b">
        <f>VLOOKUP(TAX[[#This Row],[taxonomy_name]],Table2[#All],13,FALSE)</f>
        <v>0</v>
      </c>
      <c r="G297" t="b">
        <f>VLOOKUP(TAX[[#This Row],[taxonomy_name]],Table2[#All],14,FALSE)</f>
        <v>0</v>
      </c>
      <c r="I297" t="str">
        <f>IF(TAX[[#This Row],[Valid OWA]]=TRUE,TAX[[#This Row],[num_classes]],"")</f>
        <v/>
      </c>
      <c r="J297" t="str">
        <f>IF(TAX[[#This Row],[Valid CWA]]=TRUE,TAX[[#This Row],[num_classes]],"")</f>
        <v/>
      </c>
    </row>
    <row r="298" spans="1:10" hidden="1" x14ac:dyDescent="0.25">
      <c r="A298" t="s">
        <v>78</v>
      </c>
      <c r="B298" t="s">
        <v>77</v>
      </c>
      <c r="C298">
        <v>4</v>
      </c>
      <c r="D298">
        <v>0</v>
      </c>
      <c r="E298">
        <v>4</v>
      </c>
      <c r="F298" t="b">
        <f>VLOOKUP(TAX[[#This Row],[taxonomy_name]],Table2[#All],13,FALSE)</f>
        <v>1</v>
      </c>
      <c r="G298" t="b">
        <f>VLOOKUP(TAX[[#This Row],[taxonomy_name]],Table2[#All],14,FALSE)</f>
        <v>1</v>
      </c>
      <c r="I298">
        <f>IF(TAX[[#This Row],[Valid OWA]]=TRUE,TAX[[#This Row],[num_classes]],"")</f>
        <v>4</v>
      </c>
      <c r="J298">
        <f>IF(TAX[[#This Row],[Valid CWA]]=TRUE,TAX[[#This Row],[num_classes]],"")</f>
        <v>4</v>
      </c>
    </row>
    <row r="299" spans="1:10" hidden="1" x14ac:dyDescent="0.25">
      <c r="A299" t="s">
        <v>95</v>
      </c>
      <c r="B299" t="s">
        <v>77</v>
      </c>
      <c r="C299">
        <v>4</v>
      </c>
      <c r="D299">
        <v>0</v>
      </c>
      <c r="E299">
        <v>4</v>
      </c>
      <c r="F299" t="b">
        <f>VLOOKUP(TAX[[#This Row],[taxonomy_name]],Table2[#All],13,FALSE)</f>
        <v>1</v>
      </c>
      <c r="G299" t="b">
        <f>VLOOKUP(TAX[[#This Row],[taxonomy_name]],Table2[#All],14,FALSE)</f>
        <v>1</v>
      </c>
      <c r="I299">
        <f>IF(TAX[[#This Row],[Valid OWA]]=TRUE,TAX[[#This Row],[num_classes]],"")</f>
        <v>4</v>
      </c>
      <c r="J299">
        <f>IF(TAX[[#This Row],[Valid CWA]]=TRUE,TAX[[#This Row],[num_classes]],"")</f>
        <v>4</v>
      </c>
    </row>
    <row r="300" spans="1:10" hidden="1" x14ac:dyDescent="0.25">
      <c r="A300" t="s">
        <v>105</v>
      </c>
      <c r="B300" t="s">
        <v>102</v>
      </c>
      <c r="C300">
        <v>4</v>
      </c>
      <c r="D300">
        <v>0</v>
      </c>
      <c r="E300">
        <v>4</v>
      </c>
      <c r="F300" t="b">
        <f>VLOOKUP(TAX[[#This Row],[taxonomy_name]],Table2[#All],13,FALSE)</f>
        <v>1</v>
      </c>
      <c r="G300" t="b">
        <f>VLOOKUP(TAX[[#This Row],[taxonomy_name]],Table2[#All],14,FALSE)</f>
        <v>1</v>
      </c>
      <c r="I300">
        <f>IF(TAX[[#This Row],[Valid OWA]]=TRUE,TAX[[#This Row],[num_classes]],"")</f>
        <v>4</v>
      </c>
      <c r="J300">
        <f>IF(TAX[[#This Row],[Valid CWA]]=TRUE,TAX[[#This Row],[num_classes]],"")</f>
        <v>4</v>
      </c>
    </row>
    <row r="301" spans="1:10" hidden="1" x14ac:dyDescent="0.25">
      <c r="A301" t="s">
        <v>106</v>
      </c>
      <c r="B301" t="s">
        <v>102</v>
      </c>
      <c r="C301">
        <v>4</v>
      </c>
      <c r="D301">
        <v>0</v>
      </c>
      <c r="E301">
        <v>4</v>
      </c>
      <c r="F301" t="b">
        <f>VLOOKUP(TAX[[#This Row],[taxonomy_name]],Table2[#All],13,FALSE)</f>
        <v>1</v>
      </c>
      <c r="G301" t="b">
        <f>VLOOKUP(TAX[[#This Row],[taxonomy_name]],Table2[#All],14,FALSE)</f>
        <v>1</v>
      </c>
      <c r="I301">
        <f>IF(TAX[[#This Row],[Valid OWA]]=TRUE,TAX[[#This Row],[num_classes]],"")</f>
        <v>4</v>
      </c>
      <c r="J301">
        <f>IF(TAX[[#This Row],[Valid CWA]]=TRUE,TAX[[#This Row],[num_classes]],"")</f>
        <v>4</v>
      </c>
    </row>
    <row r="302" spans="1:10" hidden="1" x14ac:dyDescent="0.25">
      <c r="A302" t="s">
        <v>137</v>
      </c>
      <c r="B302" t="s">
        <v>136</v>
      </c>
      <c r="C302">
        <v>4</v>
      </c>
      <c r="D302">
        <v>0</v>
      </c>
      <c r="E302">
        <v>4</v>
      </c>
      <c r="F302" t="b">
        <f>VLOOKUP(TAX[[#This Row],[taxonomy_name]],Table2[#All],13,FALSE)</f>
        <v>1</v>
      </c>
      <c r="G302" t="b">
        <f>VLOOKUP(TAX[[#This Row],[taxonomy_name]],Table2[#All],14,FALSE)</f>
        <v>1</v>
      </c>
      <c r="I302">
        <f>IF(TAX[[#This Row],[Valid OWA]]=TRUE,TAX[[#This Row],[num_classes]],"")</f>
        <v>4</v>
      </c>
      <c r="J302">
        <f>IF(TAX[[#This Row],[Valid CWA]]=TRUE,TAX[[#This Row],[num_classes]],"")</f>
        <v>4</v>
      </c>
    </row>
    <row r="303" spans="1:10" hidden="1" x14ac:dyDescent="0.25">
      <c r="A303" t="s">
        <v>149</v>
      </c>
      <c r="B303" t="s">
        <v>150</v>
      </c>
      <c r="C303">
        <v>4</v>
      </c>
      <c r="D303">
        <v>0</v>
      </c>
      <c r="E303">
        <v>4</v>
      </c>
      <c r="F303" t="b">
        <f>VLOOKUP(TAX[[#This Row],[taxonomy_name]],Table2[#All],13,FALSE)</f>
        <v>1</v>
      </c>
      <c r="G303" t="b">
        <f>VLOOKUP(TAX[[#This Row],[taxonomy_name]],Table2[#All],14,FALSE)</f>
        <v>1</v>
      </c>
      <c r="I303">
        <f>IF(TAX[[#This Row],[Valid OWA]]=TRUE,TAX[[#This Row],[num_classes]],"")</f>
        <v>4</v>
      </c>
      <c r="J303">
        <f>IF(TAX[[#This Row],[Valid CWA]]=TRUE,TAX[[#This Row],[num_classes]],"")</f>
        <v>4</v>
      </c>
    </row>
    <row r="304" spans="1:10" hidden="1" x14ac:dyDescent="0.25">
      <c r="A304" t="s">
        <v>152</v>
      </c>
      <c r="B304" t="s">
        <v>153</v>
      </c>
      <c r="C304">
        <v>4</v>
      </c>
      <c r="D304">
        <v>0</v>
      </c>
      <c r="E304">
        <v>4</v>
      </c>
      <c r="F304" t="b">
        <f>VLOOKUP(TAX[[#This Row],[taxonomy_name]],Table2[#All],13,FALSE)</f>
        <v>1</v>
      </c>
      <c r="G304" t="b">
        <f>VLOOKUP(TAX[[#This Row],[taxonomy_name]],Table2[#All],14,FALSE)</f>
        <v>1</v>
      </c>
      <c r="I304">
        <f>IF(TAX[[#This Row],[Valid OWA]]=TRUE,TAX[[#This Row],[num_classes]],"")</f>
        <v>4</v>
      </c>
      <c r="J304">
        <f>IF(TAX[[#This Row],[Valid CWA]]=TRUE,TAX[[#This Row],[num_classes]],"")</f>
        <v>4</v>
      </c>
    </row>
    <row r="305" spans="1:10" hidden="1" x14ac:dyDescent="0.25">
      <c r="A305" t="s">
        <v>161</v>
      </c>
      <c r="B305" t="s">
        <v>159</v>
      </c>
      <c r="C305">
        <v>4</v>
      </c>
      <c r="D305">
        <v>0</v>
      </c>
      <c r="E305">
        <v>4</v>
      </c>
      <c r="F305" t="b">
        <f>VLOOKUP(TAX[[#This Row],[taxonomy_name]],Table2[#All],13,FALSE)</f>
        <v>1</v>
      </c>
      <c r="G305" t="b">
        <f>VLOOKUP(TAX[[#This Row],[taxonomy_name]],Table2[#All],14,FALSE)</f>
        <v>1</v>
      </c>
      <c r="I305">
        <f>IF(TAX[[#This Row],[Valid OWA]]=TRUE,TAX[[#This Row],[num_classes]],"")</f>
        <v>4</v>
      </c>
      <c r="J305">
        <f>IF(TAX[[#This Row],[Valid CWA]]=TRUE,TAX[[#This Row],[num_classes]],"")</f>
        <v>4</v>
      </c>
    </row>
    <row r="306" spans="1:10" hidden="1" x14ac:dyDescent="0.25">
      <c r="A306" t="s">
        <v>174</v>
      </c>
      <c r="B306" t="s">
        <v>170</v>
      </c>
      <c r="C306">
        <v>4</v>
      </c>
      <c r="D306">
        <v>0</v>
      </c>
      <c r="E306">
        <v>4</v>
      </c>
      <c r="F306" t="b">
        <f>VLOOKUP(TAX[[#This Row],[taxonomy_name]],Table2[#All],13,FALSE)</f>
        <v>1</v>
      </c>
      <c r="G306" t="b">
        <f>VLOOKUP(TAX[[#This Row],[taxonomy_name]],Table2[#All],14,FALSE)</f>
        <v>1</v>
      </c>
      <c r="I306">
        <f>IF(TAX[[#This Row],[Valid OWA]]=TRUE,TAX[[#This Row],[num_classes]],"")</f>
        <v>4</v>
      </c>
      <c r="J306">
        <f>IF(TAX[[#This Row],[Valid CWA]]=TRUE,TAX[[#This Row],[num_classes]],"")</f>
        <v>4</v>
      </c>
    </row>
    <row r="307" spans="1:10" hidden="1" x14ac:dyDescent="0.25">
      <c r="A307" t="s">
        <v>258</v>
      </c>
      <c r="B307" t="s">
        <v>257</v>
      </c>
      <c r="C307">
        <v>4</v>
      </c>
      <c r="D307">
        <v>0</v>
      </c>
      <c r="E307">
        <v>4</v>
      </c>
      <c r="F307" t="b">
        <f>VLOOKUP(TAX[[#This Row],[taxonomy_name]],Table2[#All],13,FALSE)</f>
        <v>1</v>
      </c>
      <c r="G307" t="b">
        <f>VLOOKUP(TAX[[#This Row],[taxonomy_name]],Table2[#All],14,FALSE)</f>
        <v>1</v>
      </c>
      <c r="I307">
        <f>IF(TAX[[#This Row],[Valid OWA]]=TRUE,TAX[[#This Row],[num_classes]],"")</f>
        <v>4</v>
      </c>
      <c r="J307">
        <f>IF(TAX[[#This Row],[Valid CWA]]=TRUE,TAX[[#This Row],[num_classes]],"")</f>
        <v>4</v>
      </c>
    </row>
    <row r="308" spans="1:10" hidden="1" x14ac:dyDescent="0.25">
      <c r="A308" t="s">
        <v>259</v>
      </c>
      <c r="B308" t="s">
        <v>257</v>
      </c>
      <c r="C308">
        <v>4</v>
      </c>
      <c r="D308">
        <v>0</v>
      </c>
      <c r="E308">
        <v>4</v>
      </c>
      <c r="F308" t="b">
        <f>VLOOKUP(TAX[[#This Row],[taxonomy_name]],Table2[#All],13,FALSE)</f>
        <v>1</v>
      </c>
      <c r="G308" t="b">
        <f>VLOOKUP(TAX[[#This Row],[taxonomy_name]],Table2[#All],14,FALSE)</f>
        <v>1</v>
      </c>
      <c r="I308">
        <f>IF(TAX[[#This Row],[Valid OWA]]=TRUE,TAX[[#This Row],[num_classes]],"")</f>
        <v>4</v>
      </c>
      <c r="J308">
        <f>IF(TAX[[#This Row],[Valid CWA]]=TRUE,TAX[[#This Row],[num_classes]],"")</f>
        <v>4</v>
      </c>
    </row>
    <row r="309" spans="1:10" hidden="1" x14ac:dyDescent="0.25">
      <c r="A309" t="s">
        <v>261</v>
      </c>
      <c r="B309" t="s">
        <v>257</v>
      </c>
      <c r="C309">
        <v>4</v>
      </c>
      <c r="D309">
        <v>0</v>
      </c>
      <c r="E309">
        <v>4</v>
      </c>
      <c r="F309" t="b">
        <f>VLOOKUP(TAX[[#This Row],[taxonomy_name]],Table2[#All],13,FALSE)</f>
        <v>1</v>
      </c>
      <c r="G309" t="b">
        <f>VLOOKUP(TAX[[#This Row],[taxonomy_name]],Table2[#All],14,FALSE)</f>
        <v>1</v>
      </c>
      <c r="I309">
        <f>IF(TAX[[#This Row],[Valid OWA]]=TRUE,TAX[[#This Row],[num_classes]],"")</f>
        <v>4</v>
      </c>
      <c r="J309">
        <f>IF(TAX[[#This Row],[Valid CWA]]=TRUE,TAX[[#This Row],[num_classes]],"")</f>
        <v>4</v>
      </c>
    </row>
    <row r="310" spans="1:10" hidden="1" x14ac:dyDescent="0.25">
      <c r="A310" t="s">
        <v>263</v>
      </c>
      <c r="B310" t="s">
        <v>257</v>
      </c>
      <c r="C310">
        <v>4</v>
      </c>
      <c r="D310">
        <v>0</v>
      </c>
      <c r="E310">
        <v>4</v>
      </c>
      <c r="F310" t="b">
        <f>VLOOKUP(TAX[[#This Row],[taxonomy_name]],Table2[#All],13,FALSE)</f>
        <v>1</v>
      </c>
      <c r="G310" t="b">
        <f>VLOOKUP(TAX[[#This Row],[taxonomy_name]],Table2[#All],14,FALSE)</f>
        <v>1</v>
      </c>
      <c r="I310">
        <f>IF(TAX[[#This Row],[Valid OWA]]=TRUE,TAX[[#This Row],[num_classes]],"")</f>
        <v>4</v>
      </c>
      <c r="J310">
        <f>IF(TAX[[#This Row],[Valid CWA]]=TRUE,TAX[[#This Row],[num_classes]],"")</f>
        <v>4</v>
      </c>
    </row>
    <row r="311" spans="1:10" hidden="1" x14ac:dyDescent="0.25">
      <c r="A311" t="s">
        <v>267</v>
      </c>
      <c r="B311" t="s">
        <v>257</v>
      </c>
      <c r="C311">
        <v>4</v>
      </c>
      <c r="D311">
        <v>0</v>
      </c>
      <c r="E311">
        <v>4</v>
      </c>
      <c r="F311" t="b">
        <f>VLOOKUP(TAX[[#This Row],[taxonomy_name]],Table2[#All],13,FALSE)</f>
        <v>1</v>
      </c>
      <c r="G311" t="b">
        <f>VLOOKUP(TAX[[#This Row],[taxonomy_name]],Table2[#All],14,FALSE)</f>
        <v>1</v>
      </c>
      <c r="I311">
        <f>IF(TAX[[#This Row],[Valid OWA]]=TRUE,TAX[[#This Row],[num_classes]],"")</f>
        <v>4</v>
      </c>
      <c r="J311">
        <f>IF(TAX[[#This Row],[Valid CWA]]=TRUE,TAX[[#This Row],[num_classes]],"")</f>
        <v>4</v>
      </c>
    </row>
    <row r="312" spans="1:10" hidden="1" x14ac:dyDescent="0.25">
      <c r="A312" t="s">
        <v>268</v>
      </c>
      <c r="B312" t="s">
        <v>257</v>
      </c>
      <c r="C312">
        <v>4</v>
      </c>
      <c r="D312">
        <v>0</v>
      </c>
      <c r="E312">
        <v>4</v>
      </c>
      <c r="F312" t="b">
        <f>VLOOKUP(TAX[[#This Row],[taxonomy_name]],Table2[#All],13,FALSE)</f>
        <v>1</v>
      </c>
      <c r="G312" t="b">
        <f>VLOOKUP(TAX[[#This Row],[taxonomy_name]],Table2[#All],14,FALSE)</f>
        <v>1</v>
      </c>
      <c r="I312">
        <f>IF(TAX[[#This Row],[Valid OWA]]=TRUE,TAX[[#This Row],[num_classes]],"")</f>
        <v>4</v>
      </c>
      <c r="J312">
        <f>IF(TAX[[#This Row],[Valid CWA]]=TRUE,TAX[[#This Row],[num_classes]],"")</f>
        <v>4</v>
      </c>
    </row>
    <row r="313" spans="1:10" hidden="1" x14ac:dyDescent="0.25">
      <c r="A313" t="s">
        <v>311</v>
      </c>
      <c r="B313" t="s">
        <v>312</v>
      </c>
      <c r="C313">
        <v>4</v>
      </c>
      <c r="D313">
        <v>0</v>
      </c>
      <c r="E313">
        <v>4</v>
      </c>
      <c r="F313" t="b">
        <f>VLOOKUP(TAX[[#This Row],[taxonomy_name]],Table2[#All],13,FALSE)</f>
        <v>1</v>
      </c>
      <c r="G313" t="b">
        <f>VLOOKUP(TAX[[#This Row],[taxonomy_name]],Table2[#All],14,FALSE)</f>
        <v>0</v>
      </c>
      <c r="I313">
        <f>IF(TAX[[#This Row],[Valid OWA]]=TRUE,TAX[[#This Row],[num_classes]],"")</f>
        <v>4</v>
      </c>
      <c r="J313" t="str">
        <f>IF(TAX[[#This Row],[Valid CWA]]=TRUE,TAX[[#This Row],[num_classes]],"")</f>
        <v/>
      </c>
    </row>
    <row r="314" spans="1:10" hidden="1" x14ac:dyDescent="0.25">
      <c r="A314" t="s">
        <v>320</v>
      </c>
      <c r="B314" t="s">
        <v>316</v>
      </c>
      <c r="C314">
        <v>4</v>
      </c>
      <c r="D314">
        <v>0</v>
      </c>
      <c r="E314">
        <v>4</v>
      </c>
      <c r="F314" t="b">
        <f>VLOOKUP(TAX[[#This Row],[taxonomy_name]],Table2[#All],13,FALSE)</f>
        <v>0</v>
      </c>
      <c r="G314" t="b">
        <f>VLOOKUP(TAX[[#This Row],[taxonomy_name]],Table2[#All],14,FALSE)</f>
        <v>0</v>
      </c>
      <c r="I314" t="str">
        <f>IF(TAX[[#This Row],[Valid OWA]]=TRUE,TAX[[#This Row],[num_classes]],"")</f>
        <v/>
      </c>
      <c r="J314" t="str">
        <f>IF(TAX[[#This Row],[Valid CWA]]=TRUE,TAX[[#This Row],[num_classes]],"")</f>
        <v/>
      </c>
    </row>
    <row r="315" spans="1:10" hidden="1" x14ac:dyDescent="0.25">
      <c r="A315" t="s">
        <v>335</v>
      </c>
      <c r="B315" t="s">
        <v>330</v>
      </c>
      <c r="C315">
        <v>4</v>
      </c>
      <c r="D315">
        <v>0</v>
      </c>
      <c r="E315">
        <v>4</v>
      </c>
      <c r="F315" t="b">
        <f>VLOOKUP(TAX[[#This Row],[taxonomy_name]],Table2[#All],13,FALSE)</f>
        <v>1</v>
      </c>
      <c r="G315" t="b">
        <f>VLOOKUP(TAX[[#This Row],[taxonomy_name]],Table2[#All],14,FALSE)</f>
        <v>1</v>
      </c>
      <c r="I315">
        <f>IF(TAX[[#This Row],[Valid OWA]]=TRUE,TAX[[#This Row],[num_classes]],"")</f>
        <v>4</v>
      </c>
      <c r="J315">
        <f>IF(TAX[[#This Row],[Valid CWA]]=TRUE,TAX[[#This Row],[num_classes]],"")</f>
        <v>4</v>
      </c>
    </row>
    <row r="316" spans="1:10" hidden="1" x14ac:dyDescent="0.25">
      <c r="A316" t="s">
        <v>341</v>
      </c>
      <c r="B316" t="s">
        <v>340</v>
      </c>
      <c r="C316">
        <v>4</v>
      </c>
      <c r="D316">
        <v>0</v>
      </c>
      <c r="E316">
        <v>4</v>
      </c>
      <c r="F316" t="b">
        <f>VLOOKUP(TAX[[#This Row],[taxonomy_name]],Table2[#All],13,FALSE)</f>
        <v>1</v>
      </c>
      <c r="G316" t="b">
        <f>VLOOKUP(TAX[[#This Row],[taxonomy_name]],Table2[#All],14,FALSE)</f>
        <v>1</v>
      </c>
      <c r="I316">
        <f>IF(TAX[[#This Row],[Valid OWA]]=TRUE,TAX[[#This Row],[num_classes]],"")</f>
        <v>4</v>
      </c>
      <c r="J316">
        <f>IF(TAX[[#This Row],[Valid CWA]]=TRUE,TAX[[#This Row],[num_classes]],"")</f>
        <v>4</v>
      </c>
    </row>
    <row r="317" spans="1:10" hidden="1" x14ac:dyDescent="0.25">
      <c r="A317" t="s">
        <v>347</v>
      </c>
      <c r="B317" t="s">
        <v>348</v>
      </c>
      <c r="C317">
        <v>4</v>
      </c>
      <c r="D317">
        <v>0</v>
      </c>
      <c r="E317">
        <v>4</v>
      </c>
      <c r="F317" t="b">
        <f>VLOOKUP(TAX[[#This Row],[taxonomy_name]],Table2[#All],13,FALSE)</f>
        <v>1</v>
      </c>
      <c r="G317" t="b">
        <f>VLOOKUP(TAX[[#This Row],[taxonomy_name]],Table2[#All],14,FALSE)</f>
        <v>1</v>
      </c>
      <c r="I317">
        <f>IF(TAX[[#This Row],[Valid OWA]]=TRUE,TAX[[#This Row],[num_classes]],"")</f>
        <v>4</v>
      </c>
      <c r="J317">
        <f>IF(TAX[[#This Row],[Valid CWA]]=TRUE,TAX[[#This Row],[num_classes]],"")</f>
        <v>4</v>
      </c>
    </row>
    <row r="318" spans="1:10" hidden="1" x14ac:dyDescent="0.25">
      <c r="A318" t="s">
        <v>358</v>
      </c>
      <c r="B318" t="s">
        <v>354</v>
      </c>
      <c r="C318">
        <v>4</v>
      </c>
      <c r="D318">
        <v>0</v>
      </c>
      <c r="E318">
        <v>4</v>
      </c>
      <c r="F318" t="b">
        <f>VLOOKUP(TAX[[#This Row],[taxonomy_name]],Table2[#All],13,FALSE)</f>
        <v>1</v>
      </c>
      <c r="G318" t="b">
        <f>VLOOKUP(TAX[[#This Row],[taxonomy_name]],Table2[#All],14,FALSE)</f>
        <v>1</v>
      </c>
      <c r="I318">
        <f>IF(TAX[[#This Row],[Valid OWA]]=TRUE,TAX[[#This Row],[num_classes]],"")</f>
        <v>4</v>
      </c>
      <c r="J318">
        <f>IF(TAX[[#This Row],[Valid CWA]]=TRUE,TAX[[#This Row],[num_classes]],"")</f>
        <v>4</v>
      </c>
    </row>
    <row r="319" spans="1:10" hidden="1" x14ac:dyDescent="0.25">
      <c r="A319" t="s">
        <v>364</v>
      </c>
      <c r="B319" t="s">
        <v>365</v>
      </c>
      <c r="C319">
        <v>4</v>
      </c>
      <c r="D319">
        <v>0</v>
      </c>
      <c r="E319">
        <v>4</v>
      </c>
      <c r="F319" t="b">
        <f>VLOOKUP(TAX[[#This Row],[taxonomy_name]],Table2[#All],13,FALSE)</f>
        <v>1</v>
      </c>
      <c r="G319" t="b">
        <f>VLOOKUP(TAX[[#This Row],[taxonomy_name]],Table2[#All],14,FALSE)</f>
        <v>1</v>
      </c>
      <c r="I319">
        <f>IF(TAX[[#This Row],[Valid OWA]]=TRUE,TAX[[#This Row],[num_classes]],"")</f>
        <v>4</v>
      </c>
      <c r="J319">
        <f>IF(TAX[[#This Row],[Valid CWA]]=TRUE,TAX[[#This Row],[num_classes]],"")</f>
        <v>4</v>
      </c>
    </row>
    <row r="320" spans="1:10" hidden="1" x14ac:dyDescent="0.25">
      <c r="A320" t="s">
        <v>366</v>
      </c>
      <c r="B320" t="s">
        <v>365</v>
      </c>
      <c r="C320">
        <v>4</v>
      </c>
      <c r="D320">
        <v>0</v>
      </c>
      <c r="E320">
        <v>4</v>
      </c>
      <c r="F320" t="b">
        <f>VLOOKUP(TAX[[#This Row],[taxonomy_name]],Table2[#All],13,FALSE)</f>
        <v>1</v>
      </c>
      <c r="G320" t="b">
        <f>VLOOKUP(TAX[[#This Row],[taxonomy_name]],Table2[#All],14,FALSE)</f>
        <v>1</v>
      </c>
      <c r="I320">
        <f>IF(TAX[[#This Row],[Valid OWA]]=TRUE,TAX[[#This Row],[num_classes]],"")</f>
        <v>4</v>
      </c>
      <c r="J320">
        <f>IF(TAX[[#This Row],[Valid CWA]]=TRUE,TAX[[#This Row],[num_classes]],"")</f>
        <v>4</v>
      </c>
    </row>
    <row r="321" spans="1:10" hidden="1" x14ac:dyDescent="0.25">
      <c r="A321" t="s">
        <v>369</v>
      </c>
      <c r="B321" t="s">
        <v>365</v>
      </c>
      <c r="C321">
        <v>4</v>
      </c>
      <c r="D321">
        <v>0</v>
      </c>
      <c r="E321">
        <v>4</v>
      </c>
      <c r="F321" t="b">
        <f>VLOOKUP(TAX[[#This Row],[taxonomy_name]],Table2[#All],13,FALSE)</f>
        <v>1</v>
      </c>
      <c r="G321" t="b">
        <f>VLOOKUP(TAX[[#This Row],[taxonomy_name]],Table2[#All],14,FALSE)</f>
        <v>1</v>
      </c>
      <c r="I321">
        <f>IF(TAX[[#This Row],[Valid OWA]]=TRUE,TAX[[#This Row],[num_classes]],"")</f>
        <v>4</v>
      </c>
      <c r="J321">
        <f>IF(TAX[[#This Row],[Valid CWA]]=TRUE,TAX[[#This Row],[num_classes]],"")</f>
        <v>4</v>
      </c>
    </row>
    <row r="322" spans="1:10" hidden="1" x14ac:dyDescent="0.25">
      <c r="A322" t="s">
        <v>379</v>
      </c>
      <c r="B322" t="s">
        <v>378</v>
      </c>
      <c r="C322">
        <v>4</v>
      </c>
      <c r="D322">
        <v>0</v>
      </c>
      <c r="E322">
        <v>4</v>
      </c>
      <c r="F322" t="b">
        <f>VLOOKUP(TAX[[#This Row],[taxonomy_name]],Table2[#All],13,FALSE)</f>
        <v>0</v>
      </c>
      <c r="G322" t="b">
        <f>VLOOKUP(TAX[[#This Row],[taxonomy_name]],Table2[#All],14,FALSE)</f>
        <v>0</v>
      </c>
      <c r="I322" t="str">
        <f>IF(TAX[[#This Row],[Valid OWA]]=TRUE,TAX[[#This Row],[num_classes]],"")</f>
        <v/>
      </c>
      <c r="J322" t="str">
        <f>IF(TAX[[#This Row],[Valid CWA]]=TRUE,TAX[[#This Row],[num_classes]],"")</f>
        <v/>
      </c>
    </row>
    <row r="323" spans="1:10" hidden="1" x14ac:dyDescent="0.25">
      <c r="A323" t="s">
        <v>380</v>
      </c>
      <c r="B323" t="s">
        <v>381</v>
      </c>
      <c r="C323">
        <v>4</v>
      </c>
      <c r="D323">
        <v>0</v>
      </c>
      <c r="E323">
        <v>4</v>
      </c>
      <c r="F323" t="b">
        <f>VLOOKUP(TAX[[#This Row],[taxonomy_name]],Table2[#All],13,FALSE)</f>
        <v>1</v>
      </c>
      <c r="G323" t="b">
        <f>VLOOKUP(TAX[[#This Row],[taxonomy_name]],Table2[#All],14,FALSE)</f>
        <v>1</v>
      </c>
      <c r="I323">
        <f>IF(TAX[[#This Row],[Valid OWA]]=TRUE,TAX[[#This Row],[num_classes]],"")</f>
        <v>4</v>
      </c>
      <c r="J323">
        <f>IF(TAX[[#This Row],[Valid CWA]]=TRUE,TAX[[#This Row],[num_classes]],"")</f>
        <v>4</v>
      </c>
    </row>
    <row r="324" spans="1:10" hidden="1" x14ac:dyDescent="0.25">
      <c r="A324" t="s">
        <v>384</v>
      </c>
      <c r="B324" t="s">
        <v>385</v>
      </c>
      <c r="C324">
        <v>4</v>
      </c>
      <c r="D324">
        <v>0</v>
      </c>
      <c r="E324">
        <v>4</v>
      </c>
      <c r="F324" t="b">
        <f>VLOOKUP(TAX[[#This Row],[taxonomy_name]],Table2[#All],13,FALSE)</f>
        <v>0</v>
      </c>
      <c r="G324" t="b">
        <f>VLOOKUP(TAX[[#This Row],[taxonomy_name]],Table2[#All],14,FALSE)</f>
        <v>0</v>
      </c>
      <c r="I324" t="str">
        <f>IF(TAX[[#This Row],[Valid OWA]]=TRUE,TAX[[#This Row],[num_classes]],"")</f>
        <v/>
      </c>
      <c r="J324" t="str">
        <f>IF(TAX[[#This Row],[Valid CWA]]=TRUE,TAX[[#This Row],[num_classes]],"")</f>
        <v/>
      </c>
    </row>
    <row r="325" spans="1:10" hidden="1" x14ac:dyDescent="0.25">
      <c r="A325" t="s">
        <v>424</v>
      </c>
      <c r="B325" t="s">
        <v>425</v>
      </c>
      <c r="C325">
        <v>4</v>
      </c>
      <c r="D325">
        <v>0</v>
      </c>
      <c r="E325">
        <v>4</v>
      </c>
      <c r="F325" t="b">
        <f>VLOOKUP(TAX[[#This Row],[taxonomy_name]],Table2[#All],13,FALSE)</f>
        <v>1</v>
      </c>
      <c r="G325" t="b">
        <f>VLOOKUP(TAX[[#This Row],[taxonomy_name]],Table2[#All],14,FALSE)</f>
        <v>1</v>
      </c>
      <c r="I325">
        <f>IF(TAX[[#This Row],[Valid OWA]]=TRUE,TAX[[#This Row],[num_classes]],"")</f>
        <v>4</v>
      </c>
      <c r="J325">
        <f>IF(TAX[[#This Row],[Valid CWA]]=TRUE,TAX[[#This Row],[num_classes]],"")</f>
        <v>4</v>
      </c>
    </row>
    <row r="326" spans="1:10" hidden="1" x14ac:dyDescent="0.25">
      <c r="A326" t="s">
        <v>428</v>
      </c>
      <c r="B326" t="s">
        <v>425</v>
      </c>
      <c r="C326">
        <v>4</v>
      </c>
      <c r="D326">
        <v>0</v>
      </c>
      <c r="E326">
        <v>4</v>
      </c>
      <c r="F326" t="b">
        <f>VLOOKUP(TAX[[#This Row],[taxonomy_name]],Table2[#All],13,FALSE)</f>
        <v>1</v>
      </c>
      <c r="G326" t="b">
        <f>VLOOKUP(TAX[[#This Row],[taxonomy_name]],Table2[#All],14,FALSE)</f>
        <v>0</v>
      </c>
      <c r="I326">
        <f>IF(TAX[[#This Row],[Valid OWA]]=TRUE,TAX[[#This Row],[num_classes]],"")</f>
        <v>4</v>
      </c>
      <c r="J326" t="str">
        <f>IF(TAX[[#This Row],[Valid CWA]]=TRUE,TAX[[#This Row],[num_classes]],"")</f>
        <v/>
      </c>
    </row>
    <row r="327" spans="1:10" hidden="1" x14ac:dyDescent="0.25">
      <c r="A327" t="s">
        <v>432</v>
      </c>
      <c r="B327" t="s">
        <v>425</v>
      </c>
      <c r="C327">
        <v>4</v>
      </c>
      <c r="D327">
        <v>0</v>
      </c>
      <c r="E327">
        <v>4</v>
      </c>
      <c r="F327" t="b">
        <f>VLOOKUP(TAX[[#This Row],[taxonomy_name]],Table2[#All],13,FALSE)</f>
        <v>1</v>
      </c>
      <c r="G327" t="b">
        <f>VLOOKUP(TAX[[#This Row],[taxonomy_name]],Table2[#All],14,FALSE)</f>
        <v>1</v>
      </c>
      <c r="I327">
        <f>IF(TAX[[#This Row],[Valid OWA]]=TRUE,TAX[[#This Row],[num_classes]],"")</f>
        <v>4</v>
      </c>
      <c r="J327">
        <f>IF(TAX[[#This Row],[Valid CWA]]=TRUE,TAX[[#This Row],[num_classes]],"")</f>
        <v>4</v>
      </c>
    </row>
    <row r="328" spans="1:10" hidden="1" x14ac:dyDescent="0.25">
      <c r="A328" t="s">
        <v>434</v>
      </c>
      <c r="B328" t="s">
        <v>425</v>
      </c>
      <c r="C328">
        <v>4</v>
      </c>
      <c r="D328">
        <v>0</v>
      </c>
      <c r="E328">
        <v>4</v>
      </c>
      <c r="F328" t="b">
        <f>VLOOKUP(TAX[[#This Row],[taxonomy_name]],Table2[#All],13,FALSE)</f>
        <v>1</v>
      </c>
      <c r="G328" t="b">
        <f>VLOOKUP(TAX[[#This Row],[taxonomy_name]],Table2[#All],14,FALSE)</f>
        <v>1</v>
      </c>
      <c r="I328">
        <f>IF(TAX[[#This Row],[Valid OWA]]=TRUE,TAX[[#This Row],[num_classes]],"")</f>
        <v>4</v>
      </c>
      <c r="J328">
        <f>IF(TAX[[#This Row],[Valid CWA]]=TRUE,TAX[[#This Row],[num_classes]],"")</f>
        <v>4</v>
      </c>
    </row>
    <row r="329" spans="1:10" hidden="1" x14ac:dyDescent="0.25">
      <c r="A329" t="s">
        <v>450</v>
      </c>
      <c r="B329" t="s">
        <v>439</v>
      </c>
      <c r="C329">
        <v>4</v>
      </c>
      <c r="D329">
        <v>0</v>
      </c>
      <c r="E329">
        <v>4</v>
      </c>
      <c r="F329" t="b">
        <f>VLOOKUP(TAX[[#This Row],[taxonomy_name]],Table2[#All],13,FALSE)</f>
        <v>1</v>
      </c>
      <c r="G329" t="b">
        <f>VLOOKUP(TAX[[#This Row],[taxonomy_name]],Table2[#All],14,FALSE)</f>
        <v>1</v>
      </c>
      <c r="I329">
        <f>IF(TAX[[#This Row],[Valid OWA]]=TRUE,TAX[[#This Row],[num_classes]],"")</f>
        <v>4</v>
      </c>
      <c r="J329">
        <f>IF(TAX[[#This Row],[Valid CWA]]=TRUE,TAX[[#This Row],[num_classes]],"")</f>
        <v>4</v>
      </c>
    </row>
    <row r="330" spans="1:10" hidden="1" x14ac:dyDescent="0.25">
      <c r="A330" t="s">
        <v>480</v>
      </c>
      <c r="B330" t="s">
        <v>439</v>
      </c>
      <c r="C330">
        <v>4</v>
      </c>
      <c r="D330">
        <v>0</v>
      </c>
      <c r="E330">
        <v>4</v>
      </c>
      <c r="F330" t="b">
        <f>VLOOKUP(TAX[[#This Row],[taxonomy_name]],Table2[#All],13,FALSE)</f>
        <v>1</v>
      </c>
      <c r="G330" t="b">
        <f>VLOOKUP(TAX[[#This Row],[taxonomy_name]],Table2[#All],14,FALSE)</f>
        <v>1</v>
      </c>
      <c r="I330">
        <f>IF(TAX[[#This Row],[Valid OWA]]=TRUE,TAX[[#This Row],[num_classes]],"")</f>
        <v>4</v>
      </c>
      <c r="J330">
        <f>IF(TAX[[#This Row],[Valid CWA]]=TRUE,TAX[[#This Row],[num_classes]],"")</f>
        <v>4</v>
      </c>
    </row>
    <row r="331" spans="1:10" hidden="1" x14ac:dyDescent="0.25">
      <c r="A331" t="s">
        <v>498</v>
      </c>
      <c r="B331" t="s">
        <v>439</v>
      </c>
      <c r="C331">
        <v>4</v>
      </c>
      <c r="D331">
        <v>0</v>
      </c>
      <c r="E331">
        <v>4</v>
      </c>
      <c r="F331" t="b">
        <f>VLOOKUP(TAX[[#This Row],[taxonomy_name]],Table2[#All],13,FALSE)</f>
        <v>1</v>
      </c>
      <c r="G331" t="b">
        <f>VLOOKUP(TAX[[#This Row],[taxonomy_name]],Table2[#All],14,FALSE)</f>
        <v>1</v>
      </c>
      <c r="I331">
        <f>IF(TAX[[#This Row],[Valid OWA]]=TRUE,TAX[[#This Row],[num_classes]],"")</f>
        <v>4</v>
      </c>
      <c r="J331">
        <f>IF(TAX[[#This Row],[Valid CWA]]=TRUE,TAX[[#This Row],[num_classes]],"")</f>
        <v>4</v>
      </c>
    </row>
    <row r="332" spans="1:10" hidden="1" x14ac:dyDescent="0.25">
      <c r="A332" t="s">
        <v>516</v>
      </c>
      <c r="B332" t="s">
        <v>513</v>
      </c>
      <c r="C332">
        <v>4</v>
      </c>
      <c r="D332">
        <v>0</v>
      </c>
      <c r="E332">
        <v>4</v>
      </c>
      <c r="F332" t="b">
        <f>VLOOKUP(TAX[[#This Row],[taxonomy_name]],Table2[#All],13,FALSE)</f>
        <v>1</v>
      </c>
      <c r="G332" t="b">
        <f>VLOOKUP(TAX[[#This Row],[taxonomy_name]],Table2[#All],14,FALSE)</f>
        <v>1</v>
      </c>
      <c r="I332">
        <f>IF(TAX[[#This Row],[Valid OWA]]=TRUE,TAX[[#This Row],[num_classes]],"")</f>
        <v>4</v>
      </c>
      <c r="J332">
        <f>IF(TAX[[#This Row],[Valid CWA]]=TRUE,TAX[[#This Row],[num_classes]],"")</f>
        <v>4</v>
      </c>
    </row>
    <row r="333" spans="1:10" hidden="1" x14ac:dyDescent="0.25">
      <c r="A333" t="s">
        <v>533</v>
      </c>
      <c r="B333" t="s">
        <v>532</v>
      </c>
      <c r="C333">
        <v>4</v>
      </c>
      <c r="D333">
        <v>0</v>
      </c>
      <c r="E333">
        <v>4</v>
      </c>
      <c r="F333" t="b">
        <f>VLOOKUP(TAX[[#This Row],[taxonomy_name]],Table2[#All],13,FALSE)</f>
        <v>1</v>
      </c>
      <c r="G333" t="b">
        <f>VLOOKUP(TAX[[#This Row],[taxonomy_name]],Table2[#All],14,FALSE)</f>
        <v>1</v>
      </c>
      <c r="I333">
        <f>IF(TAX[[#This Row],[Valid OWA]]=TRUE,TAX[[#This Row],[num_classes]],"")</f>
        <v>4</v>
      </c>
      <c r="J333">
        <f>IF(TAX[[#This Row],[Valid CWA]]=TRUE,TAX[[#This Row],[num_classes]],"")</f>
        <v>4</v>
      </c>
    </row>
    <row r="334" spans="1:10" hidden="1" x14ac:dyDescent="0.25">
      <c r="A334" t="s">
        <v>534</v>
      </c>
      <c r="B334" t="s">
        <v>532</v>
      </c>
      <c r="C334">
        <v>4</v>
      </c>
      <c r="D334">
        <v>0</v>
      </c>
      <c r="E334">
        <v>4</v>
      </c>
      <c r="F334" t="b">
        <f>VLOOKUP(TAX[[#This Row],[taxonomy_name]],Table2[#All],13,FALSE)</f>
        <v>1</v>
      </c>
      <c r="G334" t="b">
        <f>VLOOKUP(TAX[[#This Row],[taxonomy_name]],Table2[#All],14,FALSE)</f>
        <v>1</v>
      </c>
      <c r="I334">
        <f>IF(TAX[[#This Row],[Valid OWA]]=TRUE,TAX[[#This Row],[num_classes]],"")</f>
        <v>4</v>
      </c>
      <c r="J334">
        <f>IF(TAX[[#This Row],[Valid CWA]]=TRUE,TAX[[#This Row],[num_classes]],"")</f>
        <v>4</v>
      </c>
    </row>
    <row r="335" spans="1:10" hidden="1" x14ac:dyDescent="0.25">
      <c r="A335" t="s">
        <v>564</v>
      </c>
      <c r="B335" t="s">
        <v>562</v>
      </c>
      <c r="C335">
        <v>4</v>
      </c>
      <c r="D335">
        <v>0</v>
      </c>
      <c r="E335">
        <v>4</v>
      </c>
      <c r="F335" t="b">
        <f>VLOOKUP(TAX[[#This Row],[taxonomy_name]],Table2[#All],13,FALSE)</f>
        <v>1</v>
      </c>
      <c r="G335" t="b">
        <f>VLOOKUP(TAX[[#This Row],[taxonomy_name]],Table2[#All],14,FALSE)</f>
        <v>1</v>
      </c>
      <c r="I335">
        <f>IF(TAX[[#This Row],[Valid OWA]]=TRUE,TAX[[#This Row],[num_classes]],"")</f>
        <v>4</v>
      </c>
      <c r="J335">
        <f>IF(TAX[[#This Row],[Valid CWA]]=TRUE,TAX[[#This Row],[num_classes]],"")</f>
        <v>4</v>
      </c>
    </row>
    <row r="336" spans="1:10" hidden="1" x14ac:dyDescent="0.25">
      <c r="A336" t="s">
        <v>586</v>
      </c>
      <c r="B336" t="s">
        <v>584</v>
      </c>
      <c r="C336">
        <v>4</v>
      </c>
      <c r="D336">
        <v>0</v>
      </c>
      <c r="E336">
        <v>4</v>
      </c>
      <c r="F336" t="b">
        <f>VLOOKUP(TAX[[#This Row],[taxonomy_name]],Table2[#All],13,FALSE)</f>
        <v>1</v>
      </c>
      <c r="G336" t="b">
        <f>VLOOKUP(TAX[[#This Row],[taxonomy_name]],Table2[#All],14,FALSE)</f>
        <v>1</v>
      </c>
      <c r="I336">
        <f>IF(TAX[[#This Row],[Valid OWA]]=TRUE,TAX[[#This Row],[num_classes]],"")</f>
        <v>4</v>
      </c>
      <c r="J336">
        <f>IF(TAX[[#This Row],[Valid CWA]]=TRUE,TAX[[#This Row],[num_classes]],"")</f>
        <v>4</v>
      </c>
    </row>
    <row r="337" spans="1:10" hidden="1" x14ac:dyDescent="0.25">
      <c r="A337" t="s">
        <v>588</v>
      </c>
      <c r="B337" t="s">
        <v>584</v>
      </c>
      <c r="C337">
        <v>4</v>
      </c>
      <c r="D337">
        <v>0</v>
      </c>
      <c r="E337">
        <v>4</v>
      </c>
      <c r="F337" t="b">
        <f>VLOOKUP(TAX[[#This Row],[taxonomy_name]],Table2[#All],13,FALSE)</f>
        <v>1</v>
      </c>
      <c r="G337" t="b">
        <f>VLOOKUP(TAX[[#This Row],[taxonomy_name]],Table2[#All],14,FALSE)</f>
        <v>1</v>
      </c>
      <c r="I337">
        <f>IF(TAX[[#This Row],[Valid OWA]]=TRUE,TAX[[#This Row],[num_classes]],"")</f>
        <v>4</v>
      </c>
      <c r="J337">
        <f>IF(TAX[[#This Row],[Valid CWA]]=TRUE,TAX[[#This Row],[num_classes]],"")</f>
        <v>4</v>
      </c>
    </row>
    <row r="338" spans="1:10" hidden="1" x14ac:dyDescent="0.25">
      <c r="A338" t="s">
        <v>601</v>
      </c>
      <c r="B338" t="s">
        <v>594</v>
      </c>
      <c r="C338">
        <v>4</v>
      </c>
      <c r="D338">
        <v>0</v>
      </c>
      <c r="E338">
        <v>4</v>
      </c>
      <c r="F338" t="b">
        <f>VLOOKUP(TAX[[#This Row],[taxonomy_name]],Table2[#All],13,FALSE)</f>
        <v>0</v>
      </c>
      <c r="G338" t="b">
        <f>VLOOKUP(TAX[[#This Row],[taxonomy_name]],Table2[#All],14,FALSE)</f>
        <v>0</v>
      </c>
      <c r="I338" t="str">
        <f>IF(TAX[[#This Row],[Valid OWA]]=TRUE,TAX[[#This Row],[num_classes]],"")</f>
        <v/>
      </c>
      <c r="J338" t="str">
        <f>IF(TAX[[#This Row],[Valid CWA]]=TRUE,TAX[[#This Row],[num_classes]],"")</f>
        <v/>
      </c>
    </row>
    <row r="339" spans="1:10" hidden="1" x14ac:dyDescent="0.25">
      <c r="A339" t="s">
        <v>615</v>
      </c>
      <c r="B339" t="s">
        <v>614</v>
      </c>
      <c r="C339">
        <v>4</v>
      </c>
      <c r="D339">
        <v>0</v>
      </c>
      <c r="E339">
        <v>4</v>
      </c>
      <c r="F339" t="b">
        <f>VLOOKUP(TAX[[#This Row],[taxonomy_name]],Table2[#All],13,FALSE)</f>
        <v>1</v>
      </c>
      <c r="G339" t="b">
        <f>VLOOKUP(TAX[[#This Row],[taxonomy_name]],Table2[#All],14,FALSE)</f>
        <v>1</v>
      </c>
      <c r="I339">
        <f>IF(TAX[[#This Row],[Valid OWA]]=TRUE,TAX[[#This Row],[num_classes]],"")</f>
        <v>4</v>
      </c>
      <c r="J339">
        <f>IF(TAX[[#This Row],[Valid CWA]]=TRUE,TAX[[#This Row],[num_classes]],"")</f>
        <v>4</v>
      </c>
    </row>
    <row r="340" spans="1:10" hidden="1" x14ac:dyDescent="0.25">
      <c r="A340" t="s">
        <v>617</v>
      </c>
      <c r="B340" t="s">
        <v>614</v>
      </c>
      <c r="C340">
        <v>4</v>
      </c>
      <c r="D340">
        <v>0</v>
      </c>
      <c r="E340">
        <v>4</v>
      </c>
      <c r="F340" t="b">
        <f>VLOOKUP(TAX[[#This Row],[taxonomy_name]],Table2[#All],13,FALSE)</f>
        <v>1</v>
      </c>
      <c r="G340" t="b">
        <f>VLOOKUP(TAX[[#This Row],[taxonomy_name]],Table2[#All],14,FALSE)</f>
        <v>1</v>
      </c>
      <c r="I340">
        <f>IF(TAX[[#This Row],[Valid OWA]]=TRUE,TAX[[#This Row],[num_classes]],"")</f>
        <v>4</v>
      </c>
      <c r="J340">
        <f>IF(TAX[[#This Row],[Valid CWA]]=TRUE,TAX[[#This Row],[num_classes]],"")</f>
        <v>4</v>
      </c>
    </row>
    <row r="341" spans="1:10" hidden="1" x14ac:dyDescent="0.25">
      <c r="A341" t="s">
        <v>618</v>
      </c>
      <c r="B341" t="s">
        <v>614</v>
      </c>
      <c r="C341">
        <v>4</v>
      </c>
      <c r="D341">
        <v>0</v>
      </c>
      <c r="E341">
        <v>4</v>
      </c>
      <c r="F341" t="b">
        <f>VLOOKUP(TAX[[#This Row],[taxonomy_name]],Table2[#All],13,FALSE)</f>
        <v>0</v>
      </c>
      <c r="G341" t="b">
        <f>VLOOKUP(TAX[[#This Row],[taxonomy_name]],Table2[#All],14,FALSE)</f>
        <v>0</v>
      </c>
      <c r="I341" t="str">
        <f>IF(TAX[[#This Row],[Valid OWA]]=TRUE,TAX[[#This Row],[num_classes]],"")</f>
        <v/>
      </c>
      <c r="J341" t="str">
        <f>IF(TAX[[#This Row],[Valid CWA]]=TRUE,TAX[[#This Row],[num_classes]],"")</f>
        <v/>
      </c>
    </row>
    <row r="342" spans="1:10" hidden="1" x14ac:dyDescent="0.25">
      <c r="A342" t="s">
        <v>619</v>
      </c>
      <c r="B342" t="s">
        <v>614</v>
      </c>
      <c r="C342">
        <v>4</v>
      </c>
      <c r="D342">
        <v>0</v>
      </c>
      <c r="E342">
        <v>4</v>
      </c>
      <c r="F342" t="b">
        <f>VLOOKUP(TAX[[#This Row],[taxonomy_name]],Table2[#All],13,FALSE)</f>
        <v>0</v>
      </c>
      <c r="G342" t="b">
        <f>VLOOKUP(TAX[[#This Row],[taxonomy_name]],Table2[#All],14,FALSE)</f>
        <v>0</v>
      </c>
      <c r="I342" t="str">
        <f>IF(TAX[[#This Row],[Valid OWA]]=TRUE,TAX[[#This Row],[num_classes]],"")</f>
        <v/>
      </c>
      <c r="J342" t="str">
        <f>IF(TAX[[#This Row],[Valid CWA]]=TRUE,TAX[[#This Row],[num_classes]],"")</f>
        <v/>
      </c>
    </row>
    <row r="343" spans="1:10" hidden="1" x14ac:dyDescent="0.25">
      <c r="A343" t="s">
        <v>621</v>
      </c>
      <c r="B343" t="s">
        <v>614</v>
      </c>
      <c r="C343">
        <v>4</v>
      </c>
      <c r="D343">
        <v>0</v>
      </c>
      <c r="E343">
        <v>4</v>
      </c>
      <c r="F343" t="b">
        <f>VLOOKUP(TAX[[#This Row],[taxonomy_name]],Table2[#All],13,FALSE)</f>
        <v>0</v>
      </c>
      <c r="G343" t="b">
        <f>VLOOKUP(TAX[[#This Row],[taxonomy_name]],Table2[#All],14,FALSE)</f>
        <v>0</v>
      </c>
      <c r="I343" t="str">
        <f>IF(TAX[[#This Row],[Valid OWA]]=TRUE,TAX[[#This Row],[num_classes]],"")</f>
        <v/>
      </c>
      <c r="J343" t="str">
        <f>IF(TAX[[#This Row],[Valid CWA]]=TRUE,TAX[[#This Row],[num_classes]],"")</f>
        <v/>
      </c>
    </row>
    <row r="344" spans="1:10" hidden="1" x14ac:dyDescent="0.25">
      <c r="A344" t="s">
        <v>634</v>
      </c>
      <c r="B344" t="s">
        <v>635</v>
      </c>
      <c r="C344">
        <v>4</v>
      </c>
      <c r="D344">
        <v>0</v>
      </c>
      <c r="E344">
        <v>4</v>
      </c>
      <c r="F344" t="b">
        <f>VLOOKUP(TAX[[#This Row],[taxonomy_name]],Table2[#All],13,FALSE)</f>
        <v>1</v>
      </c>
      <c r="G344" t="b">
        <f>VLOOKUP(TAX[[#This Row],[taxonomy_name]],Table2[#All],14,FALSE)</f>
        <v>1</v>
      </c>
      <c r="I344">
        <f>IF(TAX[[#This Row],[Valid OWA]]=TRUE,TAX[[#This Row],[num_classes]],"")</f>
        <v>4</v>
      </c>
      <c r="J344">
        <f>IF(TAX[[#This Row],[Valid CWA]]=TRUE,TAX[[#This Row],[num_classes]],"")</f>
        <v>4</v>
      </c>
    </row>
    <row r="345" spans="1:10" hidden="1" x14ac:dyDescent="0.25">
      <c r="A345" t="s">
        <v>649</v>
      </c>
      <c r="B345" t="s">
        <v>647</v>
      </c>
      <c r="C345">
        <v>4</v>
      </c>
      <c r="D345">
        <v>0</v>
      </c>
      <c r="E345">
        <v>4</v>
      </c>
      <c r="F345" t="b">
        <f>VLOOKUP(TAX[[#This Row],[taxonomy_name]],Table2[#All],13,FALSE)</f>
        <v>0</v>
      </c>
      <c r="G345" t="b">
        <f>VLOOKUP(TAX[[#This Row],[taxonomy_name]],Table2[#All],14,FALSE)</f>
        <v>0</v>
      </c>
      <c r="I345" t="str">
        <f>IF(TAX[[#This Row],[Valid OWA]]=TRUE,TAX[[#This Row],[num_classes]],"")</f>
        <v/>
      </c>
      <c r="J345" t="str">
        <f>IF(TAX[[#This Row],[Valid CWA]]=TRUE,TAX[[#This Row],[num_classes]],"")</f>
        <v/>
      </c>
    </row>
    <row r="346" spans="1:10" hidden="1" x14ac:dyDescent="0.25">
      <c r="A346" t="s">
        <v>653</v>
      </c>
      <c r="B346" t="s">
        <v>647</v>
      </c>
      <c r="C346">
        <v>4</v>
      </c>
      <c r="D346">
        <v>0</v>
      </c>
      <c r="E346">
        <v>4</v>
      </c>
      <c r="F346" t="b">
        <f>VLOOKUP(TAX[[#This Row],[taxonomy_name]],Table2[#All],13,FALSE)</f>
        <v>1</v>
      </c>
      <c r="G346" t="b">
        <f>VLOOKUP(TAX[[#This Row],[taxonomy_name]],Table2[#All],14,FALSE)</f>
        <v>1</v>
      </c>
      <c r="I346">
        <f>IF(TAX[[#This Row],[Valid OWA]]=TRUE,TAX[[#This Row],[num_classes]],"")</f>
        <v>4</v>
      </c>
      <c r="J346">
        <f>IF(TAX[[#This Row],[Valid CWA]]=TRUE,TAX[[#This Row],[num_classes]],"")</f>
        <v>4</v>
      </c>
    </row>
    <row r="347" spans="1:10" hidden="1" x14ac:dyDescent="0.25">
      <c r="A347" t="s">
        <v>657</v>
      </c>
      <c r="B347" t="s">
        <v>656</v>
      </c>
      <c r="C347">
        <v>4</v>
      </c>
      <c r="D347">
        <v>0</v>
      </c>
      <c r="E347">
        <v>4</v>
      </c>
      <c r="F347" t="b">
        <f>VLOOKUP(TAX[[#This Row],[taxonomy_name]],Table2[#All],13,FALSE)</f>
        <v>1</v>
      </c>
      <c r="G347" t="b">
        <f>VLOOKUP(TAX[[#This Row],[taxonomy_name]],Table2[#All],14,FALSE)</f>
        <v>0</v>
      </c>
      <c r="I347">
        <f>IF(TAX[[#This Row],[Valid OWA]]=TRUE,TAX[[#This Row],[num_classes]],"")</f>
        <v>4</v>
      </c>
      <c r="J347" t="str">
        <f>IF(TAX[[#This Row],[Valid CWA]]=TRUE,TAX[[#This Row],[num_classes]],"")</f>
        <v/>
      </c>
    </row>
    <row r="348" spans="1:10" hidden="1" x14ac:dyDescent="0.25">
      <c r="A348" t="s">
        <v>663</v>
      </c>
      <c r="B348" t="s">
        <v>660</v>
      </c>
      <c r="C348">
        <v>4</v>
      </c>
      <c r="D348">
        <v>0</v>
      </c>
      <c r="E348">
        <v>4</v>
      </c>
      <c r="F348" t="b">
        <f>VLOOKUP(TAX[[#This Row],[taxonomy_name]],Table2[#All],13,FALSE)</f>
        <v>1</v>
      </c>
      <c r="G348" t="b">
        <f>VLOOKUP(TAX[[#This Row],[taxonomy_name]],Table2[#All],14,FALSE)</f>
        <v>1</v>
      </c>
      <c r="I348">
        <f>IF(TAX[[#This Row],[Valid OWA]]=TRUE,TAX[[#This Row],[num_classes]],"")</f>
        <v>4</v>
      </c>
      <c r="J348">
        <f>IF(TAX[[#This Row],[Valid CWA]]=TRUE,TAX[[#This Row],[num_classes]],"")</f>
        <v>4</v>
      </c>
    </row>
    <row r="349" spans="1:10" hidden="1" x14ac:dyDescent="0.25">
      <c r="A349" t="s">
        <v>674</v>
      </c>
      <c r="B349" t="s">
        <v>672</v>
      </c>
      <c r="C349">
        <v>4</v>
      </c>
      <c r="D349">
        <v>0</v>
      </c>
      <c r="E349">
        <v>4</v>
      </c>
      <c r="F349" t="b">
        <f>VLOOKUP(TAX[[#This Row],[taxonomy_name]],Table2[#All],13,FALSE)</f>
        <v>1</v>
      </c>
      <c r="G349" t="b">
        <f>VLOOKUP(TAX[[#This Row],[taxonomy_name]],Table2[#All],14,FALSE)</f>
        <v>1</v>
      </c>
      <c r="I349">
        <f>IF(TAX[[#This Row],[Valid OWA]]=TRUE,TAX[[#This Row],[num_classes]],"")</f>
        <v>4</v>
      </c>
      <c r="J349">
        <f>IF(TAX[[#This Row],[Valid CWA]]=TRUE,TAX[[#This Row],[num_classes]],"")</f>
        <v>4</v>
      </c>
    </row>
    <row r="350" spans="1:10" hidden="1" x14ac:dyDescent="0.25">
      <c r="A350" t="s">
        <v>688</v>
      </c>
      <c r="B350" t="s">
        <v>687</v>
      </c>
      <c r="C350">
        <v>4</v>
      </c>
      <c r="D350">
        <v>0</v>
      </c>
      <c r="E350">
        <v>4</v>
      </c>
      <c r="F350" t="b">
        <f>VLOOKUP(TAX[[#This Row],[taxonomy_name]],Table2[#All],13,FALSE)</f>
        <v>1</v>
      </c>
      <c r="G350" t="b">
        <f>VLOOKUP(TAX[[#This Row],[taxonomy_name]],Table2[#All],14,FALSE)</f>
        <v>1</v>
      </c>
      <c r="I350">
        <f>IF(TAX[[#This Row],[Valid OWA]]=TRUE,TAX[[#This Row],[num_classes]],"")</f>
        <v>4</v>
      </c>
      <c r="J350">
        <f>IF(TAX[[#This Row],[Valid CWA]]=TRUE,TAX[[#This Row],[num_classes]],"")</f>
        <v>4</v>
      </c>
    </row>
    <row r="351" spans="1:10" hidden="1" x14ac:dyDescent="0.25">
      <c r="A351" t="s">
        <v>705</v>
      </c>
      <c r="B351" t="s">
        <v>706</v>
      </c>
      <c r="C351">
        <v>4</v>
      </c>
      <c r="D351">
        <v>0</v>
      </c>
      <c r="E351">
        <v>4</v>
      </c>
      <c r="F351" t="b">
        <f>VLOOKUP(TAX[[#This Row],[taxonomy_name]],Table2[#All],13,FALSE)</f>
        <v>1</v>
      </c>
      <c r="G351" t="b">
        <f>VLOOKUP(TAX[[#This Row],[taxonomy_name]],Table2[#All],14,FALSE)</f>
        <v>1</v>
      </c>
      <c r="I351">
        <f>IF(TAX[[#This Row],[Valid OWA]]=TRUE,TAX[[#This Row],[num_classes]],"")</f>
        <v>4</v>
      </c>
      <c r="J351">
        <f>IF(TAX[[#This Row],[Valid CWA]]=TRUE,TAX[[#This Row],[num_classes]],"")</f>
        <v>4</v>
      </c>
    </row>
    <row r="352" spans="1:10" hidden="1" x14ac:dyDescent="0.25">
      <c r="A352" t="s">
        <v>723</v>
      </c>
      <c r="B352" t="s">
        <v>721</v>
      </c>
      <c r="C352">
        <v>4</v>
      </c>
      <c r="D352">
        <v>0</v>
      </c>
      <c r="E352">
        <v>4</v>
      </c>
      <c r="F352" t="b">
        <f>VLOOKUP(TAX[[#This Row],[taxonomy_name]],Table2[#All],13,FALSE)</f>
        <v>1</v>
      </c>
      <c r="G352" t="b">
        <f>VLOOKUP(TAX[[#This Row],[taxonomy_name]],Table2[#All],14,FALSE)</f>
        <v>1</v>
      </c>
      <c r="I352">
        <f>IF(TAX[[#This Row],[Valid OWA]]=TRUE,TAX[[#This Row],[num_classes]],"")</f>
        <v>4</v>
      </c>
      <c r="J352">
        <f>IF(TAX[[#This Row],[Valid CWA]]=TRUE,TAX[[#This Row],[num_classes]],"")</f>
        <v>4</v>
      </c>
    </row>
    <row r="353" spans="1:10" hidden="1" x14ac:dyDescent="0.25">
      <c r="A353" t="s">
        <v>725</v>
      </c>
      <c r="B353" t="s">
        <v>721</v>
      </c>
      <c r="C353">
        <v>4</v>
      </c>
      <c r="D353">
        <v>0</v>
      </c>
      <c r="E353">
        <v>4</v>
      </c>
      <c r="F353" t="b">
        <f>VLOOKUP(TAX[[#This Row],[taxonomy_name]],Table2[#All],13,FALSE)</f>
        <v>0</v>
      </c>
      <c r="G353" t="b">
        <f>VLOOKUP(TAX[[#This Row],[taxonomy_name]],Table2[#All],14,FALSE)</f>
        <v>0</v>
      </c>
      <c r="I353" t="str">
        <f>IF(TAX[[#This Row],[Valid OWA]]=TRUE,TAX[[#This Row],[num_classes]],"")</f>
        <v/>
      </c>
      <c r="J353" t="str">
        <f>IF(TAX[[#This Row],[Valid CWA]]=TRUE,TAX[[#This Row],[num_classes]],"")</f>
        <v/>
      </c>
    </row>
    <row r="354" spans="1:10" hidden="1" x14ac:dyDescent="0.25">
      <c r="A354" t="s">
        <v>728</v>
      </c>
      <c r="B354" t="s">
        <v>727</v>
      </c>
      <c r="C354">
        <v>4</v>
      </c>
      <c r="D354">
        <v>0</v>
      </c>
      <c r="E354">
        <v>4</v>
      </c>
      <c r="F354" t="b">
        <f>VLOOKUP(TAX[[#This Row],[taxonomy_name]],Table2[#All],13,FALSE)</f>
        <v>1</v>
      </c>
      <c r="G354" t="b">
        <f>VLOOKUP(TAX[[#This Row],[taxonomy_name]],Table2[#All],14,FALSE)</f>
        <v>1</v>
      </c>
      <c r="I354">
        <f>IF(TAX[[#This Row],[Valid OWA]]=TRUE,TAX[[#This Row],[num_classes]],"")</f>
        <v>4</v>
      </c>
      <c r="J354">
        <f>IF(TAX[[#This Row],[Valid CWA]]=TRUE,TAX[[#This Row],[num_classes]],"")</f>
        <v>4</v>
      </c>
    </row>
    <row r="355" spans="1:10" hidden="1" x14ac:dyDescent="0.25">
      <c r="A355" t="s">
        <v>729</v>
      </c>
      <c r="B355" t="s">
        <v>727</v>
      </c>
      <c r="C355">
        <v>4</v>
      </c>
      <c r="D355">
        <v>0</v>
      </c>
      <c r="E355">
        <v>4</v>
      </c>
      <c r="F355" t="b">
        <f>VLOOKUP(TAX[[#This Row],[taxonomy_name]],Table2[#All],13,FALSE)</f>
        <v>0</v>
      </c>
      <c r="G355" t="b">
        <f>VLOOKUP(TAX[[#This Row],[taxonomy_name]],Table2[#All],14,FALSE)</f>
        <v>0</v>
      </c>
      <c r="I355" t="str">
        <f>IF(TAX[[#This Row],[Valid OWA]]=TRUE,TAX[[#This Row],[num_classes]],"")</f>
        <v/>
      </c>
      <c r="J355" t="str">
        <f>IF(TAX[[#This Row],[Valid CWA]]=TRUE,TAX[[#This Row],[num_classes]],"")</f>
        <v/>
      </c>
    </row>
    <row r="356" spans="1:10" hidden="1" x14ac:dyDescent="0.25">
      <c r="A356" t="s">
        <v>741</v>
      </c>
      <c r="B356" t="s">
        <v>739</v>
      </c>
      <c r="C356">
        <v>4</v>
      </c>
      <c r="D356">
        <v>0</v>
      </c>
      <c r="E356">
        <v>4</v>
      </c>
      <c r="F356" t="b">
        <f>VLOOKUP(TAX[[#This Row],[taxonomy_name]],Table2[#All],13,FALSE)</f>
        <v>1</v>
      </c>
      <c r="G356" t="b">
        <f>VLOOKUP(TAX[[#This Row],[taxonomy_name]],Table2[#All],14,FALSE)</f>
        <v>1</v>
      </c>
      <c r="I356">
        <f>IF(TAX[[#This Row],[Valid OWA]]=TRUE,TAX[[#This Row],[num_classes]],"")</f>
        <v>4</v>
      </c>
      <c r="J356">
        <f>IF(TAX[[#This Row],[Valid CWA]]=TRUE,TAX[[#This Row],[num_classes]],"")</f>
        <v>4</v>
      </c>
    </row>
    <row r="357" spans="1:10" hidden="1" x14ac:dyDescent="0.25">
      <c r="A357" t="s">
        <v>746</v>
      </c>
      <c r="B357" t="s">
        <v>739</v>
      </c>
      <c r="C357">
        <v>4</v>
      </c>
      <c r="D357">
        <v>0</v>
      </c>
      <c r="E357">
        <v>4</v>
      </c>
      <c r="F357" t="b">
        <f>VLOOKUP(TAX[[#This Row],[taxonomy_name]],Table2[#All],13,FALSE)</f>
        <v>1</v>
      </c>
      <c r="G357" t="b">
        <f>VLOOKUP(TAX[[#This Row],[taxonomy_name]],Table2[#All],14,FALSE)</f>
        <v>1</v>
      </c>
      <c r="I357">
        <f>IF(TAX[[#This Row],[Valid OWA]]=TRUE,TAX[[#This Row],[num_classes]],"")</f>
        <v>4</v>
      </c>
      <c r="J357">
        <f>IF(TAX[[#This Row],[Valid CWA]]=TRUE,TAX[[#This Row],[num_classes]],"")</f>
        <v>4</v>
      </c>
    </row>
    <row r="358" spans="1:10" hidden="1" x14ac:dyDescent="0.25">
      <c r="A358" t="s">
        <v>753</v>
      </c>
      <c r="B358" t="s">
        <v>752</v>
      </c>
      <c r="C358">
        <v>4</v>
      </c>
      <c r="D358">
        <v>0</v>
      </c>
      <c r="E358">
        <v>4</v>
      </c>
      <c r="F358" t="b">
        <f>VLOOKUP(TAX[[#This Row],[taxonomy_name]],Table2[#All],13,FALSE)</f>
        <v>1</v>
      </c>
      <c r="G358" t="b">
        <f>VLOOKUP(TAX[[#This Row],[taxonomy_name]],Table2[#All],14,FALSE)</f>
        <v>1</v>
      </c>
      <c r="I358">
        <f>IF(TAX[[#This Row],[Valid OWA]]=TRUE,TAX[[#This Row],[num_classes]],"")</f>
        <v>4</v>
      </c>
      <c r="J358">
        <f>IF(TAX[[#This Row],[Valid CWA]]=TRUE,TAX[[#This Row],[num_classes]],"")</f>
        <v>4</v>
      </c>
    </row>
    <row r="359" spans="1:10" hidden="1" x14ac:dyDescent="0.25">
      <c r="A359" t="s">
        <v>765</v>
      </c>
      <c r="B359" t="s">
        <v>764</v>
      </c>
      <c r="C359">
        <v>4</v>
      </c>
      <c r="D359">
        <v>0</v>
      </c>
      <c r="E359">
        <v>4</v>
      </c>
      <c r="F359" t="b">
        <f>VLOOKUP(TAX[[#This Row],[taxonomy_name]],Table2[#All],13,FALSE)</f>
        <v>1</v>
      </c>
      <c r="G359" t="b">
        <f>VLOOKUP(TAX[[#This Row],[taxonomy_name]],Table2[#All],14,FALSE)</f>
        <v>1</v>
      </c>
      <c r="I359">
        <f>IF(TAX[[#This Row],[Valid OWA]]=TRUE,TAX[[#This Row],[num_classes]],"")</f>
        <v>4</v>
      </c>
      <c r="J359">
        <f>IF(TAX[[#This Row],[Valid CWA]]=TRUE,TAX[[#This Row],[num_classes]],"")</f>
        <v>4</v>
      </c>
    </row>
    <row r="360" spans="1:10" hidden="1" x14ac:dyDescent="0.25">
      <c r="A360" t="s">
        <v>766</v>
      </c>
      <c r="B360" t="s">
        <v>767</v>
      </c>
      <c r="C360">
        <v>4</v>
      </c>
      <c r="D360">
        <v>0</v>
      </c>
      <c r="E360">
        <v>4</v>
      </c>
      <c r="F360" t="b">
        <f>VLOOKUP(TAX[[#This Row],[taxonomy_name]],Table2[#All],13,FALSE)</f>
        <v>1</v>
      </c>
      <c r="G360" t="b">
        <f>VLOOKUP(TAX[[#This Row],[taxonomy_name]],Table2[#All],14,FALSE)</f>
        <v>0</v>
      </c>
      <c r="I360">
        <f>IF(TAX[[#This Row],[Valid OWA]]=TRUE,TAX[[#This Row],[num_classes]],"")</f>
        <v>4</v>
      </c>
      <c r="J360" t="str">
        <f>IF(TAX[[#This Row],[Valid CWA]]=TRUE,TAX[[#This Row],[num_classes]],"")</f>
        <v/>
      </c>
    </row>
    <row r="361" spans="1:10" hidden="1" x14ac:dyDescent="0.25">
      <c r="A361" t="s">
        <v>772</v>
      </c>
      <c r="B361" t="s">
        <v>771</v>
      </c>
      <c r="C361">
        <v>4</v>
      </c>
      <c r="D361">
        <v>0</v>
      </c>
      <c r="E361">
        <v>4</v>
      </c>
      <c r="F361" t="b">
        <f>VLOOKUP(TAX[[#This Row],[taxonomy_name]],Table2[#All],13,FALSE)</f>
        <v>0</v>
      </c>
      <c r="G361" t="b">
        <f>VLOOKUP(TAX[[#This Row],[taxonomy_name]],Table2[#All],14,FALSE)</f>
        <v>0</v>
      </c>
      <c r="I361" t="str">
        <f>IF(TAX[[#This Row],[Valid OWA]]=TRUE,TAX[[#This Row],[num_classes]],"")</f>
        <v/>
      </c>
      <c r="J361" t="str">
        <f>IF(TAX[[#This Row],[Valid CWA]]=TRUE,TAX[[#This Row],[num_classes]],"")</f>
        <v/>
      </c>
    </row>
    <row r="362" spans="1:10" hidden="1" x14ac:dyDescent="0.25">
      <c r="A362" t="s">
        <v>777</v>
      </c>
      <c r="B362" t="s">
        <v>771</v>
      </c>
      <c r="C362">
        <v>4</v>
      </c>
      <c r="D362">
        <v>0</v>
      </c>
      <c r="E362">
        <v>4</v>
      </c>
      <c r="F362" t="b">
        <f>VLOOKUP(TAX[[#This Row],[taxonomy_name]],Table2[#All],13,FALSE)</f>
        <v>1</v>
      </c>
      <c r="G362" t="b">
        <f>VLOOKUP(TAX[[#This Row],[taxonomy_name]],Table2[#All],14,FALSE)</f>
        <v>0</v>
      </c>
      <c r="I362">
        <f>IF(TAX[[#This Row],[Valid OWA]]=TRUE,TAX[[#This Row],[num_classes]],"")</f>
        <v>4</v>
      </c>
      <c r="J362" t="str">
        <f>IF(TAX[[#This Row],[Valid CWA]]=TRUE,TAX[[#This Row],[num_classes]],"")</f>
        <v/>
      </c>
    </row>
    <row r="363" spans="1:10" hidden="1" x14ac:dyDescent="0.25">
      <c r="A363" t="s">
        <v>19</v>
      </c>
      <c r="B363" t="s">
        <v>18</v>
      </c>
      <c r="C363">
        <v>3</v>
      </c>
      <c r="D363">
        <v>0</v>
      </c>
      <c r="E363">
        <v>3</v>
      </c>
      <c r="F363" t="b">
        <f>VLOOKUP(TAX[[#This Row],[taxonomy_name]],Table2[#All],13,FALSE)</f>
        <v>1</v>
      </c>
      <c r="G363" t="b">
        <f>VLOOKUP(TAX[[#This Row],[taxonomy_name]],Table2[#All],14,FALSE)</f>
        <v>1</v>
      </c>
      <c r="I363">
        <f>IF(TAX[[#This Row],[Valid OWA]]=TRUE,TAX[[#This Row],[num_classes]],"")</f>
        <v>3</v>
      </c>
      <c r="J363">
        <f>IF(TAX[[#This Row],[Valid CWA]]=TRUE,TAX[[#This Row],[num_classes]],"")</f>
        <v>3</v>
      </c>
    </row>
    <row r="364" spans="1:10" hidden="1" x14ac:dyDescent="0.25">
      <c r="A364" t="s">
        <v>20</v>
      </c>
      <c r="B364" t="s">
        <v>18</v>
      </c>
      <c r="C364">
        <v>3</v>
      </c>
      <c r="D364">
        <v>0</v>
      </c>
      <c r="E364">
        <v>3</v>
      </c>
      <c r="F364" t="b">
        <f>VLOOKUP(TAX[[#This Row],[taxonomy_name]],Table2[#All],13,FALSE)</f>
        <v>0</v>
      </c>
      <c r="G364" t="b">
        <f>VLOOKUP(TAX[[#This Row],[taxonomy_name]],Table2[#All],14,FALSE)</f>
        <v>0</v>
      </c>
      <c r="I364" t="str">
        <f>IF(TAX[[#This Row],[Valid OWA]]=TRUE,TAX[[#This Row],[num_classes]],"")</f>
        <v/>
      </c>
      <c r="J364" t="str">
        <f>IF(TAX[[#This Row],[Valid CWA]]=TRUE,TAX[[#This Row],[num_classes]],"")</f>
        <v/>
      </c>
    </row>
    <row r="365" spans="1:10" hidden="1" x14ac:dyDescent="0.25">
      <c r="A365" t="s">
        <v>21</v>
      </c>
      <c r="B365" t="s">
        <v>18</v>
      </c>
      <c r="C365">
        <v>3</v>
      </c>
      <c r="D365">
        <v>0</v>
      </c>
      <c r="E365">
        <v>3</v>
      </c>
      <c r="F365" t="b">
        <f>VLOOKUP(TAX[[#This Row],[taxonomy_name]],Table2[#All],13,FALSE)</f>
        <v>1</v>
      </c>
      <c r="G365" t="b">
        <f>VLOOKUP(TAX[[#This Row],[taxonomy_name]],Table2[#All],14,FALSE)</f>
        <v>1</v>
      </c>
      <c r="I365">
        <f>IF(TAX[[#This Row],[Valid OWA]]=TRUE,TAX[[#This Row],[num_classes]],"")</f>
        <v>3</v>
      </c>
      <c r="J365">
        <f>IF(TAX[[#This Row],[Valid CWA]]=TRUE,TAX[[#This Row],[num_classes]],"")</f>
        <v>3</v>
      </c>
    </row>
    <row r="366" spans="1:10" hidden="1" x14ac:dyDescent="0.25">
      <c r="A366" t="s">
        <v>22</v>
      </c>
      <c r="B366" t="s">
        <v>18</v>
      </c>
      <c r="C366">
        <v>3</v>
      </c>
      <c r="D366">
        <v>0</v>
      </c>
      <c r="E366">
        <v>3</v>
      </c>
      <c r="F366" t="b">
        <f>VLOOKUP(TAX[[#This Row],[taxonomy_name]],Table2[#All],13,FALSE)</f>
        <v>1</v>
      </c>
      <c r="G366" t="b">
        <f>VLOOKUP(TAX[[#This Row],[taxonomy_name]],Table2[#All],14,FALSE)</f>
        <v>1</v>
      </c>
      <c r="I366">
        <f>IF(TAX[[#This Row],[Valid OWA]]=TRUE,TAX[[#This Row],[num_classes]],"")</f>
        <v>3</v>
      </c>
      <c r="J366">
        <f>IF(TAX[[#This Row],[Valid CWA]]=TRUE,TAX[[#This Row],[num_classes]],"")</f>
        <v>3</v>
      </c>
    </row>
    <row r="367" spans="1:10" hidden="1" x14ac:dyDescent="0.25">
      <c r="A367" t="s">
        <v>23</v>
      </c>
      <c r="B367" t="s">
        <v>18</v>
      </c>
      <c r="C367">
        <v>3</v>
      </c>
      <c r="D367">
        <v>0</v>
      </c>
      <c r="E367">
        <v>3</v>
      </c>
      <c r="F367" t="b">
        <f>VLOOKUP(TAX[[#This Row],[taxonomy_name]],Table2[#All],13,FALSE)</f>
        <v>1</v>
      </c>
      <c r="G367" t="b">
        <f>VLOOKUP(TAX[[#This Row],[taxonomy_name]],Table2[#All],14,FALSE)</f>
        <v>1</v>
      </c>
      <c r="I367">
        <f>IF(TAX[[#This Row],[Valid OWA]]=TRUE,TAX[[#This Row],[num_classes]],"")</f>
        <v>3</v>
      </c>
      <c r="J367">
        <f>IF(TAX[[#This Row],[Valid CWA]]=TRUE,TAX[[#This Row],[num_classes]],"")</f>
        <v>3</v>
      </c>
    </row>
    <row r="368" spans="1:10" hidden="1" x14ac:dyDescent="0.25">
      <c r="A368" t="s">
        <v>26</v>
      </c>
      <c r="B368" t="s">
        <v>25</v>
      </c>
      <c r="C368">
        <v>3</v>
      </c>
      <c r="D368">
        <v>0</v>
      </c>
      <c r="E368">
        <v>3</v>
      </c>
      <c r="F368" t="b">
        <f>VLOOKUP(TAX[[#This Row],[taxonomy_name]],Table2[#All],13,FALSE)</f>
        <v>1</v>
      </c>
      <c r="G368" t="b">
        <f>VLOOKUP(TAX[[#This Row],[taxonomy_name]],Table2[#All],14,FALSE)</f>
        <v>1</v>
      </c>
      <c r="I368">
        <f>IF(TAX[[#This Row],[Valid OWA]]=TRUE,TAX[[#This Row],[num_classes]],"")</f>
        <v>3</v>
      </c>
      <c r="J368">
        <f>IF(TAX[[#This Row],[Valid CWA]]=TRUE,TAX[[#This Row],[num_classes]],"")</f>
        <v>3</v>
      </c>
    </row>
    <row r="369" spans="1:10" hidden="1" x14ac:dyDescent="0.25">
      <c r="A369" t="s">
        <v>28</v>
      </c>
      <c r="B369" t="s">
        <v>25</v>
      </c>
      <c r="C369">
        <v>3</v>
      </c>
      <c r="D369">
        <v>0</v>
      </c>
      <c r="E369">
        <v>3</v>
      </c>
      <c r="F369" t="b">
        <f>VLOOKUP(TAX[[#This Row],[taxonomy_name]],Table2[#All],13,FALSE)</f>
        <v>1</v>
      </c>
      <c r="G369" t="b">
        <f>VLOOKUP(TAX[[#This Row],[taxonomy_name]],Table2[#All],14,FALSE)</f>
        <v>1</v>
      </c>
      <c r="I369">
        <f>IF(TAX[[#This Row],[Valid OWA]]=TRUE,TAX[[#This Row],[num_classes]],"")</f>
        <v>3</v>
      </c>
      <c r="J369">
        <f>IF(TAX[[#This Row],[Valid CWA]]=TRUE,TAX[[#This Row],[num_classes]],"")</f>
        <v>3</v>
      </c>
    </row>
    <row r="370" spans="1:10" hidden="1" x14ac:dyDescent="0.25">
      <c r="A370" t="s">
        <v>41</v>
      </c>
      <c r="B370" t="s">
        <v>34</v>
      </c>
      <c r="C370">
        <v>3</v>
      </c>
      <c r="D370">
        <v>0</v>
      </c>
      <c r="E370">
        <v>3</v>
      </c>
      <c r="F370" t="b">
        <f>VLOOKUP(TAX[[#This Row],[taxonomy_name]],Table2[#All],13,FALSE)</f>
        <v>0</v>
      </c>
      <c r="G370" t="b">
        <f>VLOOKUP(TAX[[#This Row],[taxonomy_name]],Table2[#All],14,FALSE)</f>
        <v>0</v>
      </c>
      <c r="I370" t="str">
        <f>IF(TAX[[#This Row],[Valid OWA]]=TRUE,TAX[[#This Row],[num_classes]],"")</f>
        <v/>
      </c>
      <c r="J370" t="str">
        <f>IF(TAX[[#This Row],[Valid CWA]]=TRUE,TAX[[#This Row],[num_classes]],"")</f>
        <v/>
      </c>
    </row>
    <row r="371" spans="1:10" hidden="1" x14ac:dyDescent="0.25">
      <c r="A371" t="s">
        <v>56</v>
      </c>
      <c r="B371" t="s">
        <v>57</v>
      </c>
      <c r="C371">
        <v>3</v>
      </c>
      <c r="D371">
        <v>0</v>
      </c>
      <c r="E371">
        <v>3</v>
      </c>
      <c r="F371" t="b">
        <f>VLOOKUP(TAX[[#This Row],[taxonomy_name]],Table2[#All],13,FALSE)</f>
        <v>1</v>
      </c>
      <c r="G371" t="b">
        <f>VLOOKUP(TAX[[#This Row],[taxonomy_name]],Table2[#All],14,FALSE)</f>
        <v>0</v>
      </c>
      <c r="I371">
        <f>IF(TAX[[#This Row],[Valid OWA]]=TRUE,TAX[[#This Row],[num_classes]],"")</f>
        <v>3</v>
      </c>
      <c r="J371" t="str">
        <f>IF(TAX[[#This Row],[Valid CWA]]=TRUE,TAX[[#This Row],[num_classes]],"")</f>
        <v/>
      </c>
    </row>
    <row r="372" spans="1:10" hidden="1" x14ac:dyDescent="0.25">
      <c r="A372" t="s">
        <v>59</v>
      </c>
      <c r="B372" t="s">
        <v>57</v>
      </c>
      <c r="C372">
        <v>3</v>
      </c>
      <c r="D372">
        <v>0</v>
      </c>
      <c r="E372">
        <v>3</v>
      </c>
      <c r="F372" t="b">
        <f>VLOOKUP(TAX[[#This Row],[taxonomy_name]],Table2[#All],13,FALSE)</f>
        <v>1</v>
      </c>
      <c r="G372" t="b">
        <f>VLOOKUP(TAX[[#This Row],[taxonomy_name]],Table2[#All],14,FALSE)</f>
        <v>1</v>
      </c>
      <c r="I372">
        <f>IF(TAX[[#This Row],[Valid OWA]]=TRUE,TAX[[#This Row],[num_classes]],"")</f>
        <v>3</v>
      </c>
      <c r="J372">
        <f>IF(TAX[[#This Row],[Valid CWA]]=TRUE,TAX[[#This Row],[num_classes]],"")</f>
        <v>3</v>
      </c>
    </row>
    <row r="373" spans="1:10" hidden="1" x14ac:dyDescent="0.25">
      <c r="A373" t="s">
        <v>63</v>
      </c>
      <c r="B373" t="s">
        <v>64</v>
      </c>
      <c r="C373">
        <v>3</v>
      </c>
      <c r="D373">
        <v>0</v>
      </c>
      <c r="E373">
        <v>3</v>
      </c>
      <c r="F373" t="b">
        <f>VLOOKUP(TAX[[#This Row],[taxonomy_name]],Table2[#All],13,FALSE)</f>
        <v>1</v>
      </c>
      <c r="G373" t="b">
        <f>VLOOKUP(TAX[[#This Row],[taxonomy_name]],Table2[#All],14,FALSE)</f>
        <v>0</v>
      </c>
      <c r="I373">
        <f>IF(TAX[[#This Row],[Valid OWA]]=TRUE,TAX[[#This Row],[num_classes]],"")</f>
        <v>3</v>
      </c>
      <c r="J373" t="str">
        <f>IF(TAX[[#This Row],[Valid CWA]]=TRUE,TAX[[#This Row],[num_classes]],"")</f>
        <v/>
      </c>
    </row>
    <row r="374" spans="1:10" hidden="1" x14ac:dyDescent="0.25">
      <c r="A374" t="s">
        <v>65</v>
      </c>
      <c r="B374" t="s">
        <v>64</v>
      </c>
      <c r="C374">
        <v>3</v>
      </c>
      <c r="D374">
        <v>0</v>
      </c>
      <c r="E374">
        <v>3</v>
      </c>
      <c r="F374" t="b">
        <f>VLOOKUP(TAX[[#This Row],[taxonomy_name]],Table2[#All],13,FALSE)</f>
        <v>1</v>
      </c>
      <c r="G374" t="b">
        <f>VLOOKUP(TAX[[#This Row],[taxonomy_name]],Table2[#All],14,FALSE)</f>
        <v>1</v>
      </c>
      <c r="I374">
        <f>IF(TAX[[#This Row],[Valid OWA]]=TRUE,TAX[[#This Row],[num_classes]],"")</f>
        <v>3</v>
      </c>
      <c r="J374">
        <f>IF(TAX[[#This Row],[Valid CWA]]=TRUE,TAX[[#This Row],[num_classes]],"")</f>
        <v>3</v>
      </c>
    </row>
    <row r="375" spans="1:10" hidden="1" x14ac:dyDescent="0.25">
      <c r="A375" t="s">
        <v>68</v>
      </c>
      <c r="B375" t="s">
        <v>69</v>
      </c>
      <c r="C375">
        <v>3</v>
      </c>
      <c r="D375">
        <v>0</v>
      </c>
      <c r="E375">
        <v>3</v>
      </c>
      <c r="F375" t="b">
        <f>VLOOKUP(TAX[[#This Row],[taxonomy_name]],Table2[#All],13,FALSE)</f>
        <v>1</v>
      </c>
      <c r="G375" t="b">
        <f>VLOOKUP(TAX[[#This Row],[taxonomy_name]],Table2[#All],14,FALSE)</f>
        <v>1</v>
      </c>
      <c r="I375">
        <f>IF(TAX[[#This Row],[Valid OWA]]=TRUE,TAX[[#This Row],[num_classes]],"")</f>
        <v>3</v>
      </c>
      <c r="J375">
        <f>IF(TAX[[#This Row],[Valid CWA]]=TRUE,TAX[[#This Row],[num_classes]],"")</f>
        <v>3</v>
      </c>
    </row>
    <row r="376" spans="1:10" hidden="1" x14ac:dyDescent="0.25">
      <c r="A376" t="s">
        <v>83</v>
      </c>
      <c r="B376" t="s">
        <v>77</v>
      </c>
      <c r="C376">
        <v>3</v>
      </c>
      <c r="D376">
        <v>0</v>
      </c>
      <c r="E376">
        <v>3</v>
      </c>
      <c r="F376" t="b">
        <f>VLOOKUP(TAX[[#This Row],[taxonomy_name]],Table2[#All],13,FALSE)</f>
        <v>1</v>
      </c>
      <c r="G376" t="b">
        <f>VLOOKUP(TAX[[#This Row],[taxonomy_name]],Table2[#All],14,FALSE)</f>
        <v>1</v>
      </c>
      <c r="I376">
        <f>IF(TAX[[#This Row],[Valid OWA]]=TRUE,TAX[[#This Row],[num_classes]],"")</f>
        <v>3</v>
      </c>
      <c r="J376">
        <f>IF(TAX[[#This Row],[Valid CWA]]=TRUE,TAX[[#This Row],[num_classes]],"")</f>
        <v>3</v>
      </c>
    </row>
    <row r="377" spans="1:10" hidden="1" x14ac:dyDescent="0.25">
      <c r="A377" t="s">
        <v>88</v>
      </c>
      <c r="B377" t="s">
        <v>77</v>
      </c>
      <c r="C377">
        <v>3</v>
      </c>
      <c r="D377">
        <v>0</v>
      </c>
      <c r="E377">
        <v>3</v>
      </c>
      <c r="F377" t="b">
        <f>VLOOKUP(TAX[[#This Row],[taxonomy_name]],Table2[#All],13,FALSE)</f>
        <v>1</v>
      </c>
      <c r="G377" t="b">
        <f>VLOOKUP(TAX[[#This Row],[taxonomy_name]],Table2[#All],14,FALSE)</f>
        <v>1</v>
      </c>
      <c r="I377">
        <f>IF(TAX[[#This Row],[Valid OWA]]=TRUE,TAX[[#This Row],[num_classes]],"")</f>
        <v>3</v>
      </c>
      <c r="J377">
        <f>IF(TAX[[#This Row],[Valid CWA]]=TRUE,TAX[[#This Row],[num_classes]],"")</f>
        <v>3</v>
      </c>
    </row>
    <row r="378" spans="1:10" hidden="1" x14ac:dyDescent="0.25">
      <c r="A378" t="s">
        <v>89</v>
      </c>
      <c r="B378" t="s">
        <v>77</v>
      </c>
      <c r="C378">
        <v>3</v>
      </c>
      <c r="D378">
        <v>0</v>
      </c>
      <c r="E378">
        <v>3</v>
      </c>
      <c r="F378" t="b">
        <f>VLOOKUP(TAX[[#This Row],[taxonomy_name]],Table2[#All],13,FALSE)</f>
        <v>1</v>
      </c>
      <c r="G378" t="b">
        <f>VLOOKUP(TAX[[#This Row],[taxonomy_name]],Table2[#All],14,FALSE)</f>
        <v>1</v>
      </c>
      <c r="I378">
        <f>IF(TAX[[#This Row],[Valid OWA]]=TRUE,TAX[[#This Row],[num_classes]],"")</f>
        <v>3</v>
      </c>
      <c r="J378">
        <f>IF(TAX[[#This Row],[Valid CWA]]=TRUE,TAX[[#This Row],[num_classes]],"")</f>
        <v>3</v>
      </c>
    </row>
    <row r="379" spans="1:10" hidden="1" x14ac:dyDescent="0.25">
      <c r="A379" t="s">
        <v>104</v>
      </c>
      <c r="B379" t="s">
        <v>102</v>
      </c>
      <c r="C379">
        <v>3</v>
      </c>
      <c r="D379">
        <v>0</v>
      </c>
      <c r="E379">
        <v>3</v>
      </c>
      <c r="F379" t="b">
        <f>VLOOKUP(TAX[[#This Row],[taxonomy_name]],Table2[#All],13,FALSE)</f>
        <v>1</v>
      </c>
      <c r="G379" t="b">
        <f>VLOOKUP(TAX[[#This Row],[taxonomy_name]],Table2[#All],14,FALSE)</f>
        <v>1</v>
      </c>
      <c r="I379">
        <f>IF(TAX[[#This Row],[Valid OWA]]=TRUE,TAX[[#This Row],[num_classes]],"")</f>
        <v>3</v>
      </c>
      <c r="J379">
        <f>IF(TAX[[#This Row],[Valid CWA]]=TRUE,TAX[[#This Row],[num_classes]],"")</f>
        <v>3</v>
      </c>
    </row>
    <row r="380" spans="1:10" hidden="1" x14ac:dyDescent="0.25">
      <c r="A380" t="s">
        <v>135</v>
      </c>
      <c r="B380" t="s">
        <v>136</v>
      </c>
      <c r="C380">
        <v>3</v>
      </c>
      <c r="D380">
        <v>0</v>
      </c>
      <c r="E380">
        <v>3</v>
      </c>
      <c r="F380" t="b">
        <f>VLOOKUP(TAX[[#This Row],[taxonomy_name]],Table2[#All],13,FALSE)</f>
        <v>1</v>
      </c>
      <c r="G380" t="b">
        <f>VLOOKUP(TAX[[#This Row],[taxonomy_name]],Table2[#All],14,FALSE)</f>
        <v>1</v>
      </c>
      <c r="I380">
        <f>IF(TAX[[#This Row],[Valid OWA]]=TRUE,TAX[[#This Row],[num_classes]],"")</f>
        <v>3</v>
      </c>
      <c r="J380">
        <f>IF(TAX[[#This Row],[Valid CWA]]=TRUE,TAX[[#This Row],[num_classes]],"")</f>
        <v>3</v>
      </c>
    </row>
    <row r="381" spans="1:10" hidden="1" x14ac:dyDescent="0.25">
      <c r="A381" t="s">
        <v>138</v>
      </c>
      <c r="B381" t="s">
        <v>136</v>
      </c>
      <c r="C381">
        <v>3</v>
      </c>
      <c r="D381">
        <v>0</v>
      </c>
      <c r="E381">
        <v>3</v>
      </c>
      <c r="F381" t="b">
        <f>VLOOKUP(TAX[[#This Row],[taxonomy_name]],Table2[#All],13,FALSE)</f>
        <v>1</v>
      </c>
      <c r="G381" t="b">
        <f>VLOOKUP(TAX[[#This Row],[taxonomy_name]],Table2[#All],14,FALSE)</f>
        <v>1</v>
      </c>
      <c r="I381">
        <f>IF(TAX[[#This Row],[Valid OWA]]=TRUE,TAX[[#This Row],[num_classes]],"")</f>
        <v>3</v>
      </c>
      <c r="J381">
        <f>IF(TAX[[#This Row],[Valid CWA]]=TRUE,TAX[[#This Row],[num_classes]],"")</f>
        <v>3</v>
      </c>
    </row>
    <row r="382" spans="1:10" hidden="1" x14ac:dyDescent="0.25">
      <c r="A382" t="s">
        <v>139</v>
      </c>
      <c r="B382" t="s">
        <v>136</v>
      </c>
      <c r="C382">
        <v>3</v>
      </c>
      <c r="D382">
        <v>0</v>
      </c>
      <c r="E382">
        <v>3</v>
      </c>
      <c r="F382" t="b">
        <f>VLOOKUP(TAX[[#This Row],[taxonomy_name]],Table2[#All],13,FALSE)</f>
        <v>1</v>
      </c>
      <c r="G382" t="b">
        <f>VLOOKUP(TAX[[#This Row],[taxonomy_name]],Table2[#All],14,FALSE)</f>
        <v>1</v>
      </c>
      <c r="I382">
        <f>IF(TAX[[#This Row],[Valid OWA]]=TRUE,TAX[[#This Row],[num_classes]],"")</f>
        <v>3</v>
      </c>
      <c r="J382">
        <f>IF(TAX[[#This Row],[Valid CWA]]=TRUE,TAX[[#This Row],[num_classes]],"")</f>
        <v>3</v>
      </c>
    </row>
    <row r="383" spans="1:10" hidden="1" x14ac:dyDescent="0.25">
      <c r="A383" t="s">
        <v>140</v>
      </c>
      <c r="B383" t="s">
        <v>136</v>
      </c>
      <c r="C383">
        <v>3</v>
      </c>
      <c r="D383">
        <v>0</v>
      </c>
      <c r="E383">
        <v>3</v>
      </c>
      <c r="F383" t="b">
        <f>VLOOKUP(TAX[[#This Row],[taxonomy_name]],Table2[#All],13,FALSE)</f>
        <v>1</v>
      </c>
      <c r="G383" t="b">
        <f>VLOOKUP(TAX[[#This Row],[taxonomy_name]],Table2[#All],14,FALSE)</f>
        <v>1</v>
      </c>
      <c r="I383">
        <f>IF(TAX[[#This Row],[Valid OWA]]=TRUE,TAX[[#This Row],[num_classes]],"")</f>
        <v>3</v>
      </c>
      <c r="J383">
        <f>IF(TAX[[#This Row],[Valid CWA]]=TRUE,TAX[[#This Row],[num_classes]],"")</f>
        <v>3</v>
      </c>
    </row>
    <row r="384" spans="1:10" hidden="1" x14ac:dyDescent="0.25">
      <c r="A384" t="s">
        <v>141</v>
      </c>
      <c r="B384" t="s">
        <v>136</v>
      </c>
      <c r="C384">
        <v>3</v>
      </c>
      <c r="D384">
        <v>0</v>
      </c>
      <c r="E384">
        <v>3</v>
      </c>
      <c r="F384" t="b">
        <f>VLOOKUP(TAX[[#This Row],[taxonomy_name]],Table2[#All],13,FALSE)</f>
        <v>1</v>
      </c>
      <c r="G384" t="b">
        <f>VLOOKUP(TAX[[#This Row],[taxonomy_name]],Table2[#All],14,FALSE)</f>
        <v>1</v>
      </c>
      <c r="I384">
        <f>IF(TAX[[#This Row],[Valid OWA]]=TRUE,TAX[[#This Row],[num_classes]],"")</f>
        <v>3</v>
      </c>
      <c r="J384">
        <f>IF(TAX[[#This Row],[Valid CWA]]=TRUE,TAX[[#This Row],[num_classes]],"")</f>
        <v>3</v>
      </c>
    </row>
    <row r="385" spans="1:10" hidden="1" x14ac:dyDescent="0.25">
      <c r="A385" t="s">
        <v>142</v>
      </c>
      <c r="B385" t="s">
        <v>143</v>
      </c>
      <c r="C385">
        <v>3</v>
      </c>
      <c r="D385">
        <v>0</v>
      </c>
      <c r="E385">
        <v>3</v>
      </c>
      <c r="F385" t="b">
        <f>VLOOKUP(TAX[[#This Row],[taxonomy_name]],Table2[#All],13,FALSE)</f>
        <v>1</v>
      </c>
      <c r="G385" t="b">
        <f>VLOOKUP(TAX[[#This Row],[taxonomy_name]],Table2[#All],14,FALSE)</f>
        <v>1</v>
      </c>
      <c r="I385">
        <f>IF(TAX[[#This Row],[Valid OWA]]=TRUE,TAX[[#This Row],[num_classes]],"")</f>
        <v>3</v>
      </c>
      <c r="J385">
        <f>IF(TAX[[#This Row],[Valid CWA]]=TRUE,TAX[[#This Row],[num_classes]],"")</f>
        <v>3</v>
      </c>
    </row>
    <row r="386" spans="1:10" hidden="1" x14ac:dyDescent="0.25">
      <c r="A386" t="s">
        <v>146</v>
      </c>
      <c r="B386" t="s">
        <v>143</v>
      </c>
      <c r="C386">
        <v>3</v>
      </c>
      <c r="D386">
        <v>0</v>
      </c>
      <c r="E386">
        <v>3</v>
      </c>
      <c r="F386" t="b">
        <f>VLOOKUP(TAX[[#This Row],[taxonomy_name]],Table2[#All],13,FALSE)</f>
        <v>1</v>
      </c>
      <c r="G386" t="b">
        <f>VLOOKUP(TAX[[#This Row],[taxonomy_name]],Table2[#All],14,FALSE)</f>
        <v>1</v>
      </c>
      <c r="I386">
        <f>IF(TAX[[#This Row],[Valid OWA]]=TRUE,TAX[[#This Row],[num_classes]],"")</f>
        <v>3</v>
      </c>
      <c r="J386">
        <f>IF(TAX[[#This Row],[Valid CWA]]=TRUE,TAX[[#This Row],[num_classes]],"")</f>
        <v>3</v>
      </c>
    </row>
    <row r="387" spans="1:10" hidden="1" x14ac:dyDescent="0.25">
      <c r="A387" t="s">
        <v>147</v>
      </c>
      <c r="B387" t="s">
        <v>143</v>
      </c>
      <c r="C387">
        <v>3</v>
      </c>
      <c r="D387">
        <v>0</v>
      </c>
      <c r="E387">
        <v>3</v>
      </c>
      <c r="F387" t="b">
        <f>VLOOKUP(TAX[[#This Row],[taxonomy_name]],Table2[#All],13,FALSE)</f>
        <v>1</v>
      </c>
      <c r="G387" t="b">
        <f>VLOOKUP(TAX[[#This Row],[taxonomy_name]],Table2[#All],14,FALSE)</f>
        <v>1</v>
      </c>
      <c r="I387">
        <f>IF(TAX[[#This Row],[Valid OWA]]=TRUE,TAX[[#This Row],[num_classes]],"")</f>
        <v>3</v>
      </c>
      <c r="J387">
        <f>IF(TAX[[#This Row],[Valid CWA]]=TRUE,TAX[[#This Row],[num_classes]],"")</f>
        <v>3</v>
      </c>
    </row>
    <row r="388" spans="1:10" hidden="1" x14ac:dyDescent="0.25">
      <c r="A388" t="s">
        <v>151</v>
      </c>
      <c r="B388" t="s">
        <v>150</v>
      </c>
      <c r="C388">
        <v>3</v>
      </c>
      <c r="D388">
        <v>0</v>
      </c>
      <c r="E388">
        <v>3</v>
      </c>
      <c r="F388" t="b">
        <f>VLOOKUP(TAX[[#This Row],[taxonomy_name]],Table2[#All],13,FALSE)</f>
        <v>1</v>
      </c>
      <c r="G388" t="b">
        <f>VLOOKUP(TAX[[#This Row],[taxonomy_name]],Table2[#All],14,FALSE)</f>
        <v>1</v>
      </c>
      <c r="I388">
        <f>IF(TAX[[#This Row],[Valid OWA]]=TRUE,TAX[[#This Row],[num_classes]],"")</f>
        <v>3</v>
      </c>
      <c r="J388">
        <f>IF(TAX[[#This Row],[Valid CWA]]=TRUE,TAX[[#This Row],[num_classes]],"")</f>
        <v>3</v>
      </c>
    </row>
    <row r="389" spans="1:10" hidden="1" x14ac:dyDescent="0.25">
      <c r="A389" t="s">
        <v>155</v>
      </c>
      <c r="B389" t="s">
        <v>153</v>
      </c>
      <c r="C389">
        <v>3</v>
      </c>
      <c r="D389">
        <v>0</v>
      </c>
      <c r="E389">
        <v>3</v>
      </c>
      <c r="F389" t="b">
        <f>VLOOKUP(TAX[[#This Row],[taxonomy_name]],Table2[#All],13,FALSE)</f>
        <v>1</v>
      </c>
      <c r="G389" t="b">
        <f>VLOOKUP(TAX[[#This Row],[taxonomy_name]],Table2[#All],14,FALSE)</f>
        <v>1</v>
      </c>
      <c r="I389">
        <f>IF(TAX[[#This Row],[Valid OWA]]=TRUE,TAX[[#This Row],[num_classes]],"")</f>
        <v>3</v>
      </c>
      <c r="J389">
        <f>IF(TAX[[#This Row],[Valid CWA]]=TRUE,TAX[[#This Row],[num_classes]],"")</f>
        <v>3</v>
      </c>
    </row>
    <row r="390" spans="1:10" hidden="1" x14ac:dyDescent="0.25">
      <c r="A390" t="s">
        <v>156</v>
      </c>
      <c r="B390" t="s">
        <v>153</v>
      </c>
      <c r="C390">
        <v>3</v>
      </c>
      <c r="D390">
        <v>0</v>
      </c>
      <c r="E390">
        <v>3</v>
      </c>
      <c r="F390" t="b">
        <f>VLOOKUP(TAX[[#This Row],[taxonomy_name]],Table2[#All],13,FALSE)</f>
        <v>1</v>
      </c>
      <c r="G390" t="b">
        <f>VLOOKUP(TAX[[#This Row],[taxonomy_name]],Table2[#All],14,FALSE)</f>
        <v>1</v>
      </c>
      <c r="I390">
        <f>IF(TAX[[#This Row],[Valid OWA]]=TRUE,TAX[[#This Row],[num_classes]],"")</f>
        <v>3</v>
      </c>
      <c r="J390">
        <f>IF(TAX[[#This Row],[Valid CWA]]=TRUE,TAX[[#This Row],[num_classes]],"")</f>
        <v>3</v>
      </c>
    </row>
    <row r="391" spans="1:10" hidden="1" x14ac:dyDescent="0.25">
      <c r="A391" t="s">
        <v>172</v>
      </c>
      <c r="B391" t="s">
        <v>170</v>
      </c>
      <c r="C391">
        <v>3</v>
      </c>
      <c r="D391">
        <v>0</v>
      </c>
      <c r="E391">
        <v>3</v>
      </c>
      <c r="F391" t="b">
        <f>VLOOKUP(TAX[[#This Row],[taxonomy_name]],Table2[#All],13,FALSE)</f>
        <v>1</v>
      </c>
      <c r="G391" t="b">
        <f>VLOOKUP(TAX[[#This Row],[taxonomy_name]],Table2[#All],14,FALSE)</f>
        <v>1</v>
      </c>
      <c r="I391">
        <f>IF(TAX[[#This Row],[Valid OWA]]=TRUE,TAX[[#This Row],[num_classes]],"")</f>
        <v>3</v>
      </c>
      <c r="J391">
        <f>IF(TAX[[#This Row],[Valid CWA]]=TRUE,TAX[[#This Row],[num_classes]],"")</f>
        <v>3</v>
      </c>
    </row>
    <row r="392" spans="1:10" hidden="1" x14ac:dyDescent="0.25">
      <c r="A392" t="s">
        <v>175</v>
      </c>
      <c r="B392" t="s">
        <v>170</v>
      </c>
      <c r="C392">
        <v>3</v>
      </c>
      <c r="D392">
        <v>0</v>
      </c>
      <c r="E392">
        <v>3</v>
      </c>
      <c r="F392" t="b">
        <f>VLOOKUP(TAX[[#This Row],[taxonomy_name]],Table2[#All],13,FALSE)</f>
        <v>1</v>
      </c>
      <c r="G392" t="b">
        <f>VLOOKUP(TAX[[#This Row],[taxonomy_name]],Table2[#All],14,FALSE)</f>
        <v>1</v>
      </c>
      <c r="I392">
        <f>IF(TAX[[#This Row],[Valid OWA]]=TRUE,TAX[[#This Row],[num_classes]],"")</f>
        <v>3</v>
      </c>
      <c r="J392">
        <f>IF(TAX[[#This Row],[Valid CWA]]=TRUE,TAX[[#This Row],[num_classes]],"")</f>
        <v>3</v>
      </c>
    </row>
    <row r="393" spans="1:10" hidden="1" x14ac:dyDescent="0.25">
      <c r="A393" t="s">
        <v>176</v>
      </c>
      <c r="B393" t="s">
        <v>170</v>
      </c>
      <c r="C393">
        <v>3</v>
      </c>
      <c r="D393">
        <v>0</v>
      </c>
      <c r="E393">
        <v>3</v>
      </c>
      <c r="F393" t="b">
        <f>VLOOKUP(TAX[[#This Row],[taxonomy_name]],Table2[#All],13,FALSE)</f>
        <v>1</v>
      </c>
      <c r="G393" t="b">
        <f>VLOOKUP(TAX[[#This Row],[taxonomy_name]],Table2[#All],14,FALSE)</f>
        <v>1</v>
      </c>
      <c r="I393">
        <f>IF(TAX[[#This Row],[Valid OWA]]=TRUE,TAX[[#This Row],[num_classes]],"")</f>
        <v>3</v>
      </c>
      <c r="J393">
        <f>IF(TAX[[#This Row],[Valid CWA]]=TRUE,TAX[[#This Row],[num_classes]],"")</f>
        <v>3</v>
      </c>
    </row>
    <row r="394" spans="1:10" hidden="1" x14ac:dyDescent="0.25">
      <c r="A394" t="s">
        <v>183</v>
      </c>
      <c r="B394" t="s">
        <v>170</v>
      </c>
      <c r="C394">
        <v>3</v>
      </c>
      <c r="D394">
        <v>0</v>
      </c>
      <c r="E394">
        <v>3</v>
      </c>
      <c r="F394" t="b">
        <f>VLOOKUP(TAX[[#This Row],[taxonomy_name]],Table2[#All],13,FALSE)</f>
        <v>1</v>
      </c>
      <c r="G394" t="b">
        <f>VLOOKUP(TAX[[#This Row],[taxonomy_name]],Table2[#All],14,FALSE)</f>
        <v>1</v>
      </c>
      <c r="I394">
        <f>IF(TAX[[#This Row],[Valid OWA]]=TRUE,TAX[[#This Row],[num_classes]],"")</f>
        <v>3</v>
      </c>
      <c r="J394">
        <f>IF(TAX[[#This Row],[Valid CWA]]=TRUE,TAX[[#This Row],[num_classes]],"")</f>
        <v>3</v>
      </c>
    </row>
    <row r="395" spans="1:10" hidden="1" x14ac:dyDescent="0.25">
      <c r="A395" t="s">
        <v>184</v>
      </c>
      <c r="B395" t="s">
        <v>170</v>
      </c>
      <c r="C395">
        <v>3</v>
      </c>
      <c r="D395">
        <v>0</v>
      </c>
      <c r="E395">
        <v>3</v>
      </c>
      <c r="F395" t="b">
        <f>VLOOKUP(TAX[[#This Row],[taxonomy_name]],Table2[#All],13,FALSE)</f>
        <v>1</v>
      </c>
      <c r="G395" t="b">
        <f>VLOOKUP(TAX[[#This Row],[taxonomy_name]],Table2[#All],14,FALSE)</f>
        <v>1</v>
      </c>
      <c r="I395">
        <f>IF(TAX[[#This Row],[Valid OWA]]=TRUE,TAX[[#This Row],[num_classes]],"")</f>
        <v>3</v>
      </c>
      <c r="J395">
        <f>IF(TAX[[#This Row],[Valid CWA]]=TRUE,TAX[[#This Row],[num_classes]],"")</f>
        <v>3</v>
      </c>
    </row>
    <row r="396" spans="1:10" hidden="1" x14ac:dyDescent="0.25">
      <c r="A396" t="s">
        <v>186</v>
      </c>
      <c r="B396" t="s">
        <v>170</v>
      </c>
      <c r="C396">
        <v>3</v>
      </c>
      <c r="D396">
        <v>0</v>
      </c>
      <c r="E396">
        <v>3</v>
      </c>
      <c r="F396" t="b">
        <f>VLOOKUP(TAX[[#This Row],[taxonomy_name]],Table2[#All],13,FALSE)</f>
        <v>1</v>
      </c>
      <c r="G396" t="b">
        <f>VLOOKUP(TAX[[#This Row],[taxonomy_name]],Table2[#All],14,FALSE)</f>
        <v>1</v>
      </c>
      <c r="I396">
        <f>IF(TAX[[#This Row],[Valid OWA]]=TRUE,TAX[[#This Row],[num_classes]],"")</f>
        <v>3</v>
      </c>
      <c r="J396">
        <f>IF(TAX[[#This Row],[Valid CWA]]=TRUE,TAX[[#This Row],[num_classes]],"")</f>
        <v>3</v>
      </c>
    </row>
    <row r="397" spans="1:10" hidden="1" x14ac:dyDescent="0.25">
      <c r="A397" t="s">
        <v>191</v>
      </c>
      <c r="B397" t="s">
        <v>192</v>
      </c>
      <c r="C397">
        <v>3</v>
      </c>
      <c r="D397">
        <v>0</v>
      </c>
      <c r="E397">
        <v>3</v>
      </c>
      <c r="F397" t="b">
        <f>VLOOKUP(TAX[[#This Row],[taxonomy_name]],Table2[#All],13,FALSE)</f>
        <v>1</v>
      </c>
      <c r="G397" t="b">
        <f>VLOOKUP(TAX[[#This Row],[taxonomy_name]],Table2[#All],14,FALSE)</f>
        <v>0</v>
      </c>
      <c r="I397">
        <f>IF(TAX[[#This Row],[Valid OWA]]=TRUE,TAX[[#This Row],[num_classes]],"")</f>
        <v>3</v>
      </c>
      <c r="J397" t="str">
        <f>IF(TAX[[#This Row],[Valid CWA]]=TRUE,TAX[[#This Row],[num_classes]],"")</f>
        <v/>
      </c>
    </row>
    <row r="398" spans="1:10" hidden="1" x14ac:dyDescent="0.25">
      <c r="A398" t="s">
        <v>193</v>
      </c>
      <c r="B398" t="s">
        <v>192</v>
      </c>
      <c r="C398">
        <v>3</v>
      </c>
      <c r="D398">
        <v>0</v>
      </c>
      <c r="E398">
        <v>3</v>
      </c>
      <c r="F398" t="b">
        <f>VLOOKUP(TAX[[#This Row],[taxonomy_name]],Table2[#All],13,FALSE)</f>
        <v>1</v>
      </c>
      <c r="G398" t="b">
        <f>VLOOKUP(TAX[[#This Row],[taxonomy_name]],Table2[#All],14,FALSE)</f>
        <v>0</v>
      </c>
      <c r="I398">
        <f>IF(TAX[[#This Row],[Valid OWA]]=TRUE,TAX[[#This Row],[num_classes]],"")</f>
        <v>3</v>
      </c>
      <c r="J398" t="str">
        <f>IF(TAX[[#This Row],[Valid CWA]]=TRUE,TAX[[#This Row],[num_classes]],"")</f>
        <v/>
      </c>
    </row>
    <row r="399" spans="1:10" hidden="1" x14ac:dyDescent="0.25">
      <c r="A399" t="s">
        <v>206</v>
      </c>
      <c r="B399" t="s">
        <v>205</v>
      </c>
      <c r="C399">
        <v>3</v>
      </c>
      <c r="D399">
        <v>0</v>
      </c>
      <c r="E399">
        <v>3</v>
      </c>
      <c r="F399" t="b">
        <f>VLOOKUP(TAX[[#This Row],[taxonomy_name]],Table2[#All],13,FALSE)</f>
        <v>1</v>
      </c>
      <c r="G399" t="b">
        <f>VLOOKUP(TAX[[#This Row],[taxonomy_name]],Table2[#All],14,FALSE)</f>
        <v>1</v>
      </c>
      <c r="I399">
        <f>IF(TAX[[#This Row],[Valid OWA]]=TRUE,TAX[[#This Row],[num_classes]],"")</f>
        <v>3</v>
      </c>
      <c r="J399">
        <f>IF(TAX[[#This Row],[Valid CWA]]=TRUE,TAX[[#This Row],[num_classes]],"")</f>
        <v>3</v>
      </c>
    </row>
    <row r="400" spans="1:10" hidden="1" x14ac:dyDescent="0.25">
      <c r="A400" t="s">
        <v>207</v>
      </c>
      <c r="B400" t="s">
        <v>205</v>
      </c>
      <c r="C400">
        <v>3</v>
      </c>
      <c r="D400">
        <v>0</v>
      </c>
      <c r="E400">
        <v>3</v>
      </c>
      <c r="F400" t="b">
        <f>VLOOKUP(TAX[[#This Row],[taxonomy_name]],Table2[#All],13,FALSE)</f>
        <v>1</v>
      </c>
      <c r="G400" t="b">
        <f>VLOOKUP(TAX[[#This Row],[taxonomy_name]],Table2[#All],14,FALSE)</f>
        <v>1</v>
      </c>
      <c r="I400">
        <f>IF(TAX[[#This Row],[Valid OWA]]=TRUE,TAX[[#This Row],[num_classes]],"")</f>
        <v>3</v>
      </c>
      <c r="J400">
        <f>IF(TAX[[#This Row],[Valid CWA]]=TRUE,TAX[[#This Row],[num_classes]],"")</f>
        <v>3</v>
      </c>
    </row>
    <row r="401" spans="1:10" hidden="1" x14ac:dyDescent="0.25">
      <c r="A401" t="s">
        <v>216</v>
      </c>
      <c r="B401" t="s">
        <v>214</v>
      </c>
      <c r="C401">
        <v>3</v>
      </c>
      <c r="D401">
        <v>0</v>
      </c>
      <c r="E401">
        <v>3</v>
      </c>
      <c r="F401" t="b">
        <f>VLOOKUP(TAX[[#This Row],[taxonomy_name]],Table2[#All],13,FALSE)</f>
        <v>1</v>
      </c>
      <c r="G401" t="b">
        <f>VLOOKUP(TAX[[#This Row],[taxonomy_name]],Table2[#All],14,FALSE)</f>
        <v>1</v>
      </c>
      <c r="I401">
        <f>IF(TAX[[#This Row],[Valid OWA]]=TRUE,TAX[[#This Row],[num_classes]],"")</f>
        <v>3</v>
      </c>
      <c r="J401">
        <f>IF(TAX[[#This Row],[Valid CWA]]=TRUE,TAX[[#This Row],[num_classes]],"")</f>
        <v>3</v>
      </c>
    </row>
    <row r="402" spans="1:10" hidden="1" x14ac:dyDescent="0.25">
      <c r="A402" t="s">
        <v>217</v>
      </c>
      <c r="B402" t="s">
        <v>218</v>
      </c>
      <c r="C402">
        <v>3</v>
      </c>
      <c r="D402">
        <v>0</v>
      </c>
      <c r="E402">
        <v>3</v>
      </c>
      <c r="F402" t="b">
        <f>VLOOKUP(TAX[[#This Row],[taxonomy_name]],Table2[#All],13,FALSE)</f>
        <v>1</v>
      </c>
      <c r="G402" t="b">
        <f>VLOOKUP(TAX[[#This Row],[taxonomy_name]],Table2[#All],14,FALSE)</f>
        <v>0</v>
      </c>
      <c r="I402">
        <f>IF(TAX[[#This Row],[Valid OWA]]=TRUE,TAX[[#This Row],[num_classes]],"")</f>
        <v>3</v>
      </c>
      <c r="J402" t="str">
        <f>IF(TAX[[#This Row],[Valid CWA]]=TRUE,TAX[[#This Row],[num_classes]],"")</f>
        <v/>
      </c>
    </row>
    <row r="403" spans="1:10" hidden="1" x14ac:dyDescent="0.25">
      <c r="A403" t="s">
        <v>221</v>
      </c>
      <c r="B403" t="s">
        <v>218</v>
      </c>
      <c r="C403">
        <v>3</v>
      </c>
      <c r="D403">
        <v>0</v>
      </c>
      <c r="E403">
        <v>3</v>
      </c>
      <c r="F403" t="b">
        <f>VLOOKUP(TAX[[#This Row],[taxonomy_name]],Table2[#All],13,FALSE)</f>
        <v>0</v>
      </c>
      <c r="G403" t="b">
        <f>VLOOKUP(TAX[[#This Row],[taxonomy_name]],Table2[#All],14,FALSE)</f>
        <v>0</v>
      </c>
      <c r="I403" t="str">
        <f>IF(TAX[[#This Row],[Valid OWA]]=TRUE,TAX[[#This Row],[num_classes]],"")</f>
        <v/>
      </c>
      <c r="J403" t="str">
        <f>IF(TAX[[#This Row],[Valid CWA]]=TRUE,TAX[[#This Row],[num_classes]],"")</f>
        <v/>
      </c>
    </row>
    <row r="404" spans="1:10" hidden="1" x14ac:dyDescent="0.25">
      <c r="A404" t="s">
        <v>223</v>
      </c>
      <c r="B404" t="s">
        <v>218</v>
      </c>
      <c r="C404">
        <v>3</v>
      </c>
      <c r="D404">
        <v>0</v>
      </c>
      <c r="E404">
        <v>3</v>
      </c>
      <c r="F404" t="b">
        <f>VLOOKUP(TAX[[#This Row],[taxonomy_name]],Table2[#All],13,FALSE)</f>
        <v>1</v>
      </c>
      <c r="G404" t="b">
        <f>VLOOKUP(TAX[[#This Row],[taxonomy_name]],Table2[#All],14,FALSE)</f>
        <v>1</v>
      </c>
      <c r="I404">
        <f>IF(TAX[[#This Row],[Valid OWA]]=TRUE,TAX[[#This Row],[num_classes]],"")</f>
        <v>3</v>
      </c>
      <c r="J404">
        <f>IF(TAX[[#This Row],[Valid CWA]]=TRUE,TAX[[#This Row],[num_classes]],"")</f>
        <v>3</v>
      </c>
    </row>
    <row r="405" spans="1:10" hidden="1" x14ac:dyDescent="0.25">
      <c r="A405" t="s">
        <v>226</v>
      </c>
      <c r="B405" t="s">
        <v>218</v>
      </c>
      <c r="C405">
        <v>3</v>
      </c>
      <c r="D405">
        <v>0</v>
      </c>
      <c r="E405">
        <v>3</v>
      </c>
      <c r="F405" t="b">
        <f>VLOOKUP(TAX[[#This Row],[taxonomy_name]],Table2[#All],13,FALSE)</f>
        <v>0</v>
      </c>
      <c r="G405" t="b">
        <f>VLOOKUP(TAX[[#This Row],[taxonomy_name]],Table2[#All],14,FALSE)</f>
        <v>0</v>
      </c>
      <c r="I405" t="str">
        <f>IF(TAX[[#This Row],[Valid OWA]]=TRUE,TAX[[#This Row],[num_classes]],"")</f>
        <v/>
      </c>
      <c r="J405" t="str">
        <f>IF(TAX[[#This Row],[Valid CWA]]=TRUE,TAX[[#This Row],[num_classes]],"")</f>
        <v/>
      </c>
    </row>
    <row r="406" spans="1:10" hidden="1" x14ac:dyDescent="0.25">
      <c r="A406" t="s">
        <v>229</v>
      </c>
      <c r="B406" t="s">
        <v>228</v>
      </c>
      <c r="C406">
        <v>3</v>
      </c>
      <c r="D406">
        <v>0</v>
      </c>
      <c r="E406">
        <v>3</v>
      </c>
      <c r="F406" t="b">
        <f>VLOOKUP(TAX[[#This Row],[taxonomy_name]],Table2[#All],13,FALSE)</f>
        <v>1</v>
      </c>
      <c r="G406" t="b">
        <f>VLOOKUP(TAX[[#This Row],[taxonomy_name]],Table2[#All],14,FALSE)</f>
        <v>1</v>
      </c>
      <c r="I406">
        <f>IF(TAX[[#This Row],[Valid OWA]]=TRUE,TAX[[#This Row],[num_classes]],"")</f>
        <v>3</v>
      </c>
      <c r="J406">
        <f>IF(TAX[[#This Row],[Valid CWA]]=TRUE,TAX[[#This Row],[num_classes]],"")</f>
        <v>3</v>
      </c>
    </row>
    <row r="407" spans="1:10" hidden="1" x14ac:dyDescent="0.25">
      <c r="A407" t="s">
        <v>237</v>
      </c>
      <c r="B407" t="s">
        <v>233</v>
      </c>
      <c r="C407">
        <v>3</v>
      </c>
      <c r="D407">
        <v>0</v>
      </c>
      <c r="E407">
        <v>3</v>
      </c>
      <c r="F407" t="b">
        <f>VLOOKUP(TAX[[#This Row],[taxonomy_name]],Table2[#All],13,FALSE)</f>
        <v>1</v>
      </c>
      <c r="G407" t="b">
        <f>VLOOKUP(TAX[[#This Row],[taxonomy_name]],Table2[#All],14,FALSE)</f>
        <v>1</v>
      </c>
      <c r="I407">
        <f>IF(TAX[[#This Row],[Valid OWA]]=TRUE,TAX[[#This Row],[num_classes]],"")</f>
        <v>3</v>
      </c>
      <c r="J407">
        <f>IF(TAX[[#This Row],[Valid CWA]]=TRUE,TAX[[#This Row],[num_classes]],"")</f>
        <v>3</v>
      </c>
    </row>
    <row r="408" spans="1:10" hidden="1" x14ac:dyDescent="0.25">
      <c r="A408" t="s">
        <v>240</v>
      </c>
      <c r="B408" t="s">
        <v>233</v>
      </c>
      <c r="C408">
        <v>3</v>
      </c>
      <c r="D408">
        <v>0</v>
      </c>
      <c r="E408">
        <v>3</v>
      </c>
      <c r="F408" t="b">
        <f>VLOOKUP(TAX[[#This Row],[taxonomy_name]],Table2[#All],13,FALSE)</f>
        <v>1</v>
      </c>
      <c r="G408" t="b">
        <f>VLOOKUP(TAX[[#This Row],[taxonomy_name]],Table2[#All],14,FALSE)</f>
        <v>1</v>
      </c>
      <c r="I408">
        <f>IF(TAX[[#This Row],[Valid OWA]]=TRUE,TAX[[#This Row],[num_classes]],"")</f>
        <v>3</v>
      </c>
      <c r="J408">
        <f>IF(TAX[[#This Row],[Valid CWA]]=TRUE,TAX[[#This Row],[num_classes]],"")</f>
        <v>3</v>
      </c>
    </row>
    <row r="409" spans="1:10" hidden="1" x14ac:dyDescent="0.25">
      <c r="A409" t="s">
        <v>246</v>
      </c>
      <c r="B409" t="s">
        <v>247</v>
      </c>
      <c r="C409">
        <v>3</v>
      </c>
      <c r="D409">
        <v>0</v>
      </c>
      <c r="E409">
        <v>3</v>
      </c>
      <c r="F409" t="b">
        <f>VLOOKUP(TAX[[#This Row],[taxonomy_name]],Table2[#All],13,FALSE)</f>
        <v>1</v>
      </c>
      <c r="G409" t="b">
        <f>VLOOKUP(TAX[[#This Row],[taxonomy_name]],Table2[#All],14,FALSE)</f>
        <v>1</v>
      </c>
      <c r="I409">
        <f>IF(TAX[[#This Row],[Valid OWA]]=TRUE,TAX[[#This Row],[num_classes]],"")</f>
        <v>3</v>
      </c>
      <c r="J409">
        <f>IF(TAX[[#This Row],[Valid CWA]]=TRUE,TAX[[#This Row],[num_classes]],"")</f>
        <v>3</v>
      </c>
    </row>
    <row r="410" spans="1:10" hidden="1" x14ac:dyDescent="0.25">
      <c r="A410" t="s">
        <v>262</v>
      </c>
      <c r="B410" t="s">
        <v>257</v>
      </c>
      <c r="C410">
        <v>3</v>
      </c>
      <c r="D410">
        <v>0</v>
      </c>
      <c r="E410">
        <v>3</v>
      </c>
      <c r="F410" t="b">
        <f>VLOOKUP(TAX[[#This Row],[taxonomy_name]],Table2[#All],13,FALSE)</f>
        <v>1</v>
      </c>
      <c r="G410" t="b">
        <f>VLOOKUP(TAX[[#This Row],[taxonomy_name]],Table2[#All],14,FALSE)</f>
        <v>1</v>
      </c>
      <c r="I410">
        <f>IF(TAX[[#This Row],[Valid OWA]]=TRUE,TAX[[#This Row],[num_classes]],"")</f>
        <v>3</v>
      </c>
      <c r="J410">
        <f>IF(TAX[[#This Row],[Valid CWA]]=TRUE,TAX[[#This Row],[num_classes]],"")</f>
        <v>3</v>
      </c>
    </row>
    <row r="411" spans="1:10" hidden="1" x14ac:dyDescent="0.25">
      <c r="A411" t="s">
        <v>264</v>
      </c>
      <c r="B411" t="s">
        <v>257</v>
      </c>
      <c r="C411">
        <v>3</v>
      </c>
      <c r="D411">
        <v>0</v>
      </c>
      <c r="E411">
        <v>3</v>
      </c>
      <c r="F411" t="b">
        <f>VLOOKUP(TAX[[#This Row],[taxonomy_name]],Table2[#All],13,FALSE)</f>
        <v>1</v>
      </c>
      <c r="G411" t="b">
        <f>VLOOKUP(TAX[[#This Row],[taxonomy_name]],Table2[#All],14,FALSE)</f>
        <v>1</v>
      </c>
      <c r="I411">
        <f>IF(TAX[[#This Row],[Valid OWA]]=TRUE,TAX[[#This Row],[num_classes]],"")</f>
        <v>3</v>
      </c>
      <c r="J411">
        <f>IF(TAX[[#This Row],[Valid CWA]]=TRUE,TAX[[#This Row],[num_classes]],"")</f>
        <v>3</v>
      </c>
    </row>
    <row r="412" spans="1:10" hidden="1" x14ac:dyDescent="0.25">
      <c r="A412" t="s">
        <v>274</v>
      </c>
      <c r="B412" t="s">
        <v>275</v>
      </c>
      <c r="C412">
        <v>3</v>
      </c>
      <c r="D412">
        <v>0</v>
      </c>
      <c r="E412">
        <v>3</v>
      </c>
      <c r="F412" t="b">
        <f>VLOOKUP(TAX[[#This Row],[taxonomy_name]],Table2[#All],13,FALSE)</f>
        <v>1</v>
      </c>
      <c r="G412" t="b">
        <f>VLOOKUP(TAX[[#This Row],[taxonomy_name]],Table2[#All],14,FALSE)</f>
        <v>1</v>
      </c>
      <c r="I412">
        <f>IF(TAX[[#This Row],[Valid OWA]]=TRUE,TAX[[#This Row],[num_classes]],"")</f>
        <v>3</v>
      </c>
      <c r="J412">
        <f>IF(TAX[[#This Row],[Valid CWA]]=TRUE,TAX[[#This Row],[num_classes]],"")</f>
        <v>3</v>
      </c>
    </row>
    <row r="413" spans="1:10" hidden="1" x14ac:dyDescent="0.25">
      <c r="A413" t="s">
        <v>283</v>
      </c>
      <c r="B413" t="s">
        <v>284</v>
      </c>
      <c r="C413">
        <v>3</v>
      </c>
      <c r="D413">
        <v>0</v>
      </c>
      <c r="E413">
        <v>3</v>
      </c>
      <c r="F413" t="b">
        <f>VLOOKUP(TAX[[#This Row],[taxonomy_name]],Table2[#All],13,FALSE)</f>
        <v>0</v>
      </c>
      <c r="G413" t="b">
        <f>VLOOKUP(TAX[[#This Row],[taxonomy_name]],Table2[#All],14,FALSE)</f>
        <v>0</v>
      </c>
      <c r="I413" t="str">
        <f>IF(TAX[[#This Row],[Valid OWA]]=TRUE,TAX[[#This Row],[num_classes]],"")</f>
        <v/>
      </c>
      <c r="J413" t="str">
        <f>IF(TAX[[#This Row],[Valid CWA]]=TRUE,TAX[[#This Row],[num_classes]],"")</f>
        <v/>
      </c>
    </row>
    <row r="414" spans="1:10" hidden="1" x14ac:dyDescent="0.25">
      <c r="A414" t="s">
        <v>285</v>
      </c>
      <c r="B414" t="s">
        <v>284</v>
      </c>
      <c r="C414">
        <v>3</v>
      </c>
      <c r="D414">
        <v>0</v>
      </c>
      <c r="E414">
        <v>3</v>
      </c>
      <c r="F414" t="b">
        <f>VLOOKUP(TAX[[#This Row],[taxonomy_name]],Table2[#All],13,FALSE)</f>
        <v>0</v>
      </c>
      <c r="G414" t="b">
        <f>VLOOKUP(TAX[[#This Row],[taxonomy_name]],Table2[#All],14,FALSE)</f>
        <v>0</v>
      </c>
      <c r="I414" t="str">
        <f>IF(TAX[[#This Row],[Valid OWA]]=TRUE,TAX[[#This Row],[num_classes]],"")</f>
        <v/>
      </c>
      <c r="J414" t="str">
        <f>IF(TAX[[#This Row],[Valid CWA]]=TRUE,TAX[[#This Row],[num_classes]],"")</f>
        <v/>
      </c>
    </row>
    <row r="415" spans="1:10" hidden="1" x14ac:dyDescent="0.25">
      <c r="A415" t="s">
        <v>287</v>
      </c>
      <c r="B415" t="s">
        <v>284</v>
      </c>
      <c r="C415">
        <v>3</v>
      </c>
      <c r="D415">
        <v>0</v>
      </c>
      <c r="E415">
        <v>3</v>
      </c>
      <c r="F415" t="b">
        <f>VLOOKUP(TAX[[#This Row],[taxonomy_name]],Table2[#All],13,FALSE)</f>
        <v>0</v>
      </c>
      <c r="G415" t="b">
        <f>VLOOKUP(TAX[[#This Row],[taxonomy_name]],Table2[#All],14,FALSE)</f>
        <v>0</v>
      </c>
      <c r="I415" t="str">
        <f>IF(TAX[[#This Row],[Valid OWA]]=TRUE,TAX[[#This Row],[num_classes]],"")</f>
        <v/>
      </c>
      <c r="J415" t="str">
        <f>IF(TAX[[#This Row],[Valid CWA]]=TRUE,TAX[[#This Row],[num_classes]],"")</f>
        <v/>
      </c>
    </row>
    <row r="416" spans="1:10" hidden="1" x14ac:dyDescent="0.25">
      <c r="A416" t="s">
        <v>298</v>
      </c>
      <c r="B416" t="s">
        <v>295</v>
      </c>
      <c r="C416">
        <v>3</v>
      </c>
      <c r="D416">
        <v>0</v>
      </c>
      <c r="E416">
        <v>3</v>
      </c>
      <c r="F416" t="b">
        <f>VLOOKUP(TAX[[#This Row],[taxonomy_name]],Table2[#All],13,FALSE)</f>
        <v>1</v>
      </c>
      <c r="G416" t="b">
        <f>VLOOKUP(TAX[[#This Row],[taxonomy_name]],Table2[#All],14,FALSE)</f>
        <v>1</v>
      </c>
      <c r="I416">
        <f>IF(TAX[[#This Row],[Valid OWA]]=TRUE,TAX[[#This Row],[num_classes]],"")</f>
        <v>3</v>
      </c>
      <c r="J416">
        <f>IF(TAX[[#This Row],[Valid CWA]]=TRUE,TAX[[#This Row],[num_classes]],"")</f>
        <v>3</v>
      </c>
    </row>
    <row r="417" spans="1:10" hidden="1" x14ac:dyDescent="0.25">
      <c r="A417" t="s">
        <v>299</v>
      </c>
      <c r="B417" t="s">
        <v>295</v>
      </c>
      <c r="C417">
        <v>3</v>
      </c>
      <c r="D417">
        <v>0</v>
      </c>
      <c r="E417">
        <v>3</v>
      </c>
      <c r="F417" t="b">
        <f>VLOOKUP(TAX[[#This Row],[taxonomy_name]],Table2[#All],13,FALSE)</f>
        <v>1</v>
      </c>
      <c r="G417" t="b">
        <f>VLOOKUP(TAX[[#This Row],[taxonomy_name]],Table2[#All],14,FALSE)</f>
        <v>1</v>
      </c>
      <c r="I417">
        <f>IF(TAX[[#This Row],[Valid OWA]]=TRUE,TAX[[#This Row],[num_classes]],"")</f>
        <v>3</v>
      </c>
      <c r="J417">
        <f>IF(TAX[[#This Row],[Valid CWA]]=TRUE,TAX[[#This Row],[num_classes]],"")</f>
        <v>3</v>
      </c>
    </row>
    <row r="418" spans="1:10" hidden="1" x14ac:dyDescent="0.25">
      <c r="A418" t="s">
        <v>301</v>
      </c>
      <c r="B418" t="s">
        <v>295</v>
      </c>
      <c r="C418">
        <v>3</v>
      </c>
      <c r="D418">
        <v>0</v>
      </c>
      <c r="E418">
        <v>3</v>
      </c>
      <c r="F418" t="b">
        <f>VLOOKUP(TAX[[#This Row],[taxonomy_name]],Table2[#All],13,FALSE)</f>
        <v>1</v>
      </c>
      <c r="G418" t="b">
        <f>VLOOKUP(TAX[[#This Row],[taxonomy_name]],Table2[#All],14,FALSE)</f>
        <v>1</v>
      </c>
      <c r="I418">
        <f>IF(TAX[[#This Row],[Valid OWA]]=TRUE,TAX[[#This Row],[num_classes]],"")</f>
        <v>3</v>
      </c>
      <c r="J418">
        <f>IF(TAX[[#This Row],[Valid CWA]]=TRUE,TAX[[#This Row],[num_classes]],"")</f>
        <v>3</v>
      </c>
    </row>
    <row r="419" spans="1:10" hidden="1" x14ac:dyDescent="0.25">
      <c r="A419" t="s">
        <v>302</v>
      </c>
      <c r="B419" t="s">
        <v>295</v>
      </c>
      <c r="C419">
        <v>3</v>
      </c>
      <c r="D419">
        <v>0</v>
      </c>
      <c r="E419">
        <v>3</v>
      </c>
      <c r="F419" t="b">
        <f>VLOOKUP(TAX[[#This Row],[taxonomy_name]],Table2[#All],13,FALSE)</f>
        <v>1</v>
      </c>
      <c r="G419" t="b">
        <f>VLOOKUP(TAX[[#This Row],[taxonomy_name]],Table2[#All],14,FALSE)</f>
        <v>1</v>
      </c>
      <c r="I419">
        <f>IF(TAX[[#This Row],[Valid OWA]]=TRUE,TAX[[#This Row],[num_classes]],"")</f>
        <v>3</v>
      </c>
      <c r="J419">
        <f>IF(TAX[[#This Row],[Valid CWA]]=TRUE,TAX[[#This Row],[num_classes]],"")</f>
        <v>3</v>
      </c>
    </row>
    <row r="420" spans="1:10" hidden="1" x14ac:dyDescent="0.25">
      <c r="A420" t="s">
        <v>304</v>
      </c>
      <c r="B420" t="s">
        <v>295</v>
      </c>
      <c r="C420">
        <v>3</v>
      </c>
      <c r="D420">
        <v>0</v>
      </c>
      <c r="E420">
        <v>3</v>
      </c>
      <c r="F420" t="b">
        <f>VLOOKUP(TAX[[#This Row],[taxonomy_name]],Table2[#All],13,FALSE)</f>
        <v>1</v>
      </c>
      <c r="G420" t="b">
        <f>VLOOKUP(TAX[[#This Row],[taxonomy_name]],Table2[#All],14,FALSE)</f>
        <v>1</v>
      </c>
      <c r="I420">
        <f>IF(TAX[[#This Row],[Valid OWA]]=TRUE,TAX[[#This Row],[num_classes]],"")</f>
        <v>3</v>
      </c>
      <c r="J420">
        <f>IF(TAX[[#This Row],[Valid CWA]]=TRUE,TAX[[#This Row],[num_classes]],"")</f>
        <v>3</v>
      </c>
    </row>
    <row r="421" spans="1:10" hidden="1" x14ac:dyDescent="0.25">
      <c r="A421" t="s">
        <v>305</v>
      </c>
      <c r="B421" t="s">
        <v>295</v>
      </c>
      <c r="C421">
        <v>3</v>
      </c>
      <c r="D421">
        <v>0</v>
      </c>
      <c r="E421">
        <v>3</v>
      </c>
      <c r="F421" t="b">
        <f>VLOOKUP(TAX[[#This Row],[taxonomy_name]],Table2[#All],13,FALSE)</f>
        <v>1</v>
      </c>
      <c r="G421" t="b">
        <f>VLOOKUP(TAX[[#This Row],[taxonomy_name]],Table2[#All],14,FALSE)</f>
        <v>1</v>
      </c>
      <c r="I421">
        <f>IF(TAX[[#This Row],[Valid OWA]]=TRUE,TAX[[#This Row],[num_classes]],"")</f>
        <v>3</v>
      </c>
      <c r="J421">
        <f>IF(TAX[[#This Row],[Valid CWA]]=TRUE,TAX[[#This Row],[num_classes]],"")</f>
        <v>3</v>
      </c>
    </row>
    <row r="422" spans="1:10" hidden="1" x14ac:dyDescent="0.25">
      <c r="A422" t="s">
        <v>309</v>
      </c>
      <c r="B422" t="s">
        <v>310</v>
      </c>
      <c r="C422">
        <v>3</v>
      </c>
      <c r="D422">
        <v>0</v>
      </c>
      <c r="E422">
        <v>3</v>
      </c>
      <c r="F422" t="b">
        <f>VLOOKUP(TAX[[#This Row],[taxonomy_name]],Table2[#All],13,FALSE)</f>
        <v>1</v>
      </c>
      <c r="G422" t="b">
        <f>VLOOKUP(TAX[[#This Row],[taxonomy_name]],Table2[#All],14,FALSE)</f>
        <v>1</v>
      </c>
      <c r="I422">
        <f>IF(TAX[[#This Row],[Valid OWA]]=TRUE,TAX[[#This Row],[num_classes]],"")</f>
        <v>3</v>
      </c>
      <c r="J422">
        <f>IF(TAX[[#This Row],[Valid CWA]]=TRUE,TAX[[#This Row],[num_classes]],"")</f>
        <v>3</v>
      </c>
    </row>
    <row r="423" spans="1:10" hidden="1" x14ac:dyDescent="0.25">
      <c r="A423" t="s">
        <v>321</v>
      </c>
      <c r="B423" t="s">
        <v>322</v>
      </c>
      <c r="C423">
        <v>3</v>
      </c>
      <c r="D423">
        <v>0</v>
      </c>
      <c r="E423">
        <v>3</v>
      </c>
      <c r="F423" t="b">
        <f>VLOOKUP(TAX[[#This Row],[taxonomy_name]],Table2[#All],13,FALSE)</f>
        <v>0</v>
      </c>
      <c r="G423" t="b">
        <f>VLOOKUP(TAX[[#This Row],[taxonomy_name]],Table2[#All],14,FALSE)</f>
        <v>0</v>
      </c>
      <c r="I423" t="str">
        <f>IF(TAX[[#This Row],[Valid OWA]]=TRUE,TAX[[#This Row],[num_classes]],"")</f>
        <v/>
      </c>
      <c r="J423" t="str">
        <f>IF(TAX[[#This Row],[Valid CWA]]=TRUE,TAX[[#This Row],[num_classes]],"")</f>
        <v/>
      </c>
    </row>
    <row r="424" spans="1:10" hidden="1" x14ac:dyDescent="0.25">
      <c r="A424" t="s">
        <v>324</v>
      </c>
      <c r="B424" t="s">
        <v>322</v>
      </c>
      <c r="C424">
        <v>3</v>
      </c>
      <c r="D424">
        <v>0</v>
      </c>
      <c r="E424">
        <v>3</v>
      </c>
      <c r="F424" t="b">
        <f>VLOOKUP(TAX[[#This Row],[taxonomy_name]],Table2[#All],13,FALSE)</f>
        <v>0</v>
      </c>
      <c r="G424" t="b">
        <f>VLOOKUP(TAX[[#This Row],[taxonomy_name]],Table2[#All],14,FALSE)</f>
        <v>0</v>
      </c>
      <c r="I424" t="str">
        <f>IF(TAX[[#This Row],[Valid OWA]]=TRUE,TAX[[#This Row],[num_classes]],"")</f>
        <v/>
      </c>
      <c r="J424" t="str">
        <f>IF(TAX[[#This Row],[Valid CWA]]=TRUE,TAX[[#This Row],[num_classes]],"")</f>
        <v/>
      </c>
    </row>
    <row r="425" spans="1:10" hidden="1" x14ac:dyDescent="0.25">
      <c r="A425" t="s">
        <v>326</v>
      </c>
      <c r="B425" t="s">
        <v>322</v>
      </c>
      <c r="C425">
        <v>3</v>
      </c>
      <c r="D425">
        <v>0</v>
      </c>
      <c r="E425">
        <v>3</v>
      </c>
      <c r="F425" t="b">
        <f>VLOOKUP(TAX[[#This Row],[taxonomy_name]],Table2[#All],13,FALSE)</f>
        <v>1</v>
      </c>
      <c r="G425" t="b">
        <f>VLOOKUP(TAX[[#This Row],[taxonomy_name]],Table2[#All],14,FALSE)</f>
        <v>0</v>
      </c>
      <c r="I425">
        <f>IF(TAX[[#This Row],[Valid OWA]]=TRUE,TAX[[#This Row],[num_classes]],"")</f>
        <v>3</v>
      </c>
      <c r="J425" t="str">
        <f>IF(TAX[[#This Row],[Valid CWA]]=TRUE,TAX[[#This Row],[num_classes]],"")</f>
        <v/>
      </c>
    </row>
    <row r="426" spans="1:10" hidden="1" x14ac:dyDescent="0.25">
      <c r="A426" t="s">
        <v>339</v>
      </c>
      <c r="B426" t="s">
        <v>340</v>
      </c>
      <c r="C426">
        <v>3</v>
      </c>
      <c r="D426">
        <v>0</v>
      </c>
      <c r="E426">
        <v>3</v>
      </c>
      <c r="F426" t="b">
        <f>VLOOKUP(TAX[[#This Row],[taxonomy_name]],Table2[#All],13,FALSE)</f>
        <v>1</v>
      </c>
      <c r="G426" t="b">
        <f>VLOOKUP(TAX[[#This Row],[taxonomy_name]],Table2[#All],14,FALSE)</f>
        <v>1</v>
      </c>
      <c r="I426">
        <f>IF(TAX[[#This Row],[Valid OWA]]=TRUE,TAX[[#This Row],[num_classes]],"")</f>
        <v>3</v>
      </c>
      <c r="J426">
        <f>IF(TAX[[#This Row],[Valid CWA]]=TRUE,TAX[[#This Row],[num_classes]],"")</f>
        <v>3</v>
      </c>
    </row>
    <row r="427" spans="1:10" hidden="1" x14ac:dyDescent="0.25">
      <c r="A427" t="s">
        <v>343</v>
      </c>
      <c r="B427" t="s">
        <v>340</v>
      </c>
      <c r="C427">
        <v>3</v>
      </c>
      <c r="D427">
        <v>0</v>
      </c>
      <c r="E427">
        <v>3</v>
      </c>
      <c r="F427" t="b">
        <f>VLOOKUP(TAX[[#This Row],[taxonomy_name]],Table2[#All],13,FALSE)</f>
        <v>1</v>
      </c>
      <c r="G427" t="b">
        <f>VLOOKUP(TAX[[#This Row],[taxonomy_name]],Table2[#All],14,FALSE)</f>
        <v>1</v>
      </c>
      <c r="I427">
        <f>IF(TAX[[#This Row],[Valid OWA]]=TRUE,TAX[[#This Row],[num_classes]],"")</f>
        <v>3</v>
      </c>
      <c r="J427">
        <f>IF(TAX[[#This Row],[Valid CWA]]=TRUE,TAX[[#This Row],[num_classes]],"")</f>
        <v>3</v>
      </c>
    </row>
    <row r="428" spans="1:10" hidden="1" x14ac:dyDescent="0.25">
      <c r="A428" t="s">
        <v>359</v>
      </c>
      <c r="B428" t="s">
        <v>354</v>
      </c>
      <c r="C428">
        <v>3</v>
      </c>
      <c r="D428">
        <v>0</v>
      </c>
      <c r="E428">
        <v>3</v>
      </c>
      <c r="F428" t="b">
        <f>VLOOKUP(TAX[[#This Row],[taxonomy_name]],Table2[#All],13,FALSE)</f>
        <v>1</v>
      </c>
      <c r="G428" t="b">
        <f>VLOOKUP(TAX[[#This Row],[taxonomy_name]],Table2[#All],14,FALSE)</f>
        <v>1</v>
      </c>
      <c r="I428">
        <f>IF(TAX[[#This Row],[Valid OWA]]=TRUE,TAX[[#This Row],[num_classes]],"")</f>
        <v>3</v>
      </c>
      <c r="J428">
        <f>IF(TAX[[#This Row],[Valid CWA]]=TRUE,TAX[[#This Row],[num_classes]],"")</f>
        <v>3</v>
      </c>
    </row>
    <row r="429" spans="1:10" hidden="1" x14ac:dyDescent="0.25">
      <c r="A429" t="s">
        <v>367</v>
      </c>
      <c r="B429" t="s">
        <v>365</v>
      </c>
      <c r="C429">
        <v>3</v>
      </c>
      <c r="D429">
        <v>0</v>
      </c>
      <c r="E429">
        <v>3</v>
      </c>
      <c r="F429" t="b">
        <f>VLOOKUP(TAX[[#This Row],[taxonomy_name]],Table2[#All],13,FALSE)</f>
        <v>1</v>
      </c>
      <c r="G429" t="b">
        <f>VLOOKUP(TAX[[#This Row],[taxonomy_name]],Table2[#All],14,FALSE)</f>
        <v>1</v>
      </c>
      <c r="I429">
        <f>IF(TAX[[#This Row],[Valid OWA]]=TRUE,TAX[[#This Row],[num_classes]],"")</f>
        <v>3</v>
      </c>
      <c r="J429">
        <f>IF(TAX[[#This Row],[Valid CWA]]=TRUE,TAX[[#This Row],[num_classes]],"")</f>
        <v>3</v>
      </c>
    </row>
    <row r="430" spans="1:10" hidden="1" x14ac:dyDescent="0.25">
      <c r="A430" t="s">
        <v>368</v>
      </c>
      <c r="B430" t="s">
        <v>365</v>
      </c>
      <c r="C430">
        <v>3</v>
      </c>
      <c r="D430">
        <v>0</v>
      </c>
      <c r="E430">
        <v>3</v>
      </c>
      <c r="F430" t="b">
        <f>VLOOKUP(TAX[[#This Row],[taxonomy_name]],Table2[#All],13,FALSE)</f>
        <v>1</v>
      </c>
      <c r="G430" t="b">
        <f>VLOOKUP(TAX[[#This Row],[taxonomy_name]],Table2[#All],14,FALSE)</f>
        <v>1</v>
      </c>
      <c r="I430">
        <f>IF(TAX[[#This Row],[Valid OWA]]=TRUE,TAX[[#This Row],[num_classes]],"")</f>
        <v>3</v>
      </c>
      <c r="J430">
        <f>IF(TAX[[#This Row],[Valid CWA]]=TRUE,TAX[[#This Row],[num_classes]],"")</f>
        <v>3</v>
      </c>
    </row>
    <row r="431" spans="1:10" hidden="1" x14ac:dyDescent="0.25">
      <c r="A431" t="s">
        <v>370</v>
      </c>
      <c r="B431" t="s">
        <v>365</v>
      </c>
      <c r="C431">
        <v>3</v>
      </c>
      <c r="D431">
        <v>0</v>
      </c>
      <c r="E431">
        <v>3</v>
      </c>
      <c r="F431" t="b">
        <f>VLOOKUP(TAX[[#This Row],[taxonomy_name]],Table2[#All],13,FALSE)</f>
        <v>1</v>
      </c>
      <c r="G431" t="b">
        <f>VLOOKUP(TAX[[#This Row],[taxonomy_name]],Table2[#All],14,FALSE)</f>
        <v>1</v>
      </c>
      <c r="I431">
        <f>IF(TAX[[#This Row],[Valid OWA]]=TRUE,TAX[[#This Row],[num_classes]],"")</f>
        <v>3</v>
      </c>
      <c r="J431">
        <f>IF(TAX[[#This Row],[Valid CWA]]=TRUE,TAX[[#This Row],[num_classes]],"")</f>
        <v>3</v>
      </c>
    </row>
    <row r="432" spans="1:10" hidden="1" x14ac:dyDescent="0.25">
      <c r="A432" t="s">
        <v>371</v>
      </c>
      <c r="B432" t="s">
        <v>365</v>
      </c>
      <c r="C432">
        <v>3</v>
      </c>
      <c r="D432">
        <v>0</v>
      </c>
      <c r="E432">
        <v>3</v>
      </c>
      <c r="F432" t="b">
        <f>VLOOKUP(TAX[[#This Row],[taxonomy_name]],Table2[#All],13,FALSE)</f>
        <v>1</v>
      </c>
      <c r="G432" t="b">
        <f>VLOOKUP(TAX[[#This Row],[taxonomy_name]],Table2[#All],14,FALSE)</f>
        <v>1</v>
      </c>
      <c r="I432">
        <f>IF(TAX[[#This Row],[Valid OWA]]=TRUE,TAX[[#This Row],[num_classes]],"")</f>
        <v>3</v>
      </c>
      <c r="J432">
        <f>IF(TAX[[#This Row],[Valid CWA]]=TRUE,TAX[[#This Row],[num_classes]],"")</f>
        <v>3</v>
      </c>
    </row>
    <row r="433" spans="1:10" hidden="1" x14ac:dyDescent="0.25">
      <c r="A433" t="s">
        <v>376</v>
      </c>
      <c r="B433" t="s">
        <v>373</v>
      </c>
      <c r="C433">
        <v>3</v>
      </c>
      <c r="D433">
        <v>0</v>
      </c>
      <c r="E433">
        <v>3</v>
      </c>
      <c r="F433" t="b">
        <f>VLOOKUP(TAX[[#This Row],[taxonomy_name]],Table2[#All],13,FALSE)</f>
        <v>1</v>
      </c>
      <c r="G433" t="b">
        <f>VLOOKUP(TAX[[#This Row],[taxonomy_name]],Table2[#All],14,FALSE)</f>
        <v>1</v>
      </c>
      <c r="I433">
        <f>IF(TAX[[#This Row],[Valid OWA]]=TRUE,TAX[[#This Row],[num_classes]],"")</f>
        <v>3</v>
      </c>
      <c r="J433">
        <f>IF(TAX[[#This Row],[Valid CWA]]=TRUE,TAX[[#This Row],[num_classes]],"")</f>
        <v>3</v>
      </c>
    </row>
    <row r="434" spans="1:10" hidden="1" x14ac:dyDescent="0.25">
      <c r="A434" t="s">
        <v>377</v>
      </c>
      <c r="B434" t="s">
        <v>378</v>
      </c>
      <c r="C434">
        <v>3</v>
      </c>
      <c r="D434">
        <v>0</v>
      </c>
      <c r="E434">
        <v>3</v>
      </c>
      <c r="F434" t="b">
        <f>VLOOKUP(TAX[[#This Row],[taxonomy_name]],Table2[#All],13,FALSE)</f>
        <v>1</v>
      </c>
      <c r="G434" t="b">
        <f>VLOOKUP(TAX[[#This Row],[taxonomy_name]],Table2[#All],14,FALSE)</f>
        <v>1</v>
      </c>
      <c r="I434">
        <f>IF(TAX[[#This Row],[Valid OWA]]=TRUE,TAX[[#This Row],[num_classes]],"")</f>
        <v>3</v>
      </c>
      <c r="J434">
        <f>IF(TAX[[#This Row],[Valid CWA]]=TRUE,TAX[[#This Row],[num_classes]],"")</f>
        <v>3</v>
      </c>
    </row>
    <row r="435" spans="1:10" hidden="1" x14ac:dyDescent="0.25">
      <c r="A435" t="s">
        <v>399</v>
      </c>
      <c r="B435" t="s">
        <v>400</v>
      </c>
      <c r="C435">
        <v>3</v>
      </c>
      <c r="D435">
        <v>0</v>
      </c>
      <c r="E435">
        <v>3</v>
      </c>
      <c r="F435" t="b">
        <f>VLOOKUP(TAX[[#This Row],[taxonomy_name]],Table2[#All],13,FALSE)</f>
        <v>0</v>
      </c>
      <c r="G435" t="b">
        <f>VLOOKUP(TAX[[#This Row],[taxonomy_name]],Table2[#All],14,FALSE)</f>
        <v>0</v>
      </c>
      <c r="I435" t="str">
        <f>IF(TAX[[#This Row],[Valid OWA]]=TRUE,TAX[[#This Row],[num_classes]],"")</f>
        <v/>
      </c>
      <c r="J435" t="str">
        <f>IF(TAX[[#This Row],[Valid CWA]]=TRUE,TAX[[#This Row],[num_classes]],"")</f>
        <v/>
      </c>
    </row>
    <row r="436" spans="1:10" hidden="1" x14ac:dyDescent="0.25">
      <c r="A436" t="s">
        <v>403</v>
      </c>
      <c r="B436" t="s">
        <v>400</v>
      </c>
      <c r="C436">
        <v>3</v>
      </c>
      <c r="D436">
        <v>0</v>
      </c>
      <c r="E436">
        <v>3</v>
      </c>
      <c r="F436" t="b">
        <f>VLOOKUP(TAX[[#This Row],[taxonomy_name]],Table2[#All],13,FALSE)</f>
        <v>0</v>
      </c>
      <c r="G436" t="b">
        <f>VLOOKUP(TAX[[#This Row],[taxonomy_name]],Table2[#All],14,FALSE)</f>
        <v>0</v>
      </c>
      <c r="I436" t="str">
        <f>IF(TAX[[#This Row],[Valid OWA]]=TRUE,TAX[[#This Row],[num_classes]],"")</f>
        <v/>
      </c>
      <c r="J436" t="str">
        <f>IF(TAX[[#This Row],[Valid CWA]]=TRUE,TAX[[#This Row],[num_classes]],"")</f>
        <v/>
      </c>
    </row>
    <row r="437" spans="1:10" hidden="1" x14ac:dyDescent="0.25">
      <c r="A437" t="s">
        <v>404</v>
      </c>
      <c r="B437" t="s">
        <v>405</v>
      </c>
      <c r="C437">
        <v>3</v>
      </c>
      <c r="D437">
        <v>0</v>
      </c>
      <c r="E437">
        <v>3</v>
      </c>
      <c r="F437" t="b">
        <f>VLOOKUP(TAX[[#This Row],[taxonomy_name]],Table2[#All],13,FALSE)</f>
        <v>1</v>
      </c>
      <c r="G437" t="b">
        <f>VLOOKUP(TAX[[#This Row],[taxonomy_name]],Table2[#All],14,FALSE)</f>
        <v>1</v>
      </c>
      <c r="I437">
        <f>IF(TAX[[#This Row],[Valid OWA]]=TRUE,TAX[[#This Row],[num_classes]],"")</f>
        <v>3</v>
      </c>
      <c r="J437">
        <f>IF(TAX[[#This Row],[Valid CWA]]=TRUE,TAX[[#This Row],[num_classes]],"")</f>
        <v>3</v>
      </c>
    </row>
    <row r="438" spans="1:10" hidden="1" x14ac:dyDescent="0.25">
      <c r="A438" t="s">
        <v>412</v>
      </c>
      <c r="B438" t="s">
        <v>409</v>
      </c>
      <c r="C438">
        <v>3</v>
      </c>
      <c r="D438">
        <v>0</v>
      </c>
      <c r="E438">
        <v>3</v>
      </c>
      <c r="F438" t="b">
        <f>VLOOKUP(TAX[[#This Row],[taxonomy_name]],Table2[#All],13,FALSE)</f>
        <v>1</v>
      </c>
      <c r="G438" t="b">
        <f>VLOOKUP(TAX[[#This Row],[taxonomy_name]],Table2[#All],14,FALSE)</f>
        <v>1</v>
      </c>
      <c r="I438">
        <f>IF(TAX[[#This Row],[Valid OWA]]=TRUE,TAX[[#This Row],[num_classes]],"")</f>
        <v>3</v>
      </c>
      <c r="J438">
        <f>IF(TAX[[#This Row],[Valid CWA]]=TRUE,TAX[[#This Row],[num_classes]],"")</f>
        <v>3</v>
      </c>
    </row>
    <row r="439" spans="1:10" hidden="1" x14ac:dyDescent="0.25">
      <c r="A439" t="s">
        <v>414</v>
      </c>
      <c r="B439" t="s">
        <v>409</v>
      </c>
      <c r="C439">
        <v>3</v>
      </c>
      <c r="D439">
        <v>0</v>
      </c>
      <c r="E439">
        <v>3</v>
      </c>
      <c r="F439" t="b">
        <f>VLOOKUP(TAX[[#This Row],[taxonomy_name]],Table2[#All],13,FALSE)</f>
        <v>1</v>
      </c>
      <c r="G439" t="b">
        <f>VLOOKUP(TAX[[#This Row],[taxonomy_name]],Table2[#All],14,FALSE)</f>
        <v>1</v>
      </c>
      <c r="I439">
        <f>IF(TAX[[#This Row],[Valid OWA]]=TRUE,TAX[[#This Row],[num_classes]],"")</f>
        <v>3</v>
      </c>
      <c r="J439">
        <f>IF(TAX[[#This Row],[Valid CWA]]=TRUE,TAX[[#This Row],[num_classes]],"")</f>
        <v>3</v>
      </c>
    </row>
    <row r="440" spans="1:10" hidden="1" x14ac:dyDescent="0.25">
      <c r="A440" t="s">
        <v>415</v>
      </c>
      <c r="B440" t="s">
        <v>409</v>
      </c>
      <c r="C440">
        <v>3</v>
      </c>
      <c r="D440">
        <v>0</v>
      </c>
      <c r="E440">
        <v>3</v>
      </c>
      <c r="F440" t="b">
        <f>VLOOKUP(TAX[[#This Row],[taxonomy_name]],Table2[#All],13,FALSE)</f>
        <v>1</v>
      </c>
      <c r="G440" t="b">
        <f>VLOOKUP(TAX[[#This Row],[taxonomy_name]],Table2[#All],14,FALSE)</f>
        <v>1</v>
      </c>
      <c r="I440">
        <f>IF(TAX[[#This Row],[Valid OWA]]=TRUE,TAX[[#This Row],[num_classes]],"")</f>
        <v>3</v>
      </c>
      <c r="J440">
        <f>IF(TAX[[#This Row],[Valid CWA]]=TRUE,TAX[[#This Row],[num_classes]],"")</f>
        <v>3</v>
      </c>
    </row>
    <row r="441" spans="1:10" hidden="1" x14ac:dyDescent="0.25">
      <c r="A441" t="s">
        <v>421</v>
      </c>
      <c r="B441" t="s">
        <v>422</v>
      </c>
      <c r="C441">
        <v>3</v>
      </c>
      <c r="D441">
        <v>0</v>
      </c>
      <c r="E441">
        <v>3</v>
      </c>
      <c r="F441" t="b">
        <f>VLOOKUP(TAX[[#This Row],[taxonomy_name]],Table2[#All],13,FALSE)</f>
        <v>1</v>
      </c>
      <c r="G441" t="b">
        <f>VLOOKUP(TAX[[#This Row],[taxonomy_name]],Table2[#All],14,FALSE)</f>
        <v>1</v>
      </c>
      <c r="I441">
        <f>IF(TAX[[#This Row],[Valid OWA]]=TRUE,TAX[[#This Row],[num_classes]],"")</f>
        <v>3</v>
      </c>
      <c r="J441">
        <f>IF(TAX[[#This Row],[Valid CWA]]=TRUE,TAX[[#This Row],[num_classes]],"")</f>
        <v>3</v>
      </c>
    </row>
    <row r="442" spans="1:10" hidden="1" x14ac:dyDescent="0.25">
      <c r="A442" t="s">
        <v>429</v>
      </c>
      <c r="B442" t="s">
        <v>425</v>
      </c>
      <c r="C442">
        <v>3</v>
      </c>
      <c r="D442">
        <v>0</v>
      </c>
      <c r="E442">
        <v>3</v>
      </c>
      <c r="F442" t="b">
        <f>VLOOKUP(TAX[[#This Row],[taxonomy_name]],Table2[#All],13,FALSE)</f>
        <v>1</v>
      </c>
      <c r="G442" t="b">
        <f>VLOOKUP(TAX[[#This Row],[taxonomy_name]],Table2[#All],14,FALSE)</f>
        <v>1</v>
      </c>
      <c r="I442">
        <f>IF(TAX[[#This Row],[Valid OWA]]=TRUE,TAX[[#This Row],[num_classes]],"")</f>
        <v>3</v>
      </c>
      <c r="J442">
        <f>IF(TAX[[#This Row],[Valid CWA]]=TRUE,TAX[[#This Row],[num_classes]],"")</f>
        <v>3</v>
      </c>
    </row>
    <row r="443" spans="1:10" hidden="1" x14ac:dyDescent="0.25">
      <c r="A443" t="s">
        <v>430</v>
      </c>
      <c r="B443" t="s">
        <v>425</v>
      </c>
      <c r="C443">
        <v>3</v>
      </c>
      <c r="D443">
        <v>0</v>
      </c>
      <c r="E443">
        <v>3</v>
      </c>
      <c r="F443" t="b">
        <f>VLOOKUP(TAX[[#This Row],[taxonomy_name]],Table2[#All],13,FALSE)</f>
        <v>1</v>
      </c>
      <c r="G443" t="b">
        <f>VLOOKUP(TAX[[#This Row],[taxonomy_name]],Table2[#All],14,FALSE)</f>
        <v>1</v>
      </c>
      <c r="I443">
        <f>IF(TAX[[#This Row],[Valid OWA]]=TRUE,TAX[[#This Row],[num_classes]],"")</f>
        <v>3</v>
      </c>
      <c r="J443">
        <f>IF(TAX[[#This Row],[Valid CWA]]=TRUE,TAX[[#This Row],[num_classes]],"")</f>
        <v>3</v>
      </c>
    </row>
    <row r="444" spans="1:10" hidden="1" x14ac:dyDescent="0.25">
      <c r="A444" t="s">
        <v>435</v>
      </c>
      <c r="B444" t="s">
        <v>436</v>
      </c>
      <c r="C444">
        <v>3</v>
      </c>
      <c r="D444">
        <v>0</v>
      </c>
      <c r="E444">
        <v>3</v>
      </c>
      <c r="F444" t="b">
        <f>VLOOKUP(TAX[[#This Row],[taxonomy_name]],Table2[#All],13,FALSE)</f>
        <v>1</v>
      </c>
      <c r="G444" t="b">
        <f>VLOOKUP(TAX[[#This Row],[taxonomy_name]],Table2[#All],14,FALSE)</f>
        <v>1</v>
      </c>
      <c r="I444">
        <f>IF(TAX[[#This Row],[Valid OWA]]=TRUE,TAX[[#This Row],[num_classes]],"")</f>
        <v>3</v>
      </c>
      <c r="J444">
        <f>IF(TAX[[#This Row],[Valid CWA]]=TRUE,TAX[[#This Row],[num_classes]],"")</f>
        <v>3</v>
      </c>
    </row>
    <row r="445" spans="1:10" hidden="1" x14ac:dyDescent="0.25">
      <c r="A445" t="s">
        <v>446</v>
      </c>
      <c r="B445" t="s">
        <v>439</v>
      </c>
      <c r="C445">
        <v>3</v>
      </c>
      <c r="D445">
        <v>0</v>
      </c>
      <c r="E445">
        <v>3</v>
      </c>
      <c r="F445" t="b">
        <f>VLOOKUP(TAX[[#This Row],[taxonomy_name]],Table2[#All],13,FALSE)</f>
        <v>0</v>
      </c>
      <c r="G445" t="b">
        <f>VLOOKUP(TAX[[#This Row],[taxonomy_name]],Table2[#All],14,FALSE)</f>
        <v>0</v>
      </c>
      <c r="I445" t="str">
        <f>IF(TAX[[#This Row],[Valid OWA]]=TRUE,TAX[[#This Row],[num_classes]],"")</f>
        <v/>
      </c>
      <c r="J445" t="str">
        <f>IF(TAX[[#This Row],[Valid CWA]]=TRUE,TAX[[#This Row],[num_classes]],"")</f>
        <v/>
      </c>
    </row>
    <row r="446" spans="1:10" hidden="1" x14ac:dyDescent="0.25">
      <c r="A446" t="s">
        <v>454</v>
      </c>
      <c r="B446" t="s">
        <v>439</v>
      </c>
      <c r="C446">
        <v>3</v>
      </c>
      <c r="D446">
        <v>0</v>
      </c>
      <c r="E446">
        <v>3</v>
      </c>
      <c r="F446" t="b">
        <f>VLOOKUP(TAX[[#This Row],[taxonomy_name]],Table2[#All],13,FALSE)</f>
        <v>1</v>
      </c>
      <c r="G446" t="b">
        <f>VLOOKUP(TAX[[#This Row],[taxonomy_name]],Table2[#All],14,FALSE)</f>
        <v>1</v>
      </c>
      <c r="I446">
        <f>IF(TAX[[#This Row],[Valid OWA]]=TRUE,TAX[[#This Row],[num_classes]],"")</f>
        <v>3</v>
      </c>
      <c r="J446">
        <f>IF(TAX[[#This Row],[Valid CWA]]=TRUE,TAX[[#This Row],[num_classes]],"")</f>
        <v>3</v>
      </c>
    </row>
    <row r="447" spans="1:10" hidden="1" x14ac:dyDescent="0.25">
      <c r="A447" t="s">
        <v>455</v>
      </c>
      <c r="B447" t="s">
        <v>439</v>
      </c>
      <c r="C447">
        <v>3</v>
      </c>
      <c r="D447">
        <v>0</v>
      </c>
      <c r="E447">
        <v>3</v>
      </c>
      <c r="F447" t="b">
        <f>VLOOKUP(TAX[[#This Row],[taxonomy_name]],Table2[#All],13,FALSE)</f>
        <v>1</v>
      </c>
      <c r="G447" t="b">
        <f>VLOOKUP(TAX[[#This Row],[taxonomy_name]],Table2[#All],14,FALSE)</f>
        <v>1</v>
      </c>
      <c r="I447">
        <f>IF(TAX[[#This Row],[Valid OWA]]=TRUE,TAX[[#This Row],[num_classes]],"")</f>
        <v>3</v>
      </c>
      <c r="J447">
        <f>IF(TAX[[#This Row],[Valid CWA]]=TRUE,TAX[[#This Row],[num_classes]],"")</f>
        <v>3</v>
      </c>
    </row>
    <row r="448" spans="1:10" hidden="1" x14ac:dyDescent="0.25">
      <c r="A448" t="s">
        <v>466</v>
      </c>
      <c r="B448" t="s">
        <v>439</v>
      </c>
      <c r="C448">
        <v>3</v>
      </c>
      <c r="D448">
        <v>0</v>
      </c>
      <c r="E448">
        <v>3</v>
      </c>
      <c r="F448" t="b">
        <f>VLOOKUP(TAX[[#This Row],[taxonomy_name]],Table2[#All],13,FALSE)</f>
        <v>0</v>
      </c>
      <c r="G448" t="b">
        <f>VLOOKUP(TAX[[#This Row],[taxonomy_name]],Table2[#All],14,FALSE)</f>
        <v>0</v>
      </c>
      <c r="I448" t="str">
        <f>IF(TAX[[#This Row],[Valid OWA]]=TRUE,TAX[[#This Row],[num_classes]],"")</f>
        <v/>
      </c>
      <c r="J448" t="str">
        <f>IF(TAX[[#This Row],[Valid CWA]]=TRUE,TAX[[#This Row],[num_classes]],"")</f>
        <v/>
      </c>
    </row>
    <row r="449" spans="1:10" hidden="1" x14ac:dyDescent="0.25">
      <c r="A449" t="s">
        <v>469</v>
      </c>
      <c r="B449" t="s">
        <v>439</v>
      </c>
      <c r="C449">
        <v>3</v>
      </c>
      <c r="D449">
        <v>0</v>
      </c>
      <c r="E449">
        <v>3</v>
      </c>
      <c r="F449" t="b">
        <f>VLOOKUP(TAX[[#This Row],[taxonomy_name]],Table2[#All],13,FALSE)</f>
        <v>1</v>
      </c>
      <c r="G449" t="b">
        <f>VLOOKUP(TAX[[#This Row],[taxonomy_name]],Table2[#All],14,FALSE)</f>
        <v>1</v>
      </c>
      <c r="I449">
        <f>IF(TAX[[#This Row],[Valid OWA]]=TRUE,TAX[[#This Row],[num_classes]],"")</f>
        <v>3</v>
      </c>
      <c r="J449">
        <f>IF(TAX[[#This Row],[Valid CWA]]=TRUE,TAX[[#This Row],[num_classes]],"")</f>
        <v>3</v>
      </c>
    </row>
    <row r="450" spans="1:10" hidden="1" x14ac:dyDescent="0.25">
      <c r="A450" t="s">
        <v>475</v>
      </c>
      <c r="B450" t="s">
        <v>439</v>
      </c>
      <c r="C450">
        <v>3</v>
      </c>
      <c r="D450">
        <v>0</v>
      </c>
      <c r="E450">
        <v>3</v>
      </c>
      <c r="F450" t="b">
        <f>VLOOKUP(TAX[[#This Row],[taxonomy_name]],Table2[#All],13,FALSE)</f>
        <v>1</v>
      </c>
      <c r="G450" t="b">
        <f>VLOOKUP(TAX[[#This Row],[taxonomy_name]],Table2[#All],14,FALSE)</f>
        <v>1</v>
      </c>
      <c r="I450">
        <f>IF(TAX[[#This Row],[Valid OWA]]=TRUE,TAX[[#This Row],[num_classes]],"")</f>
        <v>3</v>
      </c>
      <c r="J450">
        <f>IF(TAX[[#This Row],[Valid CWA]]=TRUE,TAX[[#This Row],[num_classes]],"")</f>
        <v>3</v>
      </c>
    </row>
    <row r="451" spans="1:10" hidden="1" x14ac:dyDescent="0.25">
      <c r="A451" t="s">
        <v>479</v>
      </c>
      <c r="B451" t="s">
        <v>439</v>
      </c>
      <c r="C451">
        <v>3</v>
      </c>
      <c r="D451">
        <v>0</v>
      </c>
      <c r="E451">
        <v>3</v>
      </c>
      <c r="F451" t="b">
        <f>VLOOKUP(TAX[[#This Row],[taxonomy_name]],Table2[#All],13,FALSE)</f>
        <v>1</v>
      </c>
      <c r="G451" t="b">
        <f>VLOOKUP(TAX[[#This Row],[taxonomy_name]],Table2[#All],14,FALSE)</f>
        <v>1</v>
      </c>
      <c r="I451">
        <f>IF(TAX[[#This Row],[Valid OWA]]=TRUE,TAX[[#This Row],[num_classes]],"")</f>
        <v>3</v>
      </c>
      <c r="J451">
        <f>IF(TAX[[#This Row],[Valid CWA]]=TRUE,TAX[[#This Row],[num_classes]],"")</f>
        <v>3</v>
      </c>
    </row>
    <row r="452" spans="1:10" hidden="1" x14ac:dyDescent="0.25">
      <c r="A452" t="s">
        <v>483</v>
      </c>
      <c r="B452" t="s">
        <v>439</v>
      </c>
      <c r="C452">
        <v>3</v>
      </c>
      <c r="D452">
        <v>0</v>
      </c>
      <c r="E452">
        <v>3</v>
      </c>
      <c r="F452" t="b">
        <f>VLOOKUP(TAX[[#This Row],[taxonomy_name]],Table2[#All],13,FALSE)</f>
        <v>1</v>
      </c>
      <c r="G452" t="b">
        <f>VLOOKUP(TAX[[#This Row],[taxonomy_name]],Table2[#All],14,FALSE)</f>
        <v>1</v>
      </c>
      <c r="I452">
        <f>IF(TAX[[#This Row],[Valid OWA]]=TRUE,TAX[[#This Row],[num_classes]],"")</f>
        <v>3</v>
      </c>
      <c r="J452">
        <f>IF(TAX[[#This Row],[Valid CWA]]=TRUE,TAX[[#This Row],[num_classes]],"")</f>
        <v>3</v>
      </c>
    </row>
    <row r="453" spans="1:10" hidden="1" x14ac:dyDescent="0.25">
      <c r="A453" t="s">
        <v>485</v>
      </c>
      <c r="B453" t="s">
        <v>439</v>
      </c>
      <c r="C453">
        <v>3</v>
      </c>
      <c r="D453">
        <v>0</v>
      </c>
      <c r="E453">
        <v>3</v>
      </c>
      <c r="F453" t="b">
        <f>VLOOKUP(TAX[[#This Row],[taxonomy_name]],Table2[#All],13,FALSE)</f>
        <v>1</v>
      </c>
      <c r="G453" t="b">
        <f>VLOOKUP(TAX[[#This Row],[taxonomy_name]],Table2[#All],14,FALSE)</f>
        <v>1</v>
      </c>
      <c r="I453">
        <f>IF(TAX[[#This Row],[Valid OWA]]=TRUE,TAX[[#This Row],[num_classes]],"")</f>
        <v>3</v>
      </c>
      <c r="J453">
        <f>IF(TAX[[#This Row],[Valid CWA]]=TRUE,TAX[[#This Row],[num_classes]],"")</f>
        <v>3</v>
      </c>
    </row>
    <row r="454" spans="1:10" hidden="1" x14ac:dyDescent="0.25">
      <c r="A454" t="s">
        <v>488</v>
      </c>
      <c r="B454" t="s">
        <v>439</v>
      </c>
      <c r="C454">
        <v>3</v>
      </c>
      <c r="D454">
        <v>0</v>
      </c>
      <c r="E454">
        <v>3</v>
      </c>
      <c r="F454" t="b">
        <f>VLOOKUP(TAX[[#This Row],[taxonomy_name]],Table2[#All],13,FALSE)</f>
        <v>0</v>
      </c>
      <c r="G454" t="b">
        <f>VLOOKUP(TAX[[#This Row],[taxonomy_name]],Table2[#All],14,FALSE)</f>
        <v>0</v>
      </c>
      <c r="I454" t="str">
        <f>IF(TAX[[#This Row],[Valid OWA]]=TRUE,TAX[[#This Row],[num_classes]],"")</f>
        <v/>
      </c>
      <c r="J454" t="str">
        <f>IF(TAX[[#This Row],[Valid CWA]]=TRUE,TAX[[#This Row],[num_classes]],"")</f>
        <v/>
      </c>
    </row>
    <row r="455" spans="1:10" hidden="1" x14ac:dyDescent="0.25">
      <c r="A455" t="s">
        <v>494</v>
      </c>
      <c r="B455" t="s">
        <v>439</v>
      </c>
      <c r="C455">
        <v>3</v>
      </c>
      <c r="D455">
        <v>0</v>
      </c>
      <c r="E455">
        <v>3</v>
      </c>
      <c r="F455" t="b">
        <f>VLOOKUP(TAX[[#This Row],[taxonomy_name]],Table2[#All],13,FALSE)</f>
        <v>0</v>
      </c>
      <c r="G455" t="b">
        <f>VLOOKUP(TAX[[#This Row],[taxonomy_name]],Table2[#All],14,FALSE)</f>
        <v>0</v>
      </c>
      <c r="I455" t="str">
        <f>IF(TAX[[#This Row],[Valid OWA]]=TRUE,TAX[[#This Row],[num_classes]],"")</f>
        <v/>
      </c>
      <c r="J455" t="str">
        <f>IF(TAX[[#This Row],[Valid CWA]]=TRUE,TAX[[#This Row],[num_classes]],"")</f>
        <v/>
      </c>
    </row>
    <row r="456" spans="1:10" hidden="1" x14ac:dyDescent="0.25">
      <c r="A456" t="s">
        <v>497</v>
      </c>
      <c r="B456" t="s">
        <v>439</v>
      </c>
      <c r="C456">
        <v>3</v>
      </c>
      <c r="D456">
        <v>0</v>
      </c>
      <c r="E456">
        <v>3</v>
      </c>
      <c r="F456" t="b">
        <f>VLOOKUP(TAX[[#This Row],[taxonomy_name]],Table2[#All],13,FALSE)</f>
        <v>1</v>
      </c>
      <c r="G456" t="b">
        <f>VLOOKUP(TAX[[#This Row],[taxonomy_name]],Table2[#All],14,FALSE)</f>
        <v>1</v>
      </c>
      <c r="I456">
        <f>IF(TAX[[#This Row],[Valid OWA]]=TRUE,TAX[[#This Row],[num_classes]],"")</f>
        <v>3</v>
      </c>
      <c r="J456">
        <f>IF(TAX[[#This Row],[Valid CWA]]=TRUE,TAX[[#This Row],[num_classes]],"")</f>
        <v>3</v>
      </c>
    </row>
    <row r="457" spans="1:10" hidden="1" x14ac:dyDescent="0.25">
      <c r="A457" t="s">
        <v>503</v>
      </c>
      <c r="B457" t="s">
        <v>439</v>
      </c>
      <c r="C457">
        <v>3</v>
      </c>
      <c r="D457">
        <v>0</v>
      </c>
      <c r="E457">
        <v>3</v>
      </c>
      <c r="F457" t="b">
        <f>VLOOKUP(TAX[[#This Row],[taxonomy_name]],Table2[#All],13,FALSE)</f>
        <v>1</v>
      </c>
      <c r="G457" t="b">
        <f>VLOOKUP(TAX[[#This Row],[taxonomy_name]],Table2[#All],14,FALSE)</f>
        <v>1</v>
      </c>
      <c r="I457">
        <f>IF(TAX[[#This Row],[Valid OWA]]=TRUE,TAX[[#This Row],[num_classes]],"")</f>
        <v>3</v>
      </c>
      <c r="J457">
        <f>IF(TAX[[#This Row],[Valid CWA]]=TRUE,TAX[[#This Row],[num_classes]],"")</f>
        <v>3</v>
      </c>
    </row>
    <row r="458" spans="1:10" hidden="1" x14ac:dyDescent="0.25">
      <c r="A458" t="s">
        <v>525</v>
      </c>
      <c r="B458" t="s">
        <v>522</v>
      </c>
      <c r="C458">
        <v>3</v>
      </c>
      <c r="D458">
        <v>0</v>
      </c>
      <c r="E458">
        <v>3</v>
      </c>
      <c r="F458" t="b">
        <f>VLOOKUP(TAX[[#This Row],[taxonomy_name]],Table2[#All],13,FALSE)</f>
        <v>1</v>
      </c>
      <c r="G458" t="b">
        <f>VLOOKUP(TAX[[#This Row],[taxonomy_name]],Table2[#All],14,FALSE)</f>
        <v>1</v>
      </c>
      <c r="I458">
        <f>IF(TAX[[#This Row],[Valid OWA]]=TRUE,TAX[[#This Row],[num_classes]],"")</f>
        <v>3</v>
      </c>
      <c r="J458">
        <f>IF(TAX[[#This Row],[Valid CWA]]=TRUE,TAX[[#This Row],[num_classes]],"")</f>
        <v>3</v>
      </c>
    </row>
    <row r="459" spans="1:10" hidden="1" x14ac:dyDescent="0.25">
      <c r="A459" t="s">
        <v>526</v>
      </c>
      <c r="B459" t="s">
        <v>522</v>
      </c>
      <c r="C459">
        <v>3</v>
      </c>
      <c r="D459">
        <v>0</v>
      </c>
      <c r="E459">
        <v>3</v>
      </c>
      <c r="F459" t="b">
        <f>VLOOKUP(TAX[[#This Row],[taxonomy_name]],Table2[#All],13,FALSE)</f>
        <v>1</v>
      </c>
      <c r="G459" t="b">
        <f>VLOOKUP(TAX[[#This Row],[taxonomy_name]],Table2[#All],14,FALSE)</f>
        <v>1</v>
      </c>
      <c r="I459">
        <f>IF(TAX[[#This Row],[Valid OWA]]=TRUE,TAX[[#This Row],[num_classes]],"")</f>
        <v>3</v>
      </c>
      <c r="J459">
        <f>IF(TAX[[#This Row],[Valid CWA]]=TRUE,TAX[[#This Row],[num_classes]],"")</f>
        <v>3</v>
      </c>
    </row>
    <row r="460" spans="1:10" hidden="1" x14ac:dyDescent="0.25">
      <c r="A460" t="s">
        <v>540</v>
      </c>
      <c r="B460" t="s">
        <v>539</v>
      </c>
      <c r="C460">
        <v>3</v>
      </c>
      <c r="D460">
        <v>0</v>
      </c>
      <c r="E460">
        <v>3</v>
      </c>
      <c r="F460" t="b">
        <f>VLOOKUP(TAX[[#This Row],[taxonomy_name]],Table2[#All],13,FALSE)</f>
        <v>1</v>
      </c>
      <c r="G460" t="b">
        <f>VLOOKUP(TAX[[#This Row],[taxonomy_name]],Table2[#All],14,FALSE)</f>
        <v>1</v>
      </c>
      <c r="I460">
        <f>IF(TAX[[#This Row],[Valid OWA]]=TRUE,TAX[[#This Row],[num_classes]],"")</f>
        <v>3</v>
      </c>
      <c r="J460">
        <f>IF(TAX[[#This Row],[Valid CWA]]=TRUE,TAX[[#This Row],[num_classes]],"")</f>
        <v>3</v>
      </c>
    </row>
    <row r="461" spans="1:10" hidden="1" x14ac:dyDescent="0.25">
      <c r="A461" t="s">
        <v>541</v>
      </c>
      <c r="B461" t="s">
        <v>539</v>
      </c>
      <c r="C461">
        <v>3</v>
      </c>
      <c r="D461">
        <v>0</v>
      </c>
      <c r="E461">
        <v>3</v>
      </c>
      <c r="F461" t="b">
        <f>VLOOKUP(TAX[[#This Row],[taxonomy_name]],Table2[#All],13,FALSE)</f>
        <v>1</v>
      </c>
      <c r="G461" t="b">
        <f>VLOOKUP(TAX[[#This Row],[taxonomy_name]],Table2[#All],14,FALSE)</f>
        <v>1</v>
      </c>
      <c r="I461">
        <f>IF(TAX[[#This Row],[Valid OWA]]=TRUE,TAX[[#This Row],[num_classes]],"")</f>
        <v>3</v>
      </c>
      <c r="J461">
        <f>IF(TAX[[#This Row],[Valid CWA]]=TRUE,TAX[[#This Row],[num_classes]],"")</f>
        <v>3</v>
      </c>
    </row>
    <row r="462" spans="1:10" hidden="1" x14ac:dyDescent="0.25">
      <c r="A462" t="s">
        <v>545</v>
      </c>
      <c r="B462" t="s">
        <v>544</v>
      </c>
      <c r="C462">
        <v>3</v>
      </c>
      <c r="D462">
        <v>0</v>
      </c>
      <c r="E462">
        <v>3</v>
      </c>
      <c r="F462" t="b">
        <f>VLOOKUP(TAX[[#This Row],[taxonomy_name]],Table2[#All],13,FALSE)</f>
        <v>1</v>
      </c>
      <c r="G462" t="b">
        <f>VLOOKUP(TAX[[#This Row],[taxonomy_name]],Table2[#All],14,FALSE)</f>
        <v>1</v>
      </c>
      <c r="I462">
        <f>IF(TAX[[#This Row],[Valid OWA]]=TRUE,TAX[[#This Row],[num_classes]],"")</f>
        <v>3</v>
      </c>
      <c r="J462">
        <f>IF(TAX[[#This Row],[Valid CWA]]=TRUE,TAX[[#This Row],[num_classes]],"")</f>
        <v>3</v>
      </c>
    </row>
    <row r="463" spans="1:10" hidden="1" x14ac:dyDescent="0.25">
      <c r="A463" t="s">
        <v>546</v>
      </c>
      <c r="B463" t="s">
        <v>544</v>
      </c>
      <c r="C463">
        <v>3</v>
      </c>
      <c r="D463">
        <v>0</v>
      </c>
      <c r="E463">
        <v>3</v>
      </c>
      <c r="F463" t="b">
        <f>VLOOKUP(TAX[[#This Row],[taxonomy_name]],Table2[#All],13,FALSE)</f>
        <v>1</v>
      </c>
      <c r="G463" t="b">
        <f>VLOOKUP(TAX[[#This Row],[taxonomy_name]],Table2[#All],14,FALSE)</f>
        <v>0</v>
      </c>
      <c r="I463">
        <f>IF(TAX[[#This Row],[Valid OWA]]=TRUE,TAX[[#This Row],[num_classes]],"")</f>
        <v>3</v>
      </c>
      <c r="J463" t="str">
        <f>IF(TAX[[#This Row],[Valid CWA]]=TRUE,TAX[[#This Row],[num_classes]],"")</f>
        <v/>
      </c>
    </row>
    <row r="464" spans="1:10" hidden="1" x14ac:dyDescent="0.25">
      <c r="A464" t="s">
        <v>547</v>
      </c>
      <c r="B464" t="s">
        <v>544</v>
      </c>
      <c r="C464">
        <v>3</v>
      </c>
      <c r="D464">
        <v>0</v>
      </c>
      <c r="E464">
        <v>3</v>
      </c>
      <c r="F464" t="b">
        <f>VLOOKUP(TAX[[#This Row],[taxonomy_name]],Table2[#All],13,FALSE)</f>
        <v>1</v>
      </c>
      <c r="G464" t="b">
        <f>VLOOKUP(TAX[[#This Row],[taxonomy_name]],Table2[#All],14,FALSE)</f>
        <v>1</v>
      </c>
      <c r="I464">
        <f>IF(TAX[[#This Row],[Valid OWA]]=TRUE,TAX[[#This Row],[num_classes]],"")</f>
        <v>3</v>
      </c>
      <c r="J464">
        <f>IF(TAX[[#This Row],[Valid CWA]]=TRUE,TAX[[#This Row],[num_classes]],"")</f>
        <v>3</v>
      </c>
    </row>
    <row r="465" spans="1:10" hidden="1" x14ac:dyDescent="0.25">
      <c r="A465" t="s">
        <v>550</v>
      </c>
      <c r="B465" t="s">
        <v>549</v>
      </c>
      <c r="C465">
        <v>3</v>
      </c>
      <c r="D465">
        <v>0</v>
      </c>
      <c r="E465">
        <v>3</v>
      </c>
      <c r="F465" t="b">
        <f>VLOOKUP(TAX[[#This Row],[taxonomy_name]],Table2[#All],13,FALSE)</f>
        <v>1</v>
      </c>
      <c r="G465" t="b">
        <f>VLOOKUP(TAX[[#This Row],[taxonomy_name]],Table2[#All],14,FALSE)</f>
        <v>1</v>
      </c>
      <c r="I465">
        <f>IF(TAX[[#This Row],[Valid OWA]]=TRUE,TAX[[#This Row],[num_classes]],"")</f>
        <v>3</v>
      </c>
      <c r="J465">
        <f>IF(TAX[[#This Row],[Valid CWA]]=TRUE,TAX[[#This Row],[num_classes]],"")</f>
        <v>3</v>
      </c>
    </row>
    <row r="466" spans="1:10" hidden="1" x14ac:dyDescent="0.25">
      <c r="A466" t="s">
        <v>551</v>
      </c>
      <c r="B466" t="s">
        <v>549</v>
      </c>
      <c r="C466">
        <v>3</v>
      </c>
      <c r="D466">
        <v>0</v>
      </c>
      <c r="E466">
        <v>3</v>
      </c>
      <c r="F466" t="b">
        <f>VLOOKUP(TAX[[#This Row],[taxonomy_name]],Table2[#All],13,FALSE)</f>
        <v>1</v>
      </c>
      <c r="G466" t="b">
        <f>VLOOKUP(TAX[[#This Row],[taxonomy_name]],Table2[#All],14,FALSE)</f>
        <v>1</v>
      </c>
      <c r="I466">
        <f>IF(TAX[[#This Row],[Valid OWA]]=TRUE,TAX[[#This Row],[num_classes]],"")</f>
        <v>3</v>
      </c>
      <c r="J466">
        <f>IF(TAX[[#This Row],[Valid CWA]]=TRUE,TAX[[#This Row],[num_classes]],"")</f>
        <v>3</v>
      </c>
    </row>
    <row r="467" spans="1:10" hidden="1" x14ac:dyDescent="0.25">
      <c r="A467" t="s">
        <v>559</v>
      </c>
      <c r="B467" t="s">
        <v>558</v>
      </c>
      <c r="C467">
        <v>3</v>
      </c>
      <c r="D467">
        <v>0</v>
      </c>
      <c r="E467">
        <v>3</v>
      </c>
      <c r="F467" t="b">
        <f>VLOOKUP(TAX[[#This Row],[taxonomy_name]],Table2[#All],13,FALSE)</f>
        <v>1</v>
      </c>
      <c r="G467" t="b">
        <f>VLOOKUP(TAX[[#This Row],[taxonomy_name]],Table2[#All],14,FALSE)</f>
        <v>1</v>
      </c>
      <c r="I467">
        <f>IF(TAX[[#This Row],[Valid OWA]]=TRUE,TAX[[#This Row],[num_classes]],"")</f>
        <v>3</v>
      </c>
      <c r="J467">
        <f>IF(TAX[[#This Row],[Valid CWA]]=TRUE,TAX[[#This Row],[num_classes]],"")</f>
        <v>3</v>
      </c>
    </row>
    <row r="468" spans="1:10" hidden="1" x14ac:dyDescent="0.25">
      <c r="A468" t="s">
        <v>560</v>
      </c>
      <c r="B468" t="s">
        <v>558</v>
      </c>
      <c r="C468">
        <v>3</v>
      </c>
      <c r="D468">
        <v>0</v>
      </c>
      <c r="E468">
        <v>3</v>
      </c>
      <c r="F468" t="b">
        <f>VLOOKUP(TAX[[#This Row],[taxonomy_name]],Table2[#All],13,FALSE)</f>
        <v>1</v>
      </c>
      <c r="G468" t="b">
        <f>VLOOKUP(TAX[[#This Row],[taxonomy_name]],Table2[#All],14,FALSE)</f>
        <v>1</v>
      </c>
      <c r="I468">
        <f>IF(TAX[[#This Row],[Valid OWA]]=TRUE,TAX[[#This Row],[num_classes]],"")</f>
        <v>3</v>
      </c>
      <c r="J468">
        <f>IF(TAX[[#This Row],[Valid CWA]]=TRUE,TAX[[#This Row],[num_classes]],"")</f>
        <v>3</v>
      </c>
    </row>
    <row r="469" spans="1:10" hidden="1" x14ac:dyDescent="0.25">
      <c r="A469" t="s">
        <v>567</v>
      </c>
      <c r="B469" t="s">
        <v>562</v>
      </c>
      <c r="C469">
        <v>3</v>
      </c>
      <c r="D469">
        <v>0</v>
      </c>
      <c r="E469">
        <v>3</v>
      </c>
      <c r="F469" t="b">
        <f>VLOOKUP(TAX[[#This Row],[taxonomy_name]],Table2[#All],13,FALSE)</f>
        <v>1</v>
      </c>
      <c r="G469" t="b">
        <f>VLOOKUP(TAX[[#This Row],[taxonomy_name]],Table2[#All],14,FALSE)</f>
        <v>1</v>
      </c>
      <c r="I469">
        <f>IF(TAX[[#This Row],[Valid OWA]]=TRUE,TAX[[#This Row],[num_classes]],"")</f>
        <v>3</v>
      </c>
      <c r="J469">
        <f>IF(TAX[[#This Row],[Valid CWA]]=TRUE,TAX[[#This Row],[num_classes]],"")</f>
        <v>3</v>
      </c>
    </row>
    <row r="470" spans="1:10" hidden="1" x14ac:dyDescent="0.25">
      <c r="A470" t="s">
        <v>568</v>
      </c>
      <c r="B470" t="s">
        <v>562</v>
      </c>
      <c r="C470">
        <v>3</v>
      </c>
      <c r="D470">
        <v>0</v>
      </c>
      <c r="E470">
        <v>3</v>
      </c>
      <c r="F470" t="b">
        <f>VLOOKUP(TAX[[#This Row],[taxonomy_name]],Table2[#All],13,FALSE)</f>
        <v>1</v>
      </c>
      <c r="G470" t="b">
        <f>VLOOKUP(TAX[[#This Row],[taxonomy_name]],Table2[#All],14,FALSE)</f>
        <v>1</v>
      </c>
      <c r="I470">
        <f>IF(TAX[[#This Row],[Valid OWA]]=TRUE,TAX[[#This Row],[num_classes]],"")</f>
        <v>3</v>
      </c>
      <c r="J470">
        <f>IF(TAX[[#This Row],[Valid CWA]]=TRUE,TAX[[#This Row],[num_classes]],"")</f>
        <v>3</v>
      </c>
    </row>
    <row r="471" spans="1:10" hidden="1" x14ac:dyDescent="0.25">
      <c r="A471" t="s">
        <v>570</v>
      </c>
      <c r="B471" t="s">
        <v>571</v>
      </c>
      <c r="C471">
        <v>3</v>
      </c>
      <c r="D471">
        <v>0</v>
      </c>
      <c r="E471">
        <v>3</v>
      </c>
      <c r="F471" t="b">
        <f>VLOOKUP(TAX[[#This Row],[taxonomy_name]],Table2[#All],13,FALSE)</f>
        <v>1</v>
      </c>
      <c r="G471" t="b">
        <f>VLOOKUP(TAX[[#This Row],[taxonomy_name]],Table2[#All],14,FALSE)</f>
        <v>0</v>
      </c>
      <c r="I471">
        <f>IF(TAX[[#This Row],[Valid OWA]]=TRUE,TAX[[#This Row],[num_classes]],"")</f>
        <v>3</v>
      </c>
      <c r="J471" t="str">
        <f>IF(TAX[[#This Row],[Valid CWA]]=TRUE,TAX[[#This Row],[num_classes]],"")</f>
        <v/>
      </c>
    </row>
    <row r="472" spans="1:10" hidden="1" x14ac:dyDescent="0.25">
      <c r="A472" t="s">
        <v>583</v>
      </c>
      <c r="B472" t="s">
        <v>584</v>
      </c>
      <c r="C472">
        <v>3</v>
      </c>
      <c r="D472">
        <v>0</v>
      </c>
      <c r="E472">
        <v>3</v>
      </c>
      <c r="F472" t="b">
        <f>VLOOKUP(TAX[[#This Row],[taxonomy_name]],Table2[#All],13,FALSE)</f>
        <v>0</v>
      </c>
      <c r="G472" t="b">
        <f>VLOOKUP(TAX[[#This Row],[taxonomy_name]],Table2[#All],14,FALSE)</f>
        <v>0</v>
      </c>
      <c r="I472" t="str">
        <f>IF(TAX[[#This Row],[Valid OWA]]=TRUE,TAX[[#This Row],[num_classes]],"")</f>
        <v/>
      </c>
      <c r="J472" t="str">
        <f>IF(TAX[[#This Row],[Valid CWA]]=TRUE,TAX[[#This Row],[num_classes]],"")</f>
        <v/>
      </c>
    </row>
    <row r="473" spans="1:10" hidden="1" x14ac:dyDescent="0.25">
      <c r="A473" t="s">
        <v>591</v>
      </c>
      <c r="B473" t="s">
        <v>584</v>
      </c>
      <c r="C473">
        <v>3</v>
      </c>
      <c r="D473">
        <v>0</v>
      </c>
      <c r="E473">
        <v>3</v>
      </c>
      <c r="F473" t="b">
        <f>VLOOKUP(TAX[[#This Row],[taxonomy_name]],Table2[#All],13,FALSE)</f>
        <v>0</v>
      </c>
      <c r="G473" t="b">
        <f>VLOOKUP(TAX[[#This Row],[taxonomy_name]],Table2[#All],14,FALSE)</f>
        <v>0</v>
      </c>
      <c r="I473" t="str">
        <f>IF(TAX[[#This Row],[Valid OWA]]=TRUE,TAX[[#This Row],[num_classes]],"")</f>
        <v/>
      </c>
      <c r="J473" t="str">
        <f>IF(TAX[[#This Row],[Valid CWA]]=TRUE,TAX[[#This Row],[num_classes]],"")</f>
        <v/>
      </c>
    </row>
    <row r="474" spans="1:10" hidden="1" x14ac:dyDescent="0.25">
      <c r="A474" t="s">
        <v>593</v>
      </c>
      <c r="B474" t="s">
        <v>594</v>
      </c>
      <c r="C474">
        <v>3</v>
      </c>
      <c r="D474">
        <v>0</v>
      </c>
      <c r="E474">
        <v>3</v>
      </c>
      <c r="F474" t="b">
        <f>VLOOKUP(TAX[[#This Row],[taxonomy_name]],Table2[#All],13,FALSE)</f>
        <v>0</v>
      </c>
      <c r="G474" t="b">
        <f>VLOOKUP(TAX[[#This Row],[taxonomy_name]],Table2[#All],14,FALSE)</f>
        <v>0</v>
      </c>
      <c r="I474" t="str">
        <f>IF(TAX[[#This Row],[Valid OWA]]=TRUE,TAX[[#This Row],[num_classes]],"")</f>
        <v/>
      </c>
      <c r="J474" t="str">
        <f>IF(TAX[[#This Row],[Valid CWA]]=TRUE,TAX[[#This Row],[num_classes]],"")</f>
        <v/>
      </c>
    </row>
    <row r="475" spans="1:10" hidden="1" x14ac:dyDescent="0.25">
      <c r="A475" t="s">
        <v>597</v>
      </c>
      <c r="B475" t="s">
        <v>594</v>
      </c>
      <c r="C475">
        <v>3</v>
      </c>
      <c r="D475">
        <v>0</v>
      </c>
      <c r="E475">
        <v>3</v>
      </c>
      <c r="F475" t="b">
        <f>VLOOKUP(TAX[[#This Row],[taxonomy_name]],Table2[#All],13,FALSE)</f>
        <v>1</v>
      </c>
      <c r="G475" t="b">
        <f>VLOOKUP(TAX[[#This Row],[taxonomy_name]],Table2[#All],14,FALSE)</f>
        <v>1</v>
      </c>
      <c r="I475">
        <f>IF(TAX[[#This Row],[Valid OWA]]=TRUE,TAX[[#This Row],[num_classes]],"")</f>
        <v>3</v>
      </c>
      <c r="J475">
        <f>IF(TAX[[#This Row],[Valid CWA]]=TRUE,TAX[[#This Row],[num_classes]],"")</f>
        <v>3</v>
      </c>
    </row>
    <row r="476" spans="1:10" hidden="1" x14ac:dyDescent="0.25">
      <c r="A476" t="s">
        <v>599</v>
      </c>
      <c r="B476" t="s">
        <v>594</v>
      </c>
      <c r="C476">
        <v>3</v>
      </c>
      <c r="D476">
        <v>0</v>
      </c>
      <c r="E476">
        <v>3</v>
      </c>
      <c r="F476" t="b">
        <f>VLOOKUP(TAX[[#This Row],[taxonomy_name]],Table2[#All],13,FALSE)</f>
        <v>1</v>
      </c>
      <c r="G476" t="b">
        <f>VLOOKUP(TAX[[#This Row],[taxonomy_name]],Table2[#All],14,FALSE)</f>
        <v>1</v>
      </c>
      <c r="I476">
        <f>IF(TAX[[#This Row],[Valid OWA]]=TRUE,TAX[[#This Row],[num_classes]],"")</f>
        <v>3</v>
      </c>
      <c r="J476">
        <f>IF(TAX[[#This Row],[Valid CWA]]=TRUE,TAX[[#This Row],[num_classes]],"")</f>
        <v>3</v>
      </c>
    </row>
    <row r="477" spans="1:10" hidden="1" x14ac:dyDescent="0.25">
      <c r="A477" t="s">
        <v>600</v>
      </c>
      <c r="B477" t="s">
        <v>594</v>
      </c>
      <c r="C477">
        <v>3</v>
      </c>
      <c r="D477">
        <v>0</v>
      </c>
      <c r="E477">
        <v>3</v>
      </c>
      <c r="F477" t="b">
        <f>VLOOKUP(TAX[[#This Row],[taxonomy_name]],Table2[#All],13,FALSE)</f>
        <v>1</v>
      </c>
      <c r="G477" t="b">
        <f>VLOOKUP(TAX[[#This Row],[taxonomy_name]],Table2[#All],14,FALSE)</f>
        <v>1</v>
      </c>
      <c r="I477">
        <f>IF(TAX[[#This Row],[Valid OWA]]=TRUE,TAX[[#This Row],[num_classes]],"")</f>
        <v>3</v>
      </c>
      <c r="J477">
        <f>IF(TAX[[#This Row],[Valid CWA]]=TRUE,TAX[[#This Row],[num_classes]],"")</f>
        <v>3</v>
      </c>
    </row>
    <row r="478" spans="1:10" hidden="1" x14ac:dyDescent="0.25">
      <c r="A478" t="s">
        <v>609</v>
      </c>
      <c r="B478" t="s">
        <v>608</v>
      </c>
      <c r="C478">
        <v>3</v>
      </c>
      <c r="D478">
        <v>0</v>
      </c>
      <c r="E478">
        <v>3</v>
      </c>
      <c r="F478" t="b">
        <f>VLOOKUP(TAX[[#This Row],[taxonomy_name]],Table2[#All],13,FALSE)</f>
        <v>1</v>
      </c>
      <c r="G478" t="b">
        <f>VLOOKUP(TAX[[#This Row],[taxonomy_name]],Table2[#All],14,FALSE)</f>
        <v>1</v>
      </c>
      <c r="I478">
        <f>IF(TAX[[#This Row],[Valid OWA]]=TRUE,TAX[[#This Row],[num_classes]],"")</f>
        <v>3</v>
      </c>
      <c r="J478">
        <f>IF(TAX[[#This Row],[Valid CWA]]=TRUE,TAX[[#This Row],[num_classes]],"")</f>
        <v>3</v>
      </c>
    </row>
    <row r="479" spans="1:10" hidden="1" x14ac:dyDescent="0.25">
      <c r="A479" t="s">
        <v>610</v>
      </c>
      <c r="B479" t="s">
        <v>608</v>
      </c>
      <c r="C479">
        <v>3</v>
      </c>
      <c r="D479">
        <v>0</v>
      </c>
      <c r="E479">
        <v>3</v>
      </c>
      <c r="F479" t="b">
        <f>VLOOKUP(TAX[[#This Row],[taxonomy_name]],Table2[#All],13,FALSE)</f>
        <v>1</v>
      </c>
      <c r="G479" t="b">
        <f>VLOOKUP(TAX[[#This Row],[taxonomy_name]],Table2[#All],14,FALSE)</f>
        <v>1</v>
      </c>
      <c r="I479">
        <f>IF(TAX[[#This Row],[Valid OWA]]=TRUE,TAX[[#This Row],[num_classes]],"")</f>
        <v>3</v>
      </c>
      <c r="J479">
        <f>IF(TAX[[#This Row],[Valid CWA]]=TRUE,TAX[[#This Row],[num_classes]],"")</f>
        <v>3</v>
      </c>
    </row>
    <row r="480" spans="1:10" hidden="1" x14ac:dyDescent="0.25">
      <c r="A480" t="s">
        <v>624</v>
      </c>
      <c r="B480" t="s">
        <v>623</v>
      </c>
      <c r="C480">
        <v>3</v>
      </c>
      <c r="D480">
        <v>0</v>
      </c>
      <c r="E480">
        <v>3</v>
      </c>
      <c r="F480" t="b">
        <f>VLOOKUP(TAX[[#This Row],[taxonomy_name]],Table2[#All],13,FALSE)</f>
        <v>0</v>
      </c>
      <c r="G480" t="b">
        <f>VLOOKUP(TAX[[#This Row],[taxonomy_name]],Table2[#All],14,FALSE)</f>
        <v>0</v>
      </c>
      <c r="I480" t="str">
        <f>IF(TAX[[#This Row],[Valid OWA]]=TRUE,TAX[[#This Row],[num_classes]],"")</f>
        <v/>
      </c>
      <c r="J480" t="str">
        <f>IF(TAX[[#This Row],[Valid CWA]]=TRUE,TAX[[#This Row],[num_classes]],"")</f>
        <v/>
      </c>
    </row>
    <row r="481" spans="1:10" hidden="1" x14ac:dyDescent="0.25">
      <c r="A481" t="s">
        <v>627</v>
      </c>
      <c r="B481" t="s">
        <v>623</v>
      </c>
      <c r="C481">
        <v>3</v>
      </c>
      <c r="D481">
        <v>0</v>
      </c>
      <c r="E481">
        <v>3</v>
      </c>
      <c r="F481" t="b">
        <f>VLOOKUP(TAX[[#This Row],[taxonomy_name]],Table2[#All],13,FALSE)</f>
        <v>0</v>
      </c>
      <c r="G481" t="b">
        <f>VLOOKUP(TAX[[#This Row],[taxonomy_name]],Table2[#All],14,FALSE)</f>
        <v>0</v>
      </c>
      <c r="I481" t="str">
        <f>IF(TAX[[#This Row],[Valid OWA]]=TRUE,TAX[[#This Row],[num_classes]],"")</f>
        <v/>
      </c>
      <c r="J481" t="str">
        <f>IF(TAX[[#This Row],[Valid CWA]]=TRUE,TAX[[#This Row],[num_classes]],"")</f>
        <v/>
      </c>
    </row>
    <row r="482" spans="1:10" hidden="1" x14ac:dyDescent="0.25">
      <c r="A482" t="s">
        <v>651</v>
      </c>
      <c r="B482" t="s">
        <v>647</v>
      </c>
      <c r="C482">
        <v>3</v>
      </c>
      <c r="D482">
        <v>0</v>
      </c>
      <c r="E482">
        <v>3</v>
      </c>
      <c r="F482" t="b">
        <f>VLOOKUP(TAX[[#This Row],[taxonomy_name]],Table2[#All],13,FALSE)</f>
        <v>0</v>
      </c>
      <c r="G482" t="b">
        <f>VLOOKUP(TAX[[#This Row],[taxonomy_name]],Table2[#All],14,FALSE)</f>
        <v>0</v>
      </c>
      <c r="I482" t="str">
        <f>IF(TAX[[#This Row],[Valid OWA]]=TRUE,TAX[[#This Row],[num_classes]],"")</f>
        <v/>
      </c>
      <c r="J482" t="str">
        <f>IF(TAX[[#This Row],[Valid CWA]]=TRUE,TAX[[#This Row],[num_classes]],"")</f>
        <v/>
      </c>
    </row>
    <row r="483" spans="1:10" hidden="1" x14ac:dyDescent="0.25">
      <c r="A483" t="s">
        <v>668</v>
      </c>
      <c r="B483" t="s">
        <v>665</v>
      </c>
      <c r="C483">
        <v>3</v>
      </c>
      <c r="D483">
        <v>0</v>
      </c>
      <c r="E483">
        <v>3</v>
      </c>
      <c r="F483" t="b">
        <f>VLOOKUP(TAX[[#This Row],[taxonomy_name]],Table2[#All],13,FALSE)</f>
        <v>1</v>
      </c>
      <c r="G483" t="b">
        <f>VLOOKUP(TAX[[#This Row],[taxonomy_name]],Table2[#All],14,FALSE)</f>
        <v>1</v>
      </c>
      <c r="I483">
        <f>IF(TAX[[#This Row],[Valid OWA]]=TRUE,TAX[[#This Row],[num_classes]],"")</f>
        <v>3</v>
      </c>
      <c r="J483">
        <f>IF(TAX[[#This Row],[Valid CWA]]=TRUE,TAX[[#This Row],[num_classes]],"")</f>
        <v>3</v>
      </c>
    </row>
    <row r="484" spans="1:10" hidden="1" x14ac:dyDescent="0.25">
      <c r="A484" t="s">
        <v>669</v>
      </c>
      <c r="B484" t="s">
        <v>665</v>
      </c>
      <c r="C484">
        <v>3</v>
      </c>
      <c r="D484">
        <v>0</v>
      </c>
      <c r="E484">
        <v>3</v>
      </c>
      <c r="F484" t="b">
        <f>VLOOKUP(TAX[[#This Row],[taxonomy_name]],Table2[#All],13,FALSE)</f>
        <v>1</v>
      </c>
      <c r="G484" t="b">
        <f>VLOOKUP(TAX[[#This Row],[taxonomy_name]],Table2[#All],14,FALSE)</f>
        <v>1</v>
      </c>
      <c r="I484">
        <f>IF(TAX[[#This Row],[Valid OWA]]=TRUE,TAX[[#This Row],[num_classes]],"")</f>
        <v>3</v>
      </c>
      <c r="J484">
        <f>IF(TAX[[#This Row],[Valid CWA]]=TRUE,TAX[[#This Row],[num_classes]],"")</f>
        <v>3</v>
      </c>
    </row>
    <row r="485" spans="1:10" hidden="1" x14ac:dyDescent="0.25">
      <c r="A485" t="s">
        <v>670</v>
      </c>
      <c r="B485" t="s">
        <v>665</v>
      </c>
      <c r="C485">
        <v>3</v>
      </c>
      <c r="D485">
        <v>0</v>
      </c>
      <c r="E485">
        <v>3</v>
      </c>
      <c r="F485" t="b">
        <f>VLOOKUP(TAX[[#This Row],[taxonomy_name]],Table2[#All],13,FALSE)</f>
        <v>1</v>
      </c>
      <c r="G485" t="b">
        <f>VLOOKUP(TAX[[#This Row],[taxonomy_name]],Table2[#All],14,FALSE)</f>
        <v>1</v>
      </c>
      <c r="I485">
        <f>IF(TAX[[#This Row],[Valid OWA]]=TRUE,TAX[[#This Row],[num_classes]],"")</f>
        <v>3</v>
      </c>
      <c r="J485">
        <f>IF(TAX[[#This Row],[Valid CWA]]=TRUE,TAX[[#This Row],[num_classes]],"")</f>
        <v>3</v>
      </c>
    </row>
    <row r="486" spans="1:10" hidden="1" x14ac:dyDescent="0.25">
      <c r="A486" t="s">
        <v>673</v>
      </c>
      <c r="B486" t="s">
        <v>672</v>
      </c>
      <c r="C486">
        <v>3</v>
      </c>
      <c r="D486">
        <v>0</v>
      </c>
      <c r="E486">
        <v>3</v>
      </c>
      <c r="F486" t="b">
        <f>VLOOKUP(TAX[[#This Row],[taxonomy_name]],Table2[#All],13,FALSE)</f>
        <v>1</v>
      </c>
      <c r="G486" t="b">
        <f>VLOOKUP(TAX[[#This Row],[taxonomy_name]],Table2[#All],14,FALSE)</f>
        <v>1</v>
      </c>
      <c r="I486">
        <f>IF(TAX[[#This Row],[Valid OWA]]=TRUE,TAX[[#This Row],[num_classes]],"")</f>
        <v>3</v>
      </c>
      <c r="J486">
        <f>IF(TAX[[#This Row],[Valid CWA]]=TRUE,TAX[[#This Row],[num_classes]],"")</f>
        <v>3</v>
      </c>
    </row>
    <row r="487" spans="1:10" hidden="1" x14ac:dyDescent="0.25">
      <c r="A487" t="s">
        <v>675</v>
      </c>
      <c r="B487" t="s">
        <v>672</v>
      </c>
      <c r="C487">
        <v>3</v>
      </c>
      <c r="D487">
        <v>0</v>
      </c>
      <c r="E487">
        <v>3</v>
      </c>
      <c r="F487" t="b">
        <f>VLOOKUP(TAX[[#This Row],[taxonomy_name]],Table2[#All],13,FALSE)</f>
        <v>1</v>
      </c>
      <c r="G487" t="b">
        <f>VLOOKUP(TAX[[#This Row],[taxonomy_name]],Table2[#All],14,FALSE)</f>
        <v>1</v>
      </c>
      <c r="I487">
        <f>IF(TAX[[#This Row],[Valid OWA]]=TRUE,TAX[[#This Row],[num_classes]],"")</f>
        <v>3</v>
      </c>
      <c r="J487">
        <f>IF(TAX[[#This Row],[Valid CWA]]=TRUE,TAX[[#This Row],[num_classes]],"")</f>
        <v>3</v>
      </c>
    </row>
    <row r="488" spans="1:10" hidden="1" x14ac:dyDescent="0.25">
      <c r="A488" t="s">
        <v>676</v>
      </c>
      <c r="B488" t="s">
        <v>672</v>
      </c>
      <c r="C488">
        <v>3</v>
      </c>
      <c r="D488">
        <v>0</v>
      </c>
      <c r="E488">
        <v>3</v>
      </c>
      <c r="F488" t="b">
        <f>VLOOKUP(TAX[[#This Row],[taxonomy_name]],Table2[#All],13,FALSE)</f>
        <v>1</v>
      </c>
      <c r="G488" t="b">
        <f>VLOOKUP(TAX[[#This Row],[taxonomy_name]],Table2[#All],14,FALSE)</f>
        <v>1</v>
      </c>
      <c r="I488">
        <f>IF(TAX[[#This Row],[Valid OWA]]=TRUE,TAX[[#This Row],[num_classes]],"")</f>
        <v>3</v>
      </c>
      <c r="J488">
        <f>IF(TAX[[#This Row],[Valid CWA]]=TRUE,TAX[[#This Row],[num_classes]],"")</f>
        <v>3</v>
      </c>
    </row>
    <row r="489" spans="1:10" hidden="1" x14ac:dyDescent="0.25">
      <c r="A489" t="s">
        <v>685</v>
      </c>
      <c r="B489" t="s">
        <v>683</v>
      </c>
      <c r="C489">
        <v>3</v>
      </c>
      <c r="D489">
        <v>0</v>
      </c>
      <c r="E489">
        <v>3</v>
      </c>
      <c r="F489" t="b">
        <f>VLOOKUP(TAX[[#This Row],[taxonomy_name]],Table2[#All],13,FALSE)</f>
        <v>1</v>
      </c>
      <c r="G489" t="b">
        <f>VLOOKUP(TAX[[#This Row],[taxonomy_name]],Table2[#All],14,FALSE)</f>
        <v>0</v>
      </c>
      <c r="I489">
        <f>IF(TAX[[#This Row],[Valid OWA]]=TRUE,TAX[[#This Row],[num_classes]],"")</f>
        <v>3</v>
      </c>
      <c r="J489" t="str">
        <f>IF(TAX[[#This Row],[Valid CWA]]=TRUE,TAX[[#This Row],[num_classes]],"")</f>
        <v/>
      </c>
    </row>
    <row r="490" spans="1:10" hidden="1" x14ac:dyDescent="0.25">
      <c r="A490" t="s">
        <v>689</v>
      </c>
      <c r="B490" t="s">
        <v>687</v>
      </c>
      <c r="C490">
        <v>3</v>
      </c>
      <c r="D490">
        <v>0</v>
      </c>
      <c r="E490">
        <v>3</v>
      </c>
      <c r="F490" t="b">
        <f>VLOOKUP(TAX[[#This Row],[taxonomy_name]],Table2[#All],13,FALSE)</f>
        <v>0</v>
      </c>
      <c r="G490" t="b">
        <f>VLOOKUP(TAX[[#This Row],[taxonomy_name]],Table2[#All],14,FALSE)</f>
        <v>0</v>
      </c>
      <c r="I490" t="str">
        <f>IF(TAX[[#This Row],[Valid OWA]]=TRUE,TAX[[#This Row],[num_classes]],"")</f>
        <v/>
      </c>
      <c r="J490" t="str">
        <f>IF(TAX[[#This Row],[Valid CWA]]=TRUE,TAX[[#This Row],[num_classes]],"")</f>
        <v/>
      </c>
    </row>
    <row r="491" spans="1:10" hidden="1" x14ac:dyDescent="0.25">
      <c r="A491" t="s">
        <v>690</v>
      </c>
      <c r="B491" t="s">
        <v>687</v>
      </c>
      <c r="C491">
        <v>3</v>
      </c>
      <c r="D491">
        <v>0</v>
      </c>
      <c r="E491">
        <v>3</v>
      </c>
      <c r="F491" t="b">
        <f>VLOOKUP(TAX[[#This Row],[taxonomy_name]],Table2[#All],13,FALSE)</f>
        <v>1</v>
      </c>
      <c r="G491" t="b">
        <f>VLOOKUP(TAX[[#This Row],[taxonomy_name]],Table2[#All],14,FALSE)</f>
        <v>1</v>
      </c>
      <c r="I491">
        <f>IF(TAX[[#This Row],[Valid OWA]]=TRUE,TAX[[#This Row],[num_classes]],"")</f>
        <v>3</v>
      </c>
      <c r="J491">
        <f>IF(TAX[[#This Row],[Valid CWA]]=TRUE,TAX[[#This Row],[num_classes]],"")</f>
        <v>3</v>
      </c>
    </row>
    <row r="492" spans="1:10" hidden="1" x14ac:dyDescent="0.25">
      <c r="A492" t="s">
        <v>691</v>
      </c>
      <c r="B492" t="s">
        <v>687</v>
      </c>
      <c r="C492">
        <v>3</v>
      </c>
      <c r="D492">
        <v>0</v>
      </c>
      <c r="E492">
        <v>3</v>
      </c>
      <c r="F492" t="b">
        <f>VLOOKUP(TAX[[#This Row],[taxonomy_name]],Table2[#All],13,FALSE)</f>
        <v>1</v>
      </c>
      <c r="G492" t="b">
        <f>VLOOKUP(TAX[[#This Row],[taxonomy_name]],Table2[#All],14,FALSE)</f>
        <v>1</v>
      </c>
      <c r="I492">
        <f>IF(TAX[[#This Row],[Valid OWA]]=TRUE,TAX[[#This Row],[num_classes]],"")</f>
        <v>3</v>
      </c>
      <c r="J492">
        <f>IF(TAX[[#This Row],[Valid CWA]]=TRUE,TAX[[#This Row],[num_classes]],"")</f>
        <v>3</v>
      </c>
    </row>
    <row r="493" spans="1:10" hidden="1" x14ac:dyDescent="0.25">
      <c r="A493" t="s">
        <v>697</v>
      </c>
      <c r="B493" t="s">
        <v>694</v>
      </c>
      <c r="C493">
        <v>3</v>
      </c>
      <c r="D493">
        <v>0</v>
      </c>
      <c r="E493">
        <v>3</v>
      </c>
      <c r="F493" t="b">
        <f>VLOOKUP(TAX[[#This Row],[taxonomy_name]],Table2[#All],13,FALSE)</f>
        <v>1</v>
      </c>
      <c r="G493" t="b">
        <f>VLOOKUP(TAX[[#This Row],[taxonomy_name]],Table2[#All],14,FALSE)</f>
        <v>1</v>
      </c>
      <c r="I493">
        <f>IF(TAX[[#This Row],[Valid OWA]]=TRUE,TAX[[#This Row],[num_classes]],"")</f>
        <v>3</v>
      </c>
      <c r="J493">
        <f>IF(TAX[[#This Row],[Valid CWA]]=TRUE,TAX[[#This Row],[num_classes]],"")</f>
        <v>3</v>
      </c>
    </row>
    <row r="494" spans="1:10" hidden="1" x14ac:dyDescent="0.25">
      <c r="A494" t="s">
        <v>698</v>
      </c>
      <c r="B494" t="s">
        <v>694</v>
      </c>
      <c r="C494">
        <v>3</v>
      </c>
      <c r="D494">
        <v>0</v>
      </c>
      <c r="E494">
        <v>3</v>
      </c>
      <c r="F494" t="b">
        <f>VLOOKUP(TAX[[#This Row],[taxonomy_name]],Table2[#All],13,FALSE)</f>
        <v>1</v>
      </c>
      <c r="G494" t="b">
        <f>VLOOKUP(TAX[[#This Row],[taxonomy_name]],Table2[#All],14,FALSE)</f>
        <v>1</v>
      </c>
      <c r="I494">
        <f>IF(TAX[[#This Row],[Valid OWA]]=TRUE,TAX[[#This Row],[num_classes]],"")</f>
        <v>3</v>
      </c>
      <c r="J494">
        <f>IF(TAX[[#This Row],[Valid CWA]]=TRUE,TAX[[#This Row],[num_classes]],"")</f>
        <v>3</v>
      </c>
    </row>
    <row r="495" spans="1:10" hidden="1" x14ac:dyDescent="0.25">
      <c r="A495" t="s">
        <v>699</v>
      </c>
      <c r="B495" t="s">
        <v>700</v>
      </c>
      <c r="C495">
        <v>3</v>
      </c>
      <c r="D495">
        <v>0</v>
      </c>
      <c r="E495">
        <v>3</v>
      </c>
      <c r="F495" t="b">
        <f>VLOOKUP(TAX[[#This Row],[taxonomy_name]],Table2[#All],13,FALSE)</f>
        <v>1</v>
      </c>
      <c r="G495" t="b">
        <f>VLOOKUP(TAX[[#This Row],[taxonomy_name]],Table2[#All],14,FALSE)</f>
        <v>0</v>
      </c>
      <c r="I495">
        <f>IF(TAX[[#This Row],[Valid OWA]]=TRUE,TAX[[#This Row],[num_classes]],"")</f>
        <v>3</v>
      </c>
      <c r="J495" t="str">
        <f>IF(TAX[[#This Row],[Valid CWA]]=TRUE,TAX[[#This Row],[num_classes]],"")</f>
        <v/>
      </c>
    </row>
    <row r="496" spans="1:10" hidden="1" x14ac:dyDescent="0.25">
      <c r="A496" t="s">
        <v>707</v>
      </c>
      <c r="B496" t="s">
        <v>706</v>
      </c>
      <c r="C496">
        <v>3</v>
      </c>
      <c r="D496">
        <v>0</v>
      </c>
      <c r="E496">
        <v>3</v>
      </c>
      <c r="F496" t="b">
        <f>VLOOKUP(TAX[[#This Row],[taxonomy_name]],Table2[#All],13,FALSE)</f>
        <v>1</v>
      </c>
      <c r="G496" t="b">
        <f>VLOOKUP(TAX[[#This Row],[taxonomy_name]],Table2[#All],14,FALSE)</f>
        <v>1</v>
      </c>
      <c r="I496">
        <f>IF(TAX[[#This Row],[Valid OWA]]=TRUE,TAX[[#This Row],[num_classes]],"")</f>
        <v>3</v>
      </c>
      <c r="J496">
        <f>IF(TAX[[#This Row],[Valid CWA]]=TRUE,TAX[[#This Row],[num_classes]],"")</f>
        <v>3</v>
      </c>
    </row>
    <row r="497" spans="1:10" hidden="1" x14ac:dyDescent="0.25">
      <c r="A497" t="s">
        <v>709</v>
      </c>
      <c r="B497" t="s">
        <v>710</v>
      </c>
      <c r="C497">
        <v>3</v>
      </c>
      <c r="D497">
        <v>0</v>
      </c>
      <c r="E497">
        <v>3</v>
      </c>
      <c r="F497" t="b">
        <f>VLOOKUP(TAX[[#This Row],[taxonomy_name]],Table2[#All],13,FALSE)</f>
        <v>1</v>
      </c>
      <c r="G497" t="b">
        <f>VLOOKUP(TAX[[#This Row],[taxonomy_name]],Table2[#All],14,FALSE)</f>
        <v>1</v>
      </c>
      <c r="I497">
        <f>IF(TAX[[#This Row],[Valid OWA]]=TRUE,TAX[[#This Row],[num_classes]],"")</f>
        <v>3</v>
      </c>
      <c r="J497">
        <f>IF(TAX[[#This Row],[Valid CWA]]=TRUE,TAX[[#This Row],[num_classes]],"")</f>
        <v>3</v>
      </c>
    </row>
    <row r="498" spans="1:10" hidden="1" x14ac:dyDescent="0.25">
      <c r="A498" t="s">
        <v>711</v>
      </c>
      <c r="B498" t="s">
        <v>710</v>
      </c>
      <c r="C498">
        <v>3</v>
      </c>
      <c r="D498">
        <v>0</v>
      </c>
      <c r="E498">
        <v>3</v>
      </c>
      <c r="F498" t="b">
        <f>VLOOKUP(TAX[[#This Row],[taxonomy_name]],Table2[#All],13,FALSE)</f>
        <v>1</v>
      </c>
      <c r="G498" t="b">
        <f>VLOOKUP(TAX[[#This Row],[taxonomy_name]],Table2[#All],14,FALSE)</f>
        <v>1</v>
      </c>
      <c r="I498">
        <f>IF(TAX[[#This Row],[Valid OWA]]=TRUE,TAX[[#This Row],[num_classes]],"")</f>
        <v>3</v>
      </c>
      <c r="J498">
        <f>IF(TAX[[#This Row],[Valid CWA]]=TRUE,TAX[[#This Row],[num_classes]],"")</f>
        <v>3</v>
      </c>
    </row>
    <row r="499" spans="1:10" hidden="1" x14ac:dyDescent="0.25">
      <c r="A499" t="s">
        <v>712</v>
      </c>
      <c r="B499" t="s">
        <v>710</v>
      </c>
      <c r="C499">
        <v>3</v>
      </c>
      <c r="D499">
        <v>0</v>
      </c>
      <c r="E499">
        <v>3</v>
      </c>
      <c r="F499" t="b">
        <f>VLOOKUP(TAX[[#This Row],[taxonomy_name]],Table2[#All],13,FALSE)</f>
        <v>1</v>
      </c>
      <c r="G499" t="b">
        <f>VLOOKUP(TAX[[#This Row],[taxonomy_name]],Table2[#All],14,FALSE)</f>
        <v>0</v>
      </c>
      <c r="I499">
        <f>IF(TAX[[#This Row],[Valid OWA]]=TRUE,TAX[[#This Row],[num_classes]],"")</f>
        <v>3</v>
      </c>
      <c r="J499" t="str">
        <f>IF(TAX[[#This Row],[Valid CWA]]=TRUE,TAX[[#This Row],[num_classes]],"")</f>
        <v/>
      </c>
    </row>
    <row r="500" spans="1:10" hidden="1" x14ac:dyDescent="0.25">
      <c r="A500" t="s">
        <v>715</v>
      </c>
      <c r="B500" t="s">
        <v>710</v>
      </c>
      <c r="C500">
        <v>3</v>
      </c>
      <c r="D500">
        <v>0</v>
      </c>
      <c r="E500">
        <v>3</v>
      </c>
      <c r="F500" t="b">
        <f>VLOOKUP(TAX[[#This Row],[taxonomy_name]],Table2[#All],13,FALSE)</f>
        <v>1</v>
      </c>
      <c r="G500" t="b">
        <f>VLOOKUP(TAX[[#This Row],[taxonomy_name]],Table2[#All],14,FALSE)</f>
        <v>1</v>
      </c>
      <c r="I500">
        <f>IF(TAX[[#This Row],[Valid OWA]]=TRUE,TAX[[#This Row],[num_classes]],"")</f>
        <v>3</v>
      </c>
      <c r="J500">
        <f>IF(TAX[[#This Row],[Valid CWA]]=TRUE,TAX[[#This Row],[num_classes]],"")</f>
        <v>3</v>
      </c>
    </row>
    <row r="501" spans="1:10" hidden="1" x14ac:dyDescent="0.25">
      <c r="A501" t="s">
        <v>731</v>
      </c>
      <c r="B501" t="s">
        <v>727</v>
      </c>
      <c r="C501">
        <v>3</v>
      </c>
      <c r="D501">
        <v>0</v>
      </c>
      <c r="E501">
        <v>3</v>
      </c>
      <c r="F501" t="b">
        <f>VLOOKUP(TAX[[#This Row],[taxonomy_name]],Table2[#All],13,FALSE)</f>
        <v>1</v>
      </c>
      <c r="G501" t="b">
        <f>VLOOKUP(TAX[[#This Row],[taxonomy_name]],Table2[#All],14,FALSE)</f>
        <v>1</v>
      </c>
      <c r="I501">
        <f>IF(TAX[[#This Row],[Valid OWA]]=TRUE,TAX[[#This Row],[num_classes]],"")</f>
        <v>3</v>
      </c>
      <c r="J501">
        <f>IF(TAX[[#This Row],[Valid CWA]]=TRUE,TAX[[#This Row],[num_classes]],"")</f>
        <v>3</v>
      </c>
    </row>
    <row r="502" spans="1:10" hidden="1" x14ac:dyDescent="0.25">
      <c r="A502" t="s">
        <v>734</v>
      </c>
      <c r="B502" t="s">
        <v>733</v>
      </c>
      <c r="C502">
        <v>3</v>
      </c>
      <c r="D502">
        <v>0</v>
      </c>
      <c r="E502">
        <v>3</v>
      </c>
      <c r="F502" t="b">
        <f>VLOOKUP(TAX[[#This Row],[taxonomy_name]],Table2[#All],13,FALSE)</f>
        <v>1</v>
      </c>
      <c r="G502" t="b">
        <f>VLOOKUP(TAX[[#This Row],[taxonomy_name]],Table2[#All],14,FALSE)</f>
        <v>1</v>
      </c>
      <c r="I502">
        <f>IF(TAX[[#This Row],[Valid OWA]]=TRUE,TAX[[#This Row],[num_classes]],"")</f>
        <v>3</v>
      </c>
      <c r="J502">
        <f>IF(TAX[[#This Row],[Valid CWA]]=TRUE,TAX[[#This Row],[num_classes]],"")</f>
        <v>3</v>
      </c>
    </row>
    <row r="503" spans="1:10" hidden="1" x14ac:dyDescent="0.25">
      <c r="A503" t="s">
        <v>735</v>
      </c>
      <c r="B503" t="s">
        <v>733</v>
      </c>
      <c r="C503">
        <v>3</v>
      </c>
      <c r="D503">
        <v>0</v>
      </c>
      <c r="E503">
        <v>3</v>
      </c>
      <c r="F503" t="b">
        <f>VLOOKUP(TAX[[#This Row],[taxonomy_name]],Table2[#All],13,FALSE)</f>
        <v>0</v>
      </c>
      <c r="G503" t="b">
        <f>VLOOKUP(TAX[[#This Row],[taxonomy_name]],Table2[#All],14,FALSE)</f>
        <v>0</v>
      </c>
      <c r="I503" t="str">
        <f>IF(TAX[[#This Row],[Valid OWA]]=TRUE,TAX[[#This Row],[num_classes]],"")</f>
        <v/>
      </c>
      <c r="J503" t="str">
        <f>IF(TAX[[#This Row],[Valid CWA]]=TRUE,TAX[[#This Row],[num_classes]],"")</f>
        <v/>
      </c>
    </row>
    <row r="504" spans="1:10" hidden="1" x14ac:dyDescent="0.25">
      <c r="A504" t="s">
        <v>740</v>
      </c>
      <c r="B504" t="s">
        <v>739</v>
      </c>
      <c r="C504">
        <v>3</v>
      </c>
      <c r="D504">
        <v>0</v>
      </c>
      <c r="E504">
        <v>3</v>
      </c>
      <c r="F504" t="b">
        <f>VLOOKUP(TAX[[#This Row],[taxonomy_name]],Table2[#All],13,FALSE)</f>
        <v>1</v>
      </c>
      <c r="G504" t="b">
        <f>VLOOKUP(TAX[[#This Row],[taxonomy_name]],Table2[#All],14,FALSE)</f>
        <v>1</v>
      </c>
      <c r="I504">
        <f>IF(TAX[[#This Row],[Valid OWA]]=TRUE,TAX[[#This Row],[num_classes]],"")</f>
        <v>3</v>
      </c>
      <c r="J504">
        <f>IF(TAX[[#This Row],[Valid CWA]]=TRUE,TAX[[#This Row],[num_classes]],"")</f>
        <v>3</v>
      </c>
    </row>
    <row r="505" spans="1:10" hidden="1" x14ac:dyDescent="0.25">
      <c r="A505" t="s">
        <v>742</v>
      </c>
      <c r="B505" t="s">
        <v>739</v>
      </c>
      <c r="C505">
        <v>3</v>
      </c>
      <c r="D505">
        <v>0</v>
      </c>
      <c r="E505">
        <v>3</v>
      </c>
      <c r="F505" t="b">
        <f>VLOOKUP(TAX[[#This Row],[taxonomy_name]],Table2[#All],13,FALSE)</f>
        <v>1</v>
      </c>
      <c r="G505" t="b">
        <f>VLOOKUP(TAX[[#This Row],[taxonomy_name]],Table2[#All],14,FALSE)</f>
        <v>1</v>
      </c>
      <c r="I505">
        <f>IF(TAX[[#This Row],[Valid OWA]]=TRUE,TAX[[#This Row],[num_classes]],"")</f>
        <v>3</v>
      </c>
      <c r="J505">
        <f>IF(TAX[[#This Row],[Valid CWA]]=TRUE,TAX[[#This Row],[num_classes]],"")</f>
        <v>3</v>
      </c>
    </row>
    <row r="506" spans="1:10" hidden="1" x14ac:dyDescent="0.25">
      <c r="A506" t="s">
        <v>745</v>
      </c>
      <c r="B506" t="s">
        <v>739</v>
      </c>
      <c r="C506">
        <v>3</v>
      </c>
      <c r="D506">
        <v>0</v>
      </c>
      <c r="E506">
        <v>3</v>
      </c>
      <c r="F506" t="b">
        <f>VLOOKUP(TAX[[#This Row],[taxonomy_name]],Table2[#All],13,FALSE)</f>
        <v>1</v>
      </c>
      <c r="G506" t="b">
        <f>VLOOKUP(TAX[[#This Row],[taxonomy_name]],Table2[#All],14,FALSE)</f>
        <v>1</v>
      </c>
      <c r="I506">
        <f>IF(TAX[[#This Row],[Valid OWA]]=TRUE,TAX[[#This Row],[num_classes]],"")</f>
        <v>3</v>
      </c>
      <c r="J506">
        <f>IF(TAX[[#This Row],[Valid CWA]]=TRUE,TAX[[#This Row],[num_classes]],"")</f>
        <v>3</v>
      </c>
    </row>
    <row r="507" spans="1:10" hidden="1" x14ac:dyDescent="0.25">
      <c r="A507" t="s">
        <v>751</v>
      </c>
      <c r="B507" t="s">
        <v>752</v>
      </c>
      <c r="C507">
        <v>3</v>
      </c>
      <c r="D507">
        <v>0</v>
      </c>
      <c r="E507">
        <v>3</v>
      </c>
      <c r="F507" t="b">
        <f>VLOOKUP(TAX[[#This Row],[taxonomy_name]],Table2[#All],13,FALSE)</f>
        <v>0</v>
      </c>
      <c r="G507" t="b">
        <f>VLOOKUP(TAX[[#This Row],[taxonomy_name]],Table2[#All],14,FALSE)</f>
        <v>0</v>
      </c>
      <c r="I507" t="str">
        <f>IF(TAX[[#This Row],[Valid OWA]]=TRUE,TAX[[#This Row],[num_classes]],"")</f>
        <v/>
      </c>
      <c r="J507" t="str">
        <f>IF(TAX[[#This Row],[Valid CWA]]=TRUE,TAX[[#This Row],[num_classes]],"")</f>
        <v/>
      </c>
    </row>
    <row r="508" spans="1:10" hidden="1" x14ac:dyDescent="0.25">
      <c r="A508" t="s">
        <v>754</v>
      </c>
      <c r="B508" t="s">
        <v>752</v>
      </c>
      <c r="C508">
        <v>3</v>
      </c>
      <c r="D508">
        <v>0</v>
      </c>
      <c r="E508">
        <v>3</v>
      </c>
      <c r="F508" t="b">
        <f>VLOOKUP(TAX[[#This Row],[taxonomy_name]],Table2[#All],13,FALSE)</f>
        <v>1</v>
      </c>
      <c r="G508" t="b">
        <f>VLOOKUP(TAX[[#This Row],[taxonomy_name]],Table2[#All],14,FALSE)</f>
        <v>1</v>
      </c>
      <c r="I508">
        <f>IF(TAX[[#This Row],[Valid OWA]]=TRUE,TAX[[#This Row],[num_classes]],"")</f>
        <v>3</v>
      </c>
      <c r="J508">
        <f>IF(TAX[[#This Row],[Valid CWA]]=TRUE,TAX[[#This Row],[num_classes]],"")</f>
        <v>3</v>
      </c>
    </row>
    <row r="509" spans="1:10" hidden="1" x14ac:dyDescent="0.25">
      <c r="A509" t="s">
        <v>756</v>
      </c>
      <c r="B509" t="s">
        <v>757</v>
      </c>
      <c r="C509">
        <v>3</v>
      </c>
      <c r="D509">
        <v>0</v>
      </c>
      <c r="E509">
        <v>3</v>
      </c>
      <c r="F509" t="b">
        <f>VLOOKUP(TAX[[#This Row],[taxonomy_name]],Table2[#All],13,FALSE)</f>
        <v>1</v>
      </c>
      <c r="G509" t="b">
        <f>VLOOKUP(TAX[[#This Row],[taxonomy_name]],Table2[#All],14,FALSE)</f>
        <v>1</v>
      </c>
      <c r="I509">
        <f>IF(TAX[[#This Row],[Valid OWA]]=TRUE,TAX[[#This Row],[num_classes]],"")</f>
        <v>3</v>
      </c>
      <c r="J509">
        <f>IF(TAX[[#This Row],[Valid CWA]]=TRUE,TAX[[#This Row],[num_classes]],"")</f>
        <v>3</v>
      </c>
    </row>
    <row r="510" spans="1:10" hidden="1" x14ac:dyDescent="0.25">
      <c r="A510" t="s">
        <v>758</v>
      </c>
      <c r="B510" t="s">
        <v>759</v>
      </c>
      <c r="C510">
        <v>3</v>
      </c>
      <c r="D510">
        <v>0</v>
      </c>
      <c r="E510">
        <v>3</v>
      </c>
      <c r="F510" t="b">
        <f>VLOOKUP(TAX[[#This Row],[taxonomy_name]],Table2[#All],13,FALSE)</f>
        <v>1</v>
      </c>
      <c r="G510" t="b">
        <f>VLOOKUP(TAX[[#This Row],[taxonomy_name]],Table2[#All],14,FALSE)</f>
        <v>0</v>
      </c>
      <c r="I510">
        <f>IF(TAX[[#This Row],[Valid OWA]]=TRUE,TAX[[#This Row],[num_classes]],"")</f>
        <v>3</v>
      </c>
      <c r="J510" t="str">
        <f>IF(TAX[[#This Row],[Valid CWA]]=TRUE,TAX[[#This Row],[num_classes]],"")</f>
        <v/>
      </c>
    </row>
    <row r="511" spans="1:10" hidden="1" x14ac:dyDescent="0.25">
      <c r="A511" t="s">
        <v>760</v>
      </c>
      <c r="B511" t="s">
        <v>759</v>
      </c>
      <c r="C511">
        <v>3</v>
      </c>
      <c r="D511">
        <v>0</v>
      </c>
      <c r="E511">
        <v>3</v>
      </c>
      <c r="F511" t="b">
        <f>VLOOKUP(TAX[[#This Row],[taxonomy_name]],Table2[#All],13,FALSE)</f>
        <v>1</v>
      </c>
      <c r="G511" t="b">
        <f>VLOOKUP(TAX[[#This Row],[taxonomy_name]],Table2[#All],14,FALSE)</f>
        <v>1</v>
      </c>
      <c r="I511">
        <f>IF(TAX[[#This Row],[Valid OWA]]=TRUE,TAX[[#This Row],[num_classes]],"")</f>
        <v>3</v>
      </c>
      <c r="J511">
        <f>IF(TAX[[#This Row],[Valid CWA]]=TRUE,TAX[[#This Row],[num_classes]],"")</f>
        <v>3</v>
      </c>
    </row>
    <row r="512" spans="1:10" hidden="1" x14ac:dyDescent="0.25">
      <c r="A512" t="s">
        <v>761</v>
      </c>
      <c r="B512" t="s">
        <v>759</v>
      </c>
      <c r="C512">
        <v>3</v>
      </c>
      <c r="D512">
        <v>0</v>
      </c>
      <c r="E512">
        <v>3</v>
      </c>
      <c r="F512" t="b">
        <f>VLOOKUP(TAX[[#This Row],[taxonomy_name]],Table2[#All],13,FALSE)</f>
        <v>1</v>
      </c>
      <c r="G512" t="b">
        <f>VLOOKUP(TAX[[#This Row],[taxonomy_name]],Table2[#All],14,FALSE)</f>
        <v>0</v>
      </c>
      <c r="I512">
        <f>IF(TAX[[#This Row],[Valid OWA]]=TRUE,TAX[[#This Row],[num_classes]],"")</f>
        <v>3</v>
      </c>
      <c r="J512" t="str">
        <f>IF(TAX[[#This Row],[Valid CWA]]=TRUE,TAX[[#This Row],[num_classes]],"")</f>
        <v/>
      </c>
    </row>
    <row r="513" spans="1:10" hidden="1" x14ac:dyDescent="0.25">
      <c r="A513" t="s">
        <v>773</v>
      </c>
      <c r="B513" t="s">
        <v>771</v>
      </c>
      <c r="C513">
        <v>3</v>
      </c>
      <c r="D513">
        <v>0</v>
      </c>
      <c r="E513">
        <v>3</v>
      </c>
      <c r="F513" t="b">
        <f>VLOOKUP(TAX[[#This Row],[taxonomy_name]],Table2[#All],13,FALSE)</f>
        <v>0</v>
      </c>
      <c r="G513" t="b">
        <f>VLOOKUP(TAX[[#This Row],[taxonomy_name]],Table2[#All],14,FALSE)</f>
        <v>0</v>
      </c>
      <c r="I513" t="str">
        <f>IF(TAX[[#This Row],[Valid OWA]]=TRUE,TAX[[#This Row],[num_classes]],"")</f>
        <v/>
      </c>
      <c r="J513" t="str">
        <f>IF(TAX[[#This Row],[Valid CWA]]=TRUE,TAX[[#This Row],[num_classes]],"")</f>
        <v/>
      </c>
    </row>
    <row r="514" spans="1:10" hidden="1" x14ac:dyDescent="0.25">
      <c r="A514" t="s">
        <v>775</v>
      </c>
      <c r="B514" t="s">
        <v>771</v>
      </c>
      <c r="C514">
        <v>3</v>
      </c>
      <c r="D514">
        <v>0</v>
      </c>
      <c r="E514">
        <v>3</v>
      </c>
      <c r="F514" t="b">
        <f>VLOOKUP(TAX[[#This Row],[taxonomy_name]],Table2[#All],13,FALSE)</f>
        <v>1</v>
      </c>
      <c r="G514" t="b">
        <f>VLOOKUP(TAX[[#This Row],[taxonomy_name]],Table2[#All],14,FALSE)</f>
        <v>1</v>
      </c>
      <c r="I514">
        <f>IF(TAX[[#This Row],[Valid OWA]]=TRUE,TAX[[#This Row],[num_classes]],"")</f>
        <v>3</v>
      </c>
      <c r="J514">
        <f>IF(TAX[[#This Row],[Valid CWA]]=TRUE,TAX[[#This Row],[num_classes]],"")</f>
        <v>3</v>
      </c>
    </row>
    <row r="515" spans="1:10" hidden="1" x14ac:dyDescent="0.25">
      <c r="A515" t="s">
        <v>3</v>
      </c>
      <c r="B515" t="s">
        <v>4</v>
      </c>
      <c r="C515">
        <v>2</v>
      </c>
      <c r="D515">
        <v>0</v>
      </c>
      <c r="E515">
        <v>2</v>
      </c>
      <c r="F515" t="b">
        <f>VLOOKUP(TAX[[#This Row],[taxonomy_name]],Table2[#All],13,FALSE)</f>
        <v>0</v>
      </c>
      <c r="G515" t="b">
        <f>VLOOKUP(TAX[[#This Row],[taxonomy_name]],Table2[#All],14,FALSE)</f>
        <v>0</v>
      </c>
      <c r="I515" t="str">
        <f>IF(TAX[[#This Row],[Valid OWA]]=TRUE,TAX[[#This Row],[num_classes]],"")</f>
        <v/>
      </c>
      <c r="J515" t="str">
        <f>IF(TAX[[#This Row],[Valid CWA]]=TRUE,TAX[[#This Row],[num_classes]],"")</f>
        <v/>
      </c>
    </row>
    <row r="516" spans="1:10" hidden="1" x14ac:dyDescent="0.25">
      <c r="A516" t="s">
        <v>13</v>
      </c>
      <c r="B516" t="s">
        <v>8</v>
      </c>
      <c r="C516">
        <v>2</v>
      </c>
      <c r="D516">
        <v>0</v>
      </c>
      <c r="E516">
        <v>2</v>
      </c>
      <c r="F516" t="b">
        <f>VLOOKUP(TAX[[#This Row],[taxonomy_name]],Table2[#All],13,FALSE)</f>
        <v>1</v>
      </c>
      <c r="G516" t="b">
        <f>VLOOKUP(TAX[[#This Row],[taxonomy_name]],Table2[#All],14,FALSE)</f>
        <v>1</v>
      </c>
      <c r="I516">
        <f>IF(TAX[[#This Row],[Valid OWA]]=TRUE,TAX[[#This Row],[num_classes]],"")</f>
        <v>2</v>
      </c>
      <c r="J516">
        <f>IF(TAX[[#This Row],[Valid CWA]]=TRUE,TAX[[#This Row],[num_classes]],"")</f>
        <v>2</v>
      </c>
    </row>
    <row r="517" spans="1:10" hidden="1" x14ac:dyDescent="0.25">
      <c r="A517" t="s">
        <v>43</v>
      </c>
      <c r="B517" t="s">
        <v>34</v>
      </c>
      <c r="C517">
        <v>2</v>
      </c>
      <c r="D517">
        <v>0</v>
      </c>
      <c r="E517">
        <v>2</v>
      </c>
      <c r="F517" t="b">
        <f>VLOOKUP(TAX[[#This Row],[taxonomy_name]],Table2[#All],13,FALSE)</f>
        <v>1</v>
      </c>
      <c r="G517" t="b">
        <f>VLOOKUP(TAX[[#This Row],[taxonomy_name]],Table2[#All],14,FALSE)</f>
        <v>1</v>
      </c>
      <c r="I517">
        <f>IF(TAX[[#This Row],[Valid OWA]]=TRUE,TAX[[#This Row],[num_classes]],"")</f>
        <v>2</v>
      </c>
      <c r="J517">
        <f>IF(TAX[[#This Row],[Valid CWA]]=TRUE,TAX[[#This Row],[num_classes]],"")</f>
        <v>2</v>
      </c>
    </row>
    <row r="518" spans="1:10" hidden="1" x14ac:dyDescent="0.25">
      <c r="A518" t="s">
        <v>61</v>
      </c>
      <c r="B518" t="s">
        <v>62</v>
      </c>
      <c r="C518">
        <v>2</v>
      </c>
      <c r="D518">
        <v>0</v>
      </c>
      <c r="E518">
        <v>2</v>
      </c>
      <c r="F518" t="b">
        <f>VLOOKUP(TAX[[#This Row],[taxonomy_name]],Table2[#All],13,FALSE)</f>
        <v>1</v>
      </c>
      <c r="G518" t="b">
        <f>VLOOKUP(TAX[[#This Row],[taxonomy_name]],Table2[#All],14,FALSE)</f>
        <v>0</v>
      </c>
      <c r="I518">
        <f>IF(TAX[[#This Row],[Valid OWA]]=TRUE,TAX[[#This Row],[num_classes]],"")</f>
        <v>2</v>
      </c>
      <c r="J518" t="str">
        <f>IF(TAX[[#This Row],[Valid CWA]]=TRUE,TAX[[#This Row],[num_classes]],"")</f>
        <v/>
      </c>
    </row>
    <row r="519" spans="1:10" hidden="1" x14ac:dyDescent="0.25">
      <c r="A519" t="s">
        <v>67</v>
      </c>
      <c r="B519" t="s">
        <v>64</v>
      </c>
      <c r="C519">
        <v>2</v>
      </c>
      <c r="D519">
        <v>0</v>
      </c>
      <c r="E519">
        <v>2</v>
      </c>
      <c r="F519" t="b">
        <f>VLOOKUP(TAX[[#This Row],[taxonomy_name]],Table2[#All],13,FALSE)</f>
        <v>1</v>
      </c>
      <c r="G519" t="b">
        <f>VLOOKUP(TAX[[#This Row],[taxonomy_name]],Table2[#All],14,FALSE)</f>
        <v>1</v>
      </c>
      <c r="I519">
        <f>IF(TAX[[#This Row],[Valid OWA]]=TRUE,TAX[[#This Row],[num_classes]],"")</f>
        <v>2</v>
      </c>
      <c r="J519">
        <f>IF(TAX[[#This Row],[Valid CWA]]=TRUE,TAX[[#This Row],[num_classes]],"")</f>
        <v>2</v>
      </c>
    </row>
    <row r="520" spans="1:10" hidden="1" x14ac:dyDescent="0.25">
      <c r="A520" t="s">
        <v>75</v>
      </c>
      <c r="B520" t="s">
        <v>72</v>
      </c>
      <c r="C520">
        <v>2</v>
      </c>
      <c r="D520">
        <v>0</v>
      </c>
      <c r="E520">
        <v>2</v>
      </c>
      <c r="F520" t="b">
        <f>VLOOKUP(TAX[[#This Row],[taxonomy_name]],Table2[#All],13,FALSE)</f>
        <v>1</v>
      </c>
      <c r="G520" t="b">
        <f>VLOOKUP(TAX[[#This Row],[taxonomy_name]],Table2[#All],14,FALSE)</f>
        <v>1</v>
      </c>
      <c r="I520">
        <f>IF(TAX[[#This Row],[Valid OWA]]=TRUE,TAX[[#This Row],[num_classes]],"")</f>
        <v>2</v>
      </c>
      <c r="J520">
        <f>IF(TAX[[#This Row],[Valid CWA]]=TRUE,TAX[[#This Row],[num_classes]],"")</f>
        <v>2</v>
      </c>
    </row>
    <row r="521" spans="1:10" hidden="1" x14ac:dyDescent="0.25">
      <c r="A521" t="s">
        <v>103</v>
      </c>
      <c r="B521" t="s">
        <v>102</v>
      </c>
      <c r="C521">
        <v>2</v>
      </c>
      <c r="D521">
        <v>0</v>
      </c>
      <c r="E521">
        <v>2</v>
      </c>
      <c r="F521" t="b">
        <f>VLOOKUP(TAX[[#This Row],[taxonomy_name]],Table2[#All],13,FALSE)</f>
        <v>1</v>
      </c>
      <c r="G521" t="b">
        <f>VLOOKUP(TAX[[#This Row],[taxonomy_name]],Table2[#All],14,FALSE)</f>
        <v>1</v>
      </c>
      <c r="I521">
        <f>IF(TAX[[#This Row],[Valid OWA]]=TRUE,TAX[[#This Row],[num_classes]],"")</f>
        <v>2</v>
      </c>
      <c r="J521">
        <f>IF(TAX[[#This Row],[Valid CWA]]=TRUE,TAX[[#This Row],[num_classes]],"")</f>
        <v>2</v>
      </c>
    </row>
    <row r="522" spans="1:10" hidden="1" x14ac:dyDescent="0.25">
      <c r="A522" t="s">
        <v>108</v>
      </c>
      <c r="B522" t="s">
        <v>102</v>
      </c>
      <c r="C522">
        <v>2</v>
      </c>
      <c r="D522">
        <v>0</v>
      </c>
      <c r="E522">
        <v>2</v>
      </c>
      <c r="F522" t="b">
        <f>VLOOKUP(TAX[[#This Row],[taxonomy_name]],Table2[#All],13,FALSE)</f>
        <v>1</v>
      </c>
      <c r="G522" t="b">
        <f>VLOOKUP(TAX[[#This Row],[taxonomy_name]],Table2[#All],14,FALSE)</f>
        <v>1</v>
      </c>
      <c r="I522">
        <f>IF(TAX[[#This Row],[Valid OWA]]=TRUE,TAX[[#This Row],[num_classes]],"")</f>
        <v>2</v>
      </c>
      <c r="J522">
        <f>IF(TAX[[#This Row],[Valid CWA]]=TRUE,TAX[[#This Row],[num_classes]],"")</f>
        <v>2</v>
      </c>
    </row>
    <row r="523" spans="1:10" hidden="1" x14ac:dyDescent="0.25">
      <c r="A523" t="s">
        <v>118</v>
      </c>
      <c r="B523" t="s">
        <v>111</v>
      </c>
      <c r="C523">
        <v>2</v>
      </c>
      <c r="D523">
        <v>0</v>
      </c>
      <c r="E523">
        <v>2</v>
      </c>
      <c r="F523" t="b">
        <f>VLOOKUP(TAX[[#This Row],[taxonomy_name]],Table2[#All],13,FALSE)</f>
        <v>1</v>
      </c>
      <c r="G523" t="b">
        <f>VLOOKUP(TAX[[#This Row],[taxonomy_name]],Table2[#All],14,FALSE)</f>
        <v>1</v>
      </c>
      <c r="I523">
        <f>IF(TAX[[#This Row],[Valid OWA]]=TRUE,TAX[[#This Row],[num_classes]],"")</f>
        <v>2</v>
      </c>
      <c r="J523">
        <f>IF(TAX[[#This Row],[Valid CWA]]=TRUE,TAX[[#This Row],[num_classes]],"")</f>
        <v>2</v>
      </c>
    </row>
    <row r="524" spans="1:10" hidden="1" x14ac:dyDescent="0.25">
      <c r="A524" t="s">
        <v>120</v>
      </c>
      <c r="B524" t="s">
        <v>111</v>
      </c>
      <c r="C524">
        <v>2</v>
      </c>
      <c r="D524">
        <v>0</v>
      </c>
      <c r="E524">
        <v>2</v>
      </c>
      <c r="F524" t="b">
        <f>VLOOKUP(TAX[[#This Row],[taxonomy_name]],Table2[#All],13,FALSE)</f>
        <v>1</v>
      </c>
      <c r="G524" t="b">
        <f>VLOOKUP(TAX[[#This Row],[taxonomy_name]],Table2[#All],14,FALSE)</f>
        <v>1</v>
      </c>
      <c r="I524">
        <f>IF(TAX[[#This Row],[Valid OWA]]=TRUE,TAX[[#This Row],[num_classes]],"")</f>
        <v>2</v>
      </c>
      <c r="J524">
        <f>IF(TAX[[#This Row],[Valid CWA]]=TRUE,TAX[[#This Row],[num_classes]],"")</f>
        <v>2</v>
      </c>
    </row>
    <row r="525" spans="1:10" hidden="1" x14ac:dyDescent="0.25">
      <c r="A525" t="s">
        <v>128</v>
      </c>
      <c r="B525" t="s">
        <v>126</v>
      </c>
      <c r="C525">
        <v>2</v>
      </c>
      <c r="D525">
        <v>0</v>
      </c>
      <c r="E525">
        <v>2</v>
      </c>
      <c r="F525" t="b">
        <f>VLOOKUP(TAX[[#This Row],[taxonomy_name]],Table2[#All],13,FALSE)</f>
        <v>1</v>
      </c>
      <c r="G525" t="b">
        <f>VLOOKUP(TAX[[#This Row],[taxonomy_name]],Table2[#All],14,FALSE)</f>
        <v>1</v>
      </c>
      <c r="I525">
        <f>IF(TAX[[#This Row],[Valid OWA]]=TRUE,TAX[[#This Row],[num_classes]],"")</f>
        <v>2</v>
      </c>
      <c r="J525">
        <f>IF(TAX[[#This Row],[Valid CWA]]=TRUE,TAX[[#This Row],[num_classes]],"")</f>
        <v>2</v>
      </c>
    </row>
    <row r="526" spans="1:10" hidden="1" x14ac:dyDescent="0.25">
      <c r="A526" t="s">
        <v>131</v>
      </c>
      <c r="B526" t="s">
        <v>126</v>
      </c>
      <c r="C526">
        <v>2</v>
      </c>
      <c r="D526">
        <v>0</v>
      </c>
      <c r="E526">
        <v>2</v>
      </c>
      <c r="F526" t="b">
        <f>VLOOKUP(TAX[[#This Row],[taxonomy_name]],Table2[#All],13,FALSE)</f>
        <v>1</v>
      </c>
      <c r="G526" t="b">
        <f>VLOOKUP(TAX[[#This Row],[taxonomy_name]],Table2[#All],14,FALSE)</f>
        <v>1</v>
      </c>
      <c r="I526">
        <f>IF(TAX[[#This Row],[Valid OWA]]=TRUE,TAX[[#This Row],[num_classes]],"")</f>
        <v>2</v>
      </c>
      <c r="J526">
        <f>IF(TAX[[#This Row],[Valid CWA]]=TRUE,TAX[[#This Row],[num_classes]],"")</f>
        <v>2</v>
      </c>
    </row>
    <row r="527" spans="1:10" hidden="1" x14ac:dyDescent="0.25">
      <c r="A527" t="s">
        <v>173</v>
      </c>
      <c r="B527" t="s">
        <v>170</v>
      </c>
      <c r="C527">
        <v>2</v>
      </c>
      <c r="D527">
        <v>0</v>
      </c>
      <c r="E527">
        <v>2</v>
      </c>
      <c r="F527" t="b">
        <f>VLOOKUP(TAX[[#This Row],[taxonomy_name]],Table2[#All],13,FALSE)</f>
        <v>1</v>
      </c>
      <c r="G527" t="b">
        <f>VLOOKUP(TAX[[#This Row],[taxonomy_name]],Table2[#All],14,FALSE)</f>
        <v>1</v>
      </c>
      <c r="I527">
        <f>IF(TAX[[#This Row],[Valid OWA]]=TRUE,TAX[[#This Row],[num_classes]],"")</f>
        <v>2</v>
      </c>
      <c r="J527">
        <f>IF(TAX[[#This Row],[Valid CWA]]=TRUE,TAX[[#This Row],[num_classes]],"")</f>
        <v>2</v>
      </c>
    </row>
    <row r="528" spans="1:10" hidden="1" x14ac:dyDescent="0.25">
      <c r="A528" t="s">
        <v>177</v>
      </c>
      <c r="B528" t="s">
        <v>170</v>
      </c>
      <c r="C528">
        <v>2</v>
      </c>
      <c r="D528">
        <v>0</v>
      </c>
      <c r="E528">
        <v>2</v>
      </c>
      <c r="F528" t="b">
        <f>VLOOKUP(TAX[[#This Row],[taxonomy_name]],Table2[#All],13,FALSE)</f>
        <v>1</v>
      </c>
      <c r="G528" t="b">
        <f>VLOOKUP(TAX[[#This Row],[taxonomy_name]],Table2[#All],14,FALSE)</f>
        <v>1</v>
      </c>
      <c r="I528">
        <f>IF(TAX[[#This Row],[Valid OWA]]=TRUE,TAX[[#This Row],[num_classes]],"")</f>
        <v>2</v>
      </c>
      <c r="J528">
        <f>IF(TAX[[#This Row],[Valid CWA]]=TRUE,TAX[[#This Row],[num_classes]],"")</f>
        <v>2</v>
      </c>
    </row>
    <row r="529" spans="1:10" hidden="1" x14ac:dyDescent="0.25">
      <c r="A529" t="s">
        <v>178</v>
      </c>
      <c r="B529" t="s">
        <v>170</v>
      </c>
      <c r="C529">
        <v>2</v>
      </c>
      <c r="D529">
        <v>0</v>
      </c>
      <c r="E529">
        <v>2</v>
      </c>
      <c r="F529" t="b">
        <f>VLOOKUP(TAX[[#This Row],[taxonomy_name]],Table2[#All],13,FALSE)</f>
        <v>1</v>
      </c>
      <c r="G529" t="b">
        <f>VLOOKUP(TAX[[#This Row],[taxonomy_name]],Table2[#All],14,FALSE)</f>
        <v>0</v>
      </c>
      <c r="I529">
        <f>IF(TAX[[#This Row],[Valid OWA]]=TRUE,TAX[[#This Row],[num_classes]],"")</f>
        <v>2</v>
      </c>
      <c r="J529" t="str">
        <f>IF(TAX[[#This Row],[Valid CWA]]=TRUE,TAX[[#This Row],[num_classes]],"")</f>
        <v/>
      </c>
    </row>
    <row r="530" spans="1:10" hidden="1" x14ac:dyDescent="0.25">
      <c r="A530" t="s">
        <v>179</v>
      </c>
      <c r="B530" t="s">
        <v>170</v>
      </c>
      <c r="C530">
        <v>2</v>
      </c>
      <c r="D530">
        <v>0</v>
      </c>
      <c r="E530">
        <v>2</v>
      </c>
      <c r="F530" t="b">
        <f>VLOOKUP(TAX[[#This Row],[taxonomy_name]],Table2[#All],13,FALSE)</f>
        <v>1</v>
      </c>
      <c r="G530" t="b">
        <f>VLOOKUP(TAX[[#This Row],[taxonomy_name]],Table2[#All],14,FALSE)</f>
        <v>1</v>
      </c>
      <c r="I530">
        <f>IF(TAX[[#This Row],[Valid OWA]]=TRUE,TAX[[#This Row],[num_classes]],"")</f>
        <v>2</v>
      </c>
      <c r="J530">
        <f>IF(TAX[[#This Row],[Valid CWA]]=TRUE,TAX[[#This Row],[num_classes]],"")</f>
        <v>2</v>
      </c>
    </row>
    <row r="531" spans="1:10" hidden="1" x14ac:dyDescent="0.25">
      <c r="A531" t="s">
        <v>182</v>
      </c>
      <c r="B531" t="s">
        <v>170</v>
      </c>
      <c r="C531">
        <v>2</v>
      </c>
      <c r="D531">
        <v>0</v>
      </c>
      <c r="E531">
        <v>2</v>
      </c>
      <c r="F531" t="b">
        <f>VLOOKUP(TAX[[#This Row],[taxonomy_name]],Table2[#All],13,FALSE)</f>
        <v>1</v>
      </c>
      <c r="G531" t="b">
        <f>VLOOKUP(TAX[[#This Row],[taxonomy_name]],Table2[#All],14,FALSE)</f>
        <v>0</v>
      </c>
      <c r="I531">
        <f>IF(TAX[[#This Row],[Valid OWA]]=TRUE,TAX[[#This Row],[num_classes]],"")</f>
        <v>2</v>
      </c>
      <c r="J531" t="str">
        <f>IF(TAX[[#This Row],[Valid CWA]]=TRUE,TAX[[#This Row],[num_classes]],"")</f>
        <v/>
      </c>
    </row>
    <row r="532" spans="1:10" hidden="1" x14ac:dyDescent="0.25">
      <c r="A532" t="s">
        <v>195</v>
      </c>
      <c r="B532" t="s">
        <v>196</v>
      </c>
      <c r="C532">
        <v>2</v>
      </c>
      <c r="D532">
        <v>0</v>
      </c>
      <c r="E532">
        <v>2</v>
      </c>
      <c r="F532" t="b">
        <f>VLOOKUP(TAX[[#This Row],[taxonomy_name]],Table2[#All],13,FALSE)</f>
        <v>1</v>
      </c>
      <c r="G532" t="b">
        <f>VLOOKUP(TAX[[#This Row],[taxonomy_name]],Table2[#All],14,FALSE)</f>
        <v>1</v>
      </c>
      <c r="I532">
        <f>IF(TAX[[#This Row],[Valid OWA]]=TRUE,TAX[[#This Row],[num_classes]],"")</f>
        <v>2</v>
      </c>
      <c r="J532">
        <f>IF(TAX[[#This Row],[Valid CWA]]=TRUE,TAX[[#This Row],[num_classes]],"")</f>
        <v>2</v>
      </c>
    </row>
    <row r="533" spans="1:10" hidden="1" x14ac:dyDescent="0.25">
      <c r="A533" t="s">
        <v>197</v>
      </c>
      <c r="B533" t="s">
        <v>196</v>
      </c>
      <c r="C533">
        <v>2</v>
      </c>
      <c r="D533">
        <v>0</v>
      </c>
      <c r="E533">
        <v>2</v>
      </c>
      <c r="F533" t="b">
        <f>VLOOKUP(TAX[[#This Row],[taxonomy_name]],Table2[#All],13,FALSE)</f>
        <v>1</v>
      </c>
      <c r="G533" t="b">
        <f>VLOOKUP(TAX[[#This Row],[taxonomy_name]],Table2[#All],14,FALSE)</f>
        <v>1</v>
      </c>
      <c r="I533">
        <f>IF(TAX[[#This Row],[Valid OWA]]=TRUE,TAX[[#This Row],[num_classes]],"")</f>
        <v>2</v>
      </c>
      <c r="J533">
        <f>IF(TAX[[#This Row],[Valid CWA]]=TRUE,TAX[[#This Row],[num_classes]],"")</f>
        <v>2</v>
      </c>
    </row>
    <row r="534" spans="1:10" hidden="1" x14ac:dyDescent="0.25">
      <c r="A534" t="s">
        <v>198</v>
      </c>
      <c r="B534" t="s">
        <v>199</v>
      </c>
      <c r="C534">
        <v>2</v>
      </c>
      <c r="D534">
        <v>0</v>
      </c>
      <c r="E534">
        <v>2</v>
      </c>
      <c r="F534" t="b">
        <f>VLOOKUP(TAX[[#This Row],[taxonomy_name]],Table2[#All],13,FALSE)</f>
        <v>1</v>
      </c>
      <c r="G534" t="b">
        <f>VLOOKUP(TAX[[#This Row],[taxonomy_name]],Table2[#All],14,FALSE)</f>
        <v>0</v>
      </c>
      <c r="I534">
        <f>IF(TAX[[#This Row],[Valid OWA]]=TRUE,TAX[[#This Row],[num_classes]],"")</f>
        <v>2</v>
      </c>
      <c r="J534" t="str">
        <f>IF(TAX[[#This Row],[Valid CWA]]=TRUE,TAX[[#This Row],[num_classes]],"")</f>
        <v/>
      </c>
    </row>
    <row r="535" spans="1:10" hidden="1" x14ac:dyDescent="0.25">
      <c r="A535" t="s">
        <v>200</v>
      </c>
      <c r="B535" t="s">
        <v>199</v>
      </c>
      <c r="C535">
        <v>2</v>
      </c>
      <c r="D535">
        <v>0</v>
      </c>
      <c r="E535">
        <v>2</v>
      </c>
      <c r="F535" t="b">
        <f>VLOOKUP(TAX[[#This Row],[taxonomy_name]],Table2[#All],13,FALSE)</f>
        <v>1</v>
      </c>
      <c r="G535" t="b">
        <f>VLOOKUP(TAX[[#This Row],[taxonomy_name]],Table2[#All],14,FALSE)</f>
        <v>0</v>
      </c>
      <c r="I535">
        <f>IF(TAX[[#This Row],[Valid OWA]]=TRUE,TAX[[#This Row],[num_classes]],"")</f>
        <v>2</v>
      </c>
      <c r="J535" t="str">
        <f>IF(TAX[[#This Row],[Valid CWA]]=TRUE,TAX[[#This Row],[num_classes]],"")</f>
        <v/>
      </c>
    </row>
    <row r="536" spans="1:10" hidden="1" x14ac:dyDescent="0.25">
      <c r="A536" t="s">
        <v>203</v>
      </c>
      <c r="B536" t="s">
        <v>202</v>
      </c>
      <c r="C536">
        <v>2</v>
      </c>
      <c r="D536">
        <v>0</v>
      </c>
      <c r="E536">
        <v>2</v>
      </c>
      <c r="F536" t="b">
        <f>VLOOKUP(TAX[[#This Row],[taxonomy_name]],Table2[#All],13,FALSE)</f>
        <v>1</v>
      </c>
      <c r="G536" t="b">
        <f>VLOOKUP(TAX[[#This Row],[taxonomy_name]],Table2[#All],14,FALSE)</f>
        <v>1</v>
      </c>
      <c r="I536">
        <f>IF(TAX[[#This Row],[Valid OWA]]=TRUE,TAX[[#This Row],[num_classes]],"")</f>
        <v>2</v>
      </c>
      <c r="J536">
        <f>IF(TAX[[#This Row],[Valid CWA]]=TRUE,TAX[[#This Row],[num_classes]],"")</f>
        <v>2</v>
      </c>
    </row>
    <row r="537" spans="1:10" hidden="1" x14ac:dyDescent="0.25">
      <c r="A537" t="s">
        <v>208</v>
      </c>
      <c r="B537" t="s">
        <v>205</v>
      </c>
      <c r="C537">
        <v>2</v>
      </c>
      <c r="D537">
        <v>0</v>
      </c>
      <c r="E537">
        <v>2</v>
      </c>
      <c r="F537" t="b">
        <f>VLOOKUP(TAX[[#This Row],[taxonomy_name]],Table2[#All],13,FALSE)</f>
        <v>0</v>
      </c>
      <c r="G537" t="b">
        <f>VLOOKUP(TAX[[#This Row],[taxonomy_name]],Table2[#All],14,FALSE)</f>
        <v>0</v>
      </c>
      <c r="I537" t="str">
        <f>IF(TAX[[#This Row],[Valid OWA]]=TRUE,TAX[[#This Row],[num_classes]],"")</f>
        <v/>
      </c>
      <c r="J537" t="str">
        <f>IF(TAX[[#This Row],[Valid CWA]]=TRUE,TAX[[#This Row],[num_classes]],"")</f>
        <v/>
      </c>
    </row>
    <row r="538" spans="1:10" hidden="1" x14ac:dyDescent="0.25">
      <c r="A538" t="s">
        <v>209</v>
      </c>
      <c r="B538" t="s">
        <v>210</v>
      </c>
      <c r="C538">
        <v>2</v>
      </c>
      <c r="D538">
        <v>0</v>
      </c>
      <c r="E538">
        <v>2</v>
      </c>
      <c r="F538" t="b">
        <f>VLOOKUP(TAX[[#This Row],[taxonomy_name]],Table2[#All],13,FALSE)</f>
        <v>1</v>
      </c>
      <c r="G538" t="b">
        <f>VLOOKUP(TAX[[#This Row],[taxonomy_name]],Table2[#All],14,FALSE)</f>
        <v>1</v>
      </c>
      <c r="I538">
        <f>IF(TAX[[#This Row],[Valid OWA]]=TRUE,TAX[[#This Row],[num_classes]],"")</f>
        <v>2</v>
      </c>
      <c r="J538">
        <f>IF(TAX[[#This Row],[Valid CWA]]=TRUE,TAX[[#This Row],[num_classes]],"")</f>
        <v>2</v>
      </c>
    </row>
    <row r="539" spans="1:10" hidden="1" x14ac:dyDescent="0.25">
      <c r="A539" t="s">
        <v>225</v>
      </c>
      <c r="B539" t="s">
        <v>218</v>
      </c>
      <c r="C539">
        <v>2</v>
      </c>
      <c r="D539">
        <v>0</v>
      </c>
      <c r="E539">
        <v>2</v>
      </c>
      <c r="F539" t="b">
        <f>VLOOKUP(TAX[[#This Row],[taxonomy_name]],Table2[#All],13,FALSE)</f>
        <v>1</v>
      </c>
      <c r="G539" t="b">
        <f>VLOOKUP(TAX[[#This Row],[taxonomy_name]],Table2[#All],14,FALSE)</f>
        <v>1</v>
      </c>
      <c r="I539">
        <f>IF(TAX[[#This Row],[Valid OWA]]=TRUE,TAX[[#This Row],[num_classes]],"")</f>
        <v>2</v>
      </c>
      <c r="J539">
        <f>IF(TAX[[#This Row],[Valid CWA]]=TRUE,TAX[[#This Row],[num_classes]],"")</f>
        <v>2</v>
      </c>
    </row>
    <row r="540" spans="1:10" hidden="1" x14ac:dyDescent="0.25">
      <c r="A540" t="s">
        <v>251</v>
      </c>
      <c r="B540" t="s">
        <v>252</v>
      </c>
      <c r="C540">
        <v>2</v>
      </c>
      <c r="D540">
        <v>0</v>
      </c>
      <c r="E540">
        <v>2</v>
      </c>
      <c r="F540" t="b">
        <f>VLOOKUP(TAX[[#This Row],[taxonomy_name]],Table2[#All],13,FALSE)</f>
        <v>1</v>
      </c>
      <c r="G540" t="b">
        <f>VLOOKUP(TAX[[#This Row],[taxonomy_name]],Table2[#All],14,FALSE)</f>
        <v>1</v>
      </c>
      <c r="I540">
        <f>IF(TAX[[#This Row],[Valid OWA]]=TRUE,TAX[[#This Row],[num_classes]],"")</f>
        <v>2</v>
      </c>
      <c r="J540">
        <f>IF(TAX[[#This Row],[Valid CWA]]=TRUE,TAX[[#This Row],[num_classes]],"")</f>
        <v>2</v>
      </c>
    </row>
    <row r="541" spans="1:10" hidden="1" x14ac:dyDescent="0.25">
      <c r="A541" t="s">
        <v>253</v>
      </c>
      <c r="B541" t="s">
        <v>252</v>
      </c>
      <c r="C541">
        <v>2</v>
      </c>
      <c r="D541">
        <v>0</v>
      </c>
      <c r="E541">
        <v>2</v>
      </c>
      <c r="F541" t="b">
        <f>VLOOKUP(TAX[[#This Row],[taxonomy_name]],Table2[#All],13,FALSE)</f>
        <v>1</v>
      </c>
      <c r="G541" t="b">
        <f>VLOOKUP(TAX[[#This Row],[taxonomy_name]],Table2[#All],14,FALSE)</f>
        <v>1</v>
      </c>
      <c r="I541">
        <f>IF(TAX[[#This Row],[Valid OWA]]=TRUE,TAX[[#This Row],[num_classes]],"")</f>
        <v>2</v>
      </c>
      <c r="J541">
        <f>IF(TAX[[#This Row],[Valid CWA]]=TRUE,TAX[[#This Row],[num_classes]],"")</f>
        <v>2</v>
      </c>
    </row>
    <row r="542" spans="1:10" hidden="1" x14ac:dyDescent="0.25">
      <c r="A542" t="s">
        <v>255</v>
      </c>
      <c r="B542" t="s">
        <v>252</v>
      </c>
      <c r="C542">
        <v>2</v>
      </c>
      <c r="D542">
        <v>0</v>
      </c>
      <c r="E542">
        <v>2</v>
      </c>
      <c r="F542" t="b">
        <f>VLOOKUP(TAX[[#This Row],[taxonomy_name]],Table2[#All],13,FALSE)</f>
        <v>1</v>
      </c>
      <c r="G542" t="b">
        <f>VLOOKUP(TAX[[#This Row],[taxonomy_name]],Table2[#All],14,FALSE)</f>
        <v>1</v>
      </c>
      <c r="I542">
        <f>IF(TAX[[#This Row],[Valid OWA]]=TRUE,TAX[[#This Row],[num_classes]],"")</f>
        <v>2</v>
      </c>
      <c r="J542">
        <f>IF(TAX[[#This Row],[Valid CWA]]=TRUE,TAX[[#This Row],[num_classes]],"")</f>
        <v>2</v>
      </c>
    </row>
    <row r="543" spans="1:10" hidden="1" x14ac:dyDescent="0.25">
      <c r="A543" t="s">
        <v>271</v>
      </c>
      <c r="B543" t="s">
        <v>257</v>
      </c>
      <c r="C543">
        <v>2</v>
      </c>
      <c r="D543">
        <v>0</v>
      </c>
      <c r="E543">
        <v>2</v>
      </c>
      <c r="F543" t="b">
        <f>VLOOKUP(TAX[[#This Row],[taxonomy_name]],Table2[#All],13,FALSE)</f>
        <v>1</v>
      </c>
      <c r="G543" t="b">
        <f>VLOOKUP(TAX[[#This Row],[taxonomy_name]],Table2[#All],14,FALSE)</f>
        <v>1</v>
      </c>
      <c r="I543">
        <f>IF(TAX[[#This Row],[Valid OWA]]=TRUE,TAX[[#This Row],[num_classes]],"")</f>
        <v>2</v>
      </c>
      <c r="J543">
        <f>IF(TAX[[#This Row],[Valid CWA]]=TRUE,TAX[[#This Row],[num_classes]],"")</f>
        <v>2</v>
      </c>
    </row>
    <row r="544" spans="1:10" hidden="1" x14ac:dyDescent="0.25">
      <c r="A544" t="s">
        <v>276</v>
      </c>
      <c r="B544" t="s">
        <v>275</v>
      </c>
      <c r="C544">
        <v>2</v>
      </c>
      <c r="D544">
        <v>0</v>
      </c>
      <c r="E544">
        <v>2</v>
      </c>
      <c r="F544" t="b">
        <f>VLOOKUP(TAX[[#This Row],[taxonomy_name]],Table2[#All],13,FALSE)</f>
        <v>1</v>
      </c>
      <c r="G544" t="b">
        <f>VLOOKUP(TAX[[#This Row],[taxonomy_name]],Table2[#All],14,FALSE)</f>
        <v>1</v>
      </c>
      <c r="I544">
        <f>IF(TAX[[#This Row],[Valid OWA]]=TRUE,TAX[[#This Row],[num_classes]],"")</f>
        <v>2</v>
      </c>
      <c r="J544">
        <f>IF(TAX[[#This Row],[Valid CWA]]=TRUE,TAX[[#This Row],[num_classes]],"")</f>
        <v>2</v>
      </c>
    </row>
    <row r="545" spans="1:10" hidden="1" x14ac:dyDescent="0.25">
      <c r="A545" t="s">
        <v>277</v>
      </c>
      <c r="B545" t="s">
        <v>275</v>
      </c>
      <c r="C545">
        <v>2</v>
      </c>
      <c r="D545">
        <v>0</v>
      </c>
      <c r="E545">
        <v>2</v>
      </c>
      <c r="F545" t="b">
        <f>VLOOKUP(TAX[[#This Row],[taxonomy_name]],Table2[#All],13,FALSE)</f>
        <v>1</v>
      </c>
      <c r="G545" t="b">
        <f>VLOOKUP(TAX[[#This Row],[taxonomy_name]],Table2[#All],14,FALSE)</f>
        <v>1</v>
      </c>
      <c r="I545">
        <f>IF(TAX[[#This Row],[Valid OWA]]=TRUE,TAX[[#This Row],[num_classes]],"")</f>
        <v>2</v>
      </c>
      <c r="J545">
        <f>IF(TAX[[#This Row],[Valid CWA]]=TRUE,TAX[[#This Row],[num_classes]],"")</f>
        <v>2</v>
      </c>
    </row>
    <row r="546" spans="1:10" hidden="1" x14ac:dyDescent="0.25">
      <c r="A546" t="s">
        <v>279</v>
      </c>
      <c r="B546" t="s">
        <v>275</v>
      </c>
      <c r="C546">
        <v>2</v>
      </c>
      <c r="D546">
        <v>0</v>
      </c>
      <c r="E546">
        <v>2</v>
      </c>
      <c r="F546" t="b">
        <f>VLOOKUP(TAX[[#This Row],[taxonomy_name]],Table2[#All],13,FALSE)</f>
        <v>1</v>
      </c>
      <c r="G546" t="b">
        <f>VLOOKUP(TAX[[#This Row],[taxonomy_name]],Table2[#All],14,FALSE)</f>
        <v>1</v>
      </c>
      <c r="I546">
        <f>IF(TAX[[#This Row],[Valid OWA]]=TRUE,TAX[[#This Row],[num_classes]],"")</f>
        <v>2</v>
      </c>
      <c r="J546">
        <f>IF(TAX[[#This Row],[Valid CWA]]=TRUE,TAX[[#This Row],[num_classes]],"")</f>
        <v>2</v>
      </c>
    </row>
    <row r="547" spans="1:10" hidden="1" x14ac:dyDescent="0.25">
      <c r="A547" t="s">
        <v>280</v>
      </c>
      <c r="B547" t="s">
        <v>275</v>
      </c>
      <c r="C547">
        <v>2</v>
      </c>
      <c r="D547">
        <v>0</v>
      </c>
      <c r="E547">
        <v>2</v>
      </c>
      <c r="F547" t="b">
        <f>VLOOKUP(TAX[[#This Row],[taxonomy_name]],Table2[#All],13,FALSE)</f>
        <v>1</v>
      </c>
      <c r="G547" t="b">
        <f>VLOOKUP(TAX[[#This Row],[taxonomy_name]],Table2[#All],14,FALSE)</f>
        <v>1</v>
      </c>
      <c r="I547">
        <f>IF(TAX[[#This Row],[Valid OWA]]=TRUE,TAX[[#This Row],[num_classes]],"")</f>
        <v>2</v>
      </c>
      <c r="J547">
        <f>IF(TAX[[#This Row],[Valid CWA]]=TRUE,TAX[[#This Row],[num_classes]],"")</f>
        <v>2</v>
      </c>
    </row>
    <row r="548" spans="1:10" hidden="1" x14ac:dyDescent="0.25">
      <c r="A548" t="s">
        <v>292</v>
      </c>
      <c r="B548" t="s">
        <v>291</v>
      </c>
      <c r="C548">
        <v>2</v>
      </c>
      <c r="D548">
        <v>0</v>
      </c>
      <c r="E548">
        <v>2</v>
      </c>
      <c r="F548" t="b">
        <f>VLOOKUP(TAX[[#This Row],[taxonomy_name]],Table2[#All],13,FALSE)</f>
        <v>0</v>
      </c>
      <c r="G548" t="b">
        <f>VLOOKUP(TAX[[#This Row],[taxonomy_name]],Table2[#All],14,FALSE)</f>
        <v>0</v>
      </c>
      <c r="I548" t="str">
        <f>IF(TAX[[#This Row],[Valid OWA]]=TRUE,TAX[[#This Row],[num_classes]],"")</f>
        <v/>
      </c>
      <c r="J548" t="str">
        <f>IF(TAX[[#This Row],[Valid CWA]]=TRUE,TAX[[#This Row],[num_classes]],"")</f>
        <v/>
      </c>
    </row>
    <row r="549" spans="1:10" hidden="1" x14ac:dyDescent="0.25">
      <c r="A549" t="s">
        <v>293</v>
      </c>
      <c r="B549" t="s">
        <v>291</v>
      </c>
      <c r="C549">
        <v>2</v>
      </c>
      <c r="D549">
        <v>0</v>
      </c>
      <c r="E549">
        <v>2</v>
      </c>
      <c r="F549" t="b">
        <f>VLOOKUP(TAX[[#This Row],[taxonomy_name]],Table2[#All],13,FALSE)</f>
        <v>1</v>
      </c>
      <c r="G549" t="b">
        <f>VLOOKUP(TAX[[#This Row],[taxonomy_name]],Table2[#All],14,FALSE)</f>
        <v>0</v>
      </c>
      <c r="I549">
        <f>IF(TAX[[#This Row],[Valid OWA]]=TRUE,TAX[[#This Row],[num_classes]],"")</f>
        <v>2</v>
      </c>
      <c r="J549" t="str">
        <f>IF(TAX[[#This Row],[Valid CWA]]=TRUE,TAX[[#This Row],[num_classes]],"")</f>
        <v/>
      </c>
    </row>
    <row r="550" spans="1:10" hidden="1" x14ac:dyDescent="0.25">
      <c r="A550" t="s">
        <v>294</v>
      </c>
      <c r="B550" t="s">
        <v>295</v>
      </c>
      <c r="C550">
        <v>2</v>
      </c>
      <c r="D550">
        <v>0</v>
      </c>
      <c r="E550">
        <v>2</v>
      </c>
      <c r="F550" t="b">
        <f>VLOOKUP(TAX[[#This Row],[taxonomy_name]],Table2[#All],13,FALSE)</f>
        <v>1</v>
      </c>
      <c r="G550" t="b">
        <f>VLOOKUP(TAX[[#This Row],[taxonomy_name]],Table2[#All],14,FALSE)</f>
        <v>1</v>
      </c>
      <c r="I550">
        <f>IF(TAX[[#This Row],[Valid OWA]]=TRUE,TAX[[#This Row],[num_classes]],"")</f>
        <v>2</v>
      </c>
      <c r="J550">
        <f>IF(TAX[[#This Row],[Valid CWA]]=TRUE,TAX[[#This Row],[num_classes]],"")</f>
        <v>2</v>
      </c>
    </row>
    <row r="551" spans="1:10" hidden="1" x14ac:dyDescent="0.25">
      <c r="A551" t="s">
        <v>297</v>
      </c>
      <c r="B551" t="s">
        <v>295</v>
      </c>
      <c r="C551">
        <v>2</v>
      </c>
      <c r="D551">
        <v>0</v>
      </c>
      <c r="E551">
        <v>2</v>
      </c>
      <c r="F551" t="b">
        <f>VLOOKUP(TAX[[#This Row],[taxonomy_name]],Table2[#All],13,FALSE)</f>
        <v>1</v>
      </c>
      <c r="G551" t="b">
        <f>VLOOKUP(TAX[[#This Row],[taxonomy_name]],Table2[#All],14,FALSE)</f>
        <v>1</v>
      </c>
      <c r="I551">
        <f>IF(TAX[[#This Row],[Valid OWA]]=TRUE,TAX[[#This Row],[num_classes]],"")</f>
        <v>2</v>
      </c>
      <c r="J551">
        <f>IF(TAX[[#This Row],[Valid CWA]]=TRUE,TAX[[#This Row],[num_classes]],"")</f>
        <v>2</v>
      </c>
    </row>
    <row r="552" spans="1:10" hidden="1" x14ac:dyDescent="0.25">
      <c r="A552" t="s">
        <v>300</v>
      </c>
      <c r="B552" t="s">
        <v>295</v>
      </c>
      <c r="C552">
        <v>2</v>
      </c>
      <c r="D552">
        <v>0</v>
      </c>
      <c r="E552">
        <v>2</v>
      </c>
      <c r="F552" t="b">
        <f>VLOOKUP(TAX[[#This Row],[taxonomy_name]],Table2[#All],13,FALSE)</f>
        <v>1</v>
      </c>
      <c r="G552" t="b">
        <f>VLOOKUP(TAX[[#This Row],[taxonomy_name]],Table2[#All],14,FALSE)</f>
        <v>1</v>
      </c>
      <c r="I552">
        <f>IF(TAX[[#This Row],[Valid OWA]]=TRUE,TAX[[#This Row],[num_classes]],"")</f>
        <v>2</v>
      </c>
      <c r="J552">
        <f>IF(TAX[[#This Row],[Valid CWA]]=TRUE,TAX[[#This Row],[num_classes]],"")</f>
        <v>2</v>
      </c>
    </row>
    <row r="553" spans="1:10" hidden="1" x14ac:dyDescent="0.25">
      <c r="A553" t="s">
        <v>306</v>
      </c>
      <c r="B553" t="s">
        <v>295</v>
      </c>
      <c r="C553">
        <v>2</v>
      </c>
      <c r="D553">
        <v>0</v>
      </c>
      <c r="E553">
        <v>2</v>
      </c>
      <c r="F553" t="b">
        <f>VLOOKUP(TAX[[#This Row],[taxonomy_name]],Table2[#All],13,FALSE)</f>
        <v>1</v>
      </c>
      <c r="G553" t="b">
        <f>VLOOKUP(TAX[[#This Row],[taxonomy_name]],Table2[#All],14,FALSE)</f>
        <v>1</v>
      </c>
      <c r="I553">
        <f>IF(TAX[[#This Row],[Valid OWA]]=TRUE,TAX[[#This Row],[num_classes]],"")</f>
        <v>2</v>
      </c>
      <c r="J553">
        <f>IF(TAX[[#This Row],[Valid CWA]]=TRUE,TAX[[#This Row],[num_classes]],"")</f>
        <v>2</v>
      </c>
    </row>
    <row r="554" spans="1:10" hidden="1" x14ac:dyDescent="0.25">
      <c r="A554" t="s">
        <v>317</v>
      </c>
      <c r="B554" t="s">
        <v>316</v>
      </c>
      <c r="C554">
        <v>2</v>
      </c>
      <c r="D554">
        <v>0</v>
      </c>
      <c r="E554">
        <v>2</v>
      </c>
      <c r="F554" t="b">
        <f>VLOOKUP(TAX[[#This Row],[taxonomy_name]],Table2[#All],13,FALSE)</f>
        <v>1</v>
      </c>
      <c r="G554" t="b">
        <f>VLOOKUP(TAX[[#This Row],[taxonomy_name]],Table2[#All],14,FALSE)</f>
        <v>1</v>
      </c>
      <c r="I554">
        <f>IF(TAX[[#This Row],[Valid OWA]]=TRUE,TAX[[#This Row],[num_classes]],"")</f>
        <v>2</v>
      </c>
      <c r="J554">
        <f>IF(TAX[[#This Row],[Valid CWA]]=TRUE,TAX[[#This Row],[num_classes]],"")</f>
        <v>2</v>
      </c>
    </row>
    <row r="555" spans="1:10" hidden="1" x14ac:dyDescent="0.25">
      <c r="A555" t="s">
        <v>325</v>
      </c>
      <c r="B555" t="s">
        <v>322</v>
      </c>
      <c r="C555">
        <v>2</v>
      </c>
      <c r="D555">
        <v>0</v>
      </c>
      <c r="E555">
        <v>2</v>
      </c>
      <c r="F555" t="b">
        <f>VLOOKUP(TAX[[#This Row],[taxonomy_name]],Table2[#All],13,FALSE)</f>
        <v>1</v>
      </c>
      <c r="G555" t="b">
        <f>VLOOKUP(TAX[[#This Row],[taxonomy_name]],Table2[#All],14,FALSE)</f>
        <v>1</v>
      </c>
      <c r="I555">
        <f>IF(TAX[[#This Row],[Valid OWA]]=TRUE,TAX[[#This Row],[num_classes]],"")</f>
        <v>2</v>
      </c>
      <c r="J555">
        <f>IF(TAX[[#This Row],[Valid CWA]]=TRUE,TAX[[#This Row],[num_classes]],"")</f>
        <v>2</v>
      </c>
    </row>
    <row r="556" spans="1:10" hidden="1" x14ac:dyDescent="0.25">
      <c r="A556" t="s">
        <v>327</v>
      </c>
      <c r="B556" t="s">
        <v>322</v>
      </c>
      <c r="C556">
        <v>2</v>
      </c>
      <c r="D556">
        <v>0</v>
      </c>
      <c r="E556">
        <v>2</v>
      </c>
      <c r="F556" t="b">
        <f>VLOOKUP(TAX[[#This Row],[taxonomy_name]],Table2[#All],13,FALSE)</f>
        <v>0</v>
      </c>
      <c r="G556" t="b">
        <f>VLOOKUP(TAX[[#This Row],[taxonomy_name]],Table2[#All],14,FALSE)</f>
        <v>0</v>
      </c>
      <c r="I556" t="str">
        <f>IF(TAX[[#This Row],[Valid OWA]]=TRUE,TAX[[#This Row],[num_classes]],"")</f>
        <v/>
      </c>
      <c r="J556" t="str">
        <f>IF(TAX[[#This Row],[Valid CWA]]=TRUE,TAX[[#This Row],[num_classes]],"")</f>
        <v/>
      </c>
    </row>
    <row r="557" spans="1:10" hidden="1" x14ac:dyDescent="0.25">
      <c r="A557" t="s">
        <v>329</v>
      </c>
      <c r="B557" t="s">
        <v>330</v>
      </c>
      <c r="C557">
        <v>2</v>
      </c>
      <c r="D557">
        <v>0</v>
      </c>
      <c r="E557">
        <v>2</v>
      </c>
      <c r="F557" t="b">
        <f>VLOOKUP(TAX[[#This Row],[taxonomy_name]],Table2[#All],13,FALSE)</f>
        <v>1</v>
      </c>
      <c r="G557" t="b">
        <f>VLOOKUP(TAX[[#This Row],[taxonomy_name]],Table2[#All],14,FALSE)</f>
        <v>1</v>
      </c>
      <c r="I557">
        <f>IF(TAX[[#This Row],[Valid OWA]]=TRUE,TAX[[#This Row],[num_classes]],"")</f>
        <v>2</v>
      </c>
      <c r="J557">
        <f>IF(TAX[[#This Row],[Valid CWA]]=TRUE,TAX[[#This Row],[num_classes]],"")</f>
        <v>2</v>
      </c>
    </row>
    <row r="558" spans="1:10" hidden="1" x14ac:dyDescent="0.25">
      <c r="A558" t="s">
        <v>331</v>
      </c>
      <c r="B558" t="s">
        <v>330</v>
      </c>
      <c r="C558">
        <v>2</v>
      </c>
      <c r="D558">
        <v>0</v>
      </c>
      <c r="E558">
        <v>2</v>
      </c>
      <c r="F558" t="b">
        <f>VLOOKUP(TAX[[#This Row],[taxonomy_name]],Table2[#All],13,FALSE)</f>
        <v>1</v>
      </c>
      <c r="G558" t="b">
        <f>VLOOKUP(TAX[[#This Row],[taxonomy_name]],Table2[#All],14,FALSE)</f>
        <v>1</v>
      </c>
      <c r="I558">
        <f>IF(TAX[[#This Row],[Valid OWA]]=TRUE,TAX[[#This Row],[num_classes]],"")</f>
        <v>2</v>
      </c>
      <c r="J558">
        <f>IF(TAX[[#This Row],[Valid CWA]]=TRUE,TAX[[#This Row],[num_classes]],"")</f>
        <v>2</v>
      </c>
    </row>
    <row r="559" spans="1:10" hidden="1" x14ac:dyDescent="0.25">
      <c r="A559" t="s">
        <v>332</v>
      </c>
      <c r="B559" t="s">
        <v>330</v>
      </c>
      <c r="C559">
        <v>2</v>
      </c>
      <c r="D559">
        <v>0</v>
      </c>
      <c r="E559">
        <v>2</v>
      </c>
      <c r="F559" t="b">
        <f>VLOOKUP(TAX[[#This Row],[taxonomy_name]],Table2[#All],13,FALSE)</f>
        <v>1</v>
      </c>
      <c r="G559" t="b">
        <f>VLOOKUP(TAX[[#This Row],[taxonomy_name]],Table2[#All],14,FALSE)</f>
        <v>1</v>
      </c>
      <c r="I559">
        <f>IF(TAX[[#This Row],[Valid OWA]]=TRUE,TAX[[#This Row],[num_classes]],"")</f>
        <v>2</v>
      </c>
      <c r="J559">
        <f>IF(TAX[[#This Row],[Valid CWA]]=TRUE,TAX[[#This Row],[num_classes]],"")</f>
        <v>2</v>
      </c>
    </row>
    <row r="560" spans="1:10" hidden="1" x14ac:dyDescent="0.25">
      <c r="A560" t="s">
        <v>336</v>
      </c>
      <c r="B560" t="s">
        <v>330</v>
      </c>
      <c r="C560">
        <v>2</v>
      </c>
      <c r="D560">
        <v>0</v>
      </c>
      <c r="E560">
        <v>2</v>
      </c>
      <c r="F560" t="b">
        <f>VLOOKUP(TAX[[#This Row],[taxonomy_name]],Table2[#All],13,FALSE)</f>
        <v>1</v>
      </c>
      <c r="G560" t="b">
        <f>VLOOKUP(TAX[[#This Row],[taxonomy_name]],Table2[#All],14,FALSE)</f>
        <v>1</v>
      </c>
      <c r="I560">
        <f>IF(TAX[[#This Row],[Valid OWA]]=TRUE,TAX[[#This Row],[num_classes]],"")</f>
        <v>2</v>
      </c>
      <c r="J560">
        <f>IF(TAX[[#This Row],[Valid CWA]]=TRUE,TAX[[#This Row],[num_classes]],"")</f>
        <v>2</v>
      </c>
    </row>
    <row r="561" spans="1:10" hidden="1" x14ac:dyDescent="0.25">
      <c r="A561" t="s">
        <v>338</v>
      </c>
      <c r="B561" t="s">
        <v>330</v>
      </c>
      <c r="C561">
        <v>2</v>
      </c>
      <c r="D561">
        <v>0</v>
      </c>
      <c r="E561">
        <v>2</v>
      </c>
      <c r="F561" t="b">
        <f>VLOOKUP(TAX[[#This Row],[taxonomy_name]],Table2[#All],13,FALSE)</f>
        <v>1</v>
      </c>
      <c r="G561" t="b">
        <f>VLOOKUP(TAX[[#This Row],[taxonomy_name]],Table2[#All],14,FALSE)</f>
        <v>1</v>
      </c>
      <c r="I561">
        <f>IF(TAX[[#This Row],[Valid OWA]]=TRUE,TAX[[#This Row],[num_classes]],"")</f>
        <v>2</v>
      </c>
      <c r="J561">
        <f>IF(TAX[[#This Row],[Valid CWA]]=TRUE,TAX[[#This Row],[num_classes]],"")</f>
        <v>2</v>
      </c>
    </row>
    <row r="562" spans="1:10" hidden="1" x14ac:dyDescent="0.25">
      <c r="A562" t="s">
        <v>351</v>
      </c>
      <c r="B562" t="s">
        <v>348</v>
      </c>
      <c r="C562">
        <v>2</v>
      </c>
      <c r="D562">
        <v>0</v>
      </c>
      <c r="E562">
        <v>2</v>
      </c>
      <c r="F562" t="b">
        <f>VLOOKUP(TAX[[#This Row],[taxonomy_name]],Table2[#All],13,FALSE)</f>
        <v>1</v>
      </c>
      <c r="G562" t="b">
        <f>VLOOKUP(TAX[[#This Row],[taxonomy_name]],Table2[#All],14,FALSE)</f>
        <v>1</v>
      </c>
      <c r="I562">
        <f>IF(TAX[[#This Row],[Valid OWA]]=TRUE,TAX[[#This Row],[num_classes]],"")</f>
        <v>2</v>
      </c>
      <c r="J562">
        <f>IF(TAX[[#This Row],[Valid CWA]]=TRUE,TAX[[#This Row],[num_classes]],"")</f>
        <v>2</v>
      </c>
    </row>
    <row r="563" spans="1:10" hidden="1" x14ac:dyDescent="0.25">
      <c r="A563" t="s">
        <v>356</v>
      </c>
      <c r="B563" t="s">
        <v>354</v>
      </c>
      <c r="C563">
        <v>2</v>
      </c>
      <c r="D563">
        <v>0</v>
      </c>
      <c r="E563">
        <v>2</v>
      </c>
      <c r="F563" t="b">
        <f>VLOOKUP(TAX[[#This Row],[taxonomy_name]],Table2[#All],13,FALSE)</f>
        <v>1</v>
      </c>
      <c r="G563" t="b">
        <f>VLOOKUP(TAX[[#This Row],[taxonomy_name]],Table2[#All],14,FALSE)</f>
        <v>1</v>
      </c>
      <c r="I563">
        <f>IF(TAX[[#This Row],[Valid OWA]]=TRUE,TAX[[#This Row],[num_classes]],"")</f>
        <v>2</v>
      </c>
      <c r="J563">
        <f>IF(TAX[[#This Row],[Valid CWA]]=TRUE,TAX[[#This Row],[num_classes]],"")</f>
        <v>2</v>
      </c>
    </row>
    <row r="564" spans="1:10" hidden="1" x14ac:dyDescent="0.25">
      <c r="A564" t="s">
        <v>360</v>
      </c>
      <c r="B564" t="s">
        <v>354</v>
      </c>
      <c r="C564">
        <v>2</v>
      </c>
      <c r="D564">
        <v>0</v>
      </c>
      <c r="E564">
        <v>2</v>
      </c>
      <c r="F564" t="b">
        <f>VLOOKUP(TAX[[#This Row],[taxonomy_name]],Table2[#All],13,FALSE)</f>
        <v>1</v>
      </c>
      <c r="G564" t="b">
        <f>VLOOKUP(TAX[[#This Row],[taxonomy_name]],Table2[#All],14,FALSE)</f>
        <v>1</v>
      </c>
      <c r="I564">
        <f>IF(TAX[[#This Row],[Valid OWA]]=TRUE,TAX[[#This Row],[num_classes]],"")</f>
        <v>2</v>
      </c>
      <c r="J564">
        <f>IF(TAX[[#This Row],[Valid CWA]]=TRUE,TAX[[#This Row],[num_classes]],"")</f>
        <v>2</v>
      </c>
    </row>
    <row r="565" spans="1:10" hidden="1" x14ac:dyDescent="0.25">
      <c r="A565" t="s">
        <v>372</v>
      </c>
      <c r="B565" t="s">
        <v>373</v>
      </c>
      <c r="C565">
        <v>2</v>
      </c>
      <c r="D565">
        <v>0</v>
      </c>
      <c r="E565">
        <v>2</v>
      </c>
      <c r="F565" t="b">
        <f>VLOOKUP(TAX[[#This Row],[taxonomy_name]],Table2[#All],13,FALSE)</f>
        <v>1</v>
      </c>
      <c r="G565" t="b">
        <f>VLOOKUP(TAX[[#This Row],[taxonomy_name]],Table2[#All],14,FALSE)</f>
        <v>1</v>
      </c>
      <c r="I565">
        <f>IF(TAX[[#This Row],[Valid OWA]]=TRUE,TAX[[#This Row],[num_classes]],"")</f>
        <v>2</v>
      </c>
      <c r="J565">
        <f>IF(TAX[[#This Row],[Valid CWA]]=TRUE,TAX[[#This Row],[num_classes]],"")</f>
        <v>2</v>
      </c>
    </row>
    <row r="566" spans="1:10" hidden="1" x14ac:dyDescent="0.25">
      <c r="A566" t="s">
        <v>374</v>
      </c>
      <c r="B566" t="s">
        <v>373</v>
      </c>
      <c r="C566">
        <v>2</v>
      </c>
      <c r="D566">
        <v>0</v>
      </c>
      <c r="E566">
        <v>2</v>
      </c>
      <c r="F566" t="b">
        <f>VLOOKUP(TAX[[#This Row],[taxonomy_name]],Table2[#All],13,FALSE)</f>
        <v>1</v>
      </c>
      <c r="G566" t="b">
        <f>VLOOKUP(TAX[[#This Row],[taxonomy_name]],Table2[#All],14,FALSE)</f>
        <v>1</v>
      </c>
      <c r="I566">
        <f>IF(TAX[[#This Row],[Valid OWA]]=TRUE,TAX[[#This Row],[num_classes]],"")</f>
        <v>2</v>
      </c>
      <c r="J566">
        <f>IF(TAX[[#This Row],[Valid CWA]]=TRUE,TAX[[#This Row],[num_classes]],"")</f>
        <v>2</v>
      </c>
    </row>
    <row r="567" spans="1:10" hidden="1" x14ac:dyDescent="0.25">
      <c r="A567" t="s">
        <v>375</v>
      </c>
      <c r="B567" t="s">
        <v>373</v>
      </c>
      <c r="C567">
        <v>2</v>
      </c>
      <c r="D567">
        <v>0</v>
      </c>
      <c r="E567">
        <v>2</v>
      </c>
      <c r="F567" t="b">
        <f>VLOOKUP(TAX[[#This Row],[taxonomy_name]],Table2[#All],13,FALSE)</f>
        <v>1</v>
      </c>
      <c r="G567" t="b">
        <f>VLOOKUP(TAX[[#This Row],[taxonomy_name]],Table2[#All],14,FALSE)</f>
        <v>1</v>
      </c>
      <c r="I567">
        <f>IF(TAX[[#This Row],[Valid OWA]]=TRUE,TAX[[#This Row],[num_classes]],"")</f>
        <v>2</v>
      </c>
      <c r="J567">
        <f>IF(TAX[[#This Row],[Valid CWA]]=TRUE,TAX[[#This Row],[num_classes]],"")</f>
        <v>2</v>
      </c>
    </row>
    <row r="568" spans="1:10" hidden="1" x14ac:dyDescent="0.25">
      <c r="A568" t="s">
        <v>382</v>
      </c>
      <c r="B568" t="s">
        <v>381</v>
      </c>
      <c r="C568">
        <v>2</v>
      </c>
      <c r="D568">
        <v>0</v>
      </c>
      <c r="E568">
        <v>2</v>
      </c>
      <c r="F568" t="b">
        <f>VLOOKUP(TAX[[#This Row],[taxonomy_name]],Table2[#All],13,FALSE)</f>
        <v>1</v>
      </c>
      <c r="G568" t="b">
        <f>VLOOKUP(TAX[[#This Row],[taxonomy_name]],Table2[#All],14,FALSE)</f>
        <v>1</v>
      </c>
      <c r="I568">
        <f>IF(TAX[[#This Row],[Valid OWA]]=TRUE,TAX[[#This Row],[num_classes]],"")</f>
        <v>2</v>
      </c>
      <c r="J568">
        <f>IF(TAX[[#This Row],[Valid CWA]]=TRUE,TAX[[#This Row],[num_classes]],"")</f>
        <v>2</v>
      </c>
    </row>
    <row r="569" spans="1:10" hidden="1" x14ac:dyDescent="0.25">
      <c r="A569" t="s">
        <v>426</v>
      </c>
      <c r="B569" t="s">
        <v>425</v>
      </c>
      <c r="C569">
        <v>2</v>
      </c>
      <c r="D569">
        <v>0</v>
      </c>
      <c r="E569">
        <v>2</v>
      </c>
      <c r="F569" t="b">
        <f>VLOOKUP(TAX[[#This Row],[taxonomy_name]],Table2[#All],13,FALSE)</f>
        <v>1</v>
      </c>
      <c r="G569" t="b">
        <f>VLOOKUP(TAX[[#This Row],[taxonomy_name]],Table2[#All],14,FALSE)</f>
        <v>1</v>
      </c>
      <c r="I569">
        <f>IF(TAX[[#This Row],[Valid OWA]]=TRUE,TAX[[#This Row],[num_classes]],"")</f>
        <v>2</v>
      </c>
      <c r="J569">
        <f>IF(TAX[[#This Row],[Valid CWA]]=TRUE,TAX[[#This Row],[num_classes]],"")</f>
        <v>2</v>
      </c>
    </row>
    <row r="570" spans="1:10" hidden="1" x14ac:dyDescent="0.25">
      <c r="A570" t="s">
        <v>431</v>
      </c>
      <c r="B570" t="s">
        <v>425</v>
      </c>
      <c r="C570">
        <v>2</v>
      </c>
      <c r="D570">
        <v>0</v>
      </c>
      <c r="E570">
        <v>2</v>
      </c>
      <c r="F570" t="b">
        <f>VLOOKUP(TAX[[#This Row],[taxonomy_name]],Table2[#All],13,FALSE)</f>
        <v>1</v>
      </c>
      <c r="G570" t="b">
        <f>VLOOKUP(TAX[[#This Row],[taxonomy_name]],Table2[#All],14,FALSE)</f>
        <v>1</v>
      </c>
      <c r="I570">
        <f>IF(TAX[[#This Row],[Valid OWA]]=TRUE,TAX[[#This Row],[num_classes]],"")</f>
        <v>2</v>
      </c>
      <c r="J570">
        <f>IF(TAX[[#This Row],[Valid CWA]]=TRUE,TAX[[#This Row],[num_classes]],"")</f>
        <v>2</v>
      </c>
    </row>
    <row r="571" spans="1:10" hidden="1" x14ac:dyDescent="0.25">
      <c r="A571" t="s">
        <v>437</v>
      </c>
      <c r="B571" t="s">
        <v>436</v>
      </c>
      <c r="C571">
        <v>2</v>
      </c>
      <c r="D571">
        <v>0</v>
      </c>
      <c r="E571">
        <v>2</v>
      </c>
      <c r="F571" t="b">
        <f>VLOOKUP(TAX[[#This Row],[taxonomy_name]],Table2[#All],13,FALSE)</f>
        <v>1</v>
      </c>
      <c r="G571" t="b">
        <f>VLOOKUP(TAX[[#This Row],[taxonomy_name]],Table2[#All],14,FALSE)</f>
        <v>1</v>
      </c>
      <c r="I571">
        <f>IF(TAX[[#This Row],[Valid OWA]]=TRUE,TAX[[#This Row],[num_classes]],"")</f>
        <v>2</v>
      </c>
      <c r="J571">
        <f>IF(TAX[[#This Row],[Valid CWA]]=TRUE,TAX[[#This Row],[num_classes]],"")</f>
        <v>2</v>
      </c>
    </row>
    <row r="572" spans="1:10" hidden="1" x14ac:dyDescent="0.25">
      <c r="A572" t="s">
        <v>442</v>
      </c>
      <c r="B572" t="s">
        <v>439</v>
      </c>
      <c r="C572">
        <v>2</v>
      </c>
      <c r="D572">
        <v>0</v>
      </c>
      <c r="E572">
        <v>2</v>
      </c>
      <c r="F572" t="b">
        <f>VLOOKUP(TAX[[#This Row],[taxonomy_name]],Table2[#All],13,FALSE)</f>
        <v>1</v>
      </c>
      <c r="G572" t="b">
        <f>VLOOKUP(TAX[[#This Row],[taxonomy_name]],Table2[#All],14,FALSE)</f>
        <v>1</v>
      </c>
      <c r="I572">
        <f>IF(TAX[[#This Row],[Valid OWA]]=TRUE,TAX[[#This Row],[num_classes]],"")</f>
        <v>2</v>
      </c>
      <c r="J572">
        <f>IF(TAX[[#This Row],[Valid CWA]]=TRUE,TAX[[#This Row],[num_classes]],"")</f>
        <v>2</v>
      </c>
    </row>
    <row r="573" spans="1:10" hidden="1" x14ac:dyDescent="0.25">
      <c r="A573" t="s">
        <v>445</v>
      </c>
      <c r="B573" t="s">
        <v>439</v>
      </c>
      <c r="C573">
        <v>2</v>
      </c>
      <c r="D573">
        <v>0</v>
      </c>
      <c r="E573">
        <v>2</v>
      </c>
      <c r="F573" t="b">
        <f>VLOOKUP(TAX[[#This Row],[taxonomy_name]],Table2[#All],13,FALSE)</f>
        <v>0</v>
      </c>
      <c r="G573" t="b">
        <f>VLOOKUP(TAX[[#This Row],[taxonomy_name]],Table2[#All],14,FALSE)</f>
        <v>0</v>
      </c>
      <c r="I573" t="str">
        <f>IF(TAX[[#This Row],[Valid OWA]]=TRUE,TAX[[#This Row],[num_classes]],"")</f>
        <v/>
      </c>
      <c r="J573" t="str">
        <f>IF(TAX[[#This Row],[Valid CWA]]=TRUE,TAX[[#This Row],[num_classes]],"")</f>
        <v/>
      </c>
    </row>
    <row r="574" spans="1:10" hidden="1" x14ac:dyDescent="0.25">
      <c r="A574" t="s">
        <v>456</v>
      </c>
      <c r="B574" t="s">
        <v>439</v>
      </c>
      <c r="C574">
        <v>2</v>
      </c>
      <c r="D574">
        <v>0</v>
      </c>
      <c r="E574">
        <v>2</v>
      </c>
      <c r="F574" t="b">
        <f>VLOOKUP(TAX[[#This Row],[taxonomy_name]],Table2[#All],13,FALSE)</f>
        <v>1</v>
      </c>
      <c r="G574" t="b">
        <f>VLOOKUP(TAX[[#This Row],[taxonomy_name]],Table2[#All],14,FALSE)</f>
        <v>1</v>
      </c>
      <c r="I574">
        <f>IF(TAX[[#This Row],[Valid OWA]]=TRUE,TAX[[#This Row],[num_classes]],"")</f>
        <v>2</v>
      </c>
      <c r="J574">
        <f>IF(TAX[[#This Row],[Valid CWA]]=TRUE,TAX[[#This Row],[num_classes]],"")</f>
        <v>2</v>
      </c>
    </row>
    <row r="575" spans="1:10" hidden="1" x14ac:dyDescent="0.25">
      <c r="A575" t="s">
        <v>457</v>
      </c>
      <c r="B575" t="s">
        <v>439</v>
      </c>
      <c r="C575">
        <v>2</v>
      </c>
      <c r="D575">
        <v>0</v>
      </c>
      <c r="E575">
        <v>2</v>
      </c>
      <c r="F575" t="b">
        <f>VLOOKUP(TAX[[#This Row],[taxonomy_name]],Table2[#All],13,FALSE)</f>
        <v>1</v>
      </c>
      <c r="G575" t="b">
        <f>VLOOKUP(TAX[[#This Row],[taxonomy_name]],Table2[#All],14,FALSE)</f>
        <v>1</v>
      </c>
      <c r="I575">
        <f>IF(TAX[[#This Row],[Valid OWA]]=TRUE,TAX[[#This Row],[num_classes]],"")</f>
        <v>2</v>
      </c>
      <c r="J575">
        <f>IF(TAX[[#This Row],[Valid CWA]]=TRUE,TAX[[#This Row],[num_classes]],"")</f>
        <v>2</v>
      </c>
    </row>
    <row r="576" spans="1:10" hidden="1" x14ac:dyDescent="0.25">
      <c r="A576" t="s">
        <v>459</v>
      </c>
      <c r="B576" t="s">
        <v>439</v>
      </c>
      <c r="C576">
        <v>2</v>
      </c>
      <c r="D576">
        <v>0</v>
      </c>
      <c r="E576">
        <v>2</v>
      </c>
      <c r="F576" t="b">
        <f>VLOOKUP(TAX[[#This Row],[taxonomy_name]],Table2[#All],13,FALSE)</f>
        <v>0</v>
      </c>
      <c r="G576" t="b">
        <f>VLOOKUP(TAX[[#This Row],[taxonomy_name]],Table2[#All],14,FALSE)</f>
        <v>0</v>
      </c>
      <c r="I576" t="str">
        <f>IF(TAX[[#This Row],[Valid OWA]]=TRUE,TAX[[#This Row],[num_classes]],"")</f>
        <v/>
      </c>
      <c r="J576" t="str">
        <f>IF(TAX[[#This Row],[Valid CWA]]=TRUE,TAX[[#This Row],[num_classes]],"")</f>
        <v/>
      </c>
    </row>
    <row r="577" spans="1:10" hidden="1" x14ac:dyDescent="0.25">
      <c r="A577" t="s">
        <v>462</v>
      </c>
      <c r="B577" t="s">
        <v>439</v>
      </c>
      <c r="C577">
        <v>2</v>
      </c>
      <c r="D577">
        <v>0</v>
      </c>
      <c r="E577">
        <v>2</v>
      </c>
      <c r="F577" t="b">
        <f>VLOOKUP(TAX[[#This Row],[taxonomy_name]],Table2[#All],13,FALSE)</f>
        <v>0</v>
      </c>
      <c r="G577" t="b">
        <f>VLOOKUP(TAX[[#This Row],[taxonomy_name]],Table2[#All],14,FALSE)</f>
        <v>0</v>
      </c>
      <c r="I577" t="str">
        <f>IF(TAX[[#This Row],[Valid OWA]]=TRUE,TAX[[#This Row],[num_classes]],"")</f>
        <v/>
      </c>
      <c r="J577" t="str">
        <f>IF(TAX[[#This Row],[Valid CWA]]=TRUE,TAX[[#This Row],[num_classes]],"")</f>
        <v/>
      </c>
    </row>
    <row r="578" spans="1:10" hidden="1" x14ac:dyDescent="0.25">
      <c r="A578" t="s">
        <v>468</v>
      </c>
      <c r="B578" t="s">
        <v>439</v>
      </c>
      <c r="C578">
        <v>2</v>
      </c>
      <c r="D578">
        <v>0</v>
      </c>
      <c r="E578">
        <v>2</v>
      </c>
      <c r="F578" t="b">
        <f>VLOOKUP(TAX[[#This Row],[taxonomy_name]],Table2[#All],13,FALSE)</f>
        <v>0</v>
      </c>
      <c r="G578" t="b">
        <f>VLOOKUP(TAX[[#This Row],[taxonomy_name]],Table2[#All],14,FALSE)</f>
        <v>0</v>
      </c>
      <c r="I578" t="str">
        <f>IF(TAX[[#This Row],[Valid OWA]]=TRUE,TAX[[#This Row],[num_classes]],"")</f>
        <v/>
      </c>
      <c r="J578" t="str">
        <f>IF(TAX[[#This Row],[Valid CWA]]=TRUE,TAX[[#This Row],[num_classes]],"")</f>
        <v/>
      </c>
    </row>
    <row r="579" spans="1:10" hidden="1" x14ac:dyDescent="0.25">
      <c r="A579" t="s">
        <v>471</v>
      </c>
      <c r="B579" t="s">
        <v>439</v>
      </c>
      <c r="C579">
        <v>2</v>
      </c>
      <c r="D579">
        <v>0</v>
      </c>
      <c r="E579">
        <v>2</v>
      </c>
      <c r="F579" t="b">
        <f>VLOOKUP(TAX[[#This Row],[taxonomy_name]],Table2[#All],13,FALSE)</f>
        <v>0</v>
      </c>
      <c r="G579" t="b">
        <f>VLOOKUP(TAX[[#This Row],[taxonomy_name]],Table2[#All],14,FALSE)</f>
        <v>0</v>
      </c>
      <c r="I579" t="str">
        <f>IF(TAX[[#This Row],[Valid OWA]]=TRUE,TAX[[#This Row],[num_classes]],"")</f>
        <v/>
      </c>
      <c r="J579" t="str">
        <f>IF(TAX[[#This Row],[Valid CWA]]=TRUE,TAX[[#This Row],[num_classes]],"")</f>
        <v/>
      </c>
    </row>
    <row r="580" spans="1:10" hidden="1" x14ac:dyDescent="0.25">
      <c r="A580" t="s">
        <v>476</v>
      </c>
      <c r="B580" t="s">
        <v>439</v>
      </c>
      <c r="C580">
        <v>2</v>
      </c>
      <c r="D580">
        <v>0</v>
      </c>
      <c r="E580">
        <v>2</v>
      </c>
      <c r="F580" t="b">
        <f>VLOOKUP(TAX[[#This Row],[taxonomy_name]],Table2[#All],13,FALSE)</f>
        <v>1</v>
      </c>
      <c r="G580" t="b">
        <f>VLOOKUP(TAX[[#This Row],[taxonomy_name]],Table2[#All],14,FALSE)</f>
        <v>1</v>
      </c>
      <c r="I580">
        <f>IF(TAX[[#This Row],[Valid OWA]]=TRUE,TAX[[#This Row],[num_classes]],"")</f>
        <v>2</v>
      </c>
      <c r="J580">
        <f>IF(TAX[[#This Row],[Valid CWA]]=TRUE,TAX[[#This Row],[num_classes]],"")</f>
        <v>2</v>
      </c>
    </row>
    <row r="581" spans="1:10" hidden="1" x14ac:dyDescent="0.25">
      <c r="A581" t="s">
        <v>481</v>
      </c>
      <c r="B581" t="s">
        <v>439</v>
      </c>
      <c r="C581">
        <v>2</v>
      </c>
      <c r="D581">
        <v>0</v>
      </c>
      <c r="E581">
        <v>2</v>
      </c>
      <c r="F581" t="b">
        <f>VLOOKUP(TAX[[#This Row],[taxonomy_name]],Table2[#All],13,FALSE)</f>
        <v>1</v>
      </c>
      <c r="G581" t="b">
        <f>VLOOKUP(TAX[[#This Row],[taxonomy_name]],Table2[#All],14,FALSE)</f>
        <v>1</v>
      </c>
      <c r="I581">
        <f>IF(TAX[[#This Row],[Valid OWA]]=TRUE,TAX[[#This Row],[num_classes]],"")</f>
        <v>2</v>
      </c>
      <c r="J581">
        <f>IF(TAX[[#This Row],[Valid CWA]]=TRUE,TAX[[#This Row],[num_classes]],"")</f>
        <v>2</v>
      </c>
    </row>
    <row r="582" spans="1:10" hidden="1" x14ac:dyDescent="0.25">
      <c r="A582" t="s">
        <v>495</v>
      </c>
      <c r="B582" t="s">
        <v>439</v>
      </c>
      <c r="C582">
        <v>2</v>
      </c>
      <c r="D582">
        <v>0</v>
      </c>
      <c r="E582">
        <v>2</v>
      </c>
      <c r="F582" t="b">
        <f>VLOOKUP(TAX[[#This Row],[taxonomy_name]],Table2[#All],13,FALSE)</f>
        <v>1</v>
      </c>
      <c r="G582" t="b">
        <f>VLOOKUP(TAX[[#This Row],[taxonomy_name]],Table2[#All],14,FALSE)</f>
        <v>0</v>
      </c>
      <c r="I582">
        <f>IF(TAX[[#This Row],[Valid OWA]]=TRUE,TAX[[#This Row],[num_classes]],"")</f>
        <v>2</v>
      </c>
      <c r="J582" t="str">
        <f>IF(TAX[[#This Row],[Valid CWA]]=TRUE,TAX[[#This Row],[num_classes]],"")</f>
        <v/>
      </c>
    </row>
    <row r="583" spans="1:10" hidden="1" x14ac:dyDescent="0.25">
      <c r="A583" t="s">
        <v>496</v>
      </c>
      <c r="B583" t="s">
        <v>439</v>
      </c>
      <c r="C583">
        <v>2</v>
      </c>
      <c r="D583">
        <v>0</v>
      </c>
      <c r="E583">
        <v>2</v>
      </c>
      <c r="F583" t="b">
        <f>VLOOKUP(TAX[[#This Row],[taxonomy_name]],Table2[#All],13,FALSE)</f>
        <v>0</v>
      </c>
      <c r="G583" t="b">
        <f>VLOOKUP(TAX[[#This Row],[taxonomy_name]],Table2[#All],14,FALSE)</f>
        <v>0</v>
      </c>
      <c r="I583" t="str">
        <f>IF(TAX[[#This Row],[Valid OWA]]=TRUE,TAX[[#This Row],[num_classes]],"")</f>
        <v/>
      </c>
      <c r="J583" t="str">
        <f>IF(TAX[[#This Row],[Valid CWA]]=TRUE,TAX[[#This Row],[num_classes]],"")</f>
        <v/>
      </c>
    </row>
    <row r="584" spans="1:10" hidden="1" x14ac:dyDescent="0.25">
      <c r="A584" t="s">
        <v>500</v>
      </c>
      <c r="B584" t="s">
        <v>439</v>
      </c>
      <c r="C584">
        <v>2</v>
      </c>
      <c r="D584">
        <v>0</v>
      </c>
      <c r="E584">
        <v>2</v>
      </c>
      <c r="F584" t="b">
        <f>VLOOKUP(TAX[[#This Row],[taxonomy_name]],Table2[#All],13,FALSE)</f>
        <v>1</v>
      </c>
      <c r="G584" t="b">
        <f>VLOOKUP(TAX[[#This Row],[taxonomy_name]],Table2[#All],14,FALSE)</f>
        <v>1</v>
      </c>
      <c r="I584">
        <f>IF(TAX[[#This Row],[Valid OWA]]=TRUE,TAX[[#This Row],[num_classes]],"")</f>
        <v>2</v>
      </c>
      <c r="J584">
        <f>IF(TAX[[#This Row],[Valid CWA]]=TRUE,TAX[[#This Row],[num_classes]],"")</f>
        <v>2</v>
      </c>
    </row>
    <row r="585" spans="1:10" hidden="1" x14ac:dyDescent="0.25">
      <c r="A585" t="s">
        <v>502</v>
      </c>
      <c r="B585" t="s">
        <v>439</v>
      </c>
      <c r="C585">
        <v>2</v>
      </c>
      <c r="D585">
        <v>0</v>
      </c>
      <c r="E585">
        <v>2</v>
      </c>
      <c r="F585" t="b">
        <f>VLOOKUP(TAX[[#This Row],[taxonomy_name]],Table2[#All],13,FALSE)</f>
        <v>1</v>
      </c>
      <c r="G585" t="b">
        <f>VLOOKUP(TAX[[#This Row],[taxonomy_name]],Table2[#All],14,FALSE)</f>
        <v>1</v>
      </c>
      <c r="I585">
        <f>IF(TAX[[#This Row],[Valid OWA]]=TRUE,TAX[[#This Row],[num_classes]],"")</f>
        <v>2</v>
      </c>
      <c r="J585">
        <f>IF(TAX[[#This Row],[Valid CWA]]=TRUE,TAX[[#This Row],[num_classes]],"")</f>
        <v>2</v>
      </c>
    </row>
    <row r="586" spans="1:10" hidden="1" x14ac:dyDescent="0.25">
      <c r="A586" t="s">
        <v>505</v>
      </c>
      <c r="B586" t="s">
        <v>439</v>
      </c>
      <c r="C586">
        <v>2</v>
      </c>
      <c r="D586">
        <v>0</v>
      </c>
      <c r="E586">
        <v>2</v>
      </c>
      <c r="F586" t="b">
        <f>VLOOKUP(TAX[[#This Row],[taxonomy_name]],Table2[#All],13,FALSE)</f>
        <v>0</v>
      </c>
      <c r="G586" t="b">
        <f>VLOOKUP(TAX[[#This Row],[taxonomy_name]],Table2[#All],14,FALSE)</f>
        <v>0</v>
      </c>
      <c r="I586" t="str">
        <f>IF(TAX[[#This Row],[Valid OWA]]=TRUE,TAX[[#This Row],[num_classes]],"")</f>
        <v/>
      </c>
      <c r="J586" t="str">
        <f>IF(TAX[[#This Row],[Valid CWA]]=TRUE,TAX[[#This Row],[num_classes]],"")</f>
        <v/>
      </c>
    </row>
    <row r="587" spans="1:10" hidden="1" x14ac:dyDescent="0.25">
      <c r="A587" t="s">
        <v>508</v>
      </c>
      <c r="B587" t="s">
        <v>507</v>
      </c>
      <c r="C587">
        <v>2</v>
      </c>
      <c r="D587">
        <v>0</v>
      </c>
      <c r="E587">
        <v>2</v>
      </c>
      <c r="F587" t="b">
        <f>VLOOKUP(TAX[[#This Row],[taxonomy_name]],Table2[#All],13,FALSE)</f>
        <v>0</v>
      </c>
      <c r="G587" t="b">
        <f>VLOOKUP(TAX[[#This Row],[taxonomy_name]],Table2[#All],14,FALSE)</f>
        <v>0</v>
      </c>
      <c r="I587" t="str">
        <f>IF(TAX[[#This Row],[Valid OWA]]=TRUE,TAX[[#This Row],[num_classes]],"")</f>
        <v/>
      </c>
      <c r="J587" t="str">
        <f>IF(TAX[[#This Row],[Valid CWA]]=TRUE,TAX[[#This Row],[num_classes]],"")</f>
        <v/>
      </c>
    </row>
    <row r="588" spans="1:10" hidden="1" x14ac:dyDescent="0.25">
      <c r="A588" t="s">
        <v>509</v>
      </c>
      <c r="B588" t="s">
        <v>507</v>
      </c>
      <c r="C588">
        <v>2</v>
      </c>
      <c r="D588">
        <v>0</v>
      </c>
      <c r="E588">
        <v>2</v>
      </c>
      <c r="F588" t="b">
        <f>VLOOKUP(TAX[[#This Row],[taxonomy_name]],Table2[#All],13,FALSE)</f>
        <v>1</v>
      </c>
      <c r="G588" t="b">
        <f>VLOOKUP(TAX[[#This Row],[taxonomy_name]],Table2[#All],14,FALSE)</f>
        <v>1</v>
      </c>
      <c r="I588">
        <f>IF(TAX[[#This Row],[Valid OWA]]=TRUE,TAX[[#This Row],[num_classes]],"")</f>
        <v>2</v>
      </c>
      <c r="J588">
        <f>IF(TAX[[#This Row],[Valid CWA]]=TRUE,TAX[[#This Row],[num_classes]],"")</f>
        <v>2</v>
      </c>
    </row>
    <row r="589" spans="1:10" hidden="1" x14ac:dyDescent="0.25">
      <c r="A589" t="s">
        <v>510</v>
      </c>
      <c r="B589" t="s">
        <v>507</v>
      </c>
      <c r="C589">
        <v>2</v>
      </c>
      <c r="D589">
        <v>0</v>
      </c>
      <c r="E589">
        <v>2</v>
      </c>
      <c r="F589" t="b">
        <f>VLOOKUP(TAX[[#This Row],[taxonomy_name]],Table2[#All],13,FALSE)</f>
        <v>1</v>
      </c>
      <c r="G589" t="b">
        <f>VLOOKUP(TAX[[#This Row],[taxonomy_name]],Table2[#All],14,FALSE)</f>
        <v>0</v>
      </c>
      <c r="I589">
        <f>IF(TAX[[#This Row],[Valid OWA]]=TRUE,TAX[[#This Row],[num_classes]],"")</f>
        <v>2</v>
      </c>
      <c r="J589" t="str">
        <f>IF(TAX[[#This Row],[Valid CWA]]=TRUE,TAX[[#This Row],[num_classes]],"")</f>
        <v/>
      </c>
    </row>
    <row r="590" spans="1:10" hidden="1" x14ac:dyDescent="0.25">
      <c r="A590" t="s">
        <v>511</v>
      </c>
      <c r="B590" t="s">
        <v>507</v>
      </c>
      <c r="C590">
        <v>2</v>
      </c>
      <c r="D590">
        <v>0</v>
      </c>
      <c r="E590">
        <v>2</v>
      </c>
      <c r="F590" t="b">
        <f>VLOOKUP(TAX[[#This Row],[taxonomy_name]],Table2[#All],13,FALSE)</f>
        <v>1</v>
      </c>
      <c r="G590" t="b">
        <f>VLOOKUP(TAX[[#This Row],[taxonomy_name]],Table2[#All],14,FALSE)</f>
        <v>1</v>
      </c>
      <c r="I590">
        <f>IF(TAX[[#This Row],[Valid OWA]]=TRUE,TAX[[#This Row],[num_classes]],"")</f>
        <v>2</v>
      </c>
      <c r="J590">
        <f>IF(TAX[[#This Row],[Valid CWA]]=TRUE,TAX[[#This Row],[num_classes]],"")</f>
        <v>2</v>
      </c>
    </row>
    <row r="591" spans="1:10" hidden="1" x14ac:dyDescent="0.25">
      <c r="A591" t="s">
        <v>517</v>
      </c>
      <c r="B591" t="s">
        <v>513</v>
      </c>
      <c r="C591">
        <v>2</v>
      </c>
      <c r="D591">
        <v>0</v>
      </c>
      <c r="E591">
        <v>2</v>
      </c>
      <c r="F591" t="b">
        <f>VLOOKUP(TAX[[#This Row],[taxonomy_name]],Table2[#All],13,FALSE)</f>
        <v>0</v>
      </c>
      <c r="G591" t="b">
        <f>VLOOKUP(TAX[[#This Row],[taxonomy_name]],Table2[#All],14,FALSE)</f>
        <v>0</v>
      </c>
      <c r="I591" t="str">
        <f>IF(TAX[[#This Row],[Valid OWA]]=TRUE,TAX[[#This Row],[num_classes]],"")</f>
        <v/>
      </c>
      <c r="J591" t="str">
        <f>IF(TAX[[#This Row],[Valid CWA]]=TRUE,TAX[[#This Row],[num_classes]],"")</f>
        <v/>
      </c>
    </row>
    <row r="592" spans="1:10" hidden="1" x14ac:dyDescent="0.25">
      <c r="A592" t="s">
        <v>520</v>
      </c>
      <c r="B592" t="s">
        <v>519</v>
      </c>
      <c r="C592">
        <v>2</v>
      </c>
      <c r="D592">
        <v>0</v>
      </c>
      <c r="E592">
        <v>2</v>
      </c>
      <c r="F592" t="b">
        <f>VLOOKUP(TAX[[#This Row],[taxonomy_name]],Table2[#All],13,FALSE)</f>
        <v>0</v>
      </c>
      <c r="G592" t="b">
        <f>VLOOKUP(TAX[[#This Row],[taxonomy_name]],Table2[#All],14,FALSE)</f>
        <v>0</v>
      </c>
      <c r="I592" t="str">
        <f>IF(TAX[[#This Row],[Valid OWA]]=TRUE,TAX[[#This Row],[num_classes]],"")</f>
        <v/>
      </c>
      <c r="J592" t="str">
        <f>IF(TAX[[#This Row],[Valid CWA]]=TRUE,TAX[[#This Row],[num_classes]],"")</f>
        <v/>
      </c>
    </row>
    <row r="593" spans="1:10" hidden="1" x14ac:dyDescent="0.25">
      <c r="A593" t="s">
        <v>523</v>
      </c>
      <c r="B593" t="s">
        <v>522</v>
      </c>
      <c r="C593">
        <v>2</v>
      </c>
      <c r="D593">
        <v>0</v>
      </c>
      <c r="E593">
        <v>2</v>
      </c>
      <c r="F593" t="b">
        <f>VLOOKUP(TAX[[#This Row],[taxonomy_name]],Table2[#All],13,FALSE)</f>
        <v>1</v>
      </c>
      <c r="G593" t="b">
        <f>VLOOKUP(TAX[[#This Row],[taxonomy_name]],Table2[#All],14,FALSE)</f>
        <v>1</v>
      </c>
      <c r="I593">
        <f>IF(TAX[[#This Row],[Valid OWA]]=TRUE,TAX[[#This Row],[num_classes]],"")</f>
        <v>2</v>
      </c>
      <c r="J593">
        <f>IF(TAX[[#This Row],[Valid CWA]]=TRUE,TAX[[#This Row],[num_classes]],"")</f>
        <v>2</v>
      </c>
    </row>
    <row r="594" spans="1:10" hidden="1" x14ac:dyDescent="0.25">
      <c r="A594" t="s">
        <v>527</v>
      </c>
      <c r="B594" t="s">
        <v>522</v>
      </c>
      <c r="C594">
        <v>2</v>
      </c>
      <c r="D594">
        <v>0</v>
      </c>
      <c r="E594">
        <v>2</v>
      </c>
      <c r="F594" t="b">
        <f>VLOOKUP(TAX[[#This Row],[taxonomy_name]],Table2[#All],13,FALSE)</f>
        <v>1</v>
      </c>
      <c r="G594" t="b">
        <f>VLOOKUP(TAX[[#This Row],[taxonomy_name]],Table2[#All],14,FALSE)</f>
        <v>1</v>
      </c>
      <c r="I594">
        <f>IF(TAX[[#This Row],[Valid OWA]]=TRUE,TAX[[#This Row],[num_classes]],"")</f>
        <v>2</v>
      </c>
      <c r="J594">
        <f>IF(TAX[[#This Row],[Valid CWA]]=TRUE,TAX[[#This Row],[num_classes]],"")</f>
        <v>2</v>
      </c>
    </row>
    <row r="595" spans="1:10" hidden="1" x14ac:dyDescent="0.25">
      <c r="A595" t="s">
        <v>528</v>
      </c>
      <c r="B595" t="s">
        <v>529</v>
      </c>
      <c r="C595">
        <v>2</v>
      </c>
      <c r="D595">
        <v>0</v>
      </c>
      <c r="E595">
        <v>2</v>
      </c>
      <c r="F595" t="b">
        <f>VLOOKUP(TAX[[#This Row],[taxonomy_name]],Table2[#All],13,FALSE)</f>
        <v>1</v>
      </c>
      <c r="G595" t="b">
        <f>VLOOKUP(TAX[[#This Row],[taxonomy_name]],Table2[#All],14,FALSE)</f>
        <v>1</v>
      </c>
      <c r="I595">
        <f>IF(TAX[[#This Row],[Valid OWA]]=TRUE,TAX[[#This Row],[num_classes]],"")</f>
        <v>2</v>
      </c>
      <c r="J595">
        <f>IF(TAX[[#This Row],[Valid CWA]]=TRUE,TAX[[#This Row],[num_classes]],"")</f>
        <v>2</v>
      </c>
    </row>
    <row r="596" spans="1:10" hidden="1" x14ac:dyDescent="0.25">
      <c r="A596" t="s">
        <v>530</v>
      </c>
      <c r="B596" t="s">
        <v>529</v>
      </c>
      <c r="C596">
        <v>2</v>
      </c>
      <c r="D596">
        <v>0</v>
      </c>
      <c r="E596">
        <v>2</v>
      </c>
      <c r="F596" t="b">
        <f>VLOOKUP(TAX[[#This Row],[taxonomy_name]],Table2[#All],13,FALSE)</f>
        <v>1</v>
      </c>
      <c r="G596" t="b">
        <f>VLOOKUP(TAX[[#This Row],[taxonomy_name]],Table2[#All],14,FALSE)</f>
        <v>1</v>
      </c>
      <c r="I596">
        <f>IF(TAX[[#This Row],[Valid OWA]]=TRUE,TAX[[#This Row],[num_classes]],"")</f>
        <v>2</v>
      </c>
      <c r="J596">
        <f>IF(TAX[[#This Row],[Valid CWA]]=TRUE,TAX[[#This Row],[num_classes]],"")</f>
        <v>2</v>
      </c>
    </row>
    <row r="597" spans="1:10" hidden="1" x14ac:dyDescent="0.25">
      <c r="A597" t="s">
        <v>537</v>
      </c>
      <c r="B597" t="s">
        <v>532</v>
      </c>
      <c r="C597">
        <v>2</v>
      </c>
      <c r="D597">
        <v>0</v>
      </c>
      <c r="E597">
        <v>2</v>
      </c>
      <c r="F597" t="b">
        <f>VLOOKUP(TAX[[#This Row],[taxonomy_name]],Table2[#All],13,FALSE)</f>
        <v>1</v>
      </c>
      <c r="G597" t="b">
        <f>VLOOKUP(TAX[[#This Row],[taxonomy_name]],Table2[#All],14,FALSE)</f>
        <v>1</v>
      </c>
      <c r="I597">
        <f>IF(TAX[[#This Row],[Valid OWA]]=TRUE,TAX[[#This Row],[num_classes]],"")</f>
        <v>2</v>
      </c>
      <c r="J597">
        <f>IF(TAX[[#This Row],[Valid CWA]]=TRUE,TAX[[#This Row],[num_classes]],"")</f>
        <v>2</v>
      </c>
    </row>
    <row r="598" spans="1:10" hidden="1" x14ac:dyDescent="0.25">
      <c r="A598" t="s">
        <v>538</v>
      </c>
      <c r="B598" t="s">
        <v>539</v>
      </c>
      <c r="C598">
        <v>2</v>
      </c>
      <c r="D598">
        <v>0</v>
      </c>
      <c r="E598">
        <v>2</v>
      </c>
      <c r="F598" t="b">
        <f>VLOOKUP(TAX[[#This Row],[taxonomy_name]],Table2[#All],13,FALSE)</f>
        <v>1</v>
      </c>
      <c r="G598" t="b">
        <f>VLOOKUP(TAX[[#This Row],[taxonomy_name]],Table2[#All],14,FALSE)</f>
        <v>0</v>
      </c>
      <c r="I598">
        <f>IF(TAX[[#This Row],[Valid OWA]]=TRUE,TAX[[#This Row],[num_classes]],"")</f>
        <v>2</v>
      </c>
      <c r="J598" t="str">
        <f>IF(TAX[[#This Row],[Valid CWA]]=TRUE,TAX[[#This Row],[num_classes]],"")</f>
        <v/>
      </c>
    </row>
    <row r="599" spans="1:10" hidden="1" x14ac:dyDescent="0.25">
      <c r="A599" t="s">
        <v>542</v>
      </c>
      <c r="B599" t="s">
        <v>539</v>
      </c>
      <c r="C599">
        <v>2</v>
      </c>
      <c r="D599">
        <v>0</v>
      </c>
      <c r="E599">
        <v>2</v>
      </c>
      <c r="F599" t="b">
        <f>VLOOKUP(TAX[[#This Row],[taxonomy_name]],Table2[#All],13,FALSE)</f>
        <v>1</v>
      </c>
      <c r="G599" t="b">
        <f>VLOOKUP(TAX[[#This Row],[taxonomy_name]],Table2[#All],14,FALSE)</f>
        <v>0</v>
      </c>
      <c r="I599">
        <f>IF(TAX[[#This Row],[Valid OWA]]=TRUE,TAX[[#This Row],[num_classes]],"")</f>
        <v>2</v>
      </c>
      <c r="J599" t="str">
        <f>IF(TAX[[#This Row],[Valid CWA]]=TRUE,TAX[[#This Row],[num_classes]],"")</f>
        <v/>
      </c>
    </row>
    <row r="600" spans="1:10" hidden="1" x14ac:dyDescent="0.25">
      <c r="A600" t="s">
        <v>556</v>
      </c>
      <c r="B600" t="s">
        <v>554</v>
      </c>
      <c r="C600">
        <v>2</v>
      </c>
      <c r="D600">
        <v>0</v>
      </c>
      <c r="E600">
        <v>2</v>
      </c>
      <c r="F600" t="b">
        <f>VLOOKUP(TAX[[#This Row],[taxonomy_name]],Table2[#All],13,FALSE)</f>
        <v>1</v>
      </c>
      <c r="G600" t="b">
        <f>VLOOKUP(TAX[[#This Row],[taxonomy_name]],Table2[#All],14,FALSE)</f>
        <v>1</v>
      </c>
      <c r="I600">
        <f>IF(TAX[[#This Row],[Valid OWA]]=TRUE,TAX[[#This Row],[num_classes]],"")</f>
        <v>2</v>
      </c>
      <c r="J600">
        <f>IF(TAX[[#This Row],[Valid CWA]]=TRUE,TAX[[#This Row],[num_classes]],"")</f>
        <v>2</v>
      </c>
    </row>
    <row r="601" spans="1:10" hidden="1" x14ac:dyDescent="0.25">
      <c r="A601" t="s">
        <v>565</v>
      </c>
      <c r="B601" t="s">
        <v>562</v>
      </c>
      <c r="C601">
        <v>2</v>
      </c>
      <c r="D601">
        <v>0</v>
      </c>
      <c r="E601">
        <v>2</v>
      </c>
      <c r="F601" t="b">
        <f>VLOOKUP(TAX[[#This Row],[taxonomy_name]],Table2[#All],13,FALSE)</f>
        <v>1</v>
      </c>
      <c r="G601" t="b">
        <f>VLOOKUP(TAX[[#This Row],[taxonomy_name]],Table2[#All],14,FALSE)</f>
        <v>1</v>
      </c>
      <c r="I601">
        <f>IF(TAX[[#This Row],[Valid OWA]]=TRUE,TAX[[#This Row],[num_classes]],"")</f>
        <v>2</v>
      </c>
      <c r="J601">
        <f>IF(TAX[[#This Row],[Valid CWA]]=TRUE,TAX[[#This Row],[num_classes]],"")</f>
        <v>2</v>
      </c>
    </row>
    <row r="602" spans="1:10" hidden="1" x14ac:dyDescent="0.25">
      <c r="A602" t="s">
        <v>572</v>
      </c>
      <c r="B602" t="s">
        <v>573</v>
      </c>
      <c r="C602">
        <v>2</v>
      </c>
      <c r="D602">
        <v>0</v>
      </c>
      <c r="E602">
        <v>2</v>
      </c>
      <c r="F602" t="b">
        <f>VLOOKUP(TAX[[#This Row],[taxonomy_name]],Table2[#All],13,FALSE)</f>
        <v>1</v>
      </c>
      <c r="G602" t="b">
        <f>VLOOKUP(TAX[[#This Row],[taxonomy_name]],Table2[#All],14,FALSE)</f>
        <v>1</v>
      </c>
      <c r="I602">
        <f>IF(TAX[[#This Row],[Valid OWA]]=TRUE,TAX[[#This Row],[num_classes]],"")</f>
        <v>2</v>
      </c>
      <c r="J602">
        <f>IF(TAX[[#This Row],[Valid CWA]]=TRUE,TAX[[#This Row],[num_classes]],"")</f>
        <v>2</v>
      </c>
    </row>
    <row r="603" spans="1:10" hidden="1" x14ac:dyDescent="0.25">
      <c r="A603" t="s">
        <v>574</v>
      </c>
      <c r="B603" t="s">
        <v>573</v>
      </c>
      <c r="C603">
        <v>2</v>
      </c>
      <c r="D603">
        <v>0</v>
      </c>
      <c r="E603">
        <v>2</v>
      </c>
      <c r="F603" t="b">
        <f>VLOOKUP(TAX[[#This Row],[taxonomy_name]],Table2[#All],13,FALSE)</f>
        <v>1</v>
      </c>
      <c r="G603" t="b">
        <f>VLOOKUP(TAX[[#This Row],[taxonomy_name]],Table2[#All],14,FALSE)</f>
        <v>1</v>
      </c>
      <c r="I603">
        <f>IF(TAX[[#This Row],[Valid OWA]]=TRUE,TAX[[#This Row],[num_classes]],"")</f>
        <v>2</v>
      </c>
      <c r="J603">
        <f>IF(TAX[[#This Row],[Valid CWA]]=TRUE,TAX[[#This Row],[num_classes]],"")</f>
        <v>2</v>
      </c>
    </row>
    <row r="604" spans="1:10" hidden="1" x14ac:dyDescent="0.25">
      <c r="A604" t="s">
        <v>577</v>
      </c>
      <c r="B604" t="s">
        <v>573</v>
      </c>
      <c r="C604">
        <v>2</v>
      </c>
      <c r="D604">
        <v>0</v>
      </c>
      <c r="E604">
        <v>2</v>
      </c>
      <c r="F604" t="b">
        <f>VLOOKUP(TAX[[#This Row],[taxonomy_name]],Table2[#All],13,FALSE)</f>
        <v>1</v>
      </c>
      <c r="G604" t="b">
        <f>VLOOKUP(TAX[[#This Row],[taxonomy_name]],Table2[#All],14,FALSE)</f>
        <v>1</v>
      </c>
      <c r="I604">
        <f>IF(TAX[[#This Row],[Valid OWA]]=TRUE,TAX[[#This Row],[num_classes]],"")</f>
        <v>2</v>
      </c>
      <c r="J604">
        <f>IF(TAX[[#This Row],[Valid CWA]]=TRUE,TAX[[#This Row],[num_classes]],"")</f>
        <v>2</v>
      </c>
    </row>
    <row r="605" spans="1:10" hidden="1" x14ac:dyDescent="0.25">
      <c r="A605" t="s">
        <v>587</v>
      </c>
      <c r="B605" t="s">
        <v>584</v>
      </c>
      <c r="C605">
        <v>2</v>
      </c>
      <c r="D605">
        <v>0</v>
      </c>
      <c r="E605">
        <v>2</v>
      </c>
      <c r="F605" t="b">
        <f>VLOOKUP(TAX[[#This Row],[taxonomy_name]],Table2[#All],13,FALSE)</f>
        <v>1</v>
      </c>
      <c r="G605" t="b">
        <f>VLOOKUP(TAX[[#This Row],[taxonomy_name]],Table2[#All],14,FALSE)</f>
        <v>1</v>
      </c>
      <c r="I605">
        <f>IF(TAX[[#This Row],[Valid OWA]]=TRUE,TAX[[#This Row],[num_classes]],"")</f>
        <v>2</v>
      </c>
      <c r="J605">
        <f>IF(TAX[[#This Row],[Valid CWA]]=TRUE,TAX[[#This Row],[num_classes]],"")</f>
        <v>2</v>
      </c>
    </row>
    <row r="606" spans="1:10" hidden="1" x14ac:dyDescent="0.25">
      <c r="A606" t="s">
        <v>589</v>
      </c>
      <c r="B606" t="s">
        <v>584</v>
      </c>
      <c r="C606">
        <v>2</v>
      </c>
      <c r="D606">
        <v>0</v>
      </c>
      <c r="E606">
        <v>2</v>
      </c>
      <c r="F606" t="b">
        <f>VLOOKUP(TAX[[#This Row],[taxonomy_name]],Table2[#All],13,FALSE)</f>
        <v>1</v>
      </c>
      <c r="G606" t="b">
        <f>VLOOKUP(TAX[[#This Row],[taxonomy_name]],Table2[#All],14,FALSE)</f>
        <v>1</v>
      </c>
      <c r="I606">
        <f>IF(TAX[[#This Row],[Valid OWA]]=TRUE,TAX[[#This Row],[num_classes]],"")</f>
        <v>2</v>
      </c>
      <c r="J606">
        <f>IF(TAX[[#This Row],[Valid CWA]]=TRUE,TAX[[#This Row],[num_classes]],"")</f>
        <v>2</v>
      </c>
    </row>
    <row r="607" spans="1:10" hidden="1" x14ac:dyDescent="0.25">
      <c r="A607" t="s">
        <v>595</v>
      </c>
      <c r="B607" t="s">
        <v>594</v>
      </c>
      <c r="C607">
        <v>2</v>
      </c>
      <c r="D607">
        <v>0</v>
      </c>
      <c r="E607">
        <v>2</v>
      </c>
      <c r="F607" t="b">
        <f>VLOOKUP(TAX[[#This Row],[taxonomy_name]],Table2[#All],13,FALSE)</f>
        <v>1</v>
      </c>
      <c r="G607" t="b">
        <f>VLOOKUP(TAX[[#This Row],[taxonomy_name]],Table2[#All],14,FALSE)</f>
        <v>1</v>
      </c>
      <c r="I607">
        <f>IF(TAX[[#This Row],[Valid OWA]]=TRUE,TAX[[#This Row],[num_classes]],"")</f>
        <v>2</v>
      </c>
      <c r="J607">
        <f>IF(TAX[[#This Row],[Valid CWA]]=TRUE,TAX[[#This Row],[num_classes]],"")</f>
        <v>2</v>
      </c>
    </row>
    <row r="608" spans="1:10" hidden="1" x14ac:dyDescent="0.25">
      <c r="A608" t="s">
        <v>602</v>
      </c>
      <c r="B608" t="s">
        <v>594</v>
      </c>
      <c r="C608">
        <v>2</v>
      </c>
      <c r="D608">
        <v>0</v>
      </c>
      <c r="E608">
        <v>2</v>
      </c>
      <c r="F608" t="b">
        <f>VLOOKUP(TAX[[#This Row],[taxonomy_name]],Table2[#All],13,FALSE)</f>
        <v>1</v>
      </c>
      <c r="G608" t="b">
        <f>VLOOKUP(TAX[[#This Row],[taxonomy_name]],Table2[#All],14,FALSE)</f>
        <v>1</v>
      </c>
      <c r="I608">
        <f>IF(TAX[[#This Row],[Valid OWA]]=TRUE,TAX[[#This Row],[num_classes]],"")</f>
        <v>2</v>
      </c>
      <c r="J608">
        <f>IF(TAX[[#This Row],[Valid CWA]]=TRUE,TAX[[#This Row],[num_classes]],"")</f>
        <v>2</v>
      </c>
    </row>
    <row r="609" spans="1:10" hidden="1" x14ac:dyDescent="0.25">
      <c r="A609" t="s">
        <v>603</v>
      </c>
      <c r="B609" t="s">
        <v>594</v>
      </c>
      <c r="C609">
        <v>2</v>
      </c>
      <c r="D609">
        <v>0</v>
      </c>
      <c r="E609">
        <v>2</v>
      </c>
      <c r="F609" t="b">
        <f>VLOOKUP(TAX[[#This Row],[taxonomy_name]],Table2[#All],13,FALSE)</f>
        <v>1</v>
      </c>
      <c r="G609" t="b">
        <f>VLOOKUP(TAX[[#This Row],[taxonomy_name]],Table2[#All],14,FALSE)</f>
        <v>1</v>
      </c>
      <c r="I609">
        <f>IF(TAX[[#This Row],[Valid OWA]]=TRUE,TAX[[#This Row],[num_classes]],"")</f>
        <v>2</v>
      </c>
      <c r="J609">
        <f>IF(TAX[[#This Row],[Valid CWA]]=TRUE,TAX[[#This Row],[num_classes]],"")</f>
        <v>2</v>
      </c>
    </row>
    <row r="610" spans="1:10" hidden="1" x14ac:dyDescent="0.25">
      <c r="A610" t="s">
        <v>604</v>
      </c>
      <c r="B610" t="s">
        <v>594</v>
      </c>
      <c r="C610">
        <v>2</v>
      </c>
      <c r="D610">
        <v>0</v>
      </c>
      <c r="E610">
        <v>2</v>
      </c>
      <c r="F610" t="b">
        <f>VLOOKUP(TAX[[#This Row],[taxonomy_name]],Table2[#All],13,FALSE)</f>
        <v>1</v>
      </c>
      <c r="G610" t="b">
        <f>VLOOKUP(TAX[[#This Row],[taxonomy_name]],Table2[#All],14,FALSE)</f>
        <v>1</v>
      </c>
      <c r="I610">
        <f>IF(TAX[[#This Row],[Valid OWA]]=TRUE,TAX[[#This Row],[num_classes]],"")</f>
        <v>2</v>
      </c>
      <c r="J610">
        <f>IF(TAX[[#This Row],[Valid CWA]]=TRUE,TAX[[#This Row],[num_classes]],"")</f>
        <v>2</v>
      </c>
    </row>
    <row r="611" spans="1:10" hidden="1" x14ac:dyDescent="0.25">
      <c r="A611" t="s">
        <v>605</v>
      </c>
      <c r="B611" t="s">
        <v>594</v>
      </c>
      <c r="C611">
        <v>2</v>
      </c>
      <c r="D611">
        <v>0</v>
      </c>
      <c r="E611">
        <v>2</v>
      </c>
      <c r="F611" t="b">
        <f>VLOOKUP(TAX[[#This Row],[taxonomy_name]],Table2[#All],13,FALSE)</f>
        <v>1</v>
      </c>
      <c r="G611" t="b">
        <f>VLOOKUP(TAX[[#This Row],[taxonomy_name]],Table2[#All],14,FALSE)</f>
        <v>1</v>
      </c>
      <c r="I611">
        <f>IF(TAX[[#This Row],[Valid OWA]]=TRUE,TAX[[#This Row],[num_classes]],"")</f>
        <v>2</v>
      </c>
      <c r="J611">
        <f>IF(TAX[[#This Row],[Valid CWA]]=TRUE,TAX[[#This Row],[num_classes]],"")</f>
        <v>2</v>
      </c>
    </row>
    <row r="612" spans="1:10" hidden="1" x14ac:dyDescent="0.25">
      <c r="A612" t="s">
        <v>606</v>
      </c>
      <c r="B612" t="s">
        <v>594</v>
      </c>
      <c r="C612">
        <v>2</v>
      </c>
      <c r="D612">
        <v>0</v>
      </c>
      <c r="E612">
        <v>2</v>
      </c>
      <c r="F612" t="b">
        <f>VLOOKUP(TAX[[#This Row],[taxonomy_name]],Table2[#All],13,FALSE)</f>
        <v>1</v>
      </c>
      <c r="G612" t="b">
        <f>VLOOKUP(TAX[[#This Row],[taxonomy_name]],Table2[#All],14,FALSE)</f>
        <v>1</v>
      </c>
      <c r="I612">
        <f>IF(TAX[[#This Row],[Valid OWA]]=TRUE,TAX[[#This Row],[num_classes]],"")</f>
        <v>2</v>
      </c>
      <c r="J612">
        <f>IF(TAX[[#This Row],[Valid CWA]]=TRUE,TAX[[#This Row],[num_classes]],"")</f>
        <v>2</v>
      </c>
    </row>
    <row r="613" spans="1:10" hidden="1" x14ac:dyDescent="0.25">
      <c r="A613" t="s">
        <v>607</v>
      </c>
      <c r="B613" t="s">
        <v>608</v>
      </c>
      <c r="C613">
        <v>2</v>
      </c>
      <c r="D613">
        <v>0</v>
      </c>
      <c r="E613">
        <v>2</v>
      </c>
      <c r="F613" t="b">
        <f>VLOOKUP(TAX[[#This Row],[taxonomy_name]],Table2[#All],13,FALSE)</f>
        <v>1</v>
      </c>
      <c r="G613" t="b">
        <f>VLOOKUP(TAX[[#This Row],[taxonomy_name]],Table2[#All],14,FALSE)</f>
        <v>1</v>
      </c>
      <c r="I613">
        <f>IF(TAX[[#This Row],[Valid OWA]]=TRUE,TAX[[#This Row],[num_classes]],"")</f>
        <v>2</v>
      </c>
      <c r="J613">
        <f>IF(TAX[[#This Row],[Valid CWA]]=TRUE,TAX[[#This Row],[num_classes]],"")</f>
        <v>2</v>
      </c>
    </row>
    <row r="614" spans="1:10" hidden="1" x14ac:dyDescent="0.25">
      <c r="A614" t="s">
        <v>616</v>
      </c>
      <c r="B614" t="s">
        <v>614</v>
      </c>
      <c r="C614">
        <v>2</v>
      </c>
      <c r="D614">
        <v>0</v>
      </c>
      <c r="E614">
        <v>2</v>
      </c>
      <c r="F614" t="b">
        <f>VLOOKUP(TAX[[#This Row],[taxonomy_name]],Table2[#All],13,FALSE)</f>
        <v>1</v>
      </c>
      <c r="G614" t="b">
        <f>VLOOKUP(TAX[[#This Row],[taxonomy_name]],Table2[#All],14,FALSE)</f>
        <v>1</v>
      </c>
      <c r="I614">
        <f>IF(TAX[[#This Row],[Valid OWA]]=TRUE,TAX[[#This Row],[num_classes]],"")</f>
        <v>2</v>
      </c>
      <c r="J614">
        <f>IF(TAX[[#This Row],[Valid CWA]]=TRUE,TAX[[#This Row],[num_classes]],"")</f>
        <v>2</v>
      </c>
    </row>
    <row r="615" spans="1:10" hidden="1" x14ac:dyDescent="0.25">
      <c r="A615" t="s">
        <v>622</v>
      </c>
      <c r="B615" t="s">
        <v>623</v>
      </c>
      <c r="C615">
        <v>2</v>
      </c>
      <c r="D615">
        <v>0</v>
      </c>
      <c r="E615">
        <v>2</v>
      </c>
      <c r="F615" t="b">
        <f>VLOOKUP(TAX[[#This Row],[taxonomy_name]],Table2[#All],13,FALSE)</f>
        <v>1</v>
      </c>
      <c r="G615" t="b">
        <f>VLOOKUP(TAX[[#This Row],[taxonomy_name]],Table2[#All],14,FALSE)</f>
        <v>0</v>
      </c>
      <c r="I615">
        <f>IF(TAX[[#This Row],[Valid OWA]]=TRUE,TAX[[#This Row],[num_classes]],"")</f>
        <v>2</v>
      </c>
      <c r="J615" t="str">
        <f>IF(TAX[[#This Row],[Valid CWA]]=TRUE,TAX[[#This Row],[num_classes]],"")</f>
        <v/>
      </c>
    </row>
    <row r="616" spans="1:10" hidden="1" x14ac:dyDescent="0.25">
      <c r="A616" t="s">
        <v>626</v>
      </c>
      <c r="B616" t="s">
        <v>623</v>
      </c>
      <c r="C616">
        <v>2</v>
      </c>
      <c r="D616">
        <v>0</v>
      </c>
      <c r="E616">
        <v>2</v>
      </c>
      <c r="F616" t="b">
        <f>VLOOKUP(TAX[[#This Row],[taxonomy_name]],Table2[#All],13,FALSE)</f>
        <v>1</v>
      </c>
      <c r="G616" t="b">
        <f>VLOOKUP(TAX[[#This Row],[taxonomy_name]],Table2[#All],14,FALSE)</f>
        <v>1</v>
      </c>
      <c r="I616">
        <f>IF(TAX[[#This Row],[Valid OWA]]=TRUE,TAX[[#This Row],[num_classes]],"")</f>
        <v>2</v>
      </c>
      <c r="J616">
        <f>IF(TAX[[#This Row],[Valid CWA]]=TRUE,TAX[[#This Row],[num_classes]],"")</f>
        <v>2</v>
      </c>
    </row>
    <row r="617" spans="1:10" hidden="1" x14ac:dyDescent="0.25">
      <c r="A617" t="s">
        <v>633</v>
      </c>
      <c r="B617" t="s">
        <v>632</v>
      </c>
      <c r="C617">
        <v>2</v>
      </c>
      <c r="D617">
        <v>0</v>
      </c>
      <c r="E617">
        <v>2</v>
      </c>
      <c r="F617" t="b">
        <f>VLOOKUP(TAX[[#This Row],[taxonomy_name]],Table2[#All],13,FALSE)</f>
        <v>1</v>
      </c>
      <c r="G617" t="b">
        <f>VLOOKUP(TAX[[#This Row],[taxonomy_name]],Table2[#All],14,FALSE)</f>
        <v>1</v>
      </c>
      <c r="I617">
        <f>IF(TAX[[#This Row],[Valid OWA]]=TRUE,TAX[[#This Row],[num_classes]],"")</f>
        <v>2</v>
      </c>
      <c r="J617">
        <f>IF(TAX[[#This Row],[Valid CWA]]=TRUE,TAX[[#This Row],[num_classes]],"")</f>
        <v>2</v>
      </c>
    </row>
    <row r="618" spans="1:10" hidden="1" x14ac:dyDescent="0.25">
      <c r="A618" t="s">
        <v>652</v>
      </c>
      <c r="B618" t="s">
        <v>647</v>
      </c>
      <c r="C618">
        <v>2</v>
      </c>
      <c r="D618">
        <v>0</v>
      </c>
      <c r="E618">
        <v>2</v>
      </c>
      <c r="F618" t="b">
        <f>VLOOKUP(TAX[[#This Row],[taxonomy_name]],Table2[#All],13,FALSE)</f>
        <v>0</v>
      </c>
      <c r="G618" t="b">
        <f>VLOOKUP(TAX[[#This Row],[taxonomy_name]],Table2[#All],14,FALSE)</f>
        <v>0</v>
      </c>
      <c r="I618" t="str">
        <f>IF(TAX[[#This Row],[Valid OWA]]=TRUE,TAX[[#This Row],[num_classes]],"")</f>
        <v/>
      </c>
      <c r="J618" t="str">
        <f>IF(TAX[[#This Row],[Valid CWA]]=TRUE,TAX[[#This Row],[num_classes]],"")</f>
        <v/>
      </c>
    </row>
    <row r="619" spans="1:10" hidden="1" x14ac:dyDescent="0.25">
      <c r="A619" t="s">
        <v>671</v>
      </c>
      <c r="B619" t="s">
        <v>672</v>
      </c>
      <c r="C619">
        <v>2</v>
      </c>
      <c r="D619">
        <v>0</v>
      </c>
      <c r="E619">
        <v>2</v>
      </c>
      <c r="F619" t="b">
        <f>VLOOKUP(TAX[[#This Row],[taxonomy_name]],Table2[#All],13,FALSE)</f>
        <v>1</v>
      </c>
      <c r="G619" t="b">
        <f>VLOOKUP(TAX[[#This Row],[taxonomy_name]],Table2[#All],14,FALSE)</f>
        <v>0</v>
      </c>
      <c r="I619">
        <f>IF(TAX[[#This Row],[Valid OWA]]=TRUE,TAX[[#This Row],[num_classes]],"")</f>
        <v>2</v>
      </c>
      <c r="J619" t="str">
        <f>IF(TAX[[#This Row],[Valid CWA]]=TRUE,TAX[[#This Row],[num_classes]],"")</f>
        <v/>
      </c>
    </row>
    <row r="620" spans="1:10" hidden="1" x14ac:dyDescent="0.25">
      <c r="A620" t="s">
        <v>703</v>
      </c>
      <c r="B620" t="s">
        <v>700</v>
      </c>
      <c r="C620">
        <v>2</v>
      </c>
      <c r="D620">
        <v>0</v>
      </c>
      <c r="E620">
        <v>2</v>
      </c>
      <c r="F620" t="b">
        <f>VLOOKUP(TAX[[#This Row],[taxonomy_name]],Table2[#All],13,FALSE)</f>
        <v>1</v>
      </c>
      <c r="G620" t="b">
        <f>VLOOKUP(TAX[[#This Row],[taxonomy_name]],Table2[#All],14,FALSE)</f>
        <v>1</v>
      </c>
      <c r="I620">
        <f>IF(TAX[[#This Row],[Valid OWA]]=TRUE,TAX[[#This Row],[num_classes]],"")</f>
        <v>2</v>
      </c>
      <c r="J620">
        <f>IF(TAX[[#This Row],[Valid CWA]]=TRUE,TAX[[#This Row],[num_classes]],"")</f>
        <v>2</v>
      </c>
    </row>
    <row r="621" spans="1:10" hidden="1" x14ac:dyDescent="0.25">
      <c r="A621" t="s">
        <v>704</v>
      </c>
      <c r="B621" t="s">
        <v>700</v>
      </c>
      <c r="C621">
        <v>2</v>
      </c>
      <c r="D621">
        <v>0</v>
      </c>
      <c r="E621">
        <v>2</v>
      </c>
      <c r="F621" t="b">
        <f>VLOOKUP(TAX[[#This Row],[taxonomy_name]],Table2[#All],13,FALSE)</f>
        <v>1</v>
      </c>
      <c r="G621" t="b">
        <f>VLOOKUP(TAX[[#This Row],[taxonomy_name]],Table2[#All],14,FALSE)</f>
        <v>1</v>
      </c>
      <c r="I621">
        <f>IF(TAX[[#This Row],[Valid OWA]]=TRUE,TAX[[#This Row],[num_classes]],"")</f>
        <v>2</v>
      </c>
      <c r="J621">
        <f>IF(TAX[[#This Row],[Valid CWA]]=TRUE,TAX[[#This Row],[num_classes]],"")</f>
        <v>2</v>
      </c>
    </row>
    <row r="622" spans="1:10" hidden="1" x14ac:dyDescent="0.25">
      <c r="A622" t="s">
        <v>717</v>
      </c>
      <c r="B622" t="s">
        <v>718</v>
      </c>
      <c r="C622">
        <v>2</v>
      </c>
      <c r="D622">
        <v>0</v>
      </c>
      <c r="E622">
        <v>2</v>
      </c>
      <c r="F622" t="b">
        <f>VLOOKUP(TAX[[#This Row],[taxonomy_name]],Table2[#All],13,FALSE)</f>
        <v>0</v>
      </c>
      <c r="G622" t="b">
        <f>VLOOKUP(TAX[[#This Row],[taxonomy_name]],Table2[#All],14,FALSE)</f>
        <v>0</v>
      </c>
      <c r="I622" t="str">
        <f>IF(TAX[[#This Row],[Valid OWA]]=TRUE,TAX[[#This Row],[num_classes]],"")</f>
        <v/>
      </c>
      <c r="J622" t="str">
        <f>IF(TAX[[#This Row],[Valid CWA]]=TRUE,TAX[[#This Row],[num_classes]],"")</f>
        <v/>
      </c>
    </row>
    <row r="623" spans="1:10" hidden="1" x14ac:dyDescent="0.25">
      <c r="A623" t="s">
        <v>743</v>
      </c>
      <c r="B623" t="s">
        <v>739</v>
      </c>
      <c r="C623">
        <v>2</v>
      </c>
      <c r="D623">
        <v>0</v>
      </c>
      <c r="E623">
        <v>2</v>
      </c>
      <c r="F623" t="b">
        <f>VLOOKUP(TAX[[#This Row],[taxonomy_name]],Table2[#All],13,FALSE)</f>
        <v>1</v>
      </c>
      <c r="G623" t="b">
        <f>VLOOKUP(TAX[[#This Row],[taxonomy_name]],Table2[#All],14,FALSE)</f>
        <v>0</v>
      </c>
      <c r="I623">
        <f>IF(TAX[[#This Row],[Valid OWA]]=TRUE,TAX[[#This Row],[num_classes]],"")</f>
        <v>2</v>
      </c>
      <c r="J623" t="str">
        <f>IF(TAX[[#This Row],[Valid CWA]]=TRUE,TAX[[#This Row],[num_classes]],"")</f>
        <v/>
      </c>
    </row>
    <row r="624" spans="1:10" hidden="1" x14ac:dyDescent="0.25">
      <c r="A624" t="s">
        <v>762</v>
      </c>
      <c r="B624" t="s">
        <v>759</v>
      </c>
      <c r="C624">
        <v>2</v>
      </c>
      <c r="D624">
        <v>0</v>
      </c>
      <c r="E624">
        <v>2</v>
      </c>
      <c r="F624" t="b">
        <f>VLOOKUP(TAX[[#This Row],[taxonomy_name]],Table2[#All],13,FALSE)</f>
        <v>1</v>
      </c>
      <c r="G624" t="b">
        <f>VLOOKUP(TAX[[#This Row],[taxonomy_name]],Table2[#All],14,FALSE)</f>
        <v>1</v>
      </c>
      <c r="I624">
        <f>IF(TAX[[#This Row],[Valid OWA]]=TRUE,TAX[[#This Row],[num_classes]],"")</f>
        <v>2</v>
      </c>
      <c r="J624">
        <f>IF(TAX[[#This Row],[Valid CWA]]=TRUE,TAX[[#This Row],[num_classes]],"")</f>
        <v>2</v>
      </c>
    </row>
    <row r="625" spans="1:10" hidden="1" x14ac:dyDescent="0.25">
      <c r="A625" t="s">
        <v>48</v>
      </c>
      <c r="B625" t="s">
        <v>46</v>
      </c>
      <c r="C625">
        <v>1</v>
      </c>
      <c r="D625">
        <v>0</v>
      </c>
      <c r="E625">
        <v>1</v>
      </c>
      <c r="F625" t="b">
        <f>VLOOKUP(TAX[[#This Row],[taxonomy_name]],Table2[#All],13,FALSE)</f>
        <v>1</v>
      </c>
      <c r="G625" t="b">
        <f>VLOOKUP(TAX[[#This Row],[taxonomy_name]],Table2[#All],14,FALSE)</f>
        <v>0</v>
      </c>
      <c r="I625">
        <f>IF(TAX[[#This Row],[Valid OWA]]=TRUE,TAX[[#This Row],[num_classes]],"")</f>
        <v>1</v>
      </c>
      <c r="J625" t="str">
        <f>IF(TAX[[#This Row],[Valid CWA]]=TRUE,TAX[[#This Row],[num_classes]],"")</f>
        <v/>
      </c>
    </row>
    <row r="626" spans="1:10" hidden="1" x14ac:dyDescent="0.25">
      <c r="A626" t="s">
        <v>49</v>
      </c>
      <c r="B626" t="s">
        <v>46</v>
      </c>
      <c r="C626">
        <v>1</v>
      </c>
      <c r="D626">
        <v>0</v>
      </c>
      <c r="E626">
        <v>1</v>
      </c>
      <c r="F626" t="b">
        <f>VLOOKUP(TAX[[#This Row],[taxonomy_name]],Table2[#All],13,FALSE)</f>
        <v>1</v>
      </c>
      <c r="G626" t="b">
        <f>VLOOKUP(TAX[[#This Row],[taxonomy_name]],Table2[#All],14,FALSE)</f>
        <v>0</v>
      </c>
      <c r="I626">
        <f>IF(TAX[[#This Row],[Valid OWA]]=TRUE,TAX[[#This Row],[num_classes]],"")</f>
        <v>1</v>
      </c>
      <c r="J626" t="str">
        <f>IF(TAX[[#This Row],[Valid CWA]]=TRUE,TAX[[#This Row],[num_classes]],"")</f>
        <v/>
      </c>
    </row>
    <row r="627" spans="1:10" hidden="1" x14ac:dyDescent="0.25">
      <c r="A627" t="s">
        <v>50</v>
      </c>
      <c r="B627" t="s">
        <v>46</v>
      </c>
      <c r="C627">
        <v>1</v>
      </c>
      <c r="D627">
        <v>0</v>
      </c>
      <c r="E627">
        <v>1</v>
      </c>
      <c r="F627" t="b">
        <f>VLOOKUP(TAX[[#This Row],[taxonomy_name]],Table2[#All],13,FALSE)</f>
        <v>1</v>
      </c>
      <c r="G627" t="b">
        <f>VLOOKUP(TAX[[#This Row],[taxonomy_name]],Table2[#All],14,FALSE)</f>
        <v>0</v>
      </c>
      <c r="I627">
        <f>IF(TAX[[#This Row],[Valid OWA]]=TRUE,TAX[[#This Row],[num_classes]],"")</f>
        <v>1</v>
      </c>
      <c r="J627" t="str">
        <f>IF(TAX[[#This Row],[Valid CWA]]=TRUE,TAX[[#This Row],[num_classes]],"")</f>
        <v/>
      </c>
    </row>
    <row r="628" spans="1:10" hidden="1" x14ac:dyDescent="0.25">
      <c r="A628" t="s">
        <v>51</v>
      </c>
      <c r="B628" t="s">
        <v>46</v>
      </c>
      <c r="C628">
        <v>1</v>
      </c>
      <c r="D628">
        <v>0</v>
      </c>
      <c r="E628">
        <v>1</v>
      </c>
      <c r="F628" t="b">
        <f>VLOOKUP(TAX[[#This Row],[taxonomy_name]],Table2[#All],13,FALSE)</f>
        <v>1</v>
      </c>
      <c r="G628" t="b">
        <f>VLOOKUP(TAX[[#This Row],[taxonomy_name]],Table2[#All],14,FALSE)</f>
        <v>0</v>
      </c>
      <c r="I628">
        <f>IF(TAX[[#This Row],[Valid OWA]]=TRUE,TAX[[#This Row],[num_classes]],"")</f>
        <v>1</v>
      </c>
      <c r="J628" t="str">
        <f>IF(TAX[[#This Row],[Valid CWA]]=TRUE,TAX[[#This Row],[num_classes]],"")</f>
        <v/>
      </c>
    </row>
    <row r="629" spans="1:10" hidden="1" x14ac:dyDescent="0.25">
      <c r="A629" t="s">
        <v>52</v>
      </c>
      <c r="B629" t="s">
        <v>46</v>
      </c>
      <c r="C629">
        <v>1</v>
      </c>
      <c r="D629">
        <v>0</v>
      </c>
      <c r="E629">
        <v>1</v>
      </c>
      <c r="F629" t="b">
        <f>VLOOKUP(TAX[[#This Row],[taxonomy_name]],Table2[#All],13,FALSE)</f>
        <v>1</v>
      </c>
      <c r="G629" t="b">
        <f>VLOOKUP(TAX[[#This Row],[taxonomy_name]],Table2[#All],14,FALSE)</f>
        <v>0</v>
      </c>
      <c r="I629">
        <f>IF(TAX[[#This Row],[Valid OWA]]=TRUE,TAX[[#This Row],[num_classes]],"")</f>
        <v>1</v>
      </c>
      <c r="J629" t="str">
        <f>IF(TAX[[#This Row],[Valid CWA]]=TRUE,TAX[[#This Row],[num_classes]],"")</f>
        <v/>
      </c>
    </row>
    <row r="630" spans="1:10" hidden="1" x14ac:dyDescent="0.25">
      <c r="A630" t="s">
        <v>53</v>
      </c>
      <c r="B630" t="s">
        <v>46</v>
      </c>
      <c r="C630">
        <v>1</v>
      </c>
      <c r="D630">
        <v>0</v>
      </c>
      <c r="E630">
        <v>1</v>
      </c>
      <c r="F630" t="b">
        <f>VLOOKUP(TAX[[#This Row],[taxonomy_name]],Table2[#All],13,FALSE)</f>
        <v>1</v>
      </c>
      <c r="G630" t="b">
        <f>VLOOKUP(TAX[[#This Row],[taxonomy_name]],Table2[#All],14,FALSE)</f>
        <v>0</v>
      </c>
      <c r="I630">
        <f>IF(TAX[[#This Row],[Valid OWA]]=TRUE,TAX[[#This Row],[num_classes]],"")</f>
        <v>1</v>
      </c>
      <c r="J630" t="str">
        <f>IF(TAX[[#This Row],[Valid CWA]]=TRUE,TAX[[#This Row],[num_classes]],"")</f>
        <v/>
      </c>
    </row>
    <row r="631" spans="1:10" hidden="1" x14ac:dyDescent="0.25">
      <c r="A631" t="s">
        <v>54</v>
      </c>
      <c r="B631" t="s">
        <v>46</v>
      </c>
      <c r="C631">
        <v>1</v>
      </c>
      <c r="D631">
        <v>0</v>
      </c>
      <c r="E631">
        <v>1</v>
      </c>
      <c r="F631" t="b">
        <f>VLOOKUP(TAX[[#This Row],[taxonomy_name]],Table2[#All],13,FALSE)</f>
        <v>1</v>
      </c>
      <c r="G631" t="b">
        <f>VLOOKUP(TAX[[#This Row],[taxonomy_name]],Table2[#All],14,FALSE)</f>
        <v>0</v>
      </c>
      <c r="I631">
        <f>IF(TAX[[#This Row],[Valid OWA]]=TRUE,TAX[[#This Row],[num_classes]],"")</f>
        <v>1</v>
      </c>
      <c r="J631" t="str">
        <f>IF(TAX[[#This Row],[Valid CWA]]=TRUE,TAX[[#This Row],[num_classes]],"")</f>
        <v/>
      </c>
    </row>
    <row r="632" spans="1:10" hidden="1" x14ac:dyDescent="0.25">
      <c r="A632" t="s">
        <v>55</v>
      </c>
      <c r="B632" t="s">
        <v>46</v>
      </c>
      <c r="C632">
        <v>1</v>
      </c>
      <c r="D632">
        <v>0</v>
      </c>
      <c r="E632">
        <v>1</v>
      </c>
      <c r="F632" t="b">
        <f>VLOOKUP(TAX[[#This Row],[taxonomy_name]],Table2[#All],13,FALSE)</f>
        <v>1</v>
      </c>
      <c r="G632" t="b">
        <f>VLOOKUP(TAX[[#This Row],[taxonomy_name]],Table2[#All],14,FALSE)</f>
        <v>0</v>
      </c>
      <c r="I632">
        <f>IF(TAX[[#This Row],[Valid OWA]]=TRUE,TAX[[#This Row],[num_classes]],"")</f>
        <v>1</v>
      </c>
      <c r="J632" t="str">
        <f>IF(TAX[[#This Row],[Valid CWA]]=TRUE,TAX[[#This Row],[num_classes]],"")</f>
        <v/>
      </c>
    </row>
    <row r="633" spans="1:10" hidden="1" x14ac:dyDescent="0.25">
      <c r="A633" t="s">
        <v>219</v>
      </c>
      <c r="B633" t="s">
        <v>218</v>
      </c>
      <c r="C633">
        <v>1</v>
      </c>
      <c r="D633">
        <v>0</v>
      </c>
      <c r="E633">
        <v>1</v>
      </c>
      <c r="F633" t="b">
        <f>VLOOKUP(TAX[[#This Row],[taxonomy_name]],Table2[#All],13,FALSE)</f>
        <v>1</v>
      </c>
      <c r="G633" t="b">
        <f>VLOOKUP(TAX[[#This Row],[taxonomy_name]],Table2[#All],14,FALSE)</f>
        <v>0</v>
      </c>
      <c r="I633">
        <f>IF(TAX[[#This Row],[Valid OWA]]=TRUE,TAX[[#This Row],[num_classes]],"")</f>
        <v>1</v>
      </c>
      <c r="J633" t="str">
        <f>IF(TAX[[#This Row],[Valid CWA]]=TRUE,TAX[[#This Row],[num_classes]],"")</f>
        <v/>
      </c>
    </row>
    <row r="634" spans="1:10" hidden="1" x14ac:dyDescent="0.25">
      <c r="A634" t="s">
        <v>222</v>
      </c>
      <c r="B634" t="s">
        <v>218</v>
      </c>
      <c r="C634">
        <v>1</v>
      </c>
      <c r="D634">
        <v>0</v>
      </c>
      <c r="E634">
        <v>1</v>
      </c>
      <c r="F634" t="b">
        <f>VLOOKUP(TAX[[#This Row],[taxonomy_name]],Table2[#All],13,FALSE)</f>
        <v>1</v>
      </c>
      <c r="G634" t="b">
        <f>VLOOKUP(TAX[[#This Row],[taxonomy_name]],Table2[#All],14,FALSE)</f>
        <v>0</v>
      </c>
      <c r="I634">
        <f>IF(TAX[[#This Row],[Valid OWA]]=TRUE,TAX[[#This Row],[num_classes]],"")</f>
        <v>1</v>
      </c>
      <c r="J634" t="str">
        <f>IF(TAX[[#This Row],[Valid CWA]]=TRUE,TAX[[#This Row],[num_classes]],"")</f>
        <v/>
      </c>
    </row>
    <row r="635" spans="1:10" hidden="1" x14ac:dyDescent="0.25">
      <c r="A635" t="s">
        <v>227</v>
      </c>
      <c r="B635" t="s">
        <v>228</v>
      </c>
      <c r="C635">
        <v>1</v>
      </c>
      <c r="D635">
        <v>0</v>
      </c>
      <c r="E635">
        <v>1</v>
      </c>
      <c r="F635" t="b">
        <f>VLOOKUP(TAX[[#This Row],[taxonomy_name]],Table2[#All],13,FALSE)</f>
        <v>1</v>
      </c>
      <c r="G635" t="b">
        <f>VLOOKUP(TAX[[#This Row],[taxonomy_name]],Table2[#All],14,FALSE)</f>
        <v>0</v>
      </c>
      <c r="I635">
        <f>IF(TAX[[#This Row],[Valid OWA]]=TRUE,TAX[[#This Row],[num_classes]],"")</f>
        <v>1</v>
      </c>
      <c r="J635" t="str">
        <f>IF(TAX[[#This Row],[Valid CWA]]=TRUE,TAX[[#This Row],[num_classes]],"")</f>
        <v/>
      </c>
    </row>
    <row r="636" spans="1:10" hidden="1" x14ac:dyDescent="0.25">
      <c r="A636" t="s">
        <v>231</v>
      </c>
      <c r="B636" t="s">
        <v>228</v>
      </c>
      <c r="C636">
        <v>1</v>
      </c>
      <c r="D636">
        <v>0</v>
      </c>
      <c r="E636">
        <v>1</v>
      </c>
      <c r="F636" t="b">
        <f>VLOOKUP(TAX[[#This Row],[taxonomy_name]],Table2[#All],13,FALSE)</f>
        <v>1</v>
      </c>
      <c r="G636" t="b">
        <f>VLOOKUP(TAX[[#This Row],[taxonomy_name]],Table2[#All],14,FALSE)</f>
        <v>0</v>
      </c>
      <c r="I636">
        <f>IF(TAX[[#This Row],[Valid OWA]]=TRUE,TAX[[#This Row],[num_classes]],"")</f>
        <v>1</v>
      </c>
      <c r="J636" t="str">
        <f>IF(TAX[[#This Row],[Valid CWA]]=TRUE,TAX[[#This Row],[num_classes]],"")</f>
        <v/>
      </c>
    </row>
    <row r="637" spans="1:10" hidden="1" x14ac:dyDescent="0.25">
      <c r="A637" t="s">
        <v>235</v>
      </c>
      <c r="B637" t="s">
        <v>233</v>
      </c>
      <c r="C637">
        <v>1</v>
      </c>
      <c r="D637">
        <v>0</v>
      </c>
      <c r="E637">
        <v>1</v>
      </c>
      <c r="F637" t="b">
        <f>VLOOKUP(TAX[[#This Row],[taxonomy_name]],Table2[#All],13,FALSE)</f>
        <v>1</v>
      </c>
      <c r="G637" t="b">
        <f>VLOOKUP(TAX[[#This Row],[taxonomy_name]],Table2[#All],14,FALSE)</f>
        <v>0</v>
      </c>
      <c r="I637">
        <f>IF(TAX[[#This Row],[Valid OWA]]=TRUE,TAX[[#This Row],[num_classes]],"")</f>
        <v>1</v>
      </c>
      <c r="J637" t="str">
        <f>IF(TAX[[#This Row],[Valid CWA]]=TRUE,TAX[[#This Row],[num_classes]],"")</f>
        <v/>
      </c>
    </row>
    <row r="638" spans="1:10" hidden="1" x14ac:dyDescent="0.25">
      <c r="A638" t="s">
        <v>236</v>
      </c>
      <c r="B638" t="s">
        <v>233</v>
      </c>
      <c r="C638">
        <v>1</v>
      </c>
      <c r="D638">
        <v>0</v>
      </c>
      <c r="E638">
        <v>1</v>
      </c>
      <c r="F638" t="b">
        <f>VLOOKUP(TAX[[#This Row],[taxonomy_name]],Table2[#All],13,FALSE)</f>
        <v>1</v>
      </c>
      <c r="G638" t="b">
        <f>VLOOKUP(TAX[[#This Row],[taxonomy_name]],Table2[#All],14,FALSE)</f>
        <v>0</v>
      </c>
      <c r="I638">
        <f>IF(TAX[[#This Row],[Valid OWA]]=TRUE,TAX[[#This Row],[num_classes]],"")</f>
        <v>1</v>
      </c>
      <c r="J638" t="str">
        <f>IF(TAX[[#This Row],[Valid CWA]]=TRUE,TAX[[#This Row],[num_classes]],"")</f>
        <v/>
      </c>
    </row>
    <row r="639" spans="1:10" hidden="1" x14ac:dyDescent="0.25">
      <c r="A639" t="s">
        <v>239</v>
      </c>
      <c r="B639" t="s">
        <v>233</v>
      </c>
      <c r="C639">
        <v>1</v>
      </c>
      <c r="D639">
        <v>0</v>
      </c>
      <c r="E639">
        <v>1</v>
      </c>
      <c r="F639" t="b">
        <f>VLOOKUP(TAX[[#This Row],[taxonomy_name]],Table2[#All],13,FALSE)</f>
        <v>1</v>
      </c>
      <c r="G639" t="b">
        <f>VLOOKUP(TAX[[#This Row],[taxonomy_name]],Table2[#All],14,FALSE)</f>
        <v>0</v>
      </c>
      <c r="I639">
        <f>IF(TAX[[#This Row],[Valid OWA]]=TRUE,TAX[[#This Row],[num_classes]],"")</f>
        <v>1</v>
      </c>
      <c r="J639" t="str">
        <f>IF(TAX[[#This Row],[Valid CWA]]=TRUE,TAX[[#This Row],[num_classes]],"")</f>
        <v/>
      </c>
    </row>
    <row r="640" spans="1:10" hidden="1" x14ac:dyDescent="0.25">
      <c r="A640" t="s">
        <v>241</v>
      </c>
      <c r="B640" t="s">
        <v>233</v>
      </c>
      <c r="C640">
        <v>1</v>
      </c>
      <c r="D640">
        <v>0</v>
      </c>
      <c r="E640">
        <v>1</v>
      </c>
      <c r="F640" t="b">
        <f>VLOOKUP(TAX[[#This Row],[taxonomy_name]],Table2[#All],13,FALSE)</f>
        <v>1</v>
      </c>
      <c r="G640" t="b">
        <f>VLOOKUP(TAX[[#This Row],[taxonomy_name]],Table2[#All],14,FALSE)</f>
        <v>0</v>
      </c>
      <c r="I640">
        <f>IF(TAX[[#This Row],[Valid OWA]]=TRUE,TAX[[#This Row],[num_classes]],"")</f>
        <v>1</v>
      </c>
      <c r="J640" t="str">
        <f>IF(TAX[[#This Row],[Valid CWA]]=TRUE,TAX[[#This Row],[num_classes]],"")</f>
        <v/>
      </c>
    </row>
    <row r="641" spans="1:10" hidden="1" x14ac:dyDescent="0.25">
      <c r="A641" t="s">
        <v>242</v>
      </c>
      <c r="B641" t="s">
        <v>233</v>
      </c>
      <c r="C641">
        <v>1</v>
      </c>
      <c r="D641">
        <v>0</v>
      </c>
      <c r="E641">
        <v>1</v>
      </c>
      <c r="F641" t="b">
        <f>VLOOKUP(TAX[[#This Row],[taxonomy_name]],Table2[#All],13,FALSE)</f>
        <v>1</v>
      </c>
      <c r="G641" t="b">
        <f>VLOOKUP(TAX[[#This Row],[taxonomy_name]],Table2[#All],14,FALSE)</f>
        <v>0</v>
      </c>
      <c r="I641">
        <f>IF(TAX[[#This Row],[Valid OWA]]=TRUE,TAX[[#This Row],[num_classes]],"")</f>
        <v>1</v>
      </c>
      <c r="J641" t="str">
        <f>IF(TAX[[#This Row],[Valid CWA]]=TRUE,TAX[[#This Row],[num_classes]],"")</f>
        <v/>
      </c>
    </row>
    <row r="642" spans="1:10" hidden="1" x14ac:dyDescent="0.25">
      <c r="A642" t="s">
        <v>243</v>
      </c>
      <c r="B642" t="s">
        <v>233</v>
      </c>
      <c r="C642">
        <v>1</v>
      </c>
      <c r="D642">
        <v>0</v>
      </c>
      <c r="E642">
        <v>1</v>
      </c>
      <c r="F642" t="b">
        <f>VLOOKUP(TAX[[#This Row],[taxonomy_name]],Table2[#All],13,FALSE)</f>
        <v>1</v>
      </c>
      <c r="G642" t="b">
        <f>VLOOKUP(TAX[[#This Row],[taxonomy_name]],Table2[#All],14,FALSE)</f>
        <v>0</v>
      </c>
      <c r="I642">
        <f>IF(TAX[[#This Row],[Valid OWA]]=TRUE,TAX[[#This Row],[num_classes]],"")</f>
        <v>1</v>
      </c>
      <c r="J642" t="str">
        <f>IF(TAX[[#This Row],[Valid CWA]]=TRUE,TAX[[#This Row],[num_classes]],"")</f>
        <v/>
      </c>
    </row>
    <row r="643" spans="1:10" hidden="1" x14ac:dyDescent="0.25">
      <c r="A643" t="s">
        <v>244</v>
      </c>
      <c r="B643" t="s">
        <v>233</v>
      </c>
      <c r="C643">
        <v>1</v>
      </c>
      <c r="D643">
        <v>0</v>
      </c>
      <c r="E643">
        <v>1</v>
      </c>
      <c r="F643" t="b">
        <f>VLOOKUP(TAX[[#This Row],[taxonomy_name]],Table2[#All],13,FALSE)</f>
        <v>1</v>
      </c>
      <c r="G643" t="b">
        <f>VLOOKUP(TAX[[#This Row],[taxonomy_name]],Table2[#All],14,FALSE)</f>
        <v>0</v>
      </c>
      <c r="I643">
        <f>IF(TAX[[#This Row],[Valid OWA]]=TRUE,TAX[[#This Row],[num_classes]],"")</f>
        <v>1</v>
      </c>
      <c r="J643" t="str">
        <f>IF(TAX[[#This Row],[Valid CWA]]=TRUE,TAX[[#This Row],[num_classes]],"")</f>
        <v/>
      </c>
    </row>
    <row r="644" spans="1:10" hidden="1" x14ac:dyDescent="0.25">
      <c r="A644" t="s">
        <v>245</v>
      </c>
      <c r="B644" t="s">
        <v>233</v>
      </c>
      <c r="C644">
        <v>1</v>
      </c>
      <c r="D644">
        <v>0</v>
      </c>
      <c r="E644">
        <v>1</v>
      </c>
      <c r="F644" t="b">
        <f>VLOOKUP(TAX[[#This Row],[taxonomy_name]],Table2[#All],13,FALSE)</f>
        <v>1</v>
      </c>
      <c r="G644" t="b">
        <f>VLOOKUP(TAX[[#This Row],[taxonomy_name]],Table2[#All],14,FALSE)</f>
        <v>0</v>
      </c>
      <c r="I644">
        <f>IF(TAX[[#This Row],[Valid OWA]]=TRUE,TAX[[#This Row],[num_classes]],"")</f>
        <v>1</v>
      </c>
      <c r="J644" t="str">
        <f>IF(TAX[[#This Row],[Valid CWA]]=TRUE,TAX[[#This Row],[num_classes]],"")</f>
        <v/>
      </c>
    </row>
    <row r="645" spans="1:10" hidden="1" x14ac:dyDescent="0.25">
      <c r="A645" t="s">
        <v>313</v>
      </c>
      <c r="B645" t="s">
        <v>312</v>
      </c>
      <c r="C645">
        <v>1</v>
      </c>
      <c r="D645">
        <v>0</v>
      </c>
      <c r="E645">
        <v>1</v>
      </c>
      <c r="F645" t="b">
        <f>VLOOKUP(TAX[[#This Row],[taxonomy_name]],Table2[#All],13,FALSE)</f>
        <v>1</v>
      </c>
      <c r="G645" t="b">
        <f>VLOOKUP(TAX[[#This Row],[taxonomy_name]],Table2[#All],14,FALSE)</f>
        <v>0</v>
      </c>
      <c r="I645">
        <f>IF(TAX[[#This Row],[Valid OWA]]=TRUE,TAX[[#This Row],[num_classes]],"")</f>
        <v>1</v>
      </c>
      <c r="J645" t="str">
        <f>IF(TAX[[#This Row],[Valid CWA]]=TRUE,TAX[[#This Row],[num_classes]],"")</f>
        <v/>
      </c>
    </row>
    <row r="646" spans="1:10" hidden="1" x14ac:dyDescent="0.25">
      <c r="A646" t="s">
        <v>314</v>
      </c>
      <c r="B646" t="s">
        <v>312</v>
      </c>
      <c r="C646">
        <v>1</v>
      </c>
      <c r="D646">
        <v>0</v>
      </c>
      <c r="E646">
        <v>1</v>
      </c>
      <c r="F646" t="b">
        <f>VLOOKUP(TAX[[#This Row],[taxonomy_name]],Table2[#All],13,FALSE)</f>
        <v>1</v>
      </c>
      <c r="G646" t="b">
        <f>VLOOKUP(TAX[[#This Row],[taxonomy_name]],Table2[#All],14,FALSE)</f>
        <v>0</v>
      </c>
      <c r="I646">
        <f>IF(TAX[[#This Row],[Valid OWA]]=TRUE,TAX[[#This Row],[num_classes]],"")</f>
        <v>1</v>
      </c>
      <c r="J646" t="str">
        <f>IF(TAX[[#This Row],[Valid CWA]]=TRUE,TAX[[#This Row],[num_classes]],"")</f>
        <v/>
      </c>
    </row>
    <row r="647" spans="1:10" hidden="1" x14ac:dyDescent="0.25">
      <c r="A647" t="s">
        <v>323</v>
      </c>
      <c r="B647" t="s">
        <v>322</v>
      </c>
      <c r="C647">
        <v>1</v>
      </c>
      <c r="D647">
        <v>0</v>
      </c>
      <c r="E647">
        <v>1</v>
      </c>
      <c r="F647" t="b">
        <f>VLOOKUP(TAX[[#This Row],[taxonomy_name]],Table2[#All],13,FALSE)</f>
        <v>1</v>
      </c>
      <c r="G647" t="b">
        <f>VLOOKUP(TAX[[#This Row],[taxonomy_name]],Table2[#All],14,FALSE)</f>
        <v>0</v>
      </c>
      <c r="I647">
        <f>IF(TAX[[#This Row],[Valid OWA]]=TRUE,TAX[[#This Row],[num_classes]],"")</f>
        <v>1</v>
      </c>
      <c r="J647" t="str">
        <f>IF(TAX[[#This Row],[Valid CWA]]=TRUE,TAX[[#This Row],[num_classes]],"")</f>
        <v/>
      </c>
    </row>
    <row r="648" spans="1:10" hidden="1" x14ac:dyDescent="0.25">
      <c r="A648" t="s">
        <v>536</v>
      </c>
      <c r="B648" t="s">
        <v>532</v>
      </c>
      <c r="C648">
        <v>1</v>
      </c>
      <c r="D648">
        <v>0</v>
      </c>
      <c r="E648">
        <v>1</v>
      </c>
      <c r="F648" t="b">
        <f>VLOOKUP(TAX[[#This Row],[taxonomy_name]],Table2[#All],13,FALSE)</f>
        <v>1</v>
      </c>
      <c r="G648" t="b">
        <f>VLOOKUP(TAX[[#This Row],[taxonomy_name]],Table2[#All],14,FALSE)</f>
        <v>0</v>
      </c>
      <c r="I648">
        <f>IF(TAX[[#This Row],[Valid OWA]]=TRUE,TAX[[#This Row],[num_classes]],"")</f>
        <v>1</v>
      </c>
      <c r="J648" t="str">
        <f>IF(TAX[[#This Row],[Valid CWA]]=TRUE,TAX[[#This Row],[num_classes]],"")</f>
        <v/>
      </c>
    </row>
    <row r="649" spans="1:10" hidden="1" x14ac:dyDescent="0.25">
      <c r="A649" t="s">
        <v>579</v>
      </c>
      <c r="B649" t="s">
        <v>573</v>
      </c>
      <c r="C649">
        <v>1</v>
      </c>
      <c r="D649">
        <v>0</v>
      </c>
      <c r="E649">
        <v>1</v>
      </c>
      <c r="F649" t="b">
        <f>VLOOKUP(TAX[[#This Row],[taxonomy_name]],Table2[#All],13,FALSE)</f>
        <v>1</v>
      </c>
      <c r="G649" t="b">
        <f>VLOOKUP(TAX[[#This Row],[taxonomy_name]],Table2[#All],14,FALSE)</f>
        <v>1</v>
      </c>
      <c r="I649">
        <f>IF(TAX[[#This Row],[Valid OWA]]=TRUE,TAX[[#This Row],[num_classes]],"")</f>
        <v>1</v>
      </c>
      <c r="J649">
        <f>IF(TAX[[#This Row],[Valid CWA]]=TRUE,TAX[[#This Row],[num_classes]],"")</f>
        <v>1</v>
      </c>
    </row>
    <row r="650" spans="1:10" hidden="1" x14ac:dyDescent="0.25">
      <c r="A650" t="s">
        <v>637</v>
      </c>
      <c r="B650" t="s">
        <v>638</v>
      </c>
      <c r="C650">
        <v>1</v>
      </c>
      <c r="D650">
        <v>0</v>
      </c>
      <c r="E650">
        <v>1</v>
      </c>
      <c r="F650" t="b">
        <f>VLOOKUP(TAX[[#This Row],[taxonomy_name]],Table2[#All],13,FALSE)</f>
        <v>1</v>
      </c>
      <c r="G650" t="b">
        <f>VLOOKUP(TAX[[#This Row],[taxonomy_name]],Table2[#All],14,FALSE)</f>
        <v>0</v>
      </c>
      <c r="I650">
        <f>IF(TAX[[#This Row],[Valid OWA]]=TRUE,TAX[[#This Row],[num_classes]],"")</f>
        <v>1</v>
      </c>
      <c r="J650" t="str">
        <f>IF(TAX[[#This Row],[Valid CWA]]=TRUE,TAX[[#This Row],[num_classes]],"")</f>
        <v/>
      </c>
    </row>
    <row r="651" spans="1:10" hidden="1" x14ac:dyDescent="0.25">
      <c r="A651" t="s">
        <v>639</v>
      </c>
      <c r="B651" t="s">
        <v>638</v>
      </c>
      <c r="C651">
        <v>1</v>
      </c>
      <c r="D651">
        <v>0</v>
      </c>
      <c r="E651">
        <v>1</v>
      </c>
      <c r="F651" t="b">
        <f>VLOOKUP(TAX[[#This Row],[taxonomy_name]],Table2[#All],13,FALSE)</f>
        <v>1</v>
      </c>
      <c r="G651" t="b">
        <f>VLOOKUP(TAX[[#This Row],[taxonomy_name]],Table2[#All],14,FALSE)</f>
        <v>0</v>
      </c>
      <c r="I651">
        <f>IF(TAX[[#This Row],[Valid OWA]]=TRUE,TAX[[#This Row],[num_classes]],"")</f>
        <v>1</v>
      </c>
      <c r="J651" t="str">
        <f>IF(TAX[[#This Row],[Valid CWA]]=TRUE,TAX[[#This Row],[num_classes]],"")</f>
        <v/>
      </c>
    </row>
    <row r="652" spans="1:10" hidden="1" x14ac:dyDescent="0.25">
      <c r="A652" t="s">
        <v>641</v>
      </c>
      <c r="B652" t="s">
        <v>638</v>
      </c>
      <c r="C652">
        <v>1</v>
      </c>
      <c r="D652">
        <v>0</v>
      </c>
      <c r="E652">
        <v>1</v>
      </c>
      <c r="F652" t="b">
        <f>VLOOKUP(TAX[[#This Row],[taxonomy_name]],Table2[#All],13,FALSE)</f>
        <v>1</v>
      </c>
      <c r="G652" t="b">
        <f>VLOOKUP(TAX[[#This Row],[taxonomy_name]],Table2[#All],14,FALSE)</f>
        <v>0</v>
      </c>
      <c r="I652">
        <f>IF(TAX[[#This Row],[Valid OWA]]=TRUE,TAX[[#This Row],[num_classes]],"")</f>
        <v>1</v>
      </c>
      <c r="J652" t="str">
        <f>IF(TAX[[#This Row],[Valid CWA]]=TRUE,TAX[[#This Row],[num_classes]],"")</f>
        <v/>
      </c>
    </row>
    <row r="653" spans="1:10" hidden="1" x14ac:dyDescent="0.25">
      <c r="A653" t="s">
        <v>642</v>
      </c>
      <c r="B653" t="s">
        <v>638</v>
      </c>
      <c r="C653">
        <v>1</v>
      </c>
      <c r="D653">
        <v>0</v>
      </c>
      <c r="E653">
        <v>1</v>
      </c>
      <c r="F653" t="b">
        <f>VLOOKUP(TAX[[#This Row],[taxonomy_name]],Table2[#All],13,FALSE)</f>
        <v>1</v>
      </c>
      <c r="G653" t="b">
        <f>VLOOKUP(TAX[[#This Row],[taxonomy_name]],Table2[#All],14,FALSE)</f>
        <v>0</v>
      </c>
      <c r="I653">
        <f>IF(TAX[[#This Row],[Valid OWA]]=TRUE,TAX[[#This Row],[num_classes]],"")</f>
        <v>1</v>
      </c>
      <c r="J653" t="str">
        <f>IF(TAX[[#This Row],[Valid CWA]]=TRUE,TAX[[#This Row],[num_classes]],"")</f>
        <v/>
      </c>
    </row>
    <row r="654" spans="1:10" hidden="1" x14ac:dyDescent="0.25">
      <c r="A654" t="s">
        <v>643</v>
      </c>
      <c r="B654" t="s">
        <v>638</v>
      </c>
      <c r="C654">
        <v>1</v>
      </c>
      <c r="D654">
        <v>0</v>
      </c>
      <c r="E654">
        <v>1</v>
      </c>
      <c r="F654" t="b">
        <f>VLOOKUP(TAX[[#This Row],[taxonomy_name]],Table2[#All],13,FALSE)</f>
        <v>1</v>
      </c>
      <c r="G654" t="b">
        <f>VLOOKUP(TAX[[#This Row],[taxonomy_name]],Table2[#All],14,FALSE)</f>
        <v>0</v>
      </c>
      <c r="I654">
        <f>IF(TAX[[#This Row],[Valid OWA]]=TRUE,TAX[[#This Row],[num_classes]],"")</f>
        <v>1</v>
      </c>
      <c r="J654" t="str">
        <f>IF(TAX[[#This Row],[Valid CWA]]=TRUE,TAX[[#This Row],[num_classes]],"")</f>
        <v/>
      </c>
    </row>
    <row r="655" spans="1:10" hidden="1" x14ac:dyDescent="0.25">
      <c r="A655" t="s">
        <v>645</v>
      </c>
      <c r="B655" t="s">
        <v>638</v>
      </c>
      <c r="C655">
        <v>1</v>
      </c>
      <c r="D655">
        <v>0</v>
      </c>
      <c r="E655">
        <v>1</v>
      </c>
      <c r="F655" t="b">
        <f>VLOOKUP(TAX[[#This Row],[taxonomy_name]],Table2[#All],13,FALSE)</f>
        <v>1</v>
      </c>
      <c r="G655" t="b">
        <f>VLOOKUP(TAX[[#This Row],[taxonomy_name]],Table2[#All],14,FALSE)</f>
        <v>0</v>
      </c>
      <c r="I655">
        <f>IF(TAX[[#This Row],[Valid OWA]]=TRUE,TAX[[#This Row],[num_classes]],"")</f>
        <v>1</v>
      </c>
      <c r="J655" t="str">
        <f>IF(TAX[[#This Row],[Valid CWA]]=TRUE,TAX[[#This Row],[num_classes]],"")</f>
        <v/>
      </c>
    </row>
    <row r="656" spans="1:10" hidden="1" x14ac:dyDescent="0.25">
      <c r="A656" t="s">
        <v>646</v>
      </c>
      <c r="B656" t="s">
        <v>647</v>
      </c>
      <c r="C656">
        <v>1</v>
      </c>
      <c r="D656">
        <v>0</v>
      </c>
      <c r="E656">
        <v>1</v>
      </c>
      <c r="F656" t="b">
        <f>VLOOKUP(TAX[[#This Row],[taxonomy_name]],Table2[#All],13,FALSE)</f>
        <v>1</v>
      </c>
      <c r="G656" t="b">
        <f>VLOOKUP(TAX[[#This Row],[taxonomy_name]],Table2[#All],14,FALSE)</f>
        <v>1</v>
      </c>
      <c r="I656">
        <f>IF(TAX[[#This Row],[Valid OWA]]=TRUE,TAX[[#This Row],[num_classes]],"")</f>
        <v>1</v>
      </c>
      <c r="J656">
        <f>IF(TAX[[#This Row],[Valid CWA]]=TRUE,TAX[[#This Row],[num_classes]],"")</f>
        <v>1</v>
      </c>
    </row>
    <row r="657" spans="1:10" hidden="1" x14ac:dyDescent="0.25">
      <c r="A657" t="s">
        <v>650</v>
      </c>
      <c r="B657" t="s">
        <v>647</v>
      </c>
      <c r="C657">
        <v>1</v>
      </c>
      <c r="D657">
        <v>0</v>
      </c>
      <c r="E657">
        <v>1</v>
      </c>
      <c r="F657" t="b">
        <f>VLOOKUP(TAX[[#This Row],[taxonomy_name]],Table2[#All],13,FALSE)</f>
        <v>1</v>
      </c>
      <c r="G657" t="b">
        <f>VLOOKUP(TAX[[#This Row],[taxonomy_name]],Table2[#All],14,FALSE)</f>
        <v>0</v>
      </c>
      <c r="I657">
        <f>IF(TAX[[#This Row],[Valid OWA]]=TRUE,TAX[[#This Row],[num_classes]],"")</f>
        <v>1</v>
      </c>
      <c r="J657" t="str">
        <f>IF(TAX[[#This Row],[Valid CWA]]=TRUE,TAX[[#This Row],[num_classes]],"")</f>
        <v/>
      </c>
    </row>
  </sheetData>
  <sortState xmlns:xlrd2="http://schemas.microsoft.com/office/spreadsheetml/2017/richdata2" ref="M2:M38">
    <sortCondition descending="1" ref="M2:M38"/>
  </sortState>
  <conditionalFormatting sqref="F2:G657">
    <cfRule type="cellIs" dxfId="13" priority="1" operator="equal">
      <formula>FALSE</formula>
    </cfRule>
    <cfRule type="cellIs" dxfId="12" priority="2" operator="equal">
      <formula>TRUE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A970-5699-41B7-B999-D9E0C773486C}">
  <dimension ref="A1:O37"/>
  <sheetViews>
    <sheetView showGridLines="0" tabSelected="1" zoomScale="115" zoomScaleNormal="115" workbookViewId="0">
      <selection activeCell="D25" sqref="D25"/>
    </sheetView>
  </sheetViews>
  <sheetFormatPr defaultRowHeight="15" x14ac:dyDescent="0.25"/>
  <cols>
    <col min="1" max="6" width="9.140625" style="34"/>
    <col min="7" max="7" width="24" style="34" bestFit="1" customWidth="1"/>
    <col min="8" max="9" width="12.7109375" style="34" customWidth="1"/>
    <col min="10" max="10" width="9.140625" style="34"/>
    <col min="11" max="11" width="9.5703125" style="34" customWidth="1"/>
    <col min="12" max="16384" width="9.140625" style="34"/>
  </cols>
  <sheetData>
    <row r="1" spans="1:13" x14ac:dyDescent="0.25">
      <c r="A1" s="34" t="s">
        <v>820</v>
      </c>
      <c r="B1" s="34" t="s">
        <v>821</v>
      </c>
      <c r="C1" s="34" t="s">
        <v>819</v>
      </c>
      <c r="D1" s="34" t="s">
        <v>822</v>
      </c>
      <c r="E1" s="34" t="s">
        <v>823</v>
      </c>
      <c r="G1" s="37" t="s">
        <v>805</v>
      </c>
      <c r="H1" s="37" t="s">
        <v>822</v>
      </c>
      <c r="I1" s="37" t="s">
        <v>823</v>
      </c>
      <c r="K1" s="34" t="s">
        <v>824</v>
      </c>
      <c r="L1" s="34" t="s">
        <v>800</v>
      </c>
      <c r="M1" s="34" t="s">
        <v>801</v>
      </c>
    </row>
    <row r="2" spans="1:13" x14ac:dyDescent="0.25">
      <c r="A2" s="34">
        <v>10</v>
      </c>
      <c r="B2" s="34">
        <v>19</v>
      </c>
      <c r="C2" s="35" t="str">
        <f>Table10[[#This Row],[MIN]]&amp;"—"&amp;Table10[[#This Row],[MAX]]</f>
        <v>10—19</v>
      </c>
      <c r="D2" s="34">
        <v>62</v>
      </c>
      <c r="E2" s="34">
        <v>51</v>
      </c>
      <c r="G2" s="34" t="s">
        <v>806</v>
      </c>
      <c r="H2" s="36">
        <v>85</v>
      </c>
      <c r="I2" s="36">
        <v>67</v>
      </c>
      <c r="K2" s="34">
        <v>384</v>
      </c>
      <c r="L2" s="34">
        <f>COUNTIFS(TAX[Valid OWA],TRUE,TAX[num_classes],Table13[[#This Row],[Classes]])</f>
        <v>0</v>
      </c>
      <c r="M2" s="34">
        <f>COUNTIFS(TAX[Valid CWA],TRUE,TAX[num_classes],Table13[[#This Row],[Classes]])</f>
        <v>0</v>
      </c>
    </row>
    <row r="3" spans="1:13" x14ac:dyDescent="0.25">
      <c r="A3" s="34">
        <v>20</v>
      </c>
      <c r="B3" s="34">
        <v>29</v>
      </c>
      <c r="C3" s="35" t="str">
        <f>Table10[[#This Row],[MIN]]&amp;"—"&amp;Table10[[#This Row],[MAX]]</f>
        <v>20—29</v>
      </c>
      <c r="D3" s="34">
        <v>12</v>
      </c>
      <c r="E3" s="34">
        <v>9</v>
      </c>
      <c r="G3" s="34" t="s">
        <v>807</v>
      </c>
      <c r="H3" s="36">
        <v>19.11</v>
      </c>
      <c r="I3" s="36">
        <v>18.420000000000002</v>
      </c>
      <c r="K3" s="34">
        <v>311</v>
      </c>
      <c r="L3" s="34">
        <f>COUNTIFS(TAX[Valid OWA],TRUE,TAX[num_classes],Table13[[#This Row],[Classes]])</f>
        <v>0</v>
      </c>
      <c r="M3" s="34">
        <f>COUNTIFS(TAX[Valid CWA],TRUE,TAX[num_classes],Table13[[#This Row],[Classes]])</f>
        <v>0</v>
      </c>
    </row>
    <row r="4" spans="1:13" x14ac:dyDescent="0.25">
      <c r="A4" s="34">
        <v>30</v>
      </c>
      <c r="B4" s="34">
        <v>39</v>
      </c>
      <c r="C4" s="35" t="str">
        <f>Table10[[#This Row],[MIN]]&amp;"—"&amp;Table10[[#This Row],[MAX]]</f>
        <v>30—39</v>
      </c>
      <c r="D4" s="34">
        <v>5</v>
      </c>
      <c r="E4" s="34">
        <v>2</v>
      </c>
      <c r="G4" s="34" t="s">
        <v>808</v>
      </c>
      <c r="H4" s="36">
        <v>14</v>
      </c>
      <c r="I4" s="36">
        <v>14</v>
      </c>
      <c r="K4" s="34">
        <v>150</v>
      </c>
      <c r="L4" s="34">
        <f>COUNTIFS(TAX[Valid OWA],TRUE,TAX[num_classes],Table13[[#This Row],[Classes]])</f>
        <v>0</v>
      </c>
      <c r="M4" s="34">
        <f>COUNTIFS(TAX[Valid CWA],TRUE,TAX[num_classes],Table13[[#This Row],[Classes]])</f>
        <v>0</v>
      </c>
    </row>
    <row r="5" spans="1:13" x14ac:dyDescent="0.25">
      <c r="A5" s="34">
        <v>40</v>
      </c>
      <c r="B5" s="34">
        <v>49</v>
      </c>
      <c r="C5" s="38" t="str">
        <f>Table10[[#This Row],[MIN]]&amp;"—"&amp;Table10[[#This Row],[MAX]]</f>
        <v>40—49</v>
      </c>
      <c r="D5" s="34">
        <v>2</v>
      </c>
      <c r="E5" s="34">
        <v>2</v>
      </c>
      <c r="G5" s="34" t="s">
        <v>809</v>
      </c>
      <c r="H5" s="36" t="s">
        <v>825</v>
      </c>
      <c r="I5" s="36" t="s">
        <v>826</v>
      </c>
      <c r="K5" s="34">
        <v>76</v>
      </c>
      <c r="L5" s="34">
        <f>COUNTIFS(TAX[Valid OWA],TRUE,TAX[num_classes],Table13[[#This Row],[Classes]])</f>
        <v>1</v>
      </c>
      <c r="M5" s="34">
        <f>COUNTIFS(TAX[Valid CWA],TRUE,TAX[num_classes],Table13[[#This Row],[Classes]])</f>
        <v>1</v>
      </c>
    </row>
    <row r="6" spans="1:13" x14ac:dyDescent="0.25">
      <c r="A6" s="34">
        <v>50</v>
      </c>
      <c r="B6" s="34">
        <v>59</v>
      </c>
      <c r="C6" s="38" t="str">
        <f>Table10[[#This Row],[MIN]]&amp;"—"&amp;Table10[[#This Row],[MAX]]</f>
        <v>50—59</v>
      </c>
      <c r="D6" s="34">
        <v>1</v>
      </c>
      <c r="E6" s="34">
        <v>1</v>
      </c>
      <c r="G6" s="34" t="s">
        <v>810</v>
      </c>
      <c r="H6" s="36">
        <v>10</v>
      </c>
      <c r="I6" s="36">
        <v>10</v>
      </c>
      <c r="K6" s="34">
        <v>62</v>
      </c>
      <c r="L6" s="34">
        <f>COUNTIFS(TAX[Valid OWA],TRUE,TAX[num_classes],Table13[[#This Row],[Classes]])</f>
        <v>1</v>
      </c>
      <c r="M6" s="34">
        <f>COUNTIFS(TAX[Valid CWA],TRUE,TAX[num_classes],Table13[[#This Row],[Classes]])</f>
        <v>1</v>
      </c>
    </row>
    <row r="7" spans="1:13" x14ac:dyDescent="0.25">
      <c r="A7" s="34">
        <v>60</v>
      </c>
      <c r="B7" s="34">
        <v>69</v>
      </c>
      <c r="C7" s="38" t="str">
        <f>Table10[[#This Row],[MIN]]&amp;"—"&amp;Table10[[#This Row],[MAX]]</f>
        <v>60—69</v>
      </c>
      <c r="D7" s="34">
        <v>2</v>
      </c>
      <c r="E7" s="34">
        <v>1</v>
      </c>
      <c r="G7" s="34" t="s">
        <v>811</v>
      </c>
      <c r="H7" s="36">
        <v>76</v>
      </c>
      <c r="I7" s="36">
        <v>76</v>
      </c>
      <c r="K7" s="34">
        <v>61</v>
      </c>
      <c r="L7" s="34">
        <f>COUNTIFS(TAX[Valid OWA],TRUE,TAX[num_classes],Table13[[#This Row],[Classes]])</f>
        <v>1</v>
      </c>
      <c r="M7" s="34">
        <f>COUNTIFS(TAX[Valid CWA],TRUE,TAX[num_classes],Table13[[#This Row],[Classes]])</f>
        <v>0</v>
      </c>
    </row>
    <row r="8" spans="1:13" x14ac:dyDescent="0.25">
      <c r="A8" s="34">
        <v>70</v>
      </c>
      <c r="B8" s="34">
        <v>79</v>
      </c>
      <c r="C8" s="38" t="str">
        <f>Table10[[#This Row],[MIN]]&amp;"—"&amp;Table10[[#This Row],[MAX]]</f>
        <v>70—79</v>
      </c>
      <c r="D8" s="34">
        <v>1</v>
      </c>
      <c r="E8" s="34">
        <v>1</v>
      </c>
      <c r="G8" s="34" t="s">
        <v>812</v>
      </c>
      <c r="H8" s="36">
        <v>8</v>
      </c>
      <c r="I8" s="36">
        <v>8</v>
      </c>
      <c r="K8" s="34">
        <v>58</v>
      </c>
      <c r="L8" s="34">
        <f>COUNTIFS(TAX[Valid OWA],TRUE,TAX[num_classes],Table13[[#This Row],[Classes]])</f>
        <v>0</v>
      </c>
      <c r="M8" s="34">
        <f>COUNTIFS(TAX[Valid CWA],TRUE,TAX[num_classes],Table13[[#This Row],[Classes]])</f>
        <v>0</v>
      </c>
    </row>
    <row r="9" spans="1:13" x14ac:dyDescent="0.25">
      <c r="G9" s="34" t="s">
        <v>813</v>
      </c>
      <c r="H9" s="36">
        <v>12</v>
      </c>
      <c r="I9" s="36">
        <v>11</v>
      </c>
      <c r="K9" s="34">
        <v>56</v>
      </c>
      <c r="L9" s="34">
        <f>COUNTIFS(TAX[Valid OWA],TRUE,TAX[num_classes],Table13[[#This Row],[Classes]])</f>
        <v>1</v>
      </c>
      <c r="M9" s="34">
        <f>COUNTIFS(TAX[Valid CWA],TRUE,TAX[num_classes],Table13[[#This Row],[Classes]])</f>
        <v>1</v>
      </c>
    </row>
    <row r="10" spans="1:13" x14ac:dyDescent="0.25">
      <c r="G10" s="34" t="s">
        <v>814</v>
      </c>
      <c r="H10" s="36">
        <v>20</v>
      </c>
      <c r="I10" s="36">
        <v>19</v>
      </c>
      <c r="K10" s="34">
        <v>53</v>
      </c>
      <c r="L10" s="34">
        <f>COUNTIFS(TAX[Valid OWA],TRUE,TAX[num_classes],Table13[[#This Row],[Classes]])</f>
        <v>0</v>
      </c>
      <c r="M10" s="34">
        <f>COUNTIFS(TAX[Valid CWA],TRUE,TAX[num_classes],Table13[[#This Row],[Classes]])</f>
        <v>0</v>
      </c>
    </row>
    <row r="11" spans="1:13" x14ac:dyDescent="0.25">
      <c r="G11" s="34" t="s">
        <v>815</v>
      </c>
      <c r="H11" s="36">
        <v>164.33</v>
      </c>
      <c r="I11" s="36">
        <v>158.06</v>
      </c>
      <c r="K11" s="34">
        <v>49</v>
      </c>
      <c r="L11" s="34">
        <f>COUNTIFS(TAX[Valid OWA],TRUE,TAX[num_classes],Table13[[#This Row],[Classes]])</f>
        <v>0</v>
      </c>
      <c r="M11" s="34">
        <f>COUNTIFS(TAX[Valid CWA],TRUE,TAX[num_classes],Table13[[#This Row],[Classes]])</f>
        <v>0</v>
      </c>
    </row>
    <row r="12" spans="1:13" x14ac:dyDescent="0.25">
      <c r="G12" s="34" t="s">
        <v>816</v>
      </c>
      <c r="H12" s="36">
        <v>12.82</v>
      </c>
      <c r="I12" s="36">
        <v>12.57</v>
      </c>
      <c r="K12" s="34">
        <v>48</v>
      </c>
      <c r="L12" s="34">
        <f>COUNTIFS(TAX[Valid OWA],TRUE,TAX[num_classes],Table13[[#This Row],[Classes]])</f>
        <v>1</v>
      </c>
      <c r="M12" s="34">
        <f>COUNTIFS(TAX[Valid CWA],TRUE,TAX[num_classes],Table13[[#This Row],[Classes]])</f>
        <v>1</v>
      </c>
    </row>
    <row r="13" spans="1:13" x14ac:dyDescent="0.25">
      <c r="G13" s="34" t="s">
        <v>817</v>
      </c>
      <c r="H13" s="36">
        <v>4</v>
      </c>
      <c r="I13" s="36">
        <v>4</v>
      </c>
      <c r="K13" s="34">
        <v>46</v>
      </c>
      <c r="L13" s="34">
        <f>COUNTIFS(TAX[Valid OWA],TRUE,TAX[num_classes],Table13[[#This Row],[Classes]])</f>
        <v>1</v>
      </c>
      <c r="M13" s="34">
        <f>COUNTIFS(TAX[Valid CWA],TRUE,TAX[num_classes],Table13[[#This Row],[Classes]])</f>
        <v>1</v>
      </c>
    </row>
    <row r="14" spans="1:13" x14ac:dyDescent="0.25">
      <c r="G14" s="39" t="s">
        <v>818</v>
      </c>
      <c r="H14" s="40">
        <v>8.6</v>
      </c>
      <c r="I14" s="40">
        <v>7.82</v>
      </c>
      <c r="K14" s="34">
        <v>44</v>
      </c>
      <c r="L14" s="34">
        <f>COUNTIFS(TAX[Valid OWA],TRUE,TAX[num_classes],Table13[[#This Row],[Classes]])</f>
        <v>0</v>
      </c>
      <c r="M14" s="34">
        <f>COUNTIFS(TAX[Valid CWA],TRUE,TAX[num_classes],Table13[[#This Row],[Classes]])</f>
        <v>0</v>
      </c>
    </row>
    <row r="15" spans="1:13" x14ac:dyDescent="0.25">
      <c r="K15" s="34">
        <v>39</v>
      </c>
      <c r="L15" s="34">
        <f>COUNTIFS(TAX[Valid OWA],TRUE,TAX[num_classes],Table13[[#This Row],[Classes]])</f>
        <v>2</v>
      </c>
      <c r="M15" s="34">
        <f>COUNTIFS(TAX[Valid CWA],TRUE,TAX[num_classes],Table13[[#This Row],[Classes]])</f>
        <v>0</v>
      </c>
    </row>
    <row r="16" spans="1:13" x14ac:dyDescent="0.25">
      <c r="K16" s="34">
        <v>36</v>
      </c>
      <c r="L16" s="34">
        <f>COUNTIFS(TAX[Valid OWA],TRUE,TAX[num_classes],Table13[[#This Row],[Classes]])</f>
        <v>1</v>
      </c>
      <c r="M16" s="34">
        <f>COUNTIFS(TAX[Valid CWA],TRUE,TAX[num_classes],Table13[[#This Row],[Classes]])</f>
        <v>1</v>
      </c>
    </row>
    <row r="17" spans="11:15" x14ac:dyDescent="0.25">
      <c r="K17" s="34">
        <v>32</v>
      </c>
      <c r="L17" s="34">
        <f>COUNTIFS(TAX[Valid OWA],TRUE,TAX[num_classes],Table13[[#This Row],[Classes]])</f>
        <v>1</v>
      </c>
      <c r="M17" s="34">
        <f>COUNTIFS(TAX[Valid CWA],TRUE,TAX[num_classes],Table13[[#This Row],[Classes]])</f>
        <v>0</v>
      </c>
    </row>
    <row r="18" spans="11:15" x14ac:dyDescent="0.25">
      <c r="K18" s="34">
        <v>31</v>
      </c>
      <c r="L18" s="34">
        <f>COUNTIFS(TAX[Valid OWA],TRUE,TAX[num_classes],Table13[[#This Row],[Classes]])</f>
        <v>1</v>
      </c>
      <c r="M18" s="34">
        <f>COUNTIFS(TAX[Valid CWA],TRUE,TAX[num_classes],Table13[[#This Row],[Classes]])</f>
        <v>1</v>
      </c>
      <c r="O18" s="41"/>
    </row>
    <row r="19" spans="11:15" x14ac:dyDescent="0.25">
      <c r="K19" s="34">
        <v>29</v>
      </c>
      <c r="L19" s="34">
        <f>COUNTIFS(TAX[Valid OWA],TRUE,TAX[num_classes],Table13[[#This Row],[Classes]])</f>
        <v>1</v>
      </c>
      <c r="M19" s="34">
        <f>COUNTIFS(TAX[Valid CWA],TRUE,TAX[num_classes],Table13[[#This Row],[Classes]])</f>
        <v>0</v>
      </c>
    </row>
    <row r="20" spans="11:15" x14ac:dyDescent="0.25">
      <c r="K20" s="34">
        <v>27</v>
      </c>
      <c r="L20" s="34">
        <f>COUNTIFS(TAX[Valid OWA],TRUE,TAX[num_classes],Table13[[#This Row],[Classes]])</f>
        <v>1</v>
      </c>
      <c r="M20" s="34">
        <f>COUNTIFS(TAX[Valid CWA],TRUE,TAX[num_classes],Table13[[#This Row],[Classes]])</f>
        <v>1</v>
      </c>
    </row>
    <row r="21" spans="11:15" x14ac:dyDescent="0.25">
      <c r="K21" s="34">
        <v>26</v>
      </c>
      <c r="L21" s="34">
        <f>COUNTIFS(TAX[Valid OWA],TRUE,TAX[num_classes],Table13[[#This Row],[Classes]])</f>
        <v>2</v>
      </c>
      <c r="M21" s="34">
        <f>COUNTIFS(TAX[Valid CWA],TRUE,TAX[num_classes],Table13[[#This Row],[Classes]])</f>
        <v>1</v>
      </c>
    </row>
    <row r="22" spans="11:15" x14ac:dyDescent="0.25">
      <c r="K22" s="34">
        <v>25</v>
      </c>
      <c r="L22" s="34">
        <f>COUNTIFS(TAX[Valid OWA],TRUE,TAX[num_classes],Table13[[#This Row],[Classes]])</f>
        <v>0</v>
      </c>
      <c r="M22" s="34">
        <f>COUNTIFS(TAX[Valid CWA],TRUE,TAX[num_classes],Table13[[#This Row],[Classes]])</f>
        <v>0</v>
      </c>
    </row>
    <row r="23" spans="11:15" x14ac:dyDescent="0.25">
      <c r="K23" s="34">
        <v>24</v>
      </c>
      <c r="L23" s="34">
        <f>COUNTIFS(TAX[Valid OWA],TRUE,TAX[num_classes],Table13[[#This Row],[Classes]])</f>
        <v>1</v>
      </c>
      <c r="M23" s="34">
        <f>COUNTIFS(TAX[Valid CWA],TRUE,TAX[num_classes],Table13[[#This Row],[Classes]])</f>
        <v>1</v>
      </c>
    </row>
    <row r="24" spans="11:15" x14ac:dyDescent="0.25">
      <c r="K24" s="34">
        <v>23</v>
      </c>
      <c r="L24" s="34">
        <f>COUNTIFS(TAX[Valid OWA],TRUE,TAX[num_classes],Table13[[#This Row],[Classes]])</f>
        <v>1</v>
      </c>
      <c r="M24" s="34">
        <f>COUNTIFS(TAX[Valid CWA],TRUE,TAX[num_classes],Table13[[#This Row],[Classes]])</f>
        <v>0</v>
      </c>
    </row>
    <row r="25" spans="11:15" x14ac:dyDescent="0.25">
      <c r="K25" s="34">
        <v>22</v>
      </c>
      <c r="L25" s="34">
        <f>COUNTIFS(TAX[Valid OWA],TRUE,TAX[num_classes],Table13[[#This Row],[Classes]])</f>
        <v>1</v>
      </c>
      <c r="M25" s="34">
        <f>COUNTIFS(TAX[Valid CWA],TRUE,TAX[num_classes],Table13[[#This Row],[Classes]])</f>
        <v>1</v>
      </c>
    </row>
    <row r="26" spans="11:15" x14ac:dyDescent="0.25">
      <c r="K26" s="34">
        <v>21</v>
      </c>
      <c r="L26" s="34">
        <f>COUNTIFS(TAX[Valid OWA],TRUE,TAX[num_classes],Table13[[#This Row],[Classes]])</f>
        <v>2</v>
      </c>
      <c r="M26" s="34">
        <f>COUNTIFS(TAX[Valid CWA],TRUE,TAX[num_classes],Table13[[#This Row],[Classes]])</f>
        <v>2</v>
      </c>
      <c r="O26" s="41"/>
    </row>
    <row r="27" spans="11:15" x14ac:dyDescent="0.25">
      <c r="K27" s="34">
        <v>20</v>
      </c>
      <c r="L27" s="34">
        <f>COUNTIFS(TAX[Valid OWA],TRUE,TAX[num_classes],Table13[[#This Row],[Classes]])</f>
        <v>3</v>
      </c>
      <c r="M27" s="34">
        <f>COUNTIFS(TAX[Valid CWA],TRUE,TAX[num_classes],Table13[[#This Row],[Classes]])</f>
        <v>3</v>
      </c>
      <c r="O27" s="41"/>
    </row>
    <row r="28" spans="11:15" x14ac:dyDescent="0.25">
      <c r="K28" s="34">
        <v>19</v>
      </c>
      <c r="L28" s="34">
        <f>COUNTIFS(TAX[Valid OWA],TRUE,TAX[num_classes],Table13[[#This Row],[Classes]])</f>
        <v>1</v>
      </c>
      <c r="M28" s="34">
        <f>COUNTIFS(TAX[Valid CWA],TRUE,TAX[num_classes],Table13[[#This Row],[Classes]])</f>
        <v>1</v>
      </c>
    </row>
    <row r="29" spans="11:15" x14ac:dyDescent="0.25">
      <c r="K29" s="34">
        <v>18</v>
      </c>
      <c r="L29" s="34">
        <f>COUNTIFS(TAX[Valid OWA],TRUE,TAX[num_classes],Table13[[#This Row],[Classes]])</f>
        <v>2</v>
      </c>
      <c r="M29" s="34">
        <f>COUNTIFS(TAX[Valid CWA],TRUE,TAX[num_classes],Table13[[#This Row],[Classes]])</f>
        <v>2</v>
      </c>
      <c r="O29" s="41"/>
    </row>
    <row r="30" spans="11:15" x14ac:dyDescent="0.25">
      <c r="K30" s="34">
        <v>17</v>
      </c>
      <c r="L30" s="34">
        <f>COUNTIFS(TAX[Valid OWA],TRUE,TAX[num_classes],Table13[[#This Row],[Classes]])</f>
        <v>3</v>
      </c>
      <c r="M30" s="34">
        <f>COUNTIFS(TAX[Valid CWA],TRUE,TAX[num_classes],Table13[[#This Row],[Classes]])</f>
        <v>3</v>
      </c>
    </row>
    <row r="31" spans="11:15" x14ac:dyDescent="0.25">
      <c r="K31" s="34">
        <v>16</v>
      </c>
      <c r="L31" s="34">
        <f>COUNTIFS(TAX[Valid OWA],TRUE,TAX[num_classes],Table13[[#This Row],[Classes]])</f>
        <v>8</v>
      </c>
      <c r="M31" s="34">
        <f>COUNTIFS(TAX[Valid CWA],TRUE,TAX[num_classes],Table13[[#This Row],[Classes]])</f>
        <v>7</v>
      </c>
    </row>
    <row r="32" spans="11:15" x14ac:dyDescent="0.25">
      <c r="K32" s="34">
        <v>15</v>
      </c>
      <c r="L32" s="34">
        <f>COUNTIFS(TAX[Valid OWA],TRUE,TAX[num_classes],Table13[[#This Row],[Classes]])</f>
        <v>4</v>
      </c>
      <c r="M32" s="34">
        <f>COUNTIFS(TAX[Valid CWA],TRUE,TAX[num_classes],Table13[[#This Row],[Classes]])</f>
        <v>2</v>
      </c>
    </row>
    <row r="33" spans="11:13" x14ac:dyDescent="0.25">
      <c r="K33" s="34">
        <v>14</v>
      </c>
      <c r="L33" s="34">
        <f>COUNTIFS(TAX[Valid OWA],TRUE,TAX[num_classes],Table13[[#This Row],[Classes]])</f>
        <v>9</v>
      </c>
      <c r="M33" s="34">
        <f>COUNTIFS(TAX[Valid CWA],TRUE,TAX[num_classes],Table13[[#This Row],[Classes]])</f>
        <v>8</v>
      </c>
    </row>
    <row r="34" spans="11:13" x14ac:dyDescent="0.25">
      <c r="K34" s="34">
        <v>13</v>
      </c>
      <c r="L34" s="34">
        <f>COUNTIFS(TAX[Valid OWA],TRUE,TAX[num_classes],Table13[[#This Row],[Classes]])</f>
        <v>9</v>
      </c>
      <c r="M34" s="34">
        <f>COUNTIFS(TAX[Valid CWA],TRUE,TAX[num_classes],Table13[[#This Row],[Classes]])</f>
        <v>8</v>
      </c>
    </row>
    <row r="35" spans="11:13" x14ac:dyDescent="0.25">
      <c r="K35" s="34">
        <v>12</v>
      </c>
      <c r="L35" s="34">
        <f>COUNTIFS(TAX[Valid OWA],TRUE,TAX[num_classes],Table13[[#This Row],[Classes]])</f>
        <v>6</v>
      </c>
      <c r="M35" s="34">
        <f>COUNTIFS(TAX[Valid CWA],TRUE,TAX[num_classes],Table13[[#This Row],[Classes]])</f>
        <v>3</v>
      </c>
    </row>
    <row r="36" spans="11:13" x14ac:dyDescent="0.25">
      <c r="K36" s="34">
        <v>11</v>
      </c>
      <c r="L36" s="34">
        <f>COUNTIFS(TAX[Valid OWA],TRUE,TAX[num_classes],Table13[[#This Row],[Classes]])</f>
        <v>10</v>
      </c>
      <c r="M36" s="34">
        <f>COUNTIFS(TAX[Valid CWA],TRUE,TAX[num_classes],Table13[[#This Row],[Classes]])</f>
        <v>8</v>
      </c>
    </row>
    <row r="37" spans="11:13" x14ac:dyDescent="0.25">
      <c r="K37" s="34">
        <v>10</v>
      </c>
      <c r="L37" s="34">
        <f>COUNTIFS(TAX[Valid OWA],TRUE,TAX[num_classes],Table13[[#This Row],[Classes]])</f>
        <v>10</v>
      </c>
      <c r="M37" s="34">
        <f>COUNTIFS(TAX[Valid CWA],TRUE,TAX[num_classes],Table13[[#This Row],[Classes]])</f>
        <v>9</v>
      </c>
    </row>
  </sheetData>
  <pageMargins left="0.7" right="0.7" top="0.75" bottom="0.75" header="0.3" footer="0.3"/>
  <ignoredErrors>
    <ignoredError sqref="I5" numberStoredAsText="1"/>
  </ignoredErrors>
  <drawing r:id="rId1"/>
  <legacy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355B-5C9D-429C-BEC4-42E097BA9A03}">
  <dimension ref="A1:C119"/>
  <sheetViews>
    <sheetView workbookViewId="0">
      <selection sqref="A1:C119"/>
    </sheetView>
  </sheetViews>
  <sheetFormatPr defaultRowHeight="15" x14ac:dyDescent="0.25"/>
  <cols>
    <col min="1" max="1" width="41.28515625" bestFit="1" customWidth="1"/>
    <col min="2" max="2" width="13.140625" customWidth="1"/>
    <col min="3" max="3" width="20" customWidth="1"/>
  </cols>
  <sheetData>
    <row r="1" spans="1:3" x14ac:dyDescent="0.25">
      <c r="A1" t="s">
        <v>0</v>
      </c>
      <c r="B1" t="s">
        <v>798</v>
      </c>
      <c r="C1" t="s">
        <v>799</v>
      </c>
    </row>
    <row r="2" spans="1:3" x14ac:dyDescent="0.25">
      <c r="A2" t="s">
        <v>3</v>
      </c>
      <c r="B2">
        <v>100</v>
      </c>
      <c r="C2">
        <v>1</v>
      </c>
    </row>
    <row r="3" spans="1:3" x14ac:dyDescent="0.25">
      <c r="A3" t="s">
        <v>5</v>
      </c>
      <c r="B3">
        <v>100</v>
      </c>
      <c r="C3">
        <v>1</v>
      </c>
    </row>
    <row r="4" spans="1:3" x14ac:dyDescent="0.25">
      <c r="A4" t="s">
        <v>6</v>
      </c>
      <c r="B4">
        <v>100</v>
      </c>
      <c r="C4">
        <v>1</v>
      </c>
    </row>
    <row r="5" spans="1:3" x14ac:dyDescent="0.25">
      <c r="A5" t="s">
        <v>7</v>
      </c>
      <c r="B5">
        <v>100</v>
      </c>
      <c r="C5">
        <v>1</v>
      </c>
    </row>
    <row r="6" spans="1:3" x14ac:dyDescent="0.25">
      <c r="A6" t="s">
        <v>20</v>
      </c>
      <c r="B6">
        <v>100</v>
      </c>
      <c r="C6">
        <v>1</v>
      </c>
    </row>
    <row r="7" spans="1:3" x14ac:dyDescent="0.25">
      <c r="A7" t="s">
        <v>33</v>
      </c>
      <c r="B7">
        <v>100</v>
      </c>
      <c r="C7">
        <v>1</v>
      </c>
    </row>
    <row r="8" spans="1:3" x14ac:dyDescent="0.25">
      <c r="A8" t="s">
        <v>35</v>
      </c>
      <c r="B8">
        <v>100</v>
      </c>
      <c r="C8">
        <v>1</v>
      </c>
    </row>
    <row r="9" spans="1:3" x14ac:dyDescent="0.25">
      <c r="A9" t="s">
        <v>36</v>
      </c>
      <c r="B9">
        <v>100</v>
      </c>
      <c r="C9">
        <v>1</v>
      </c>
    </row>
    <row r="10" spans="1:3" x14ac:dyDescent="0.25">
      <c r="A10" t="s">
        <v>37</v>
      </c>
      <c r="B10">
        <v>100</v>
      </c>
      <c r="C10">
        <v>1</v>
      </c>
    </row>
    <row r="11" spans="1:3" x14ac:dyDescent="0.25">
      <c r="A11" t="s">
        <v>38</v>
      </c>
      <c r="B11">
        <v>100</v>
      </c>
      <c r="C11">
        <v>1</v>
      </c>
    </row>
    <row r="12" spans="1:3" x14ac:dyDescent="0.25">
      <c r="A12" t="s">
        <v>41</v>
      </c>
      <c r="B12">
        <v>100</v>
      </c>
      <c r="C12">
        <v>1</v>
      </c>
    </row>
    <row r="13" spans="1:3" x14ac:dyDescent="0.25">
      <c r="A13" t="s">
        <v>42</v>
      </c>
      <c r="B13">
        <v>100</v>
      </c>
      <c r="C13">
        <v>1</v>
      </c>
    </row>
    <row r="14" spans="1:3" x14ac:dyDescent="0.25">
      <c r="A14" t="s">
        <v>66</v>
      </c>
      <c r="B14">
        <v>100</v>
      </c>
      <c r="C14">
        <v>1</v>
      </c>
    </row>
    <row r="15" spans="1:3" x14ac:dyDescent="0.25">
      <c r="A15" t="s">
        <v>73</v>
      </c>
      <c r="B15">
        <v>100</v>
      </c>
      <c r="C15">
        <v>1</v>
      </c>
    </row>
    <row r="16" spans="1:3" x14ac:dyDescent="0.25">
      <c r="A16" t="s">
        <v>97</v>
      </c>
      <c r="B16">
        <v>100</v>
      </c>
      <c r="C16">
        <v>1</v>
      </c>
    </row>
    <row r="17" spans="1:3" x14ac:dyDescent="0.25">
      <c r="A17" t="s">
        <v>110</v>
      </c>
      <c r="B17">
        <v>100</v>
      </c>
      <c r="C17">
        <v>1</v>
      </c>
    </row>
    <row r="18" spans="1:3" x14ac:dyDescent="0.25">
      <c r="A18" t="s">
        <v>112</v>
      </c>
      <c r="B18">
        <v>100</v>
      </c>
      <c r="C18">
        <v>1</v>
      </c>
    </row>
    <row r="19" spans="1:3" x14ac:dyDescent="0.25">
      <c r="A19" t="s">
        <v>117</v>
      </c>
      <c r="B19">
        <v>100</v>
      </c>
      <c r="C19">
        <v>1</v>
      </c>
    </row>
    <row r="20" spans="1:3" x14ac:dyDescent="0.25">
      <c r="A20" t="s">
        <v>119</v>
      </c>
      <c r="B20">
        <v>100</v>
      </c>
      <c r="C20">
        <v>1</v>
      </c>
    </row>
    <row r="21" spans="1:3" x14ac:dyDescent="0.25">
      <c r="A21" t="s">
        <v>154</v>
      </c>
      <c r="B21">
        <v>100</v>
      </c>
      <c r="C21">
        <v>1</v>
      </c>
    </row>
    <row r="22" spans="1:3" x14ac:dyDescent="0.25">
      <c r="A22" t="s">
        <v>157</v>
      </c>
      <c r="B22">
        <v>100</v>
      </c>
      <c r="C22">
        <v>1</v>
      </c>
    </row>
    <row r="23" spans="1:3" x14ac:dyDescent="0.25">
      <c r="A23" t="s">
        <v>169</v>
      </c>
      <c r="B23">
        <v>100</v>
      </c>
      <c r="C23">
        <v>1</v>
      </c>
    </row>
    <row r="24" spans="1:3" x14ac:dyDescent="0.25">
      <c r="A24" t="s">
        <v>208</v>
      </c>
      <c r="B24">
        <v>100</v>
      </c>
      <c r="C24">
        <v>1</v>
      </c>
    </row>
    <row r="25" spans="1:3" x14ac:dyDescent="0.25">
      <c r="A25" t="s">
        <v>221</v>
      </c>
      <c r="B25">
        <v>100</v>
      </c>
      <c r="C25">
        <v>1</v>
      </c>
    </row>
    <row r="26" spans="1:3" x14ac:dyDescent="0.25">
      <c r="A26" t="s">
        <v>224</v>
      </c>
      <c r="B26">
        <v>100</v>
      </c>
      <c r="C26">
        <v>1</v>
      </c>
    </row>
    <row r="27" spans="1:3" x14ac:dyDescent="0.25">
      <c r="A27" t="s">
        <v>226</v>
      </c>
      <c r="B27">
        <v>100</v>
      </c>
      <c r="C27">
        <v>1</v>
      </c>
    </row>
    <row r="28" spans="1:3" x14ac:dyDescent="0.25">
      <c r="A28" t="s">
        <v>230</v>
      </c>
      <c r="B28">
        <v>100</v>
      </c>
      <c r="C28">
        <v>1</v>
      </c>
    </row>
    <row r="29" spans="1:3" x14ac:dyDescent="0.25">
      <c r="A29" t="s">
        <v>283</v>
      </c>
      <c r="B29">
        <v>100</v>
      </c>
      <c r="C29">
        <v>1</v>
      </c>
    </row>
    <row r="30" spans="1:3" x14ac:dyDescent="0.25">
      <c r="A30" t="s">
        <v>285</v>
      </c>
      <c r="B30">
        <v>100</v>
      </c>
      <c r="C30">
        <v>1</v>
      </c>
    </row>
    <row r="31" spans="1:3" x14ac:dyDescent="0.25">
      <c r="A31" t="s">
        <v>287</v>
      </c>
      <c r="B31">
        <v>100</v>
      </c>
      <c r="C31">
        <v>1</v>
      </c>
    </row>
    <row r="32" spans="1:3" x14ac:dyDescent="0.25">
      <c r="A32" t="s">
        <v>292</v>
      </c>
      <c r="B32">
        <v>100</v>
      </c>
      <c r="C32">
        <v>1</v>
      </c>
    </row>
    <row r="33" spans="1:3" x14ac:dyDescent="0.25">
      <c r="A33" t="s">
        <v>303</v>
      </c>
      <c r="B33">
        <v>100</v>
      </c>
      <c r="C33">
        <v>1</v>
      </c>
    </row>
    <row r="34" spans="1:3" x14ac:dyDescent="0.25">
      <c r="A34" t="s">
        <v>320</v>
      </c>
      <c r="B34">
        <v>100</v>
      </c>
      <c r="C34">
        <v>1</v>
      </c>
    </row>
    <row r="35" spans="1:3" x14ac:dyDescent="0.25">
      <c r="A35" t="s">
        <v>321</v>
      </c>
      <c r="B35">
        <v>100</v>
      </c>
      <c r="C35">
        <v>1</v>
      </c>
    </row>
    <row r="36" spans="1:3" x14ac:dyDescent="0.25">
      <c r="A36" t="s">
        <v>324</v>
      </c>
      <c r="B36">
        <v>100</v>
      </c>
      <c r="C36">
        <v>1</v>
      </c>
    </row>
    <row r="37" spans="1:3" x14ac:dyDescent="0.25">
      <c r="A37" t="s">
        <v>327</v>
      </c>
      <c r="B37">
        <v>100</v>
      </c>
      <c r="C37">
        <v>1</v>
      </c>
    </row>
    <row r="38" spans="1:3" x14ac:dyDescent="0.25">
      <c r="A38" t="s">
        <v>328</v>
      </c>
      <c r="B38">
        <v>100</v>
      </c>
      <c r="C38">
        <v>1</v>
      </c>
    </row>
    <row r="39" spans="1:3" x14ac:dyDescent="0.25">
      <c r="A39" t="s">
        <v>361</v>
      </c>
      <c r="B39">
        <v>100</v>
      </c>
      <c r="C39">
        <v>1</v>
      </c>
    </row>
    <row r="40" spans="1:3" x14ac:dyDescent="0.25">
      <c r="A40" t="s">
        <v>379</v>
      </c>
      <c r="B40">
        <v>100</v>
      </c>
      <c r="C40">
        <v>1</v>
      </c>
    </row>
    <row r="41" spans="1:3" x14ac:dyDescent="0.25">
      <c r="A41" t="s">
        <v>384</v>
      </c>
      <c r="B41">
        <v>100</v>
      </c>
      <c r="C41">
        <v>1</v>
      </c>
    </row>
    <row r="42" spans="1:3" x14ac:dyDescent="0.25">
      <c r="A42" t="s">
        <v>388</v>
      </c>
      <c r="B42">
        <v>100</v>
      </c>
      <c r="C42">
        <v>1</v>
      </c>
    </row>
    <row r="43" spans="1:3" x14ac:dyDescent="0.25">
      <c r="A43" t="s">
        <v>391</v>
      </c>
      <c r="B43">
        <v>100</v>
      </c>
      <c r="C43">
        <v>1</v>
      </c>
    </row>
    <row r="44" spans="1:3" x14ac:dyDescent="0.25">
      <c r="A44" t="s">
        <v>392</v>
      </c>
      <c r="B44">
        <v>100</v>
      </c>
      <c r="C44">
        <v>1</v>
      </c>
    </row>
    <row r="45" spans="1:3" x14ac:dyDescent="0.25">
      <c r="A45" t="s">
        <v>393</v>
      </c>
      <c r="B45">
        <v>100</v>
      </c>
      <c r="C45">
        <v>1</v>
      </c>
    </row>
    <row r="46" spans="1:3" x14ac:dyDescent="0.25">
      <c r="A46" t="s">
        <v>394</v>
      </c>
      <c r="B46">
        <v>100</v>
      </c>
      <c r="C46">
        <v>1</v>
      </c>
    </row>
    <row r="47" spans="1:3" x14ac:dyDescent="0.25">
      <c r="A47" t="s">
        <v>399</v>
      </c>
      <c r="B47">
        <v>100</v>
      </c>
      <c r="C47">
        <v>1</v>
      </c>
    </row>
    <row r="48" spans="1:3" x14ac:dyDescent="0.25">
      <c r="A48" t="s">
        <v>401</v>
      </c>
      <c r="B48">
        <v>100</v>
      </c>
      <c r="C48">
        <v>1</v>
      </c>
    </row>
    <row r="49" spans="1:3" x14ac:dyDescent="0.25">
      <c r="A49" t="s">
        <v>403</v>
      </c>
      <c r="B49">
        <v>100</v>
      </c>
      <c r="C49">
        <v>1</v>
      </c>
    </row>
    <row r="50" spans="1:3" x14ac:dyDescent="0.25">
      <c r="A50" t="s">
        <v>438</v>
      </c>
      <c r="B50">
        <v>100</v>
      </c>
      <c r="C50">
        <v>1</v>
      </c>
    </row>
    <row r="51" spans="1:3" x14ac:dyDescent="0.25">
      <c r="A51" t="s">
        <v>441</v>
      </c>
      <c r="B51">
        <v>100</v>
      </c>
      <c r="C51">
        <v>1</v>
      </c>
    </row>
    <row r="52" spans="1:3" x14ac:dyDescent="0.25">
      <c r="A52" t="s">
        <v>443</v>
      </c>
      <c r="B52">
        <v>100</v>
      </c>
      <c r="C52">
        <v>1</v>
      </c>
    </row>
    <row r="53" spans="1:3" x14ac:dyDescent="0.25">
      <c r="A53" t="s">
        <v>445</v>
      </c>
      <c r="B53">
        <v>100</v>
      </c>
      <c r="C53">
        <v>1</v>
      </c>
    </row>
    <row r="54" spans="1:3" x14ac:dyDescent="0.25">
      <c r="A54" t="s">
        <v>446</v>
      </c>
      <c r="B54">
        <v>100</v>
      </c>
      <c r="C54">
        <v>1</v>
      </c>
    </row>
    <row r="55" spans="1:3" x14ac:dyDescent="0.25">
      <c r="A55" t="s">
        <v>449</v>
      </c>
      <c r="B55">
        <v>100</v>
      </c>
      <c r="C55">
        <v>1</v>
      </c>
    </row>
    <row r="56" spans="1:3" x14ac:dyDescent="0.25">
      <c r="A56" t="s">
        <v>451</v>
      </c>
      <c r="B56">
        <v>100</v>
      </c>
      <c r="C56">
        <v>1</v>
      </c>
    </row>
    <row r="57" spans="1:3" x14ac:dyDescent="0.25">
      <c r="A57" t="s">
        <v>458</v>
      </c>
      <c r="B57">
        <v>100</v>
      </c>
      <c r="C57">
        <v>1</v>
      </c>
    </row>
    <row r="58" spans="1:3" x14ac:dyDescent="0.25">
      <c r="A58" t="s">
        <v>459</v>
      </c>
      <c r="B58">
        <v>100</v>
      </c>
      <c r="C58">
        <v>1</v>
      </c>
    </row>
    <row r="59" spans="1:3" x14ac:dyDescent="0.25">
      <c r="A59" t="s">
        <v>460</v>
      </c>
      <c r="B59">
        <v>100</v>
      </c>
      <c r="C59">
        <v>1</v>
      </c>
    </row>
    <row r="60" spans="1:3" x14ac:dyDescent="0.25">
      <c r="A60" t="s">
        <v>462</v>
      </c>
      <c r="B60">
        <v>100</v>
      </c>
      <c r="C60">
        <v>1</v>
      </c>
    </row>
    <row r="61" spans="1:3" x14ac:dyDescent="0.25">
      <c r="A61" t="s">
        <v>463</v>
      </c>
      <c r="B61">
        <v>100</v>
      </c>
      <c r="C61">
        <v>1</v>
      </c>
    </row>
    <row r="62" spans="1:3" x14ac:dyDescent="0.25">
      <c r="A62" t="s">
        <v>465</v>
      </c>
      <c r="B62">
        <v>100</v>
      </c>
      <c r="C62">
        <v>1</v>
      </c>
    </row>
    <row r="63" spans="1:3" x14ac:dyDescent="0.25">
      <c r="A63" t="s">
        <v>466</v>
      </c>
      <c r="B63">
        <v>100</v>
      </c>
      <c r="C63">
        <v>1</v>
      </c>
    </row>
    <row r="64" spans="1:3" x14ac:dyDescent="0.25">
      <c r="A64" t="s">
        <v>467</v>
      </c>
      <c r="B64">
        <v>100</v>
      </c>
      <c r="C64">
        <v>1</v>
      </c>
    </row>
    <row r="65" spans="1:3" x14ac:dyDescent="0.25">
      <c r="A65" t="s">
        <v>468</v>
      </c>
      <c r="B65">
        <v>100</v>
      </c>
      <c r="C65">
        <v>1</v>
      </c>
    </row>
    <row r="66" spans="1:3" x14ac:dyDescent="0.25">
      <c r="A66" t="s">
        <v>471</v>
      </c>
      <c r="B66">
        <v>100</v>
      </c>
      <c r="C66">
        <v>1</v>
      </c>
    </row>
    <row r="67" spans="1:3" x14ac:dyDescent="0.25">
      <c r="A67" t="s">
        <v>472</v>
      </c>
      <c r="B67">
        <v>100</v>
      </c>
      <c r="C67">
        <v>1</v>
      </c>
    </row>
    <row r="68" spans="1:3" x14ac:dyDescent="0.25">
      <c r="A68" t="s">
        <v>473</v>
      </c>
      <c r="B68">
        <v>100</v>
      </c>
      <c r="C68">
        <v>1</v>
      </c>
    </row>
    <row r="69" spans="1:3" x14ac:dyDescent="0.25">
      <c r="A69" t="s">
        <v>474</v>
      </c>
      <c r="B69">
        <v>100</v>
      </c>
      <c r="C69">
        <v>1</v>
      </c>
    </row>
    <row r="70" spans="1:3" x14ac:dyDescent="0.25">
      <c r="A70" t="s">
        <v>477</v>
      </c>
      <c r="B70">
        <v>100</v>
      </c>
      <c r="C70">
        <v>1</v>
      </c>
    </row>
    <row r="71" spans="1:3" x14ac:dyDescent="0.25">
      <c r="A71" t="s">
        <v>487</v>
      </c>
      <c r="B71">
        <v>100</v>
      </c>
      <c r="C71">
        <v>1</v>
      </c>
    </row>
    <row r="72" spans="1:3" x14ac:dyDescent="0.25">
      <c r="A72" t="s">
        <v>488</v>
      </c>
      <c r="B72">
        <v>100</v>
      </c>
      <c r="C72">
        <v>1</v>
      </c>
    </row>
    <row r="73" spans="1:3" x14ac:dyDescent="0.25">
      <c r="A73" t="s">
        <v>491</v>
      </c>
      <c r="B73">
        <v>100</v>
      </c>
      <c r="C73">
        <v>1</v>
      </c>
    </row>
    <row r="74" spans="1:3" x14ac:dyDescent="0.25">
      <c r="A74" t="s">
        <v>493</v>
      </c>
      <c r="B74">
        <v>100</v>
      </c>
      <c r="C74">
        <v>1</v>
      </c>
    </row>
    <row r="75" spans="1:3" x14ac:dyDescent="0.25">
      <c r="A75" t="s">
        <v>494</v>
      </c>
      <c r="B75">
        <v>100</v>
      </c>
      <c r="C75">
        <v>1</v>
      </c>
    </row>
    <row r="76" spans="1:3" x14ac:dyDescent="0.25">
      <c r="A76" t="s">
        <v>496</v>
      </c>
      <c r="B76">
        <v>100</v>
      </c>
      <c r="C76">
        <v>1</v>
      </c>
    </row>
    <row r="77" spans="1:3" x14ac:dyDescent="0.25">
      <c r="A77" t="s">
        <v>499</v>
      </c>
      <c r="B77">
        <v>100</v>
      </c>
      <c r="C77">
        <v>1</v>
      </c>
    </row>
    <row r="78" spans="1:3" x14ac:dyDescent="0.25">
      <c r="A78" t="s">
        <v>504</v>
      </c>
      <c r="B78">
        <v>100</v>
      </c>
      <c r="C78">
        <v>1</v>
      </c>
    </row>
    <row r="79" spans="1:3" x14ac:dyDescent="0.25">
      <c r="A79" t="s">
        <v>505</v>
      </c>
      <c r="B79">
        <v>100</v>
      </c>
      <c r="C79">
        <v>1</v>
      </c>
    </row>
    <row r="80" spans="1:3" x14ac:dyDescent="0.25">
      <c r="A80" t="s">
        <v>506</v>
      </c>
      <c r="B80">
        <v>100</v>
      </c>
      <c r="C80">
        <v>1</v>
      </c>
    </row>
    <row r="81" spans="1:3" x14ac:dyDescent="0.25">
      <c r="A81" t="s">
        <v>508</v>
      </c>
      <c r="B81">
        <v>100</v>
      </c>
      <c r="C81">
        <v>1</v>
      </c>
    </row>
    <row r="82" spans="1:3" x14ac:dyDescent="0.25">
      <c r="A82" t="s">
        <v>517</v>
      </c>
      <c r="B82">
        <v>100</v>
      </c>
      <c r="C82">
        <v>1</v>
      </c>
    </row>
    <row r="83" spans="1:3" x14ac:dyDescent="0.25">
      <c r="A83" t="s">
        <v>520</v>
      </c>
      <c r="B83">
        <v>100</v>
      </c>
      <c r="C83">
        <v>1</v>
      </c>
    </row>
    <row r="84" spans="1:3" x14ac:dyDescent="0.25">
      <c r="A84" t="s">
        <v>521</v>
      </c>
      <c r="B84">
        <v>100</v>
      </c>
      <c r="C84">
        <v>1</v>
      </c>
    </row>
    <row r="85" spans="1:3" x14ac:dyDescent="0.25">
      <c r="A85" t="s">
        <v>531</v>
      </c>
      <c r="B85">
        <v>100</v>
      </c>
      <c r="C85">
        <v>1</v>
      </c>
    </row>
    <row r="86" spans="1:3" x14ac:dyDescent="0.25">
      <c r="A86" t="s">
        <v>553</v>
      </c>
      <c r="B86">
        <v>100</v>
      </c>
      <c r="C86">
        <v>1</v>
      </c>
    </row>
    <row r="87" spans="1:3" x14ac:dyDescent="0.25">
      <c r="A87" t="s">
        <v>557</v>
      </c>
      <c r="B87">
        <v>100</v>
      </c>
      <c r="C87">
        <v>1</v>
      </c>
    </row>
    <row r="88" spans="1:3" x14ac:dyDescent="0.25">
      <c r="A88" t="s">
        <v>583</v>
      </c>
      <c r="B88">
        <v>100</v>
      </c>
      <c r="C88">
        <v>1</v>
      </c>
    </row>
    <row r="89" spans="1:3" x14ac:dyDescent="0.25">
      <c r="A89" t="s">
        <v>590</v>
      </c>
      <c r="B89">
        <v>100</v>
      </c>
      <c r="C89">
        <v>1</v>
      </c>
    </row>
    <row r="90" spans="1:3" x14ac:dyDescent="0.25">
      <c r="A90" t="s">
        <v>591</v>
      </c>
      <c r="B90">
        <v>100</v>
      </c>
      <c r="C90">
        <v>1</v>
      </c>
    </row>
    <row r="91" spans="1:3" x14ac:dyDescent="0.25">
      <c r="A91" t="s">
        <v>592</v>
      </c>
      <c r="B91">
        <v>100</v>
      </c>
      <c r="C91">
        <v>1</v>
      </c>
    </row>
    <row r="92" spans="1:3" x14ac:dyDescent="0.25">
      <c r="A92" t="s">
        <v>593</v>
      </c>
      <c r="B92">
        <v>100</v>
      </c>
      <c r="C92">
        <v>1</v>
      </c>
    </row>
    <row r="93" spans="1:3" x14ac:dyDescent="0.25">
      <c r="A93" t="s">
        <v>601</v>
      </c>
      <c r="B93">
        <v>100</v>
      </c>
      <c r="C93">
        <v>1</v>
      </c>
    </row>
    <row r="94" spans="1:3" x14ac:dyDescent="0.25">
      <c r="A94" t="s">
        <v>618</v>
      </c>
      <c r="B94">
        <v>100</v>
      </c>
      <c r="C94">
        <v>1</v>
      </c>
    </row>
    <row r="95" spans="1:3" x14ac:dyDescent="0.25">
      <c r="A95" t="s">
        <v>619</v>
      </c>
      <c r="B95">
        <v>100</v>
      </c>
      <c r="C95">
        <v>1</v>
      </c>
    </row>
    <row r="96" spans="1:3" x14ac:dyDescent="0.25">
      <c r="A96" t="s">
        <v>620</v>
      </c>
      <c r="B96">
        <v>100</v>
      </c>
      <c r="C96">
        <v>1</v>
      </c>
    </row>
    <row r="97" spans="1:3" x14ac:dyDescent="0.25">
      <c r="A97" t="s">
        <v>621</v>
      </c>
      <c r="B97">
        <v>100</v>
      </c>
      <c r="C97">
        <v>1</v>
      </c>
    </row>
    <row r="98" spans="1:3" x14ac:dyDescent="0.25">
      <c r="A98" t="s">
        <v>624</v>
      </c>
      <c r="B98">
        <v>100</v>
      </c>
      <c r="C98">
        <v>1</v>
      </c>
    </row>
    <row r="99" spans="1:3" x14ac:dyDescent="0.25">
      <c r="A99" t="s">
        <v>625</v>
      </c>
      <c r="B99">
        <v>100</v>
      </c>
      <c r="C99">
        <v>1</v>
      </c>
    </row>
    <row r="100" spans="1:3" x14ac:dyDescent="0.25">
      <c r="A100" t="s">
        <v>627</v>
      </c>
      <c r="B100">
        <v>100</v>
      </c>
      <c r="C100">
        <v>1</v>
      </c>
    </row>
    <row r="101" spans="1:3" x14ac:dyDescent="0.25">
      <c r="A101" t="s">
        <v>628</v>
      </c>
      <c r="B101">
        <v>100</v>
      </c>
      <c r="C101">
        <v>1</v>
      </c>
    </row>
    <row r="102" spans="1:3" x14ac:dyDescent="0.25">
      <c r="A102" t="s">
        <v>630</v>
      </c>
      <c r="B102">
        <v>100</v>
      </c>
      <c r="C102">
        <v>1</v>
      </c>
    </row>
    <row r="103" spans="1:3" x14ac:dyDescent="0.25">
      <c r="A103" t="s">
        <v>644</v>
      </c>
      <c r="B103">
        <v>100</v>
      </c>
      <c r="C103">
        <v>1</v>
      </c>
    </row>
    <row r="104" spans="1:3" x14ac:dyDescent="0.25">
      <c r="A104" t="s">
        <v>649</v>
      </c>
      <c r="B104">
        <v>100</v>
      </c>
      <c r="C104">
        <v>1</v>
      </c>
    </row>
    <row r="105" spans="1:3" x14ac:dyDescent="0.25">
      <c r="A105" t="s">
        <v>651</v>
      </c>
      <c r="B105">
        <v>100</v>
      </c>
      <c r="C105">
        <v>1</v>
      </c>
    </row>
    <row r="106" spans="1:3" x14ac:dyDescent="0.25">
      <c r="A106" t="s">
        <v>652</v>
      </c>
      <c r="B106">
        <v>100</v>
      </c>
      <c r="C106">
        <v>1</v>
      </c>
    </row>
    <row r="107" spans="1:3" x14ac:dyDescent="0.25">
      <c r="A107" t="s">
        <v>689</v>
      </c>
      <c r="B107">
        <v>100</v>
      </c>
      <c r="C107">
        <v>1</v>
      </c>
    </row>
    <row r="108" spans="1:3" x14ac:dyDescent="0.25">
      <c r="A108" t="s">
        <v>717</v>
      </c>
      <c r="B108">
        <v>100</v>
      </c>
      <c r="C108">
        <v>1</v>
      </c>
    </row>
    <row r="109" spans="1:3" x14ac:dyDescent="0.25">
      <c r="A109" t="s">
        <v>719</v>
      </c>
      <c r="B109">
        <v>100</v>
      </c>
      <c r="C109">
        <v>1</v>
      </c>
    </row>
    <row r="110" spans="1:3" x14ac:dyDescent="0.25">
      <c r="A110" t="s">
        <v>724</v>
      </c>
      <c r="B110">
        <v>100</v>
      </c>
      <c r="C110">
        <v>1</v>
      </c>
    </row>
    <row r="111" spans="1:3" x14ac:dyDescent="0.25">
      <c r="A111" t="s">
        <v>725</v>
      </c>
      <c r="B111">
        <v>100</v>
      </c>
      <c r="C111">
        <v>1</v>
      </c>
    </row>
    <row r="112" spans="1:3" x14ac:dyDescent="0.25">
      <c r="A112" t="s">
        <v>729</v>
      </c>
      <c r="B112">
        <v>100</v>
      </c>
      <c r="C112">
        <v>1</v>
      </c>
    </row>
    <row r="113" spans="1:3" x14ac:dyDescent="0.25">
      <c r="A113" t="s">
        <v>735</v>
      </c>
      <c r="B113">
        <v>100</v>
      </c>
      <c r="C113">
        <v>1</v>
      </c>
    </row>
    <row r="114" spans="1:3" x14ac:dyDescent="0.25">
      <c r="A114" t="s">
        <v>751</v>
      </c>
      <c r="B114">
        <v>100</v>
      </c>
      <c r="C114">
        <v>1</v>
      </c>
    </row>
    <row r="115" spans="1:3" x14ac:dyDescent="0.25">
      <c r="A115" t="s">
        <v>755</v>
      </c>
      <c r="B115">
        <v>100</v>
      </c>
      <c r="C115">
        <v>1</v>
      </c>
    </row>
    <row r="116" spans="1:3" x14ac:dyDescent="0.25">
      <c r="A116" t="s">
        <v>768</v>
      </c>
      <c r="B116">
        <v>100</v>
      </c>
      <c r="C116">
        <v>1</v>
      </c>
    </row>
    <row r="117" spans="1:3" x14ac:dyDescent="0.25">
      <c r="A117" t="s">
        <v>772</v>
      </c>
      <c r="B117">
        <v>100</v>
      </c>
      <c r="C117">
        <v>1</v>
      </c>
    </row>
    <row r="118" spans="1:3" x14ac:dyDescent="0.25">
      <c r="A118" t="s">
        <v>773</v>
      </c>
      <c r="B118">
        <v>100</v>
      </c>
      <c r="C118">
        <v>1</v>
      </c>
    </row>
    <row r="119" spans="1:3" x14ac:dyDescent="0.25">
      <c r="A119" t="s">
        <v>774</v>
      </c>
      <c r="B119">
        <v>100</v>
      </c>
      <c r="C119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57DE2-7172-432F-92CE-FDACD459B564}">
  <dimension ref="A1:C242"/>
  <sheetViews>
    <sheetView workbookViewId="0">
      <selection sqref="A1:C242"/>
    </sheetView>
  </sheetViews>
  <sheetFormatPr defaultRowHeight="15" x14ac:dyDescent="0.25"/>
  <cols>
    <col min="1" max="1" width="54.28515625" bestFit="1" customWidth="1"/>
    <col min="2" max="2" width="13.140625" customWidth="1"/>
    <col min="3" max="3" width="20" customWidth="1"/>
  </cols>
  <sheetData>
    <row r="1" spans="1:3" x14ac:dyDescent="0.25">
      <c r="A1" t="s">
        <v>0</v>
      </c>
      <c r="B1" t="s">
        <v>798</v>
      </c>
      <c r="C1" t="s">
        <v>799</v>
      </c>
    </row>
    <row r="2" spans="1:3" x14ac:dyDescent="0.25">
      <c r="A2" t="s">
        <v>3</v>
      </c>
      <c r="B2">
        <v>100</v>
      </c>
      <c r="C2">
        <v>1</v>
      </c>
    </row>
    <row r="3" spans="1:3" x14ac:dyDescent="0.25">
      <c r="A3" t="s">
        <v>5</v>
      </c>
      <c r="B3">
        <v>100</v>
      </c>
      <c r="C3">
        <v>1</v>
      </c>
    </row>
    <row r="4" spans="1:3" x14ac:dyDescent="0.25">
      <c r="A4" t="s">
        <v>6</v>
      </c>
      <c r="B4">
        <v>100</v>
      </c>
      <c r="C4">
        <v>1</v>
      </c>
    </row>
    <row r="5" spans="1:3" x14ac:dyDescent="0.25">
      <c r="A5" t="s">
        <v>7</v>
      </c>
      <c r="B5">
        <v>100</v>
      </c>
      <c r="C5">
        <v>1</v>
      </c>
    </row>
    <row r="6" spans="1:3" x14ac:dyDescent="0.25">
      <c r="A6" t="s">
        <v>17</v>
      </c>
      <c r="B6">
        <v>100</v>
      </c>
      <c r="C6">
        <v>1</v>
      </c>
    </row>
    <row r="7" spans="1:3" x14ac:dyDescent="0.25">
      <c r="A7" t="s">
        <v>20</v>
      </c>
      <c r="B7">
        <v>100</v>
      </c>
      <c r="C7">
        <v>1</v>
      </c>
    </row>
    <row r="8" spans="1:3" x14ac:dyDescent="0.25">
      <c r="A8" t="s">
        <v>27</v>
      </c>
      <c r="B8">
        <v>100</v>
      </c>
      <c r="C8">
        <v>1</v>
      </c>
    </row>
    <row r="9" spans="1:3" x14ac:dyDescent="0.25">
      <c r="A9" t="s">
        <v>33</v>
      </c>
      <c r="B9">
        <v>100</v>
      </c>
      <c r="C9">
        <v>1</v>
      </c>
    </row>
    <row r="10" spans="1:3" x14ac:dyDescent="0.25">
      <c r="A10" t="s">
        <v>35</v>
      </c>
      <c r="B10">
        <v>100</v>
      </c>
      <c r="C10">
        <v>1</v>
      </c>
    </row>
    <row r="11" spans="1:3" x14ac:dyDescent="0.25">
      <c r="A11" t="s">
        <v>36</v>
      </c>
      <c r="B11">
        <v>100</v>
      </c>
      <c r="C11">
        <v>1</v>
      </c>
    </row>
    <row r="12" spans="1:3" x14ac:dyDescent="0.25">
      <c r="A12" t="s">
        <v>37</v>
      </c>
      <c r="B12">
        <v>100</v>
      </c>
      <c r="C12">
        <v>1</v>
      </c>
    </row>
    <row r="13" spans="1:3" x14ac:dyDescent="0.25">
      <c r="A13" t="s">
        <v>38</v>
      </c>
      <c r="B13">
        <v>100</v>
      </c>
      <c r="C13">
        <v>1</v>
      </c>
    </row>
    <row r="14" spans="1:3" x14ac:dyDescent="0.25">
      <c r="A14" t="s">
        <v>39</v>
      </c>
      <c r="B14">
        <v>100</v>
      </c>
      <c r="C14">
        <v>1</v>
      </c>
    </row>
    <row r="15" spans="1:3" x14ac:dyDescent="0.25">
      <c r="A15" t="s">
        <v>40</v>
      </c>
      <c r="B15">
        <v>100</v>
      </c>
      <c r="C15">
        <v>1</v>
      </c>
    </row>
    <row r="16" spans="1:3" x14ac:dyDescent="0.25">
      <c r="A16" t="s">
        <v>41</v>
      </c>
      <c r="B16">
        <v>100</v>
      </c>
      <c r="C16">
        <v>1</v>
      </c>
    </row>
    <row r="17" spans="1:3" x14ac:dyDescent="0.25">
      <c r="A17" t="s">
        <v>42</v>
      </c>
      <c r="B17">
        <v>100</v>
      </c>
      <c r="C17">
        <v>1</v>
      </c>
    </row>
    <row r="18" spans="1:3" x14ac:dyDescent="0.25">
      <c r="A18" t="s">
        <v>44</v>
      </c>
      <c r="B18">
        <v>100</v>
      </c>
      <c r="C18">
        <v>1</v>
      </c>
    </row>
    <row r="19" spans="1:3" x14ac:dyDescent="0.25">
      <c r="A19" t="s">
        <v>45</v>
      </c>
      <c r="B19">
        <v>100</v>
      </c>
      <c r="C19">
        <v>1</v>
      </c>
    </row>
    <row r="20" spans="1:3" x14ac:dyDescent="0.25">
      <c r="A20" t="s">
        <v>48</v>
      </c>
      <c r="B20">
        <v>100</v>
      </c>
      <c r="C20">
        <v>1</v>
      </c>
    </row>
    <row r="21" spans="1:3" x14ac:dyDescent="0.25">
      <c r="A21" t="s">
        <v>49</v>
      </c>
      <c r="B21">
        <v>100</v>
      </c>
      <c r="C21">
        <v>1</v>
      </c>
    </row>
    <row r="22" spans="1:3" x14ac:dyDescent="0.25">
      <c r="A22" t="s">
        <v>50</v>
      </c>
      <c r="B22">
        <v>100</v>
      </c>
      <c r="C22">
        <v>1</v>
      </c>
    </row>
    <row r="23" spans="1:3" x14ac:dyDescent="0.25">
      <c r="A23" t="s">
        <v>51</v>
      </c>
      <c r="B23">
        <v>100</v>
      </c>
      <c r="C23">
        <v>1</v>
      </c>
    </row>
    <row r="24" spans="1:3" x14ac:dyDescent="0.25">
      <c r="A24" t="s">
        <v>52</v>
      </c>
      <c r="B24">
        <v>100</v>
      </c>
      <c r="C24">
        <v>1</v>
      </c>
    </row>
    <row r="25" spans="1:3" x14ac:dyDescent="0.25">
      <c r="A25" t="s">
        <v>53</v>
      </c>
      <c r="B25">
        <v>100</v>
      </c>
      <c r="C25">
        <v>1</v>
      </c>
    </row>
    <row r="26" spans="1:3" x14ac:dyDescent="0.25">
      <c r="A26" t="s">
        <v>54</v>
      </c>
      <c r="B26">
        <v>100</v>
      </c>
      <c r="C26">
        <v>1</v>
      </c>
    </row>
    <row r="27" spans="1:3" x14ac:dyDescent="0.25">
      <c r="A27" t="s">
        <v>55</v>
      </c>
      <c r="B27">
        <v>100</v>
      </c>
      <c r="C27">
        <v>1</v>
      </c>
    </row>
    <row r="28" spans="1:3" x14ac:dyDescent="0.25">
      <c r="A28" t="s">
        <v>56</v>
      </c>
      <c r="B28">
        <v>100</v>
      </c>
      <c r="C28">
        <v>1</v>
      </c>
    </row>
    <row r="29" spans="1:3" x14ac:dyDescent="0.25">
      <c r="A29" t="s">
        <v>60</v>
      </c>
      <c r="B29">
        <v>100</v>
      </c>
      <c r="C29">
        <v>1</v>
      </c>
    </row>
    <row r="30" spans="1:3" x14ac:dyDescent="0.25">
      <c r="A30" t="s">
        <v>61</v>
      </c>
      <c r="B30">
        <v>100</v>
      </c>
      <c r="C30">
        <v>1</v>
      </c>
    </row>
    <row r="31" spans="1:3" x14ac:dyDescent="0.25">
      <c r="A31" t="s">
        <v>63</v>
      </c>
      <c r="B31">
        <v>100</v>
      </c>
      <c r="C31">
        <v>1</v>
      </c>
    </row>
    <row r="32" spans="1:3" x14ac:dyDescent="0.25">
      <c r="A32" t="s">
        <v>66</v>
      </c>
      <c r="B32">
        <v>100</v>
      </c>
      <c r="C32">
        <v>1</v>
      </c>
    </row>
    <row r="33" spans="1:3" x14ac:dyDescent="0.25">
      <c r="A33" t="s">
        <v>70</v>
      </c>
      <c r="B33">
        <v>100</v>
      </c>
      <c r="C33">
        <v>1</v>
      </c>
    </row>
    <row r="34" spans="1:3" x14ac:dyDescent="0.25">
      <c r="A34" t="s">
        <v>73</v>
      </c>
      <c r="B34">
        <v>100</v>
      </c>
      <c r="C34">
        <v>1</v>
      </c>
    </row>
    <row r="35" spans="1:3" x14ac:dyDescent="0.25">
      <c r="A35" t="s">
        <v>93</v>
      </c>
      <c r="B35">
        <v>100</v>
      </c>
      <c r="C35">
        <v>1</v>
      </c>
    </row>
    <row r="36" spans="1:3" x14ac:dyDescent="0.25">
      <c r="A36" t="s">
        <v>97</v>
      </c>
      <c r="B36">
        <v>100</v>
      </c>
      <c r="C36">
        <v>1</v>
      </c>
    </row>
    <row r="37" spans="1:3" x14ac:dyDescent="0.25">
      <c r="A37" t="s">
        <v>100</v>
      </c>
      <c r="B37">
        <v>100</v>
      </c>
      <c r="C37">
        <v>1</v>
      </c>
    </row>
    <row r="38" spans="1:3" x14ac:dyDescent="0.25">
      <c r="A38" t="s">
        <v>110</v>
      </c>
      <c r="B38">
        <v>100</v>
      </c>
      <c r="C38">
        <v>1</v>
      </c>
    </row>
    <row r="39" spans="1:3" x14ac:dyDescent="0.25">
      <c r="A39" t="s">
        <v>112</v>
      </c>
      <c r="B39">
        <v>100</v>
      </c>
      <c r="C39">
        <v>1</v>
      </c>
    </row>
    <row r="40" spans="1:3" x14ac:dyDescent="0.25">
      <c r="A40" t="s">
        <v>117</v>
      </c>
      <c r="B40">
        <v>100</v>
      </c>
      <c r="C40">
        <v>1</v>
      </c>
    </row>
    <row r="41" spans="1:3" x14ac:dyDescent="0.25">
      <c r="A41" t="s">
        <v>119</v>
      </c>
      <c r="B41">
        <v>100</v>
      </c>
      <c r="C41">
        <v>1</v>
      </c>
    </row>
    <row r="42" spans="1:3" x14ac:dyDescent="0.25">
      <c r="A42" t="s">
        <v>127</v>
      </c>
      <c r="B42">
        <v>100</v>
      </c>
      <c r="C42">
        <v>1</v>
      </c>
    </row>
    <row r="43" spans="1:3" x14ac:dyDescent="0.25">
      <c r="A43" t="s">
        <v>133</v>
      </c>
      <c r="B43">
        <v>100</v>
      </c>
      <c r="C43">
        <v>1</v>
      </c>
    </row>
    <row r="44" spans="1:3" x14ac:dyDescent="0.25">
      <c r="A44" t="s">
        <v>144</v>
      </c>
      <c r="B44">
        <v>100</v>
      </c>
      <c r="C44">
        <v>1</v>
      </c>
    </row>
    <row r="45" spans="1:3" x14ac:dyDescent="0.25">
      <c r="A45" t="s">
        <v>154</v>
      </c>
      <c r="B45">
        <v>100</v>
      </c>
      <c r="C45">
        <v>1</v>
      </c>
    </row>
    <row r="46" spans="1:3" x14ac:dyDescent="0.25">
      <c r="A46" t="s">
        <v>157</v>
      </c>
      <c r="B46">
        <v>100</v>
      </c>
      <c r="C46">
        <v>1</v>
      </c>
    </row>
    <row r="47" spans="1:3" x14ac:dyDescent="0.25">
      <c r="A47" t="s">
        <v>164</v>
      </c>
      <c r="B47">
        <v>100</v>
      </c>
      <c r="C47">
        <v>1</v>
      </c>
    </row>
    <row r="48" spans="1:3" x14ac:dyDescent="0.25">
      <c r="A48" t="s">
        <v>166</v>
      </c>
      <c r="B48">
        <v>100</v>
      </c>
      <c r="C48">
        <v>1</v>
      </c>
    </row>
    <row r="49" spans="1:3" x14ac:dyDescent="0.25">
      <c r="A49" t="s">
        <v>167</v>
      </c>
      <c r="B49">
        <v>100</v>
      </c>
      <c r="C49">
        <v>1</v>
      </c>
    </row>
    <row r="50" spans="1:3" x14ac:dyDescent="0.25">
      <c r="A50" t="s">
        <v>169</v>
      </c>
      <c r="B50">
        <v>100</v>
      </c>
      <c r="C50">
        <v>1</v>
      </c>
    </row>
    <row r="51" spans="1:3" x14ac:dyDescent="0.25">
      <c r="A51" t="s">
        <v>178</v>
      </c>
      <c r="B51">
        <v>100</v>
      </c>
      <c r="C51">
        <v>1</v>
      </c>
    </row>
    <row r="52" spans="1:3" x14ac:dyDescent="0.25">
      <c r="A52" t="s">
        <v>180</v>
      </c>
      <c r="B52">
        <v>100</v>
      </c>
      <c r="C52">
        <v>1</v>
      </c>
    </row>
    <row r="53" spans="1:3" x14ac:dyDescent="0.25">
      <c r="A53" t="s">
        <v>182</v>
      </c>
      <c r="B53">
        <v>100</v>
      </c>
      <c r="C53">
        <v>1</v>
      </c>
    </row>
    <row r="54" spans="1:3" x14ac:dyDescent="0.25">
      <c r="A54" t="s">
        <v>185</v>
      </c>
      <c r="B54">
        <v>100</v>
      </c>
      <c r="C54">
        <v>1</v>
      </c>
    </row>
    <row r="55" spans="1:3" x14ac:dyDescent="0.25">
      <c r="A55" t="s">
        <v>191</v>
      </c>
      <c r="B55">
        <v>100</v>
      </c>
      <c r="C55">
        <v>1</v>
      </c>
    </row>
    <row r="56" spans="1:3" x14ac:dyDescent="0.25">
      <c r="A56" t="s">
        <v>193</v>
      </c>
      <c r="B56">
        <v>100</v>
      </c>
      <c r="C56">
        <v>1</v>
      </c>
    </row>
    <row r="57" spans="1:3" x14ac:dyDescent="0.25">
      <c r="A57" t="s">
        <v>198</v>
      </c>
      <c r="B57">
        <v>100</v>
      </c>
      <c r="C57">
        <v>1</v>
      </c>
    </row>
    <row r="58" spans="1:3" x14ac:dyDescent="0.25">
      <c r="A58" t="s">
        <v>200</v>
      </c>
      <c r="B58">
        <v>100</v>
      </c>
      <c r="C58">
        <v>1</v>
      </c>
    </row>
    <row r="59" spans="1:3" x14ac:dyDescent="0.25">
      <c r="A59" t="s">
        <v>203</v>
      </c>
      <c r="B59">
        <v>100</v>
      </c>
      <c r="C59">
        <v>1</v>
      </c>
    </row>
    <row r="60" spans="1:3" x14ac:dyDescent="0.25">
      <c r="A60" t="s">
        <v>208</v>
      </c>
      <c r="B60">
        <v>100</v>
      </c>
      <c r="C60">
        <v>1</v>
      </c>
    </row>
    <row r="61" spans="1:3" x14ac:dyDescent="0.25">
      <c r="A61" t="s">
        <v>211</v>
      </c>
      <c r="B61">
        <v>100</v>
      </c>
      <c r="C61">
        <v>1</v>
      </c>
    </row>
    <row r="62" spans="1:3" x14ac:dyDescent="0.25">
      <c r="A62" t="s">
        <v>217</v>
      </c>
      <c r="B62">
        <v>100</v>
      </c>
      <c r="C62">
        <v>1</v>
      </c>
    </row>
    <row r="63" spans="1:3" x14ac:dyDescent="0.25">
      <c r="A63" t="s">
        <v>219</v>
      </c>
      <c r="B63">
        <v>100</v>
      </c>
      <c r="C63">
        <v>1</v>
      </c>
    </row>
    <row r="64" spans="1:3" x14ac:dyDescent="0.25">
      <c r="A64" t="s">
        <v>220</v>
      </c>
      <c r="B64">
        <v>100</v>
      </c>
      <c r="C64">
        <v>1</v>
      </c>
    </row>
    <row r="65" spans="1:3" x14ac:dyDescent="0.25">
      <c r="A65" t="s">
        <v>221</v>
      </c>
      <c r="B65">
        <v>100</v>
      </c>
      <c r="C65">
        <v>1</v>
      </c>
    </row>
    <row r="66" spans="1:3" x14ac:dyDescent="0.25">
      <c r="A66" t="s">
        <v>222</v>
      </c>
      <c r="B66">
        <v>100</v>
      </c>
      <c r="C66">
        <v>1</v>
      </c>
    </row>
    <row r="67" spans="1:3" x14ac:dyDescent="0.25">
      <c r="A67" t="s">
        <v>224</v>
      </c>
      <c r="B67">
        <v>100</v>
      </c>
      <c r="C67">
        <v>1</v>
      </c>
    </row>
    <row r="68" spans="1:3" x14ac:dyDescent="0.25">
      <c r="A68" t="s">
        <v>226</v>
      </c>
      <c r="B68">
        <v>100</v>
      </c>
      <c r="C68">
        <v>1</v>
      </c>
    </row>
    <row r="69" spans="1:3" x14ac:dyDescent="0.25">
      <c r="A69" t="s">
        <v>227</v>
      </c>
      <c r="B69">
        <v>100</v>
      </c>
      <c r="C69">
        <v>1</v>
      </c>
    </row>
    <row r="70" spans="1:3" x14ac:dyDescent="0.25">
      <c r="A70" t="s">
        <v>230</v>
      </c>
      <c r="B70">
        <v>100</v>
      </c>
      <c r="C70">
        <v>1</v>
      </c>
    </row>
    <row r="71" spans="1:3" x14ac:dyDescent="0.25">
      <c r="A71" t="s">
        <v>231</v>
      </c>
      <c r="B71">
        <v>100</v>
      </c>
      <c r="C71">
        <v>1</v>
      </c>
    </row>
    <row r="72" spans="1:3" x14ac:dyDescent="0.25">
      <c r="A72" t="s">
        <v>232</v>
      </c>
      <c r="B72">
        <v>100</v>
      </c>
      <c r="C72">
        <v>1</v>
      </c>
    </row>
    <row r="73" spans="1:3" x14ac:dyDescent="0.25">
      <c r="A73" t="s">
        <v>235</v>
      </c>
      <c r="B73">
        <v>100</v>
      </c>
      <c r="C73">
        <v>1</v>
      </c>
    </row>
    <row r="74" spans="1:3" x14ac:dyDescent="0.25">
      <c r="A74" t="s">
        <v>236</v>
      </c>
      <c r="B74">
        <v>100</v>
      </c>
      <c r="C74">
        <v>1</v>
      </c>
    </row>
    <row r="75" spans="1:3" x14ac:dyDescent="0.25">
      <c r="A75" t="s">
        <v>239</v>
      </c>
      <c r="B75">
        <v>100</v>
      </c>
      <c r="C75">
        <v>1</v>
      </c>
    </row>
    <row r="76" spans="1:3" x14ac:dyDescent="0.25">
      <c r="A76" t="s">
        <v>241</v>
      </c>
      <c r="B76">
        <v>100</v>
      </c>
      <c r="C76">
        <v>1</v>
      </c>
    </row>
    <row r="77" spans="1:3" x14ac:dyDescent="0.25">
      <c r="A77" t="s">
        <v>242</v>
      </c>
      <c r="B77">
        <v>100</v>
      </c>
      <c r="C77">
        <v>1</v>
      </c>
    </row>
    <row r="78" spans="1:3" x14ac:dyDescent="0.25">
      <c r="A78" t="s">
        <v>243</v>
      </c>
      <c r="B78">
        <v>100</v>
      </c>
      <c r="C78">
        <v>1</v>
      </c>
    </row>
    <row r="79" spans="1:3" x14ac:dyDescent="0.25">
      <c r="A79" t="s">
        <v>244</v>
      </c>
      <c r="B79">
        <v>100</v>
      </c>
      <c r="C79">
        <v>1</v>
      </c>
    </row>
    <row r="80" spans="1:3" x14ac:dyDescent="0.25">
      <c r="A80" t="s">
        <v>245</v>
      </c>
      <c r="B80">
        <v>100</v>
      </c>
      <c r="C80">
        <v>1</v>
      </c>
    </row>
    <row r="81" spans="1:3" x14ac:dyDescent="0.25">
      <c r="A81" t="s">
        <v>255</v>
      </c>
      <c r="B81">
        <v>100</v>
      </c>
      <c r="C81">
        <v>1</v>
      </c>
    </row>
    <row r="82" spans="1:3" x14ac:dyDescent="0.25">
      <c r="A82" t="s">
        <v>271</v>
      </c>
      <c r="B82">
        <v>100</v>
      </c>
      <c r="C82">
        <v>1</v>
      </c>
    </row>
    <row r="83" spans="1:3" x14ac:dyDescent="0.25">
      <c r="A83" t="s">
        <v>281</v>
      </c>
      <c r="B83">
        <v>100</v>
      </c>
      <c r="C83">
        <v>1</v>
      </c>
    </row>
    <row r="84" spans="1:3" x14ac:dyDescent="0.25">
      <c r="A84" t="s">
        <v>283</v>
      </c>
      <c r="B84">
        <v>100</v>
      </c>
      <c r="C84">
        <v>1</v>
      </c>
    </row>
    <row r="85" spans="1:3" x14ac:dyDescent="0.25">
      <c r="A85" t="s">
        <v>285</v>
      </c>
      <c r="B85">
        <v>100</v>
      </c>
      <c r="C85">
        <v>1</v>
      </c>
    </row>
    <row r="86" spans="1:3" x14ac:dyDescent="0.25">
      <c r="A86" t="s">
        <v>287</v>
      </c>
      <c r="B86">
        <v>100</v>
      </c>
      <c r="C86">
        <v>1</v>
      </c>
    </row>
    <row r="87" spans="1:3" x14ac:dyDescent="0.25">
      <c r="A87" t="s">
        <v>290</v>
      </c>
      <c r="B87">
        <v>100</v>
      </c>
      <c r="C87">
        <v>1</v>
      </c>
    </row>
    <row r="88" spans="1:3" x14ac:dyDescent="0.25">
      <c r="A88" t="s">
        <v>292</v>
      </c>
      <c r="B88">
        <v>100</v>
      </c>
      <c r="C88">
        <v>1</v>
      </c>
    </row>
    <row r="89" spans="1:3" x14ac:dyDescent="0.25">
      <c r="A89" t="s">
        <v>293</v>
      </c>
      <c r="B89">
        <v>100</v>
      </c>
      <c r="C89">
        <v>1</v>
      </c>
    </row>
    <row r="90" spans="1:3" x14ac:dyDescent="0.25">
      <c r="A90" t="s">
        <v>296</v>
      </c>
      <c r="B90">
        <v>100</v>
      </c>
      <c r="C90">
        <v>1</v>
      </c>
    </row>
    <row r="91" spans="1:3" x14ac:dyDescent="0.25">
      <c r="A91" t="s">
        <v>303</v>
      </c>
      <c r="B91">
        <v>100</v>
      </c>
      <c r="C91">
        <v>1</v>
      </c>
    </row>
    <row r="92" spans="1:3" x14ac:dyDescent="0.25">
      <c r="A92" t="s">
        <v>308</v>
      </c>
      <c r="B92">
        <v>100</v>
      </c>
      <c r="C92">
        <v>1</v>
      </c>
    </row>
    <row r="93" spans="1:3" x14ac:dyDescent="0.25">
      <c r="A93" t="s">
        <v>311</v>
      </c>
      <c r="B93">
        <v>100</v>
      </c>
      <c r="C93">
        <v>1</v>
      </c>
    </row>
    <row r="94" spans="1:3" x14ac:dyDescent="0.25">
      <c r="A94" t="s">
        <v>313</v>
      </c>
      <c r="B94">
        <v>100</v>
      </c>
      <c r="C94">
        <v>1</v>
      </c>
    </row>
    <row r="95" spans="1:3" x14ac:dyDescent="0.25">
      <c r="A95" t="s">
        <v>314</v>
      </c>
      <c r="B95">
        <v>100</v>
      </c>
      <c r="C95">
        <v>1</v>
      </c>
    </row>
    <row r="96" spans="1:3" x14ac:dyDescent="0.25">
      <c r="A96" t="s">
        <v>315</v>
      </c>
      <c r="B96">
        <v>100</v>
      </c>
      <c r="C96">
        <v>1</v>
      </c>
    </row>
    <row r="97" spans="1:3" x14ac:dyDescent="0.25">
      <c r="A97" t="s">
        <v>320</v>
      </c>
      <c r="B97">
        <v>100</v>
      </c>
      <c r="C97">
        <v>1</v>
      </c>
    </row>
    <row r="98" spans="1:3" x14ac:dyDescent="0.25">
      <c r="A98" t="s">
        <v>321</v>
      </c>
      <c r="B98">
        <v>100</v>
      </c>
      <c r="C98">
        <v>1</v>
      </c>
    </row>
    <row r="99" spans="1:3" x14ac:dyDescent="0.25">
      <c r="A99" t="s">
        <v>323</v>
      </c>
      <c r="B99">
        <v>100</v>
      </c>
      <c r="C99">
        <v>1</v>
      </c>
    </row>
    <row r="100" spans="1:3" x14ac:dyDescent="0.25">
      <c r="A100" t="s">
        <v>324</v>
      </c>
      <c r="B100">
        <v>100</v>
      </c>
      <c r="C100">
        <v>1</v>
      </c>
    </row>
    <row r="101" spans="1:3" x14ac:dyDescent="0.25">
      <c r="A101" t="s">
        <v>326</v>
      </c>
      <c r="B101">
        <v>100</v>
      </c>
      <c r="C101">
        <v>1</v>
      </c>
    </row>
    <row r="102" spans="1:3" x14ac:dyDescent="0.25">
      <c r="A102" t="s">
        <v>327</v>
      </c>
      <c r="B102">
        <v>100</v>
      </c>
      <c r="C102">
        <v>1</v>
      </c>
    </row>
    <row r="103" spans="1:3" x14ac:dyDescent="0.25">
      <c r="A103" t="s">
        <v>328</v>
      </c>
      <c r="B103">
        <v>100</v>
      </c>
      <c r="C103">
        <v>1</v>
      </c>
    </row>
    <row r="104" spans="1:3" x14ac:dyDescent="0.25">
      <c r="A104" t="s">
        <v>361</v>
      </c>
      <c r="B104">
        <v>100</v>
      </c>
      <c r="C104">
        <v>1</v>
      </c>
    </row>
    <row r="105" spans="1:3" x14ac:dyDescent="0.25">
      <c r="A105" t="s">
        <v>363</v>
      </c>
      <c r="B105">
        <v>100</v>
      </c>
      <c r="C105">
        <v>1</v>
      </c>
    </row>
    <row r="106" spans="1:3" x14ac:dyDescent="0.25">
      <c r="A106" t="s">
        <v>379</v>
      </c>
      <c r="B106">
        <v>100</v>
      </c>
      <c r="C106">
        <v>1</v>
      </c>
    </row>
    <row r="107" spans="1:3" x14ac:dyDescent="0.25">
      <c r="A107" t="s">
        <v>384</v>
      </c>
      <c r="B107">
        <v>100</v>
      </c>
      <c r="C107">
        <v>1</v>
      </c>
    </row>
    <row r="108" spans="1:3" x14ac:dyDescent="0.25">
      <c r="A108" t="s">
        <v>386</v>
      </c>
      <c r="B108">
        <v>100</v>
      </c>
      <c r="C108">
        <v>1</v>
      </c>
    </row>
    <row r="109" spans="1:3" x14ac:dyDescent="0.25">
      <c r="A109" t="s">
        <v>388</v>
      </c>
      <c r="B109">
        <v>100</v>
      </c>
      <c r="C109">
        <v>1</v>
      </c>
    </row>
    <row r="110" spans="1:3" x14ac:dyDescent="0.25">
      <c r="A110" t="s">
        <v>391</v>
      </c>
      <c r="B110">
        <v>100</v>
      </c>
      <c r="C110">
        <v>1</v>
      </c>
    </row>
    <row r="111" spans="1:3" x14ac:dyDescent="0.25">
      <c r="A111" t="s">
        <v>392</v>
      </c>
      <c r="B111">
        <v>100</v>
      </c>
      <c r="C111">
        <v>1</v>
      </c>
    </row>
    <row r="112" spans="1:3" x14ac:dyDescent="0.25">
      <c r="A112" t="s">
        <v>393</v>
      </c>
      <c r="B112">
        <v>100</v>
      </c>
      <c r="C112">
        <v>1</v>
      </c>
    </row>
    <row r="113" spans="1:3" x14ac:dyDescent="0.25">
      <c r="A113" t="s">
        <v>394</v>
      </c>
      <c r="B113">
        <v>100</v>
      </c>
      <c r="C113">
        <v>1</v>
      </c>
    </row>
    <row r="114" spans="1:3" x14ac:dyDescent="0.25">
      <c r="A114" t="s">
        <v>399</v>
      </c>
      <c r="B114">
        <v>100</v>
      </c>
      <c r="C114">
        <v>1</v>
      </c>
    </row>
    <row r="115" spans="1:3" x14ac:dyDescent="0.25">
      <c r="A115" t="s">
        <v>401</v>
      </c>
      <c r="B115">
        <v>100</v>
      </c>
      <c r="C115">
        <v>1</v>
      </c>
    </row>
    <row r="116" spans="1:3" x14ac:dyDescent="0.25">
      <c r="A116" t="s">
        <v>403</v>
      </c>
      <c r="B116">
        <v>100</v>
      </c>
      <c r="C116">
        <v>1</v>
      </c>
    </row>
    <row r="117" spans="1:3" x14ac:dyDescent="0.25">
      <c r="A117" t="s">
        <v>428</v>
      </c>
      <c r="B117">
        <v>100</v>
      </c>
      <c r="C117">
        <v>1</v>
      </c>
    </row>
    <row r="118" spans="1:3" x14ac:dyDescent="0.25">
      <c r="A118" t="s">
        <v>438</v>
      </c>
      <c r="B118">
        <v>100</v>
      </c>
      <c r="C118">
        <v>1</v>
      </c>
    </row>
    <row r="119" spans="1:3" x14ac:dyDescent="0.25">
      <c r="A119" t="s">
        <v>440</v>
      </c>
      <c r="B119">
        <v>100</v>
      </c>
      <c r="C119">
        <v>1</v>
      </c>
    </row>
    <row r="120" spans="1:3" x14ac:dyDescent="0.25">
      <c r="A120" t="s">
        <v>441</v>
      </c>
      <c r="B120">
        <v>100</v>
      </c>
      <c r="C120">
        <v>1</v>
      </c>
    </row>
    <row r="121" spans="1:3" x14ac:dyDescent="0.25">
      <c r="A121" t="s">
        <v>443</v>
      </c>
      <c r="B121">
        <v>100</v>
      </c>
      <c r="C121">
        <v>1</v>
      </c>
    </row>
    <row r="122" spans="1:3" x14ac:dyDescent="0.25">
      <c r="A122" t="s">
        <v>445</v>
      </c>
      <c r="B122">
        <v>100</v>
      </c>
      <c r="C122">
        <v>1</v>
      </c>
    </row>
    <row r="123" spans="1:3" x14ac:dyDescent="0.25">
      <c r="A123" t="s">
        <v>446</v>
      </c>
      <c r="B123">
        <v>100</v>
      </c>
      <c r="C123">
        <v>1</v>
      </c>
    </row>
    <row r="124" spans="1:3" x14ac:dyDescent="0.25">
      <c r="A124" t="s">
        <v>449</v>
      </c>
      <c r="B124">
        <v>100</v>
      </c>
      <c r="C124">
        <v>1</v>
      </c>
    </row>
    <row r="125" spans="1:3" x14ac:dyDescent="0.25">
      <c r="A125" t="s">
        <v>451</v>
      </c>
      <c r="B125">
        <v>100</v>
      </c>
      <c r="C125">
        <v>1</v>
      </c>
    </row>
    <row r="126" spans="1:3" x14ac:dyDescent="0.25">
      <c r="A126" t="s">
        <v>458</v>
      </c>
      <c r="B126">
        <v>100</v>
      </c>
      <c r="C126">
        <v>1</v>
      </c>
    </row>
    <row r="127" spans="1:3" x14ac:dyDescent="0.25">
      <c r="A127" t="s">
        <v>459</v>
      </c>
      <c r="B127">
        <v>100</v>
      </c>
      <c r="C127">
        <v>1</v>
      </c>
    </row>
    <row r="128" spans="1:3" x14ac:dyDescent="0.25">
      <c r="A128" t="s">
        <v>460</v>
      </c>
      <c r="B128">
        <v>100</v>
      </c>
      <c r="C128">
        <v>1</v>
      </c>
    </row>
    <row r="129" spans="1:3" x14ac:dyDescent="0.25">
      <c r="A129" t="s">
        <v>462</v>
      </c>
      <c r="B129">
        <v>100</v>
      </c>
      <c r="C129">
        <v>1</v>
      </c>
    </row>
    <row r="130" spans="1:3" x14ac:dyDescent="0.25">
      <c r="A130" t="s">
        <v>463</v>
      </c>
      <c r="B130">
        <v>100</v>
      </c>
      <c r="C130">
        <v>1</v>
      </c>
    </row>
    <row r="131" spans="1:3" x14ac:dyDescent="0.25">
      <c r="A131" t="s">
        <v>465</v>
      </c>
      <c r="B131">
        <v>100</v>
      </c>
      <c r="C131">
        <v>1</v>
      </c>
    </row>
    <row r="132" spans="1:3" x14ac:dyDescent="0.25">
      <c r="A132" t="s">
        <v>466</v>
      </c>
      <c r="B132">
        <v>100</v>
      </c>
      <c r="C132">
        <v>1</v>
      </c>
    </row>
    <row r="133" spans="1:3" x14ac:dyDescent="0.25">
      <c r="A133" t="s">
        <v>467</v>
      </c>
      <c r="B133">
        <v>100</v>
      </c>
      <c r="C133">
        <v>1</v>
      </c>
    </row>
    <row r="134" spans="1:3" x14ac:dyDescent="0.25">
      <c r="A134" t="s">
        <v>468</v>
      </c>
      <c r="B134">
        <v>100</v>
      </c>
      <c r="C134">
        <v>1</v>
      </c>
    </row>
    <row r="135" spans="1:3" x14ac:dyDescent="0.25">
      <c r="A135" t="s">
        <v>471</v>
      </c>
      <c r="B135">
        <v>100</v>
      </c>
      <c r="C135">
        <v>1</v>
      </c>
    </row>
    <row r="136" spans="1:3" x14ac:dyDescent="0.25">
      <c r="A136" t="s">
        <v>472</v>
      </c>
      <c r="B136">
        <v>100</v>
      </c>
      <c r="C136">
        <v>1</v>
      </c>
    </row>
    <row r="137" spans="1:3" x14ac:dyDescent="0.25">
      <c r="A137" t="s">
        <v>473</v>
      </c>
      <c r="B137">
        <v>100</v>
      </c>
      <c r="C137">
        <v>1</v>
      </c>
    </row>
    <row r="138" spans="1:3" x14ac:dyDescent="0.25">
      <c r="A138" t="s">
        <v>474</v>
      </c>
      <c r="B138">
        <v>100</v>
      </c>
      <c r="C138">
        <v>1</v>
      </c>
    </row>
    <row r="139" spans="1:3" x14ac:dyDescent="0.25">
      <c r="A139" t="s">
        <v>477</v>
      </c>
      <c r="B139">
        <v>100</v>
      </c>
      <c r="C139">
        <v>1</v>
      </c>
    </row>
    <row r="140" spans="1:3" x14ac:dyDescent="0.25">
      <c r="A140" t="s">
        <v>487</v>
      </c>
      <c r="B140">
        <v>100</v>
      </c>
      <c r="C140">
        <v>1</v>
      </c>
    </row>
    <row r="141" spans="1:3" x14ac:dyDescent="0.25">
      <c r="A141" t="s">
        <v>488</v>
      </c>
      <c r="B141">
        <v>100</v>
      </c>
      <c r="C141">
        <v>1</v>
      </c>
    </row>
    <row r="142" spans="1:3" x14ac:dyDescent="0.25">
      <c r="A142" t="s">
        <v>491</v>
      </c>
      <c r="B142">
        <v>100</v>
      </c>
      <c r="C142">
        <v>1</v>
      </c>
    </row>
    <row r="143" spans="1:3" x14ac:dyDescent="0.25">
      <c r="A143" t="s">
        <v>493</v>
      </c>
      <c r="B143">
        <v>100</v>
      </c>
      <c r="C143">
        <v>1</v>
      </c>
    </row>
    <row r="144" spans="1:3" x14ac:dyDescent="0.25">
      <c r="A144" t="s">
        <v>494</v>
      </c>
      <c r="B144">
        <v>100</v>
      </c>
      <c r="C144">
        <v>1</v>
      </c>
    </row>
    <row r="145" spans="1:3" x14ac:dyDescent="0.25">
      <c r="A145" t="s">
        <v>495</v>
      </c>
      <c r="B145">
        <v>100</v>
      </c>
      <c r="C145">
        <v>1</v>
      </c>
    </row>
    <row r="146" spans="1:3" x14ac:dyDescent="0.25">
      <c r="A146" t="s">
        <v>496</v>
      </c>
      <c r="B146">
        <v>100</v>
      </c>
      <c r="C146">
        <v>1</v>
      </c>
    </row>
    <row r="147" spans="1:3" x14ac:dyDescent="0.25">
      <c r="A147" t="s">
        <v>499</v>
      </c>
      <c r="B147">
        <v>100</v>
      </c>
      <c r="C147">
        <v>1</v>
      </c>
    </row>
    <row r="148" spans="1:3" x14ac:dyDescent="0.25">
      <c r="A148" t="s">
        <v>504</v>
      </c>
      <c r="B148">
        <v>100</v>
      </c>
      <c r="C148">
        <v>1</v>
      </c>
    </row>
    <row r="149" spans="1:3" x14ac:dyDescent="0.25">
      <c r="A149" t="s">
        <v>505</v>
      </c>
      <c r="B149">
        <v>100</v>
      </c>
      <c r="C149">
        <v>1</v>
      </c>
    </row>
    <row r="150" spans="1:3" x14ac:dyDescent="0.25">
      <c r="A150" t="s">
        <v>506</v>
      </c>
      <c r="B150">
        <v>100</v>
      </c>
      <c r="C150">
        <v>1</v>
      </c>
    </row>
    <row r="151" spans="1:3" x14ac:dyDescent="0.25">
      <c r="A151" t="s">
        <v>508</v>
      </c>
      <c r="B151">
        <v>100</v>
      </c>
      <c r="C151">
        <v>1</v>
      </c>
    </row>
    <row r="152" spans="1:3" x14ac:dyDescent="0.25">
      <c r="A152" t="s">
        <v>510</v>
      </c>
      <c r="B152">
        <v>100</v>
      </c>
      <c r="C152">
        <v>1</v>
      </c>
    </row>
    <row r="153" spans="1:3" x14ac:dyDescent="0.25">
      <c r="A153" t="s">
        <v>511</v>
      </c>
      <c r="B153">
        <v>100</v>
      </c>
      <c r="C153">
        <v>1</v>
      </c>
    </row>
    <row r="154" spans="1:3" x14ac:dyDescent="0.25">
      <c r="A154" t="s">
        <v>515</v>
      </c>
      <c r="B154">
        <v>100</v>
      </c>
      <c r="C154">
        <v>1</v>
      </c>
    </row>
    <row r="155" spans="1:3" x14ac:dyDescent="0.25">
      <c r="A155" t="s">
        <v>517</v>
      </c>
      <c r="B155">
        <v>100</v>
      </c>
      <c r="C155">
        <v>1</v>
      </c>
    </row>
    <row r="156" spans="1:3" x14ac:dyDescent="0.25">
      <c r="A156" t="s">
        <v>518</v>
      </c>
      <c r="B156">
        <v>100</v>
      </c>
      <c r="C156">
        <v>1</v>
      </c>
    </row>
    <row r="157" spans="1:3" x14ac:dyDescent="0.25">
      <c r="A157" t="s">
        <v>520</v>
      </c>
      <c r="B157">
        <v>100</v>
      </c>
      <c r="C157">
        <v>1</v>
      </c>
    </row>
    <row r="158" spans="1:3" x14ac:dyDescent="0.25">
      <c r="A158" t="s">
        <v>521</v>
      </c>
      <c r="B158">
        <v>100</v>
      </c>
      <c r="C158">
        <v>1</v>
      </c>
    </row>
    <row r="159" spans="1:3" x14ac:dyDescent="0.25">
      <c r="A159" t="s">
        <v>531</v>
      </c>
      <c r="B159">
        <v>100</v>
      </c>
      <c r="C159">
        <v>1</v>
      </c>
    </row>
    <row r="160" spans="1:3" x14ac:dyDescent="0.25">
      <c r="A160" t="s">
        <v>533</v>
      </c>
      <c r="B160">
        <v>100</v>
      </c>
      <c r="C160">
        <v>1</v>
      </c>
    </row>
    <row r="161" spans="1:3" x14ac:dyDescent="0.25">
      <c r="A161" t="s">
        <v>536</v>
      </c>
      <c r="B161">
        <v>100</v>
      </c>
      <c r="C161">
        <v>1</v>
      </c>
    </row>
    <row r="162" spans="1:3" x14ac:dyDescent="0.25">
      <c r="A162" t="s">
        <v>538</v>
      </c>
      <c r="B162">
        <v>100</v>
      </c>
      <c r="C162">
        <v>1</v>
      </c>
    </row>
    <row r="163" spans="1:3" x14ac:dyDescent="0.25">
      <c r="A163" t="s">
        <v>542</v>
      </c>
      <c r="B163">
        <v>100</v>
      </c>
      <c r="C163">
        <v>1</v>
      </c>
    </row>
    <row r="164" spans="1:3" x14ac:dyDescent="0.25">
      <c r="A164" t="s">
        <v>543</v>
      </c>
      <c r="B164">
        <v>100</v>
      </c>
      <c r="C164">
        <v>1</v>
      </c>
    </row>
    <row r="165" spans="1:3" x14ac:dyDescent="0.25">
      <c r="A165" t="s">
        <v>546</v>
      </c>
      <c r="B165">
        <v>100</v>
      </c>
      <c r="C165">
        <v>1</v>
      </c>
    </row>
    <row r="166" spans="1:3" x14ac:dyDescent="0.25">
      <c r="A166" t="s">
        <v>553</v>
      </c>
      <c r="B166">
        <v>100</v>
      </c>
      <c r="C166">
        <v>1</v>
      </c>
    </row>
    <row r="167" spans="1:3" x14ac:dyDescent="0.25">
      <c r="A167" t="s">
        <v>556</v>
      </c>
      <c r="B167">
        <v>100</v>
      </c>
      <c r="C167">
        <v>1</v>
      </c>
    </row>
    <row r="168" spans="1:3" x14ac:dyDescent="0.25">
      <c r="A168" t="s">
        <v>557</v>
      </c>
      <c r="B168">
        <v>100</v>
      </c>
      <c r="C168">
        <v>1</v>
      </c>
    </row>
    <row r="169" spans="1:3" x14ac:dyDescent="0.25">
      <c r="A169" t="s">
        <v>570</v>
      </c>
      <c r="B169">
        <v>100</v>
      </c>
      <c r="C169">
        <v>1</v>
      </c>
    </row>
    <row r="170" spans="1:3" x14ac:dyDescent="0.25">
      <c r="A170" t="s">
        <v>574</v>
      </c>
      <c r="B170">
        <v>100</v>
      </c>
      <c r="C170">
        <v>1</v>
      </c>
    </row>
    <row r="171" spans="1:3" x14ac:dyDescent="0.25">
      <c r="A171" t="s">
        <v>583</v>
      </c>
      <c r="B171">
        <v>100</v>
      </c>
      <c r="C171">
        <v>1</v>
      </c>
    </row>
    <row r="172" spans="1:3" x14ac:dyDescent="0.25">
      <c r="A172" t="s">
        <v>590</v>
      </c>
      <c r="B172">
        <v>100</v>
      </c>
      <c r="C172">
        <v>1</v>
      </c>
    </row>
    <row r="173" spans="1:3" x14ac:dyDescent="0.25">
      <c r="A173" t="s">
        <v>591</v>
      </c>
      <c r="B173">
        <v>100</v>
      </c>
      <c r="C173">
        <v>1</v>
      </c>
    </row>
    <row r="174" spans="1:3" x14ac:dyDescent="0.25">
      <c r="A174" t="s">
        <v>592</v>
      </c>
      <c r="B174">
        <v>100</v>
      </c>
      <c r="C174">
        <v>1</v>
      </c>
    </row>
    <row r="175" spans="1:3" x14ac:dyDescent="0.25">
      <c r="A175" t="s">
        <v>593</v>
      </c>
      <c r="B175">
        <v>100</v>
      </c>
      <c r="C175">
        <v>1</v>
      </c>
    </row>
    <row r="176" spans="1:3" x14ac:dyDescent="0.25">
      <c r="A176" t="s">
        <v>596</v>
      </c>
      <c r="B176">
        <v>100</v>
      </c>
      <c r="C176">
        <v>1</v>
      </c>
    </row>
    <row r="177" spans="1:3" x14ac:dyDescent="0.25">
      <c r="A177" t="s">
        <v>597</v>
      </c>
      <c r="B177">
        <v>100</v>
      </c>
      <c r="C177">
        <v>1</v>
      </c>
    </row>
    <row r="178" spans="1:3" x14ac:dyDescent="0.25">
      <c r="A178" t="s">
        <v>598</v>
      </c>
      <c r="B178">
        <v>100</v>
      </c>
      <c r="C178">
        <v>1</v>
      </c>
    </row>
    <row r="179" spans="1:3" x14ac:dyDescent="0.25">
      <c r="A179" t="s">
        <v>600</v>
      </c>
      <c r="B179">
        <v>100</v>
      </c>
      <c r="C179">
        <v>1</v>
      </c>
    </row>
    <row r="180" spans="1:3" x14ac:dyDescent="0.25">
      <c r="A180" t="s">
        <v>601</v>
      </c>
      <c r="B180">
        <v>100</v>
      </c>
      <c r="C180">
        <v>1</v>
      </c>
    </row>
    <row r="181" spans="1:3" x14ac:dyDescent="0.25">
      <c r="A181" t="s">
        <v>613</v>
      </c>
      <c r="B181">
        <v>100</v>
      </c>
      <c r="C181">
        <v>1</v>
      </c>
    </row>
    <row r="182" spans="1:3" x14ac:dyDescent="0.25">
      <c r="A182" t="s">
        <v>618</v>
      </c>
      <c r="B182">
        <v>100</v>
      </c>
      <c r="C182">
        <v>1</v>
      </c>
    </row>
    <row r="183" spans="1:3" x14ac:dyDescent="0.25">
      <c r="A183" t="s">
        <v>619</v>
      </c>
      <c r="B183">
        <v>100</v>
      </c>
      <c r="C183">
        <v>1</v>
      </c>
    </row>
    <row r="184" spans="1:3" x14ac:dyDescent="0.25">
      <c r="A184" t="s">
        <v>620</v>
      </c>
      <c r="B184">
        <v>100</v>
      </c>
      <c r="C184">
        <v>1</v>
      </c>
    </row>
    <row r="185" spans="1:3" x14ac:dyDescent="0.25">
      <c r="A185" t="s">
        <v>621</v>
      </c>
      <c r="B185">
        <v>100</v>
      </c>
      <c r="C185">
        <v>1</v>
      </c>
    </row>
    <row r="186" spans="1:3" x14ac:dyDescent="0.25">
      <c r="A186" t="s">
        <v>622</v>
      </c>
      <c r="B186">
        <v>100</v>
      </c>
      <c r="C186">
        <v>1</v>
      </c>
    </row>
    <row r="187" spans="1:3" x14ac:dyDescent="0.25">
      <c r="A187" t="s">
        <v>624</v>
      </c>
      <c r="B187">
        <v>100</v>
      </c>
      <c r="C187">
        <v>1</v>
      </c>
    </row>
    <row r="188" spans="1:3" x14ac:dyDescent="0.25">
      <c r="A188" t="s">
        <v>625</v>
      </c>
      <c r="B188">
        <v>100</v>
      </c>
      <c r="C188">
        <v>1</v>
      </c>
    </row>
    <row r="189" spans="1:3" x14ac:dyDescent="0.25">
      <c r="A189" t="s">
        <v>627</v>
      </c>
      <c r="B189">
        <v>100</v>
      </c>
      <c r="C189">
        <v>1</v>
      </c>
    </row>
    <row r="190" spans="1:3" x14ac:dyDescent="0.25">
      <c r="A190" t="s">
        <v>628</v>
      </c>
      <c r="B190">
        <v>100</v>
      </c>
      <c r="C190">
        <v>1</v>
      </c>
    </row>
    <row r="191" spans="1:3" x14ac:dyDescent="0.25">
      <c r="A191" t="s">
        <v>629</v>
      </c>
      <c r="B191">
        <v>100</v>
      </c>
      <c r="C191">
        <v>1</v>
      </c>
    </row>
    <row r="192" spans="1:3" x14ac:dyDescent="0.25">
      <c r="A192" t="s">
        <v>630</v>
      </c>
      <c r="B192">
        <v>100</v>
      </c>
      <c r="C192">
        <v>1</v>
      </c>
    </row>
    <row r="193" spans="1:3" x14ac:dyDescent="0.25">
      <c r="A193" t="s">
        <v>637</v>
      </c>
      <c r="B193">
        <v>100</v>
      </c>
      <c r="C193">
        <v>1</v>
      </c>
    </row>
    <row r="194" spans="1:3" x14ac:dyDescent="0.25">
      <c r="A194" t="s">
        <v>639</v>
      </c>
      <c r="B194">
        <v>100</v>
      </c>
      <c r="C194">
        <v>1</v>
      </c>
    </row>
    <row r="195" spans="1:3" x14ac:dyDescent="0.25">
      <c r="A195" t="s">
        <v>641</v>
      </c>
      <c r="B195">
        <v>100</v>
      </c>
      <c r="C195">
        <v>1</v>
      </c>
    </row>
    <row r="196" spans="1:3" x14ac:dyDescent="0.25">
      <c r="A196" t="s">
        <v>642</v>
      </c>
      <c r="B196">
        <v>100</v>
      </c>
      <c r="C196">
        <v>1</v>
      </c>
    </row>
    <row r="197" spans="1:3" x14ac:dyDescent="0.25">
      <c r="A197" t="s">
        <v>643</v>
      </c>
      <c r="B197">
        <v>100</v>
      </c>
      <c r="C197">
        <v>1</v>
      </c>
    </row>
    <row r="198" spans="1:3" x14ac:dyDescent="0.25">
      <c r="A198" t="s">
        <v>644</v>
      </c>
      <c r="B198">
        <v>100</v>
      </c>
      <c r="C198">
        <v>1</v>
      </c>
    </row>
    <row r="199" spans="1:3" x14ac:dyDescent="0.25">
      <c r="A199" t="s">
        <v>645</v>
      </c>
      <c r="B199">
        <v>100</v>
      </c>
      <c r="C199">
        <v>1</v>
      </c>
    </row>
    <row r="200" spans="1:3" x14ac:dyDescent="0.25">
      <c r="A200" t="s">
        <v>648</v>
      </c>
      <c r="B200">
        <v>100</v>
      </c>
      <c r="C200">
        <v>1</v>
      </c>
    </row>
    <row r="201" spans="1:3" x14ac:dyDescent="0.25">
      <c r="A201" t="s">
        <v>649</v>
      </c>
      <c r="B201">
        <v>100</v>
      </c>
      <c r="C201">
        <v>1</v>
      </c>
    </row>
    <row r="202" spans="1:3" x14ac:dyDescent="0.25">
      <c r="A202" t="s">
        <v>650</v>
      </c>
      <c r="B202">
        <v>100</v>
      </c>
      <c r="C202">
        <v>1</v>
      </c>
    </row>
    <row r="203" spans="1:3" x14ac:dyDescent="0.25">
      <c r="A203" t="s">
        <v>651</v>
      </c>
      <c r="B203">
        <v>100</v>
      </c>
      <c r="C203">
        <v>1</v>
      </c>
    </row>
    <row r="204" spans="1:3" x14ac:dyDescent="0.25">
      <c r="A204" t="s">
        <v>652</v>
      </c>
      <c r="B204">
        <v>100</v>
      </c>
      <c r="C204">
        <v>1</v>
      </c>
    </row>
    <row r="205" spans="1:3" x14ac:dyDescent="0.25">
      <c r="A205" t="s">
        <v>654</v>
      </c>
      <c r="B205">
        <v>100</v>
      </c>
      <c r="C205">
        <v>1</v>
      </c>
    </row>
    <row r="206" spans="1:3" x14ac:dyDescent="0.25">
      <c r="A206" t="s">
        <v>655</v>
      </c>
      <c r="B206">
        <v>100</v>
      </c>
      <c r="C206">
        <v>1</v>
      </c>
    </row>
    <row r="207" spans="1:3" x14ac:dyDescent="0.25">
      <c r="A207" t="s">
        <v>657</v>
      </c>
      <c r="B207">
        <v>100</v>
      </c>
      <c r="C207">
        <v>1</v>
      </c>
    </row>
    <row r="208" spans="1:3" x14ac:dyDescent="0.25">
      <c r="A208" t="s">
        <v>659</v>
      </c>
      <c r="B208">
        <v>100</v>
      </c>
      <c r="C208">
        <v>1</v>
      </c>
    </row>
    <row r="209" spans="1:3" x14ac:dyDescent="0.25">
      <c r="A209" t="s">
        <v>662</v>
      </c>
      <c r="B209">
        <v>100</v>
      </c>
      <c r="C209">
        <v>1</v>
      </c>
    </row>
    <row r="210" spans="1:3" x14ac:dyDescent="0.25">
      <c r="A210" t="s">
        <v>671</v>
      </c>
      <c r="B210">
        <v>100</v>
      </c>
      <c r="C210">
        <v>1</v>
      </c>
    </row>
    <row r="211" spans="1:3" x14ac:dyDescent="0.25">
      <c r="A211" t="s">
        <v>674</v>
      </c>
      <c r="B211">
        <v>100</v>
      </c>
      <c r="C211">
        <v>1</v>
      </c>
    </row>
    <row r="212" spans="1:3" x14ac:dyDescent="0.25">
      <c r="A212" t="s">
        <v>677</v>
      </c>
      <c r="B212">
        <v>100</v>
      </c>
      <c r="C212">
        <v>1</v>
      </c>
    </row>
    <row r="213" spans="1:3" x14ac:dyDescent="0.25">
      <c r="A213" t="s">
        <v>678</v>
      </c>
      <c r="B213">
        <v>100</v>
      </c>
      <c r="C213">
        <v>1</v>
      </c>
    </row>
    <row r="214" spans="1:3" x14ac:dyDescent="0.25">
      <c r="A214" t="s">
        <v>682</v>
      </c>
      <c r="B214">
        <v>100</v>
      </c>
      <c r="C214">
        <v>1</v>
      </c>
    </row>
    <row r="215" spans="1:3" x14ac:dyDescent="0.25">
      <c r="A215" t="s">
        <v>685</v>
      </c>
      <c r="B215">
        <v>100</v>
      </c>
      <c r="C215">
        <v>1</v>
      </c>
    </row>
    <row r="216" spans="1:3" x14ac:dyDescent="0.25">
      <c r="A216" t="s">
        <v>688</v>
      </c>
      <c r="B216">
        <v>100</v>
      </c>
      <c r="C216">
        <v>1</v>
      </c>
    </row>
    <row r="217" spans="1:3" x14ac:dyDescent="0.25">
      <c r="A217" t="s">
        <v>689</v>
      </c>
      <c r="B217">
        <v>100</v>
      </c>
      <c r="C217">
        <v>1</v>
      </c>
    </row>
    <row r="218" spans="1:3" x14ac:dyDescent="0.25">
      <c r="A218" t="s">
        <v>699</v>
      </c>
      <c r="B218">
        <v>100</v>
      </c>
      <c r="C218">
        <v>1</v>
      </c>
    </row>
    <row r="219" spans="1:3" x14ac:dyDescent="0.25">
      <c r="A219" t="s">
        <v>701</v>
      </c>
      <c r="B219">
        <v>100</v>
      </c>
      <c r="C219">
        <v>1</v>
      </c>
    </row>
    <row r="220" spans="1:3" x14ac:dyDescent="0.25">
      <c r="A220" t="s">
        <v>702</v>
      </c>
      <c r="B220">
        <v>100</v>
      </c>
      <c r="C220">
        <v>1</v>
      </c>
    </row>
    <row r="221" spans="1:3" x14ac:dyDescent="0.25">
      <c r="A221" t="s">
        <v>712</v>
      </c>
      <c r="B221">
        <v>100</v>
      </c>
      <c r="C221">
        <v>1</v>
      </c>
    </row>
    <row r="222" spans="1:3" x14ac:dyDescent="0.25">
      <c r="A222" t="s">
        <v>717</v>
      </c>
      <c r="B222">
        <v>100</v>
      </c>
      <c r="C222">
        <v>1</v>
      </c>
    </row>
    <row r="223" spans="1:3" x14ac:dyDescent="0.25">
      <c r="A223" t="s">
        <v>719</v>
      </c>
      <c r="B223">
        <v>100</v>
      </c>
      <c r="C223">
        <v>1</v>
      </c>
    </row>
    <row r="224" spans="1:3" x14ac:dyDescent="0.25">
      <c r="A224" t="s">
        <v>720</v>
      </c>
      <c r="B224">
        <v>100</v>
      </c>
      <c r="C224">
        <v>1</v>
      </c>
    </row>
    <row r="225" spans="1:3" x14ac:dyDescent="0.25">
      <c r="A225" t="s">
        <v>724</v>
      </c>
      <c r="B225">
        <v>100</v>
      </c>
      <c r="C225">
        <v>1</v>
      </c>
    </row>
    <row r="226" spans="1:3" x14ac:dyDescent="0.25">
      <c r="A226" t="s">
        <v>725</v>
      </c>
      <c r="B226">
        <v>100</v>
      </c>
      <c r="C226">
        <v>1</v>
      </c>
    </row>
    <row r="227" spans="1:3" x14ac:dyDescent="0.25">
      <c r="A227" t="s">
        <v>729</v>
      </c>
      <c r="B227">
        <v>100</v>
      </c>
      <c r="C227">
        <v>1</v>
      </c>
    </row>
    <row r="228" spans="1:3" x14ac:dyDescent="0.25">
      <c r="A228" t="s">
        <v>735</v>
      </c>
      <c r="B228">
        <v>100</v>
      </c>
      <c r="C228">
        <v>1</v>
      </c>
    </row>
    <row r="229" spans="1:3" x14ac:dyDescent="0.25">
      <c r="A229" t="s">
        <v>743</v>
      </c>
      <c r="B229">
        <v>100</v>
      </c>
      <c r="C229">
        <v>1</v>
      </c>
    </row>
    <row r="230" spans="1:3" x14ac:dyDescent="0.25">
      <c r="A230" t="s">
        <v>751</v>
      </c>
      <c r="B230">
        <v>100</v>
      </c>
      <c r="C230">
        <v>1</v>
      </c>
    </row>
    <row r="231" spans="1:3" x14ac:dyDescent="0.25">
      <c r="A231" t="s">
        <v>755</v>
      </c>
      <c r="B231">
        <v>100</v>
      </c>
      <c r="C231">
        <v>1</v>
      </c>
    </row>
    <row r="232" spans="1:3" x14ac:dyDescent="0.25">
      <c r="A232" t="s">
        <v>758</v>
      </c>
      <c r="B232">
        <v>100</v>
      </c>
      <c r="C232">
        <v>1</v>
      </c>
    </row>
    <row r="233" spans="1:3" x14ac:dyDescent="0.25">
      <c r="A233" t="s">
        <v>761</v>
      </c>
      <c r="B233">
        <v>100</v>
      </c>
      <c r="C233">
        <v>1</v>
      </c>
    </row>
    <row r="234" spans="1:3" x14ac:dyDescent="0.25">
      <c r="A234" t="s">
        <v>762</v>
      </c>
      <c r="B234">
        <v>100</v>
      </c>
      <c r="C234">
        <v>1</v>
      </c>
    </row>
    <row r="235" spans="1:3" x14ac:dyDescent="0.25">
      <c r="A235" t="s">
        <v>763</v>
      </c>
      <c r="B235">
        <v>100</v>
      </c>
      <c r="C235">
        <v>1</v>
      </c>
    </row>
    <row r="236" spans="1:3" x14ac:dyDescent="0.25">
      <c r="A236" t="s">
        <v>766</v>
      </c>
      <c r="B236">
        <v>100</v>
      </c>
      <c r="C236">
        <v>1</v>
      </c>
    </row>
    <row r="237" spans="1:3" x14ac:dyDescent="0.25">
      <c r="A237" t="s">
        <v>768</v>
      </c>
      <c r="B237">
        <v>100</v>
      </c>
      <c r="C237">
        <v>1</v>
      </c>
    </row>
    <row r="238" spans="1:3" x14ac:dyDescent="0.25">
      <c r="A238" t="s">
        <v>769</v>
      </c>
      <c r="B238">
        <v>100</v>
      </c>
      <c r="C238">
        <v>1</v>
      </c>
    </row>
    <row r="239" spans="1:3" x14ac:dyDescent="0.25">
      <c r="A239" t="s">
        <v>772</v>
      </c>
      <c r="B239">
        <v>100</v>
      </c>
      <c r="C239">
        <v>1</v>
      </c>
    </row>
    <row r="240" spans="1:3" x14ac:dyDescent="0.25">
      <c r="A240" t="s">
        <v>773</v>
      </c>
      <c r="B240">
        <v>100</v>
      </c>
      <c r="C240">
        <v>1</v>
      </c>
    </row>
    <row r="241" spans="1:3" x14ac:dyDescent="0.25">
      <c r="A241" t="s">
        <v>774</v>
      </c>
      <c r="B241">
        <v>100</v>
      </c>
      <c r="C241">
        <v>1</v>
      </c>
    </row>
    <row r="242" spans="1:3" x14ac:dyDescent="0.25">
      <c r="A242" t="s">
        <v>777</v>
      </c>
      <c r="B242">
        <v>100</v>
      </c>
      <c r="C242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39"/>
  <sheetViews>
    <sheetView workbookViewId="0">
      <selection activeCell="C9" sqref="C9"/>
    </sheetView>
  </sheetViews>
  <sheetFormatPr defaultRowHeight="15" x14ac:dyDescent="0.25"/>
  <cols>
    <col min="1" max="1" width="18" customWidth="1"/>
    <col min="2" max="2" width="13.140625" customWidth="1"/>
    <col min="3" max="3" width="20" customWidth="1"/>
  </cols>
  <sheetData>
    <row r="1" spans="1:3" x14ac:dyDescent="0.25">
      <c r="A1" t="s">
        <v>0</v>
      </c>
      <c r="B1" t="s">
        <v>798</v>
      </c>
      <c r="C1" t="s">
        <v>799</v>
      </c>
    </row>
    <row r="2" spans="1:3" x14ac:dyDescent="0.25">
      <c r="A2" t="s">
        <v>9</v>
      </c>
      <c r="B2">
        <v>100</v>
      </c>
      <c r="C2">
        <v>1</v>
      </c>
    </row>
    <row r="3" spans="1:3" x14ac:dyDescent="0.25">
      <c r="A3" t="s">
        <v>10</v>
      </c>
      <c r="B3">
        <v>100</v>
      </c>
      <c r="C3">
        <v>1</v>
      </c>
    </row>
    <row r="4" spans="1:3" x14ac:dyDescent="0.25">
      <c r="A4" t="s">
        <v>11</v>
      </c>
      <c r="B4">
        <v>100</v>
      </c>
      <c r="C4">
        <v>1</v>
      </c>
    </row>
    <row r="5" spans="1:3" x14ac:dyDescent="0.25">
      <c r="A5" t="s">
        <v>12</v>
      </c>
      <c r="B5">
        <v>100</v>
      </c>
      <c r="C5">
        <v>1</v>
      </c>
    </row>
    <row r="6" spans="1:3" x14ac:dyDescent="0.25">
      <c r="A6" t="s">
        <v>13</v>
      </c>
      <c r="B6">
        <v>100</v>
      </c>
      <c r="C6">
        <v>1</v>
      </c>
    </row>
    <row r="7" spans="1:3" x14ac:dyDescent="0.25">
      <c r="A7" t="s">
        <v>14</v>
      </c>
      <c r="B7">
        <v>100</v>
      </c>
      <c r="C7">
        <v>1</v>
      </c>
    </row>
    <row r="8" spans="1:3" x14ac:dyDescent="0.25">
      <c r="A8" t="s">
        <v>15</v>
      </c>
      <c r="B8">
        <v>100</v>
      </c>
      <c r="C8">
        <v>1</v>
      </c>
    </row>
    <row r="9" spans="1:3" x14ac:dyDescent="0.25">
      <c r="A9" t="s">
        <v>16</v>
      </c>
      <c r="B9">
        <v>100</v>
      </c>
      <c r="C9">
        <v>1</v>
      </c>
    </row>
    <row r="10" spans="1:3" x14ac:dyDescent="0.25">
      <c r="A10" t="s">
        <v>17</v>
      </c>
      <c r="B10">
        <v>100</v>
      </c>
      <c r="C10">
        <v>1</v>
      </c>
    </row>
    <row r="11" spans="1:3" x14ac:dyDescent="0.25">
      <c r="A11" t="s">
        <v>19</v>
      </c>
      <c r="B11">
        <v>100</v>
      </c>
      <c r="C11">
        <v>1</v>
      </c>
    </row>
    <row r="12" spans="1:3" x14ac:dyDescent="0.25">
      <c r="A12" t="s">
        <v>20</v>
      </c>
      <c r="B12">
        <v>100</v>
      </c>
      <c r="C12">
        <v>1</v>
      </c>
    </row>
    <row r="13" spans="1:3" x14ac:dyDescent="0.25">
      <c r="A13" t="s">
        <v>21</v>
      </c>
      <c r="B13">
        <v>100</v>
      </c>
      <c r="C13">
        <v>1</v>
      </c>
    </row>
    <row r="14" spans="1:3" x14ac:dyDescent="0.25">
      <c r="A14" t="s">
        <v>22</v>
      </c>
      <c r="B14">
        <v>100</v>
      </c>
      <c r="C14">
        <v>1</v>
      </c>
    </row>
    <row r="15" spans="1:3" x14ac:dyDescent="0.25">
      <c r="A15" t="s">
        <v>24</v>
      </c>
      <c r="B15">
        <v>100</v>
      </c>
      <c r="C15">
        <v>1</v>
      </c>
    </row>
    <row r="16" spans="1:3" x14ac:dyDescent="0.25">
      <c r="A16" t="s">
        <v>26</v>
      </c>
      <c r="B16">
        <v>100</v>
      </c>
      <c r="C16">
        <v>1</v>
      </c>
    </row>
    <row r="17" spans="1:3" x14ac:dyDescent="0.25">
      <c r="A17" t="s">
        <v>27</v>
      </c>
      <c r="B17">
        <v>100</v>
      </c>
      <c r="C17">
        <v>1</v>
      </c>
    </row>
    <row r="18" spans="1:3" x14ac:dyDescent="0.25">
      <c r="A18" t="s">
        <v>28</v>
      </c>
      <c r="B18">
        <v>100</v>
      </c>
      <c r="C18">
        <v>1</v>
      </c>
    </row>
    <row r="19" spans="1:3" x14ac:dyDescent="0.25">
      <c r="A19" t="s">
        <v>29</v>
      </c>
      <c r="B19">
        <v>100</v>
      </c>
      <c r="C19">
        <v>1</v>
      </c>
    </row>
    <row r="20" spans="1:3" x14ac:dyDescent="0.25">
      <c r="A20" t="s">
        <v>31</v>
      </c>
      <c r="B20">
        <v>100</v>
      </c>
      <c r="C20">
        <v>1</v>
      </c>
    </row>
    <row r="21" spans="1:3" x14ac:dyDescent="0.25">
      <c r="A21" t="s">
        <v>32</v>
      </c>
      <c r="B21">
        <v>100</v>
      </c>
      <c r="C21">
        <v>1</v>
      </c>
    </row>
    <row r="22" spans="1:3" x14ac:dyDescent="0.25">
      <c r="A22" t="s">
        <v>37</v>
      </c>
      <c r="B22">
        <v>100</v>
      </c>
      <c r="C22">
        <v>1</v>
      </c>
    </row>
    <row r="23" spans="1:3" x14ac:dyDescent="0.25">
      <c r="A23" t="s">
        <v>39</v>
      </c>
      <c r="B23">
        <v>100</v>
      </c>
      <c r="C23">
        <v>1</v>
      </c>
    </row>
    <row r="24" spans="1:3" x14ac:dyDescent="0.25">
      <c r="A24" t="s">
        <v>42</v>
      </c>
      <c r="B24">
        <v>100</v>
      </c>
      <c r="C24">
        <v>1</v>
      </c>
    </row>
    <row r="25" spans="1:3" x14ac:dyDescent="0.25">
      <c r="A25" t="s">
        <v>43</v>
      </c>
      <c r="B25">
        <v>100</v>
      </c>
      <c r="C25">
        <v>1</v>
      </c>
    </row>
    <row r="26" spans="1:3" x14ac:dyDescent="0.25">
      <c r="A26" t="s">
        <v>45</v>
      </c>
      <c r="B26">
        <v>100</v>
      </c>
      <c r="C26">
        <v>1</v>
      </c>
    </row>
    <row r="27" spans="1:3" x14ac:dyDescent="0.25">
      <c r="A27" t="s">
        <v>47</v>
      </c>
      <c r="B27">
        <v>100</v>
      </c>
      <c r="C27">
        <v>1</v>
      </c>
    </row>
    <row r="28" spans="1:3" x14ac:dyDescent="0.25">
      <c r="A28" t="s">
        <v>48</v>
      </c>
      <c r="B28">
        <v>100</v>
      </c>
      <c r="C28">
        <v>1</v>
      </c>
    </row>
    <row r="29" spans="1:3" x14ac:dyDescent="0.25">
      <c r="A29" t="s">
        <v>49</v>
      </c>
      <c r="B29">
        <v>100</v>
      </c>
      <c r="C29">
        <v>1</v>
      </c>
    </row>
    <row r="30" spans="1:3" x14ac:dyDescent="0.25">
      <c r="A30" t="s">
        <v>50</v>
      </c>
      <c r="B30">
        <v>100</v>
      </c>
      <c r="C30">
        <v>1</v>
      </c>
    </row>
    <row r="31" spans="1:3" x14ac:dyDescent="0.25">
      <c r="A31" t="s">
        <v>51</v>
      </c>
      <c r="B31">
        <v>100</v>
      </c>
      <c r="C31">
        <v>1</v>
      </c>
    </row>
    <row r="32" spans="1:3" x14ac:dyDescent="0.25">
      <c r="A32" t="s">
        <v>52</v>
      </c>
      <c r="B32">
        <v>100</v>
      </c>
      <c r="C32">
        <v>1</v>
      </c>
    </row>
    <row r="33" spans="1:3" x14ac:dyDescent="0.25">
      <c r="A33" t="s">
        <v>53</v>
      </c>
      <c r="B33">
        <v>100</v>
      </c>
      <c r="C33">
        <v>1</v>
      </c>
    </row>
    <row r="34" spans="1:3" x14ac:dyDescent="0.25">
      <c r="A34" t="s">
        <v>54</v>
      </c>
      <c r="B34">
        <v>100</v>
      </c>
      <c r="C34">
        <v>1</v>
      </c>
    </row>
    <row r="35" spans="1:3" x14ac:dyDescent="0.25">
      <c r="A35" t="s">
        <v>55</v>
      </c>
      <c r="B35">
        <v>100</v>
      </c>
      <c r="C35">
        <v>1</v>
      </c>
    </row>
    <row r="36" spans="1:3" x14ac:dyDescent="0.25">
      <c r="A36" t="s">
        <v>56</v>
      </c>
      <c r="B36">
        <v>100</v>
      </c>
      <c r="C36">
        <v>1</v>
      </c>
    </row>
    <row r="37" spans="1:3" x14ac:dyDescent="0.25">
      <c r="A37" t="s">
        <v>58</v>
      </c>
      <c r="B37">
        <v>100</v>
      </c>
      <c r="C37">
        <v>1</v>
      </c>
    </row>
    <row r="38" spans="1:3" x14ac:dyDescent="0.25">
      <c r="A38" t="s">
        <v>59</v>
      </c>
      <c r="B38">
        <v>100</v>
      </c>
      <c r="C38">
        <v>1</v>
      </c>
    </row>
    <row r="39" spans="1:3" x14ac:dyDescent="0.25">
      <c r="A39" t="s">
        <v>60</v>
      </c>
      <c r="B39">
        <v>100</v>
      </c>
      <c r="C39">
        <v>1</v>
      </c>
    </row>
    <row r="40" spans="1:3" x14ac:dyDescent="0.25">
      <c r="A40" t="s">
        <v>61</v>
      </c>
      <c r="B40">
        <v>100</v>
      </c>
      <c r="C40">
        <v>1</v>
      </c>
    </row>
    <row r="41" spans="1:3" x14ac:dyDescent="0.25">
      <c r="A41" t="s">
        <v>63</v>
      </c>
      <c r="B41">
        <v>100</v>
      </c>
      <c r="C41">
        <v>1</v>
      </c>
    </row>
    <row r="42" spans="1:3" x14ac:dyDescent="0.25">
      <c r="A42" t="s">
        <v>65</v>
      </c>
      <c r="B42">
        <v>100</v>
      </c>
      <c r="C42">
        <v>1</v>
      </c>
    </row>
    <row r="43" spans="1:3" x14ac:dyDescent="0.25">
      <c r="A43" t="s">
        <v>66</v>
      </c>
      <c r="B43">
        <v>100</v>
      </c>
      <c r="C43">
        <v>1</v>
      </c>
    </row>
    <row r="44" spans="1:3" x14ac:dyDescent="0.25">
      <c r="A44" t="s">
        <v>68</v>
      </c>
      <c r="B44">
        <v>100</v>
      </c>
      <c r="C44">
        <v>1</v>
      </c>
    </row>
    <row r="45" spans="1:3" x14ac:dyDescent="0.25">
      <c r="A45" t="s">
        <v>70</v>
      </c>
      <c r="B45">
        <v>100</v>
      </c>
      <c r="C45">
        <v>1</v>
      </c>
    </row>
    <row r="46" spans="1:3" x14ac:dyDescent="0.25">
      <c r="A46" t="s">
        <v>71</v>
      </c>
      <c r="B46">
        <v>100</v>
      </c>
      <c r="C46">
        <v>1</v>
      </c>
    </row>
    <row r="47" spans="1:3" x14ac:dyDescent="0.25">
      <c r="A47" t="s">
        <v>73</v>
      </c>
      <c r="B47">
        <v>100</v>
      </c>
      <c r="C47">
        <v>1</v>
      </c>
    </row>
    <row r="48" spans="1:3" x14ac:dyDescent="0.25">
      <c r="A48" t="s">
        <v>75</v>
      </c>
      <c r="B48">
        <v>100</v>
      </c>
      <c r="C48">
        <v>1</v>
      </c>
    </row>
    <row r="49" spans="1:3" x14ac:dyDescent="0.25">
      <c r="A49" t="s">
        <v>76</v>
      </c>
      <c r="B49">
        <v>100</v>
      </c>
      <c r="C49">
        <v>1</v>
      </c>
    </row>
    <row r="50" spans="1:3" x14ac:dyDescent="0.25">
      <c r="A50" t="s">
        <v>78</v>
      </c>
      <c r="B50">
        <v>100</v>
      </c>
      <c r="C50">
        <v>1</v>
      </c>
    </row>
    <row r="51" spans="1:3" x14ac:dyDescent="0.25">
      <c r="A51" t="s">
        <v>79</v>
      </c>
      <c r="B51">
        <v>100</v>
      </c>
      <c r="C51">
        <v>1</v>
      </c>
    </row>
    <row r="52" spans="1:3" x14ac:dyDescent="0.25">
      <c r="A52" t="s">
        <v>80</v>
      </c>
      <c r="B52">
        <v>100</v>
      </c>
      <c r="C52">
        <v>1</v>
      </c>
    </row>
    <row r="53" spans="1:3" x14ac:dyDescent="0.25">
      <c r="A53" t="s">
        <v>81</v>
      </c>
      <c r="B53">
        <v>100</v>
      </c>
      <c r="C53">
        <v>1</v>
      </c>
    </row>
    <row r="54" spans="1:3" x14ac:dyDescent="0.25">
      <c r="A54" t="s">
        <v>82</v>
      </c>
      <c r="B54">
        <v>100</v>
      </c>
      <c r="C54">
        <v>1</v>
      </c>
    </row>
    <row r="55" spans="1:3" x14ac:dyDescent="0.25">
      <c r="A55" t="s">
        <v>83</v>
      </c>
      <c r="B55">
        <v>100</v>
      </c>
      <c r="C55">
        <v>1</v>
      </c>
    </row>
    <row r="56" spans="1:3" x14ac:dyDescent="0.25">
      <c r="A56" t="s">
        <v>84</v>
      </c>
      <c r="B56">
        <v>100</v>
      </c>
      <c r="C56">
        <v>1</v>
      </c>
    </row>
    <row r="57" spans="1:3" x14ac:dyDescent="0.25">
      <c r="A57" t="s">
        <v>85</v>
      </c>
      <c r="B57">
        <v>100</v>
      </c>
      <c r="C57">
        <v>1</v>
      </c>
    </row>
    <row r="58" spans="1:3" x14ac:dyDescent="0.25">
      <c r="A58" t="s">
        <v>86</v>
      </c>
      <c r="B58">
        <v>100</v>
      </c>
      <c r="C58">
        <v>1</v>
      </c>
    </row>
    <row r="59" spans="1:3" x14ac:dyDescent="0.25">
      <c r="A59" t="s">
        <v>87</v>
      </c>
      <c r="B59">
        <v>100</v>
      </c>
      <c r="C59">
        <v>1</v>
      </c>
    </row>
    <row r="60" spans="1:3" x14ac:dyDescent="0.25">
      <c r="A60" t="s">
        <v>88</v>
      </c>
      <c r="B60">
        <v>100</v>
      </c>
      <c r="C60">
        <v>1</v>
      </c>
    </row>
    <row r="61" spans="1:3" x14ac:dyDescent="0.25">
      <c r="A61" t="s">
        <v>89</v>
      </c>
      <c r="B61">
        <v>100</v>
      </c>
      <c r="C61">
        <v>1</v>
      </c>
    </row>
    <row r="62" spans="1:3" x14ac:dyDescent="0.25">
      <c r="A62" t="s">
        <v>90</v>
      </c>
      <c r="B62">
        <v>100</v>
      </c>
      <c r="C62">
        <v>1</v>
      </c>
    </row>
    <row r="63" spans="1:3" x14ac:dyDescent="0.25">
      <c r="A63" t="s">
        <v>91</v>
      </c>
      <c r="B63">
        <v>100</v>
      </c>
      <c r="C63">
        <v>1</v>
      </c>
    </row>
    <row r="64" spans="1:3" x14ac:dyDescent="0.25">
      <c r="A64" t="s">
        <v>92</v>
      </c>
      <c r="B64">
        <v>100</v>
      </c>
      <c r="C64">
        <v>1</v>
      </c>
    </row>
    <row r="65" spans="1:3" x14ac:dyDescent="0.25">
      <c r="A65" t="s">
        <v>93</v>
      </c>
      <c r="B65">
        <v>100</v>
      </c>
      <c r="C65">
        <v>1</v>
      </c>
    </row>
    <row r="66" spans="1:3" x14ac:dyDescent="0.25">
      <c r="A66" t="s">
        <v>94</v>
      </c>
      <c r="B66">
        <v>100</v>
      </c>
      <c r="C66">
        <v>1</v>
      </c>
    </row>
    <row r="67" spans="1:3" x14ac:dyDescent="0.25">
      <c r="A67" t="s">
        <v>95</v>
      </c>
      <c r="B67">
        <v>100</v>
      </c>
      <c r="C67">
        <v>1</v>
      </c>
    </row>
    <row r="68" spans="1:3" x14ac:dyDescent="0.25">
      <c r="A68" t="s">
        <v>96</v>
      </c>
      <c r="B68">
        <v>100</v>
      </c>
      <c r="C68">
        <v>1</v>
      </c>
    </row>
    <row r="69" spans="1:3" x14ac:dyDescent="0.25">
      <c r="A69" t="s">
        <v>99</v>
      </c>
      <c r="B69">
        <v>100</v>
      </c>
      <c r="C69">
        <v>1</v>
      </c>
    </row>
    <row r="70" spans="1:3" x14ac:dyDescent="0.25">
      <c r="A70" t="s">
        <v>100</v>
      </c>
      <c r="B70">
        <v>100</v>
      </c>
      <c r="C70">
        <v>1</v>
      </c>
    </row>
    <row r="71" spans="1:3" x14ac:dyDescent="0.25">
      <c r="A71" t="s">
        <v>101</v>
      </c>
      <c r="B71">
        <v>100</v>
      </c>
      <c r="C71">
        <v>1</v>
      </c>
    </row>
    <row r="72" spans="1:3" x14ac:dyDescent="0.25">
      <c r="A72" t="s">
        <v>103</v>
      </c>
      <c r="B72">
        <v>100</v>
      </c>
      <c r="C72">
        <v>1</v>
      </c>
    </row>
    <row r="73" spans="1:3" x14ac:dyDescent="0.25">
      <c r="A73" t="s">
        <v>104</v>
      </c>
      <c r="B73">
        <v>100</v>
      </c>
      <c r="C73">
        <v>1</v>
      </c>
    </row>
    <row r="74" spans="1:3" x14ac:dyDescent="0.25">
      <c r="A74" t="s">
        <v>105</v>
      </c>
      <c r="B74">
        <v>100</v>
      </c>
      <c r="C74">
        <v>1</v>
      </c>
    </row>
    <row r="75" spans="1:3" x14ac:dyDescent="0.25">
      <c r="A75" t="s">
        <v>106</v>
      </c>
      <c r="B75">
        <v>100</v>
      </c>
      <c r="C75">
        <v>1</v>
      </c>
    </row>
    <row r="76" spans="1:3" x14ac:dyDescent="0.25">
      <c r="A76" t="s">
        <v>107</v>
      </c>
      <c r="B76">
        <v>100</v>
      </c>
      <c r="C76">
        <v>1</v>
      </c>
    </row>
    <row r="77" spans="1:3" x14ac:dyDescent="0.25">
      <c r="A77" t="s">
        <v>108</v>
      </c>
      <c r="B77">
        <v>100</v>
      </c>
      <c r="C77">
        <v>1</v>
      </c>
    </row>
    <row r="78" spans="1:3" x14ac:dyDescent="0.25">
      <c r="A78" t="s">
        <v>109</v>
      </c>
      <c r="B78">
        <v>100</v>
      </c>
      <c r="C78">
        <v>1</v>
      </c>
    </row>
    <row r="79" spans="1:3" x14ac:dyDescent="0.25">
      <c r="A79" t="s">
        <v>112</v>
      </c>
      <c r="B79">
        <v>100</v>
      </c>
      <c r="C79">
        <v>1</v>
      </c>
    </row>
    <row r="80" spans="1:3" x14ac:dyDescent="0.25">
      <c r="A80" t="s">
        <v>113</v>
      </c>
      <c r="B80">
        <v>100</v>
      </c>
      <c r="C80">
        <v>1</v>
      </c>
    </row>
    <row r="81" spans="1:3" x14ac:dyDescent="0.25">
      <c r="A81" t="s">
        <v>114</v>
      </c>
      <c r="B81">
        <v>100</v>
      </c>
      <c r="C81">
        <v>1</v>
      </c>
    </row>
    <row r="82" spans="1:3" x14ac:dyDescent="0.25">
      <c r="A82" t="s">
        <v>117</v>
      </c>
      <c r="B82">
        <v>100</v>
      </c>
      <c r="C82">
        <v>1</v>
      </c>
    </row>
    <row r="83" spans="1:3" x14ac:dyDescent="0.25">
      <c r="A83" t="s">
        <v>118</v>
      </c>
      <c r="B83">
        <v>100</v>
      </c>
      <c r="C83">
        <v>1</v>
      </c>
    </row>
    <row r="84" spans="1:3" x14ac:dyDescent="0.25">
      <c r="A84" t="s">
        <v>119</v>
      </c>
      <c r="B84">
        <v>100</v>
      </c>
      <c r="C84">
        <v>1</v>
      </c>
    </row>
    <row r="85" spans="1:3" x14ac:dyDescent="0.25">
      <c r="A85" t="s">
        <v>120</v>
      </c>
      <c r="B85">
        <v>100</v>
      </c>
      <c r="C85">
        <v>1</v>
      </c>
    </row>
    <row r="86" spans="1:3" x14ac:dyDescent="0.25">
      <c r="A86" t="s">
        <v>122</v>
      </c>
      <c r="B86">
        <v>100</v>
      </c>
      <c r="C86">
        <v>1</v>
      </c>
    </row>
    <row r="87" spans="1:3" x14ac:dyDescent="0.25">
      <c r="A87" t="s">
        <v>123</v>
      </c>
      <c r="B87">
        <v>100</v>
      </c>
      <c r="C87">
        <v>1</v>
      </c>
    </row>
    <row r="88" spans="1:3" x14ac:dyDescent="0.25">
      <c r="A88" t="s">
        <v>125</v>
      </c>
      <c r="B88">
        <v>100</v>
      </c>
      <c r="C88">
        <v>1</v>
      </c>
    </row>
    <row r="89" spans="1:3" x14ac:dyDescent="0.25">
      <c r="A89" t="s">
        <v>127</v>
      </c>
      <c r="B89">
        <v>100</v>
      </c>
      <c r="C89">
        <v>1</v>
      </c>
    </row>
    <row r="90" spans="1:3" x14ac:dyDescent="0.25">
      <c r="A90" t="s">
        <v>128</v>
      </c>
      <c r="B90">
        <v>100</v>
      </c>
      <c r="C90">
        <v>1</v>
      </c>
    </row>
    <row r="91" spans="1:3" x14ac:dyDescent="0.25">
      <c r="A91" t="s">
        <v>129</v>
      </c>
      <c r="B91">
        <v>100</v>
      </c>
      <c r="C91">
        <v>1</v>
      </c>
    </row>
    <row r="92" spans="1:3" x14ac:dyDescent="0.25">
      <c r="A92" t="s">
        <v>130</v>
      </c>
      <c r="B92">
        <v>100</v>
      </c>
      <c r="C92">
        <v>1</v>
      </c>
    </row>
    <row r="93" spans="1:3" x14ac:dyDescent="0.25">
      <c r="A93" t="s">
        <v>131</v>
      </c>
      <c r="B93">
        <v>100</v>
      </c>
      <c r="C93">
        <v>1</v>
      </c>
    </row>
    <row r="94" spans="1:3" x14ac:dyDescent="0.25">
      <c r="A94" t="s">
        <v>132</v>
      </c>
      <c r="B94">
        <v>100</v>
      </c>
      <c r="C94">
        <v>1</v>
      </c>
    </row>
    <row r="95" spans="1:3" x14ac:dyDescent="0.25">
      <c r="A95" t="s">
        <v>133</v>
      </c>
      <c r="B95">
        <v>100</v>
      </c>
      <c r="C95">
        <v>1</v>
      </c>
    </row>
    <row r="96" spans="1:3" x14ac:dyDescent="0.25">
      <c r="A96" t="s">
        <v>135</v>
      </c>
      <c r="B96">
        <v>100</v>
      </c>
      <c r="C96">
        <v>1</v>
      </c>
    </row>
    <row r="97" spans="1:3" x14ac:dyDescent="0.25">
      <c r="A97" t="s">
        <v>137</v>
      </c>
      <c r="B97">
        <v>100</v>
      </c>
      <c r="C97">
        <v>1</v>
      </c>
    </row>
    <row r="98" spans="1:3" x14ac:dyDescent="0.25">
      <c r="A98" t="s">
        <v>138</v>
      </c>
      <c r="B98">
        <v>100</v>
      </c>
      <c r="C98">
        <v>1</v>
      </c>
    </row>
    <row r="99" spans="1:3" x14ac:dyDescent="0.25">
      <c r="A99" t="s">
        <v>139</v>
      </c>
      <c r="B99">
        <v>100</v>
      </c>
      <c r="C99">
        <v>1</v>
      </c>
    </row>
    <row r="100" spans="1:3" x14ac:dyDescent="0.25">
      <c r="A100" t="s">
        <v>140</v>
      </c>
      <c r="B100">
        <v>100</v>
      </c>
      <c r="C100">
        <v>1</v>
      </c>
    </row>
    <row r="101" spans="1:3" x14ac:dyDescent="0.25">
      <c r="A101" t="s">
        <v>141</v>
      </c>
      <c r="B101">
        <v>100</v>
      </c>
      <c r="C101">
        <v>1</v>
      </c>
    </row>
    <row r="102" spans="1:3" x14ac:dyDescent="0.25">
      <c r="A102" t="s">
        <v>142</v>
      </c>
      <c r="B102">
        <v>100</v>
      </c>
      <c r="C102">
        <v>1</v>
      </c>
    </row>
    <row r="103" spans="1:3" x14ac:dyDescent="0.25">
      <c r="A103" t="s">
        <v>144</v>
      </c>
      <c r="B103">
        <v>100</v>
      </c>
      <c r="C103">
        <v>1</v>
      </c>
    </row>
    <row r="104" spans="1:3" x14ac:dyDescent="0.25">
      <c r="A104" t="s">
        <v>145</v>
      </c>
      <c r="B104">
        <v>100</v>
      </c>
      <c r="C104">
        <v>1</v>
      </c>
    </row>
    <row r="105" spans="1:3" x14ac:dyDescent="0.25">
      <c r="A105" t="s">
        <v>146</v>
      </c>
      <c r="B105">
        <v>100</v>
      </c>
      <c r="C105">
        <v>1</v>
      </c>
    </row>
    <row r="106" spans="1:3" x14ac:dyDescent="0.25">
      <c r="A106" t="s">
        <v>147</v>
      </c>
      <c r="B106">
        <v>100</v>
      </c>
      <c r="C106">
        <v>1</v>
      </c>
    </row>
    <row r="107" spans="1:3" x14ac:dyDescent="0.25">
      <c r="A107" t="s">
        <v>148</v>
      </c>
      <c r="B107">
        <v>100</v>
      </c>
      <c r="C107">
        <v>1</v>
      </c>
    </row>
    <row r="108" spans="1:3" x14ac:dyDescent="0.25">
      <c r="A108" t="s">
        <v>149</v>
      </c>
      <c r="B108">
        <v>100</v>
      </c>
      <c r="C108">
        <v>1</v>
      </c>
    </row>
    <row r="109" spans="1:3" x14ac:dyDescent="0.25">
      <c r="A109" t="s">
        <v>151</v>
      </c>
      <c r="B109">
        <v>100</v>
      </c>
      <c r="C109">
        <v>1</v>
      </c>
    </row>
    <row r="110" spans="1:3" x14ac:dyDescent="0.25">
      <c r="A110" t="s">
        <v>152</v>
      </c>
      <c r="B110">
        <v>100</v>
      </c>
      <c r="C110">
        <v>1</v>
      </c>
    </row>
    <row r="111" spans="1:3" x14ac:dyDescent="0.25">
      <c r="A111" t="s">
        <v>154</v>
      </c>
      <c r="B111">
        <v>100</v>
      </c>
      <c r="C111">
        <v>1</v>
      </c>
    </row>
    <row r="112" spans="1:3" x14ac:dyDescent="0.25">
      <c r="A112" t="s">
        <v>156</v>
      </c>
      <c r="B112">
        <v>100</v>
      </c>
      <c r="C112">
        <v>1</v>
      </c>
    </row>
    <row r="113" spans="1:3" x14ac:dyDescent="0.25">
      <c r="A113" t="s">
        <v>158</v>
      </c>
      <c r="B113">
        <v>100</v>
      </c>
      <c r="C113">
        <v>1</v>
      </c>
    </row>
    <row r="114" spans="1:3" x14ac:dyDescent="0.25">
      <c r="A114" t="s">
        <v>160</v>
      </c>
      <c r="B114">
        <v>100</v>
      </c>
      <c r="C114">
        <v>1</v>
      </c>
    </row>
    <row r="115" spans="1:3" x14ac:dyDescent="0.25">
      <c r="A115" t="s">
        <v>161</v>
      </c>
      <c r="B115">
        <v>100</v>
      </c>
      <c r="C115">
        <v>1</v>
      </c>
    </row>
    <row r="116" spans="1:3" x14ac:dyDescent="0.25">
      <c r="A116" t="s">
        <v>162</v>
      </c>
      <c r="B116">
        <v>100</v>
      </c>
      <c r="C116">
        <v>1</v>
      </c>
    </row>
    <row r="117" spans="1:3" x14ac:dyDescent="0.25">
      <c r="A117" t="s">
        <v>164</v>
      </c>
      <c r="B117">
        <v>100</v>
      </c>
      <c r="C117">
        <v>1</v>
      </c>
    </row>
    <row r="118" spans="1:3" x14ac:dyDescent="0.25">
      <c r="A118" t="s">
        <v>166</v>
      </c>
      <c r="B118">
        <v>100</v>
      </c>
      <c r="C118">
        <v>1</v>
      </c>
    </row>
    <row r="119" spans="1:3" x14ac:dyDescent="0.25">
      <c r="A119" t="s">
        <v>167</v>
      </c>
      <c r="B119">
        <v>100</v>
      </c>
      <c r="C119">
        <v>1</v>
      </c>
    </row>
    <row r="120" spans="1:3" x14ac:dyDescent="0.25">
      <c r="A120" t="s">
        <v>171</v>
      </c>
      <c r="B120">
        <v>100</v>
      </c>
      <c r="C120">
        <v>1</v>
      </c>
    </row>
    <row r="121" spans="1:3" x14ac:dyDescent="0.25">
      <c r="A121" t="s">
        <v>172</v>
      </c>
      <c r="B121">
        <v>100</v>
      </c>
      <c r="C121">
        <v>1</v>
      </c>
    </row>
    <row r="122" spans="1:3" x14ac:dyDescent="0.25">
      <c r="A122" t="s">
        <v>173</v>
      </c>
      <c r="B122">
        <v>100</v>
      </c>
      <c r="C122">
        <v>1</v>
      </c>
    </row>
    <row r="123" spans="1:3" x14ac:dyDescent="0.25">
      <c r="A123" t="s">
        <v>174</v>
      </c>
      <c r="B123">
        <v>100</v>
      </c>
      <c r="C123">
        <v>1</v>
      </c>
    </row>
    <row r="124" spans="1:3" x14ac:dyDescent="0.25">
      <c r="A124" t="s">
        <v>175</v>
      </c>
      <c r="B124">
        <v>100</v>
      </c>
      <c r="C124">
        <v>1</v>
      </c>
    </row>
    <row r="125" spans="1:3" x14ac:dyDescent="0.25">
      <c r="A125" t="s">
        <v>176</v>
      </c>
      <c r="B125">
        <v>100</v>
      </c>
      <c r="C125">
        <v>1</v>
      </c>
    </row>
    <row r="126" spans="1:3" x14ac:dyDescent="0.25">
      <c r="A126" t="s">
        <v>177</v>
      </c>
      <c r="B126">
        <v>100</v>
      </c>
      <c r="C126">
        <v>1</v>
      </c>
    </row>
    <row r="127" spans="1:3" x14ac:dyDescent="0.25">
      <c r="A127" t="s">
        <v>178</v>
      </c>
      <c r="B127">
        <v>100</v>
      </c>
      <c r="C127">
        <v>1</v>
      </c>
    </row>
    <row r="128" spans="1:3" x14ac:dyDescent="0.25">
      <c r="A128" t="s">
        <v>179</v>
      </c>
      <c r="B128">
        <v>100</v>
      </c>
      <c r="C128">
        <v>1</v>
      </c>
    </row>
    <row r="129" spans="1:3" x14ac:dyDescent="0.25">
      <c r="A129" t="s">
        <v>180</v>
      </c>
      <c r="B129">
        <v>100</v>
      </c>
      <c r="C129">
        <v>1</v>
      </c>
    </row>
    <row r="130" spans="1:3" x14ac:dyDescent="0.25">
      <c r="A130" t="s">
        <v>181</v>
      </c>
      <c r="B130">
        <v>100</v>
      </c>
      <c r="C130">
        <v>1</v>
      </c>
    </row>
    <row r="131" spans="1:3" x14ac:dyDescent="0.25">
      <c r="A131" t="s">
        <v>182</v>
      </c>
      <c r="B131">
        <v>100</v>
      </c>
      <c r="C131">
        <v>1</v>
      </c>
    </row>
    <row r="132" spans="1:3" x14ac:dyDescent="0.25">
      <c r="A132" t="s">
        <v>183</v>
      </c>
      <c r="B132">
        <v>100</v>
      </c>
      <c r="C132">
        <v>1</v>
      </c>
    </row>
    <row r="133" spans="1:3" x14ac:dyDescent="0.25">
      <c r="A133" t="s">
        <v>184</v>
      </c>
      <c r="B133">
        <v>100</v>
      </c>
      <c r="C133">
        <v>1</v>
      </c>
    </row>
    <row r="134" spans="1:3" x14ac:dyDescent="0.25">
      <c r="A134" t="s">
        <v>185</v>
      </c>
      <c r="B134">
        <v>100</v>
      </c>
      <c r="C134">
        <v>1</v>
      </c>
    </row>
    <row r="135" spans="1:3" x14ac:dyDescent="0.25">
      <c r="A135" t="s">
        <v>186</v>
      </c>
      <c r="B135">
        <v>100</v>
      </c>
      <c r="C135">
        <v>1</v>
      </c>
    </row>
    <row r="136" spans="1:3" x14ac:dyDescent="0.25">
      <c r="A136" t="s">
        <v>187</v>
      </c>
      <c r="B136">
        <v>100</v>
      </c>
      <c r="C136">
        <v>1</v>
      </c>
    </row>
    <row r="137" spans="1:3" x14ac:dyDescent="0.25">
      <c r="A137" t="s">
        <v>188</v>
      </c>
      <c r="B137">
        <v>100</v>
      </c>
      <c r="C137">
        <v>1</v>
      </c>
    </row>
    <row r="138" spans="1:3" x14ac:dyDescent="0.25">
      <c r="A138" t="s">
        <v>189</v>
      </c>
      <c r="B138">
        <v>100</v>
      </c>
      <c r="C138">
        <v>1</v>
      </c>
    </row>
    <row r="139" spans="1:3" x14ac:dyDescent="0.25">
      <c r="A139" t="s">
        <v>191</v>
      </c>
      <c r="B139">
        <v>100</v>
      </c>
      <c r="C139">
        <v>1</v>
      </c>
    </row>
    <row r="140" spans="1:3" x14ac:dyDescent="0.25">
      <c r="A140" t="s">
        <v>193</v>
      </c>
      <c r="B140">
        <v>100</v>
      </c>
      <c r="C140">
        <v>1</v>
      </c>
    </row>
    <row r="141" spans="1:3" x14ac:dyDescent="0.25">
      <c r="A141" t="s">
        <v>194</v>
      </c>
      <c r="B141">
        <v>100</v>
      </c>
      <c r="C141">
        <v>1</v>
      </c>
    </row>
    <row r="142" spans="1:3" x14ac:dyDescent="0.25">
      <c r="A142" t="s">
        <v>195</v>
      </c>
      <c r="B142">
        <v>100</v>
      </c>
      <c r="C142">
        <v>1</v>
      </c>
    </row>
    <row r="143" spans="1:3" x14ac:dyDescent="0.25">
      <c r="A143" t="s">
        <v>197</v>
      </c>
      <c r="B143">
        <v>100</v>
      </c>
      <c r="C143">
        <v>1</v>
      </c>
    </row>
    <row r="144" spans="1:3" x14ac:dyDescent="0.25">
      <c r="A144" t="s">
        <v>198</v>
      </c>
      <c r="B144">
        <v>100</v>
      </c>
      <c r="C144">
        <v>1</v>
      </c>
    </row>
    <row r="145" spans="1:3" x14ac:dyDescent="0.25">
      <c r="A145" t="s">
        <v>200</v>
      </c>
      <c r="B145">
        <v>100</v>
      </c>
      <c r="C145">
        <v>1</v>
      </c>
    </row>
    <row r="146" spans="1:3" x14ac:dyDescent="0.25">
      <c r="A146" t="s">
        <v>201</v>
      </c>
      <c r="B146">
        <v>100</v>
      </c>
      <c r="C146">
        <v>1</v>
      </c>
    </row>
    <row r="147" spans="1:3" x14ac:dyDescent="0.25">
      <c r="A147" t="s">
        <v>203</v>
      </c>
      <c r="B147">
        <v>100</v>
      </c>
      <c r="C147">
        <v>1</v>
      </c>
    </row>
    <row r="148" spans="1:3" x14ac:dyDescent="0.25">
      <c r="A148" t="s">
        <v>204</v>
      </c>
      <c r="B148">
        <v>100</v>
      </c>
      <c r="C148">
        <v>1</v>
      </c>
    </row>
    <row r="149" spans="1:3" x14ac:dyDescent="0.25">
      <c r="A149" t="s">
        <v>206</v>
      </c>
      <c r="B149">
        <v>100</v>
      </c>
      <c r="C149">
        <v>1</v>
      </c>
    </row>
    <row r="150" spans="1:3" x14ac:dyDescent="0.25">
      <c r="A150" t="s">
        <v>208</v>
      </c>
      <c r="B150">
        <v>100</v>
      </c>
      <c r="C150">
        <v>1</v>
      </c>
    </row>
    <row r="151" spans="1:3" x14ac:dyDescent="0.25">
      <c r="A151" t="s">
        <v>209</v>
      </c>
      <c r="B151">
        <v>100</v>
      </c>
      <c r="C151">
        <v>1</v>
      </c>
    </row>
    <row r="152" spans="1:3" x14ac:dyDescent="0.25">
      <c r="A152" t="s">
        <v>211</v>
      </c>
      <c r="B152">
        <v>100</v>
      </c>
      <c r="C152">
        <v>1</v>
      </c>
    </row>
    <row r="153" spans="1:3" x14ac:dyDescent="0.25">
      <c r="A153" t="s">
        <v>212</v>
      </c>
      <c r="B153">
        <v>100</v>
      </c>
      <c r="C153">
        <v>1</v>
      </c>
    </row>
    <row r="154" spans="1:3" x14ac:dyDescent="0.25">
      <c r="A154" t="s">
        <v>213</v>
      </c>
      <c r="B154">
        <v>100</v>
      </c>
      <c r="C154">
        <v>1</v>
      </c>
    </row>
    <row r="155" spans="1:3" x14ac:dyDescent="0.25">
      <c r="A155" t="s">
        <v>215</v>
      </c>
      <c r="B155">
        <v>100</v>
      </c>
      <c r="C155">
        <v>1</v>
      </c>
    </row>
    <row r="156" spans="1:3" x14ac:dyDescent="0.25">
      <c r="A156" t="s">
        <v>216</v>
      </c>
      <c r="B156">
        <v>100</v>
      </c>
      <c r="C156">
        <v>1</v>
      </c>
    </row>
    <row r="157" spans="1:3" x14ac:dyDescent="0.25">
      <c r="A157" t="s">
        <v>217</v>
      </c>
      <c r="B157">
        <v>100</v>
      </c>
      <c r="C157">
        <v>1</v>
      </c>
    </row>
    <row r="158" spans="1:3" x14ac:dyDescent="0.25">
      <c r="A158" t="s">
        <v>220</v>
      </c>
      <c r="B158">
        <v>100</v>
      </c>
      <c r="C158">
        <v>1</v>
      </c>
    </row>
    <row r="159" spans="1:3" x14ac:dyDescent="0.25">
      <c r="A159" t="s">
        <v>222</v>
      </c>
      <c r="B159">
        <v>100</v>
      </c>
      <c r="C159">
        <v>1</v>
      </c>
    </row>
    <row r="160" spans="1:3" x14ac:dyDescent="0.25">
      <c r="A160" t="s">
        <v>224</v>
      </c>
      <c r="B160">
        <v>100</v>
      </c>
      <c r="C160">
        <v>1</v>
      </c>
    </row>
    <row r="161" spans="1:3" x14ac:dyDescent="0.25">
      <c r="A161" t="s">
        <v>225</v>
      </c>
      <c r="B161">
        <v>100</v>
      </c>
      <c r="C161">
        <v>1</v>
      </c>
    </row>
    <row r="162" spans="1:3" x14ac:dyDescent="0.25">
      <c r="A162" t="s">
        <v>226</v>
      </c>
      <c r="B162">
        <v>100</v>
      </c>
      <c r="C162">
        <v>1</v>
      </c>
    </row>
    <row r="163" spans="1:3" x14ac:dyDescent="0.25">
      <c r="A163" t="s">
        <v>227</v>
      </c>
      <c r="B163">
        <v>100</v>
      </c>
      <c r="C163">
        <v>1</v>
      </c>
    </row>
    <row r="164" spans="1:3" x14ac:dyDescent="0.25">
      <c r="A164" t="s">
        <v>229</v>
      </c>
      <c r="B164">
        <v>100</v>
      </c>
      <c r="C164">
        <v>1</v>
      </c>
    </row>
    <row r="165" spans="1:3" x14ac:dyDescent="0.25">
      <c r="A165" t="s">
        <v>230</v>
      </c>
      <c r="B165">
        <v>100</v>
      </c>
      <c r="C165">
        <v>1</v>
      </c>
    </row>
    <row r="166" spans="1:3" x14ac:dyDescent="0.25">
      <c r="A166" t="s">
        <v>232</v>
      </c>
      <c r="B166">
        <v>100</v>
      </c>
      <c r="C166">
        <v>1</v>
      </c>
    </row>
    <row r="167" spans="1:3" x14ac:dyDescent="0.25">
      <c r="A167" t="s">
        <v>234</v>
      </c>
      <c r="B167">
        <v>100</v>
      </c>
      <c r="C167">
        <v>1</v>
      </c>
    </row>
    <row r="168" spans="1:3" x14ac:dyDescent="0.25">
      <c r="A168" t="s">
        <v>235</v>
      </c>
      <c r="B168">
        <v>100</v>
      </c>
      <c r="C168">
        <v>1</v>
      </c>
    </row>
    <row r="169" spans="1:3" x14ac:dyDescent="0.25">
      <c r="A169" t="s">
        <v>236</v>
      </c>
      <c r="B169">
        <v>100</v>
      </c>
      <c r="C169">
        <v>1</v>
      </c>
    </row>
    <row r="170" spans="1:3" x14ac:dyDescent="0.25">
      <c r="A170" t="s">
        <v>237</v>
      </c>
      <c r="B170">
        <v>100</v>
      </c>
      <c r="C170">
        <v>1</v>
      </c>
    </row>
    <row r="171" spans="1:3" x14ac:dyDescent="0.25">
      <c r="A171" t="s">
        <v>238</v>
      </c>
      <c r="B171">
        <v>100</v>
      </c>
      <c r="C171">
        <v>1</v>
      </c>
    </row>
    <row r="172" spans="1:3" x14ac:dyDescent="0.25">
      <c r="A172" t="s">
        <v>239</v>
      </c>
      <c r="B172">
        <v>100</v>
      </c>
      <c r="C172">
        <v>1</v>
      </c>
    </row>
    <row r="173" spans="1:3" x14ac:dyDescent="0.25">
      <c r="A173" t="s">
        <v>240</v>
      </c>
      <c r="B173">
        <v>100</v>
      </c>
      <c r="C173">
        <v>1</v>
      </c>
    </row>
    <row r="174" spans="1:3" x14ac:dyDescent="0.25">
      <c r="A174" t="s">
        <v>241</v>
      </c>
      <c r="B174">
        <v>100</v>
      </c>
      <c r="C174">
        <v>1</v>
      </c>
    </row>
    <row r="175" spans="1:3" x14ac:dyDescent="0.25">
      <c r="A175" t="s">
        <v>242</v>
      </c>
      <c r="B175">
        <v>100</v>
      </c>
      <c r="C175">
        <v>1</v>
      </c>
    </row>
    <row r="176" spans="1:3" x14ac:dyDescent="0.25">
      <c r="A176" t="s">
        <v>243</v>
      </c>
      <c r="B176">
        <v>100</v>
      </c>
      <c r="C176">
        <v>1</v>
      </c>
    </row>
    <row r="177" spans="1:3" x14ac:dyDescent="0.25">
      <c r="A177" t="s">
        <v>244</v>
      </c>
      <c r="B177">
        <v>100</v>
      </c>
      <c r="C177">
        <v>1</v>
      </c>
    </row>
    <row r="178" spans="1:3" x14ac:dyDescent="0.25">
      <c r="A178" t="s">
        <v>245</v>
      </c>
      <c r="B178">
        <v>100</v>
      </c>
      <c r="C178">
        <v>1</v>
      </c>
    </row>
    <row r="179" spans="1:3" x14ac:dyDescent="0.25">
      <c r="A179" t="s">
        <v>246</v>
      </c>
      <c r="B179">
        <v>100</v>
      </c>
      <c r="C179">
        <v>1</v>
      </c>
    </row>
    <row r="180" spans="1:3" x14ac:dyDescent="0.25">
      <c r="A180" t="s">
        <v>248</v>
      </c>
      <c r="B180">
        <v>100</v>
      </c>
      <c r="C180">
        <v>1</v>
      </c>
    </row>
    <row r="181" spans="1:3" x14ac:dyDescent="0.25">
      <c r="A181" t="s">
        <v>249</v>
      </c>
      <c r="B181">
        <v>100</v>
      </c>
      <c r="C181">
        <v>1</v>
      </c>
    </row>
    <row r="182" spans="1:3" x14ac:dyDescent="0.25">
      <c r="A182" t="s">
        <v>250</v>
      </c>
      <c r="B182">
        <v>100</v>
      </c>
      <c r="C182">
        <v>1</v>
      </c>
    </row>
    <row r="183" spans="1:3" x14ac:dyDescent="0.25">
      <c r="A183" t="s">
        <v>251</v>
      </c>
      <c r="B183">
        <v>100</v>
      </c>
      <c r="C183">
        <v>1</v>
      </c>
    </row>
    <row r="184" spans="1:3" x14ac:dyDescent="0.25">
      <c r="A184" t="s">
        <v>253</v>
      </c>
      <c r="B184">
        <v>100</v>
      </c>
      <c r="C184">
        <v>1</v>
      </c>
    </row>
    <row r="185" spans="1:3" x14ac:dyDescent="0.25">
      <c r="A185" t="s">
        <v>254</v>
      </c>
      <c r="B185">
        <v>100</v>
      </c>
      <c r="C185">
        <v>1</v>
      </c>
    </row>
    <row r="186" spans="1:3" x14ac:dyDescent="0.25">
      <c r="A186" t="s">
        <v>255</v>
      </c>
      <c r="B186">
        <v>100</v>
      </c>
      <c r="C186">
        <v>1</v>
      </c>
    </row>
    <row r="187" spans="1:3" x14ac:dyDescent="0.25">
      <c r="A187" t="s">
        <v>256</v>
      </c>
      <c r="B187">
        <v>100</v>
      </c>
      <c r="C187">
        <v>1</v>
      </c>
    </row>
    <row r="188" spans="1:3" x14ac:dyDescent="0.25">
      <c r="A188" t="s">
        <v>258</v>
      </c>
      <c r="B188">
        <v>100</v>
      </c>
      <c r="C188">
        <v>1</v>
      </c>
    </row>
    <row r="189" spans="1:3" x14ac:dyDescent="0.25">
      <c r="A189" t="s">
        <v>259</v>
      </c>
      <c r="B189">
        <v>100</v>
      </c>
      <c r="C189">
        <v>1</v>
      </c>
    </row>
    <row r="190" spans="1:3" x14ac:dyDescent="0.25">
      <c r="A190" t="s">
        <v>260</v>
      </c>
      <c r="B190">
        <v>100</v>
      </c>
      <c r="C190">
        <v>1</v>
      </c>
    </row>
    <row r="191" spans="1:3" x14ac:dyDescent="0.25">
      <c r="A191" t="s">
        <v>261</v>
      </c>
      <c r="B191">
        <v>100</v>
      </c>
      <c r="C191">
        <v>1</v>
      </c>
    </row>
    <row r="192" spans="1:3" x14ac:dyDescent="0.25">
      <c r="A192" t="s">
        <v>262</v>
      </c>
      <c r="B192">
        <v>100</v>
      </c>
      <c r="C192">
        <v>1</v>
      </c>
    </row>
    <row r="193" spans="1:3" x14ac:dyDescent="0.25">
      <c r="A193" t="s">
        <v>263</v>
      </c>
      <c r="B193">
        <v>100</v>
      </c>
      <c r="C193">
        <v>1</v>
      </c>
    </row>
    <row r="194" spans="1:3" x14ac:dyDescent="0.25">
      <c r="A194" t="s">
        <v>264</v>
      </c>
      <c r="B194">
        <v>100</v>
      </c>
      <c r="C194">
        <v>1</v>
      </c>
    </row>
    <row r="195" spans="1:3" x14ac:dyDescent="0.25">
      <c r="A195" t="s">
        <v>265</v>
      </c>
      <c r="B195">
        <v>100</v>
      </c>
      <c r="C195">
        <v>1</v>
      </c>
    </row>
    <row r="196" spans="1:3" x14ac:dyDescent="0.25">
      <c r="A196" t="s">
        <v>266</v>
      </c>
      <c r="B196">
        <v>100</v>
      </c>
      <c r="C196">
        <v>1</v>
      </c>
    </row>
    <row r="197" spans="1:3" x14ac:dyDescent="0.25">
      <c r="A197" t="s">
        <v>267</v>
      </c>
      <c r="B197">
        <v>100</v>
      </c>
      <c r="C197">
        <v>1</v>
      </c>
    </row>
    <row r="198" spans="1:3" x14ac:dyDescent="0.25">
      <c r="A198" t="s">
        <v>268</v>
      </c>
      <c r="B198">
        <v>100</v>
      </c>
      <c r="C198">
        <v>1</v>
      </c>
    </row>
    <row r="199" spans="1:3" x14ac:dyDescent="0.25">
      <c r="A199" t="s">
        <v>269</v>
      </c>
      <c r="B199">
        <v>100</v>
      </c>
      <c r="C199">
        <v>1</v>
      </c>
    </row>
    <row r="200" spans="1:3" x14ac:dyDescent="0.25">
      <c r="A200" t="s">
        <v>270</v>
      </c>
      <c r="B200">
        <v>100</v>
      </c>
      <c r="C200">
        <v>1</v>
      </c>
    </row>
    <row r="201" spans="1:3" x14ac:dyDescent="0.25">
      <c r="A201" t="s">
        <v>271</v>
      </c>
      <c r="B201">
        <v>100</v>
      </c>
      <c r="C201">
        <v>1</v>
      </c>
    </row>
    <row r="202" spans="1:3" x14ac:dyDescent="0.25">
      <c r="A202" t="s">
        <v>272</v>
      </c>
      <c r="B202">
        <v>100</v>
      </c>
      <c r="C202">
        <v>1</v>
      </c>
    </row>
    <row r="203" spans="1:3" x14ac:dyDescent="0.25">
      <c r="A203" t="s">
        <v>274</v>
      </c>
      <c r="B203">
        <v>100</v>
      </c>
      <c r="C203">
        <v>1</v>
      </c>
    </row>
    <row r="204" spans="1:3" x14ac:dyDescent="0.25">
      <c r="A204" t="s">
        <v>276</v>
      </c>
      <c r="B204">
        <v>100</v>
      </c>
      <c r="C204">
        <v>1</v>
      </c>
    </row>
    <row r="205" spans="1:3" x14ac:dyDescent="0.25">
      <c r="A205" t="s">
        <v>277</v>
      </c>
      <c r="B205">
        <v>100</v>
      </c>
      <c r="C205">
        <v>1</v>
      </c>
    </row>
    <row r="206" spans="1:3" x14ac:dyDescent="0.25">
      <c r="A206" t="s">
        <v>278</v>
      </c>
      <c r="B206">
        <v>100</v>
      </c>
      <c r="C206">
        <v>1</v>
      </c>
    </row>
    <row r="207" spans="1:3" x14ac:dyDescent="0.25">
      <c r="A207" t="s">
        <v>279</v>
      </c>
      <c r="B207">
        <v>100</v>
      </c>
      <c r="C207">
        <v>1</v>
      </c>
    </row>
    <row r="208" spans="1:3" x14ac:dyDescent="0.25">
      <c r="A208" t="s">
        <v>280</v>
      </c>
      <c r="B208">
        <v>100</v>
      </c>
      <c r="C208">
        <v>1</v>
      </c>
    </row>
    <row r="209" spans="1:3" x14ac:dyDescent="0.25">
      <c r="A209" t="s">
        <v>281</v>
      </c>
      <c r="B209">
        <v>100</v>
      </c>
      <c r="C209">
        <v>1</v>
      </c>
    </row>
    <row r="210" spans="1:3" x14ac:dyDescent="0.25">
      <c r="A210" t="s">
        <v>286</v>
      </c>
      <c r="B210">
        <v>100</v>
      </c>
      <c r="C210">
        <v>1</v>
      </c>
    </row>
    <row r="211" spans="1:3" x14ac:dyDescent="0.25">
      <c r="A211" t="s">
        <v>288</v>
      </c>
      <c r="B211">
        <v>100</v>
      </c>
      <c r="C211">
        <v>1</v>
      </c>
    </row>
    <row r="212" spans="1:3" x14ac:dyDescent="0.25">
      <c r="A212" t="s">
        <v>289</v>
      </c>
      <c r="B212">
        <v>100</v>
      </c>
      <c r="C212">
        <v>1</v>
      </c>
    </row>
    <row r="213" spans="1:3" x14ac:dyDescent="0.25">
      <c r="A213" t="s">
        <v>290</v>
      </c>
      <c r="B213">
        <v>100</v>
      </c>
      <c r="C213">
        <v>1</v>
      </c>
    </row>
    <row r="214" spans="1:3" x14ac:dyDescent="0.25">
      <c r="A214" t="s">
        <v>292</v>
      </c>
      <c r="B214">
        <v>100</v>
      </c>
      <c r="C214">
        <v>1</v>
      </c>
    </row>
    <row r="215" spans="1:3" x14ac:dyDescent="0.25">
      <c r="A215" t="s">
        <v>294</v>
      </c>
      <c r="B215">
        <v>100</v>
      </c>
      <c r="C215">
        <v>1</v>
      </c>
    </row>
    <row r="216" spans="1:3" x14ac:dyDescent="0.25">
      <c r="A216" t="s">
        <v>296</v>
      </c>
      <c r="B216">
        <v>100</v>
      </c>
      <c r="C216">
        <v>1</v>
      </c>
    </row>
    <row r="217" spans="1:3" x14ac:dyDescent="0.25">
      <c r="A217" t="s">
        <v>297</v>
      </c>
      <c r="B217">
        <v>100</v>
      </c>
      <c r="C217">
        <v>1</v>
      </c>
    </row>
    <row r="218" spans="1:3" x14ac:dyDescent="0.25">
      <c r="A218" t="s">
        <v>298</v>
      </c>
      <c r="B218">
        <v>100</v>
      </c>
      <c r="C218">
        <v>1</v>
      </c>
    </row>
    <row r="219" spans="1:3" x14ac:dyDescent="0.25">
      <c r="A219" t="s">
        <v>299</v>
      </c>
      <c r="B219">
        <v>100</v>
      </c>
      <c r="C219">
        <v>1</v>
      </c>
    </row>
    <row r="220" spans="1:3" x14ac:dyDescent="0.25">
      <c r="A220" t="s">
        <v>300</v>
      </c>
      <c r="B220">
        <v>100</v>
      </c>
      <c r="C220">
        <v>1</v>
      </c>
    </row>
    <row r="221" spans="1:3" x14ac:dyDescent="0.25">
      <c r="A221" t="s">
        <v>301</v>
      </c>
      <c r="B221">
        <v>100</v>
      </c>
      <c r="C221">
        <v>1</v>
      </c>
    </row>
    <row r="222" spans="1:3" x14ac:dyDescent="0.25">
      <c r="A222" t="s">
        <v>302</v>
      </c>
      <c r="B222">
        <v>100</v>
      </c>
      <c r="C222">
        <v>1</v>
      </c>
    </row>
    <row r="223" spans="1:3" x14ac:dyDescent="0.25">
      <c r="A223" t="s">
        <v>303</v>
      </c>
      <c r="B223">
        <v>100</v>
      </c>
      <c r="C223">
        <v>1</v>
      </c>
    </row>
    <row r="224" spans="1:3" x14ac:dyDescent="0.25">
      <c r="A224" t="s">
        <v>304</v>
      </c>
      <c r="B224">
        <v>100</v>
      </c>
      <c r="C224">
        <v>1</v>
      </c>
    </row>
    <row r="225" spans="1:3" x14ac:dyDescent="0.25">
      <c r="A225" t="s">
        <v>306</v>
      </c>
      <c r="B225">
        <v>100</v>
      </c>
      <c r="C225">
        <v>1</v>
      </c>
    </row>
    <row r="226" spans="1:3" x14ac:dyDescent="0.25">
      <c r="A226" t="s">
        <v>307</v>
      </c>
      <c r="B226">
        <v>100</v>
      </c>
      <c r="C226">
        <v>1</v>
      </c>
    </row>
    <row r="227" spans="1:3" x14ac:dyDescent="0.25">
      <c r="A227" t="s">
        <v>308</v>
      </c>
      <c r="B227">
        <v>100</v>
      </c>
      <c r="C227">
        <v>1</v>
      </c>
    </row>
    <row r="228" spans="1:3" x14ac:dyDescent="0.25">
      <c r="A228" t="s">
        <v>309</v>
      </c>
      <c r="B228">
        <v>100</v>
      </c>
      <c r="C228">
        <v>1</v>
      </c>
    </row>
    <row r="229" spans="1:3" x14ac:dyDescent="0.25">
      <c r="A229" t="s">
        <v>311</v>
      </c>
      <c r="B229">
        <v>100</v>
      </c>
      <c r="C229">
        <v>1</v>
      </c>
    </row>
    <row r="230" spans="1:3" x14ac:dyDescent="0.25">
      <c r="A230" t="s">
        <v>313</v>
      </c>
      <c r="B230">
        <v>100</v>
      </c>
      <c r="C230">
        <v>1</v>
      </c>
    </row>
    <row r="231" spans="1:3" x14ac:dyDescent="0.25">
      <c r="A231" t="s">
        <v>314</v>
      </c>
      <c r="B231">
        <v>100</v>
      </c>
      <c r="C231">
        <v>1</v>
      </c>
    </row>
    <row r="232" spans="1:3" x14ac:dyDescent="0.25">
      <c r="A232" t="s">
        <v>315</v>
      </c>
      <c r="B232">
        <v>100</v>
      </c>
      <c r="C232">
        <v>1</v>
      </c>
    </row>
    <row r="233" spans="1:3" x14ac:dyDescent="0.25">
      <c r="A233" t="s">
        <v>318</v>
      </c>
      <c r="B233">
        <v>100</v>
      </c>
      <c r="C233">
        <v>1</v>
      </c>
    </row>
    <row r="234" spans="1:3" x14ac:dyDescent="0.25">
      <c r="A234" t="s">
        <v>319</v>
      </c>
      <c r="B234">
        <v>100</v>
      </c>
      <c r="C234">
        <v>1</v>
      </c>
    </row>
    <row r="235" spans="1:3" x14ac:dyDescent="0.25">
      <c r="A235" t="s">
        <v>320</v>
      </c>
      <c r="B235">
        <v>100</v>
      </c>
      <c r="C235">
        <v>1</v>
      </c>
    </row>
    <row r="236" spans="1:3" x14ac:dyDescent="0.25">
      <c r="A236" t="s">
        <v>324</v>
      </c>
      <c r="B236">
        <v>100</v>
      </c>
      <c r="C236">
        <v>1</v>
      </c>
    </row>
    <row r="237" spans="1:3" x14ac:dyDescent="0.25">
      <c r="A237" t="s">
        <v>325</v>
      </c>
      <c r="B237">
        <v>100</v>
      </c>
      <c r="C237">
        <v>1</v>
      </c>
    </row>
    <row r="238" spans="1:3" x14ac:dyDescent="0.25">
      <c r="A238" t="s">
        <v>327</v>
      </c>
      <c r="B238">
        <v>100</v>
      </c>
      <c r="C238">
        <v>1</v>
      </c>
    </row>
    <row r="239" spans="1:3" x14ac:dyDescent="0.25">
      <c r="A239" t="s">
        <v>329</v>
      </c>
      <c r="B239">
        <v>100</v>
      </c>
      <c r="C239">
        <v>1</v>
      </c>
    </row>
    <row r="240" spans="1:3" x14ac:dyDescent="0.25">
      <c r="A240" t="s">
        <v>331</v>
      </c>
      <c r="B240">
        <v>100</v>
      </c>
      <c r="C240">
        <v>1</v>
      </c>
    </row>
    <row r="241" spans="1:3" x14ac:dyDescent="0.25">
      <c r="A241" t="s">
        <v>332</v>
      </c>
      <c r="B241">
        <v>100</v>
      </c>
      <c r="C241">
        <v>1</v>
      </c>
    </row>
    <row r="242" spans="1:3" x14ac:dyDescent="0.25">
      <c r="A242" t="s">
        <v>333</v>
      </c>
      <c r="B242">
        <v>100</v>
      </c>
      <c r="C242">
        <v>1</v>
      </c>
    </row>
    <row r="243" spans="1:3" x14ac:dyDescent="0.25">
      <c r="A243" t="s">
        <v>334</v>
      </c>
      <c r="B243">
        <v>100</v>
      </c>
      <c r="C243">
        <v>1</v>
      </c>
    </row>
    <row r="244" spans="1:3" x14ac:dyDescent="0.25">
      <c r="A244" t="s">
        <v>335</v>
      </c>
      <c r="B244">
        <v>100</v>
      </c>
      <c r="C244">
        <v>1</v>
      </c>
    </row>
    <row r="245" spans="1:3" x14ac:dyDescent="0.25">
      <c r="A245" t="s">
        <v>336</v>
      </c>
      <c r="B245">
        <v>100</v>
      </c>
      <c r="C245">
        <v>1</v>
      </c>
    </row>
    <row r="246" spans="1:3" x14ac:dyDescent="0.25">
      <c r="A246" t="s">
        <v>337</v>
      </c>
      <c r="B246">
        <v>100</v>
      </c>
      <c r="C246">
        <v>1</v>
      </c>
    </row>
    <row r="247" spans="1:3" x14ac:dyDescent="0.25">
      <c r="A247" t="s">
        <v>338</v>
      </c>
      <c r="B247">
        <v>100</v>
      </c>
      <c r="C247">
        <v>1</v>
      </c>
    </row>
    <row r="248" spans="1:3" x14ac:dyDescent="0.25">
      <c r="A248" t="s">
        <v>339</v>
      </c>
      <c r="B248">
        <v>100</v>
      </c>
      <c r="C248">
        <v>1</v>
      </c>
    </row>
    <row r="249" spans="1:3" x14ac:dyDescent="0.25">
      <c r="A249" t="s">
        <v>341</v>
      </c>
      <c r="B249">
        <v>100</v>
      </c>
      <c r="C249">
        <v>1</v>
      </c>
    </row>
    <row r="250" spans="1:3" x14ac:dyDescent="0.25">
      <c r="A250" t="s">
        <v>342</v>
      </c>
      <c r="B250">
        <v>100</v>
      </c>
      <c r="C250">
        <v>1</v>
      </c>
    </row>
    <row r="251" spans="1:3" x14ac:dyDescent="0.25">
      <c r="A251" t="s">
        <v>343</v>
      </c>
      <c r="B251">
        <v>100</v>
      </c>
      <c r="C251">
        <v>1</v>
      </c>
    </row>
    <row r="252" spans="1:3" x14ac:dyDescent="0.25">
      <c r="A252" t="s">
        <v>344</v>
      </c>
      <c r="B252">
        <v>100</v>
      </c>
      <c r="C252">
        <v>1</v>
      </c>
    </row>
    <row r="253" spans="1:3" x14ac:dyDescent="0.25">
      <c r="A253" t="s">
        <v>346</v>
      </c>
      <c r="B253">
        <v>100</v>
      </c>
      <c r="C253">
        <v>1</v>
      </c>
    </row>
    <row r="254" spans="1:3" x14ac:dyDescent="0.25">
      <c r="A254" t="s">
        <v>347</v>
      </c>
      <c r="B254">
        <v>100</v>
      </c>
      <c r="C254">
        <v>1</v>
      </c>
    </row>
    <row r="255" spans="1:3" x14ac:dyDescent="0.25">
      <c r="A255" t="s">
        <v>349</v>
      </c>
      <c r="B255">
        <v>100</v>
      </c>
      <c r="C255">
        <v>1</v>
      </c>
    </row>
    <row r="256" spans="1:3" x14ac:dyDescent="0.25">
      <c r="A256" t="s">
        <v>350</v>
      </c>
      <c r="B256">
        <v>100</v>
      </c>
      <c r="C256">
        <v>1</v>
      </c>
    </row>
    <row r="257" spans="1:3" x14ac:dyDescent="0.25">
      <c r="A257" t="s">
        <v>351</v>
      </c>
      <c r="B257">
        <v>100</v>
      </c>
      <c r="C257">
        <v>1</v>
      </c>
    </row>
    <row r="258" spans="1:3" x14ac:dyDescent="0.25">
      <c r="A258" t="s">
        <v>352</v>
      </c>
      <c r="B258">
        <v>100</v>
      </c>
      <c r="C258">
        <v>1</v>
      </c>
    </row>
    <row r="259" spans="1:3" x14ac:dyDescent="0.25">
      <c r="A259" t="s">
        <v>353</v>
      </c>
      <c r="B259">
        <v>100</v>
      </c>
      <c r="C259">
        <v>1</v>
      </c>
    </row>
    <row r="260" spans="1:3" x14ac:dyDescent="0.25">
      <c r="A260" t="s">
        <v>355</v>
      </c>
      <c r="B260">
        <v>100</v>
      </c>
      <c r="C260">
        <v>1</v>
      </c>
    </row>
    <row r="261" spans="1:3" x14ac:dyDescent="0.25">
      <c r="A261" t="s">
        <v>356</v>
      </c>
      <c r="B261">
        <v>100</v>
      </c>
      <c r="C261">
        <v>1</v>
      </c>
    </row>
    <row r="262" spans="1:3" x14ac:dyDescent="0.25">
      <c r="A262" t="s">
        <v>357</v>
      </c>
      <c r="B262">
        <v>100</v>
      </c>
      <c r="C262">
        <v>1</v>
      </c>
    </row>
    <row r="263" spans="1:3" x14ac:dyDescent="0.25">
      <c r="A263" t="s">
        <v>358</v>
      </c>
      <c r="B263">
        <v>100</v>
      </c>
      <c r="C263">
        <v>1</v>
      </c>
    </row>
    <row r="264" spans="1:3" x14ac:dyDescent="0.25">
      <c r="A264" t="s">
        <v>359</v>
      </c>
      <c r="B264">
        <v>100</v>
      </c>
      <c r="C264">
        <v>1</v>
      </c>
    </row>
    <row r="265" spans="1:3" x14ac:dyDescent="0.25">
      <c r="A265" t="s">
        <v>360</v>
      </c>
      <c r="B265">
        <v>100</v>
      </c>
      <c r="C265">
        <v>1</v>
      </c>
    </row>
    <row r="266" spans="1:3" x14ac:dyDescent="0.25">
      <c r="A266" t="s">
        <v>363</v>
      </c>
      <c r="B266">
        <v>100</v>
      </c>
      <c r="C266">
        <v>1</v>
      </c>
    </row>
    <row r="267" spans="1:3" x14ac:dyDescent="0.25">
      <c r="A267" t="s">
        <v>364</v>
      </c>
      <c r="B267">
        <v>100</v>
      </c>
      <c r="C267">
        <v>1</v>
      </c>
    </row>
    <row r="268" spans="1:3" x14ac:dyDescent="0.25">
      <c r="A268" t="s">
        <v>366</v>
      </c>
      <c r="B268">
        <v>100</v>
      </c>
      <c r="C268">
        <v>1</v>
      </c>
    </row>
    <row r="269" spans="1:3" x14ac:dyDescent="0.25">
      <c r="A269" t="s">
        <v>367</v>
      </c>
      <c r="B269">
        <v>100</v>
      </c>
      <c r="C269">
        <v>1</v>
      </c>
    </row>
    <row r="270" spans="1:3" x14ac:dyDescent="0.25">
      <c r="A270" t="s">
        <v>368</v>
      </c>
      <c r="B270">
        <v>100</v>
      </c>
      <c r="C270">
        <v>1</v>
      </c>
    </row>
    <row r="271" spans="1:3" x14ac:dyDescent="0.25">
      <c r="A271" t="s">
        <v>369</v>
      </c>
      <c r="B271">
        <v>100</v>
      </c>
      <c r="C271">
        <v>1</v>
      </c>
    </row>
    <row r="272" spans="1:3" x14ac:dyDescent="0.25">
      <c r="A272" t="s">
        <v>370</v>
      </c>
      <c r="B272">
        <v>100</v>
      </c>
      <c r="C272">
        <v>1</v>
      </c>
    </row>
    <row r="273" spans="1:3" x14ac:dyDescent="0.25">
      <c r="A273" t="s">
        <v>371</v>
      </c>
      <c r="B273">
        <v>100</v>
      </c>
      <c r="C273">
        <v>1</v>
      </c>
    </row>
    <row r="274" spans="1:3" x14ac:dyDescent="0.25">
      <c r="A274" t="s">
        <v>372</v>
      </c>
      <c r="B274">
        <v>100</v>
      </c>
      <c r="C274">
        <v>1</v>
      </c>
    </row>
    <row r="275" spans="1:3" x14ac:dyDescent="0.25">
      <c r="A275" t="s">
        <v>374</v>
      </c>
      <c r="B275">
        <v>100</v>
      </c>
      <c r="C275">
        <v>1</v>
      </c>
    </row>
    <row r="276" spans="1:3" x14ac:dyDescent="0.25">
      <c r="A276" t="s">
        <v>375</v>
      </c>
      <c r="B276">
        <v>100</v>
      </c>
      <c r="C276">
        <v>1</v>
      </c>
    </row>
    <row r="277" spans="1:3" x14ac:dyDescent="0.25">
      <c r="A277" t="s">
        <v>376</v>
      </c>
      <c r="B277">
        <v>100</v>
      </c>
      <c r="C277">
        <v>1</v>
      </c>
    </row>
    <row r="278" spans="1:3" x14ac:dyDescent="0.25">
      <c r="A278" t="s">
        <v>377</v>
      </c>
      <c r="B278">
        <v>100</v>
      </c>
      <c r="C278">
        <v>1</v>
      </c>
    </row>
    <row r="279" spans="1:3" x14ac:dyDescent="0.25">
      <c r="A279" t="s">
        <v>380</v>
      </c>
      <c r="B279">
        <v>100</v>
      </c>
      <c r="C279">
        <v>1</v>
      </c>
    </row>
    <row r="280" spans="1:3" x14ac:dyDescent="0.25">
      <c r="A280" t="s">
        <v>382</v>
      </c>
      <c r="B280">
        <v>100</v>
      </c>
      <c r="C280">
        <v>1</v>
      </c>
    </row>
    <row r="281" spans="1:3" x14ac:dyDescent="0.25">
      <c r="A281" t="s">
        <v>383</v>
      </c>
      <c r="B281">
        <v>100</v>
      </c>
      <c r="C281">
        <v>1</v>
      </c>
    </row>
    <row r="282" spans="1:3" x14ac:dyDescent="0.25">
      <c r="A282" t="s">
        <v>386</v>
      </c>
      <c r="B282">
        <v>100</v>
      </c>
      <c r="C282">
        <v>1</v>
      </c>
    </row>
    <row r="283" spans="1:3" x14ac:dyDescent="0.25">
      <c r="A283" t="s">
        <v>387</v>
      </c>
      <c r="B283">
        <v>100</v>
      </c>
      <c r="C283">
        <v>1</v>
      </c>
    </row>
    <row r="284" spans="1:3" x14ac:dyDescent="0.25">
      <c r="A284" t="s">
        <v>392</v>
      </c>
      <c r="B284">
        <v>100</v>
      </c>
      <c r="C284">
        <v>1</v>
      </c>
    </row>
    <row r="285" spans="1:3" x14ac:dyDescent="0.25">
      <c r="A285" t="s">
        <v>393</v>
      </c>
      <c r="B285">
        <v>100</v>
      </c>
      <c r="C285">
        <v>1</v>
      </c>
    </row>
    <row r="286" spans="1:3" x14ac:dyDescent="0.25">
      <c r="A286" t="s">
        <v>395</v>
      </c>
      <c r="B286">
        <v>100</v>
      </c>
      <c r="C286">
        <v>1</v>
      </c>
    </row>
    <row r="287" spans="1:3" x14ac:dyDescent="0.25">
      <c r="A287" t="s">
        <v>396</v>
      </c>
      <c r="B287">
        <v>100</v>
      </c>
      <c r="C287">
        <v>1</v>
      </c>
    </row>
    <row r="288" spans="1:3" x14ac:dyDescent="0.25">
      <c r="A288" t="s">
        <v>397</v>
      </c>
      <c r="B288">
        <v>100</v>
      </c>
      <c r="C288">
        <v>1</v>
      </c>
    </row>
    <row r="289" spans="1:3" x14ac:dyDescent="0.25">
      <c r="A289" t="s">
        <v>402</v>
      </c>
      <c r="B289">
        <v>100</v>
      </c>
      <c r="C289">
        <v>1</v>
      </c>
    </row>
    <row r="290" spans="1:3" x14ac:dyDescent="0.25">
      <c r="A290" t="s">
        <v>404</v>
      </c>
      <c r="B290">
        <v>100</v>
      </c>
      <c r="C290">
        <v>1</v>
      </c>
    </row>
    <row r="291" spans="1:3" x14ac:dyDescent="0.25">
      <c r="A291" t="s">
        <v>406</v>
      </c>
      <c r="B291">
        <v>100</v>
      </c>
      <c r="C291">
        <v>1</v>
      </c>
    </row>
    <row r="292" spans="1:3" x14ac:dyDescent="0.25">
      <c r="A292" t="s">
        <v>407</v>
      </c>
      <c r="B292">
        <v>100</v>
      </c>
      <c r="C292">
        <v>1</v>
      </c>
    </row>
    <row r="293" spans="1:3" x14ac:dyDescent="0.25">
      <c r="A293" t="s">
        <v>408</v>
      </c>
      <c r="B293">
        <v>100</v>
      </c>
      <c r="C293">
        <v>1</v>
      </c>
    </row>
    <row r="294" spans="1:3" x14ac:dyDescent="0.25">
      <c r="A294" t="s">
        <v>410</v>
      </c>
      <c r="B294">
        <v>100</v>
      </c>
      <c r="C294">
        <v>1</v>
      </c>
    </row>
    <row r="295" spans="1:3" x14ac:dyDescent="0.25">
      <c r="A295" t="s">
        <v>411</v>
      </c>
      <c r="B295">
        <v>100</v>
      </c>
      <c r="C295">
        <v>1</v>
      </c>
    </row>
    <row r="296" spans="1:3" x14ac:dyDescent="0.25">
      <c r="A296" t="s">
        <v>412</v>
      </c>
      <c r="B296">
        <v>100</v>
      </c>
      <c r="C296">
        <v>1</v>
      </c>
    </row>
    <row r="297" spans="1:3" x14ac:dyDescent="0.25">
      <c r="A297" t="s">
        <v>413</v>
      </c>
      <c r="B297">
        <v>100</v>
      </c>
      <c r="C297">
        <v>1</v>
      </c>
    </row>
    <row r="298" spans="1:3" x14ac:dyDescent="0.25">
      <c r="A298" t="s">
        <v>414</v>
      </c>
      <c r="B298">
        <v>100</v>
      </c>
      <c r="C298">
        <v>1</v>
      </c>
    </row>
    <row r="299" spans="1:3" x14ac:dyDescent="0.25">
      <c r="A299" t="s">
        <v>415</v>
      </c>
      <c r="B299">
        <v>100</v>
      </c>
      <c r="C299">
        <v>1</v>
      </c>
    </row>
    <row r="300" spans="1:3" x14ac:dyDescent="0.25">
      <c r="A300" t="s">
        <v>416</v>
      </c>
      <c r="B300">
        <v>100</v>
      </c>
      <c r="C300">
        <v>1</v>
      </c>
    </row>
    <row r="301" spans="1:3" x14ac:dyDescent="0.25">
      <c r="A301" t="s">
        <v>417</v>
      </c>
      <c r="B301">
        <v>100</v>
      </c>
      <c r="C301">
        <v>1</v>
      </c>
    </row>
    <row r="302" spans="1:3" x14ac:dyDescent="0.25">
      <c r="A302" t="s">
        <v>418</v>
      </c>
      <c r="B302">
        <v>100</v>
      </c>
      <c r="C302">
        <v>1</v>
      </c>
    </row>
    <row r="303" spans="1:3" x14ac:dyDescent="0.25">
      <c r="A303" t="s">
        <v>419</v>
      </c>
      <c r="B303">
        <v>100</v>
      </c>
      <c r="C303">
        <v>1</v>
      </c>
    </row>
    <row r="304" spans="1:3" x14ac:dyDescent="0.25">
      <c r="A304" t="s">
        <v>420</v>
      </c>
      <c r="B304">
        <v>100</v>
      </c>
      <c r="C304">
        <v>1</v>
      </c>
    </row>
    <row r="305" spans="1:3" x14ac:dyDescent="0.25">
      <c r="A305" t="s">
        <v>421</v>
      </c>
      <c r="B305">
        <v>100</v>
      </c>
      <c r="C305">
        <v>1</v>
      </c>
    </row>
    <row r="306" spans="1:3" x14ac:dyDescent="0.25">
      <c r="A306" t="s">
        <v>423</v>
      </c>
      <c r="B306">
        <v>100</v>
      </c>
      <c r="C306">
        <v>1</v>
      </c>
    </row>
    <row r="307" spans="1:3" x14ac:dyDescent="0.25">
      <c r="A307" t="s">
        <v>424</v>
      </c>
      <c r="B307">
        <v>100</v>
      </c>
      <c r="C307">
        <v>1</v>
      </c>
    </row>
    <row r="308" spans="1:3" x14ac:dyDescent="0.25">
      <c r="A308" t="s">
        <v>426</v>
      </c>
      <c r="B308">
        <v>100</v>
      </c>
      <c r="C308">
        <v>1</v>
      </c>
    </row>
    <row r="309" spans="1:3" x14ac:dyDescent="0.25">
      <c r="A309" t="s">
        <v>427</v>
      </c>
      <c r="B309">
        <v>100</v>
      </c>
      <c r="C309">
        <v>1</v>
      </c>
    </row>
    <row r="310" spans="1:3" x14ac:dyDescent="0.25">
      <c r="A310" t="s">
        <v>428</v>
      </c>
      <c r="B310">
        <v>100</v>
      </c>
      <c r="C310">
        <v>1</v>
      </c>
    </row>
    <row r="311" spans="1:3" x14ac:dyDescent="0.25">
      <c r="A311" t="s">
        <v>429</v>
      </c>
      <c r="B311">
        <v>100</v>
      </c>
      <c r="C311">
        <v>1</v>
      </c>
    </row>
    <row r="312" spans="1:3" x14ac:dyDescent="0.25">
      <c r="A312" t="s">
        <v>430</v>
      </c>
      <c r="B312">
        <v>100</v>
      </c>
      <c r="C312">
        <v>1</v>
      </c>
    </row>
    <row r="313" spans="1:3" x14ac:dyDescent="0.25">
      <c r="A313" t="s">
        <v>431</v>
      </c>
      <c r="B313">
        <v>100</v>
      </c>
      <c r="C313">
        <v>1</v>
      </c>
    </row>
    <row r="314" spans="1:3" x14ac:dyDescent="0.25">
      <c r="A314" t="s">
        <v>432</v>
      </c>
      <c r="B314">
        <v>100</v>
      </c>
      <c r="C314">
        <v>1</v>
      </c>
    </row>
    <row r="315" spans="1:3" x14ac:dyDescent="0.25">
      <c r="A315" t="s">
        <v>433</v>
      </c>
      <c r="B315">
        <v>100</v>
      </c>
      <c r="C315">
        <v>1</v>
      </c>
    </row>
    <row r="316" spans="1:3" x14ac:dyDescent="0.25">
      <c r="A316" t="s">
        <v>434</v>
      </c>
      <c r="B316">
        <v>100</v>
      </c>
      <c r="C316">
        <v>1</v>
      </c>
    </row>
    <row r="317" spans="1:3" x14ac:dyDescent="0.25">
      <c r="A317" t="s">
        <v>435</v>
      </c>
      <c r="B317">
        <v>100</v>
      </c>
      <c r="C317">
        <v>1</v>
      </c>
    </row>
    <row r="318" spans="1:3" x14ac:dyDescent="0.25">
      <c r="A318" t="s">
        <v>437</v>
      </c>
      <c r="B318">
        <v>100</v>
      </c>
      <c r="C318">
        <v>1</v>
      </c>
    </row>
    <row r="319" spans="1:3" x14ac:dyDescent="0.25">
      <c r="A319" t="s">
        <v>440</v>
      </c>
      <c r="B319">
        <v>100</v>
      </c>
      <c r="C319">
        <v>1</v>
      </c>
    </row>
    <row r="320" spans="1:3" x14ac:dyDescent="0.25">
      <c r="A320" t="s">
        <v>441</v>
      </c>
      <c r="B320">
        <v>100</v>
      </c>
      <c r="C320">
        <v>1</v>
      </c>
    </row>
    <row r="321" spans="1:3" x14ac:dyDescent="0.25">
      <c r="A321" t="s">
        <v>442</v>
      </c>
      <c r="B321">
        <v>100</v>
      </c>
      <c r="C321">
        <v>1</v>
      </c>
    </row>
    <row r="322" spans="1:3" x14ac:dyDescent="0.25">
      <c r="A322" t="s">
        <v>447</v>
      </c>
      <c r="B322">
        <v>100</v>
      </c>
      <c r="C322">
        <v>1</v>
      </c>
    </row>
    <row r="323" spans="1:3" x14ac:dyDescent="0.25">
      <c r="A323" t="s">
        <v>448</v>
      </c>
      <c r="B323">
        <v>100</v>
      </c>
      <c r="C323">
        <v>1</v>
      </c>
    </row>
    <row r="324" spans="1:3" x14ac:dyDescent="0.25">
      <c r="A324" t="s">
        <v>449</v>
      </c>
      <c r="B324">
        <v>100</v>
      </c>
      <c r="C324">
        <v>1</v>
      </c>
    </row>
    <row r="325" spans="1:3" x14ac:dyDescent="0.25">
      <c r="A325" t="s">
        <v>450</v>
      </c>
      <c r="B325">
        <v>100</v>
      </c>
      <c r="C325">
        <v>1</v>
      </c>
    </row>
    <row r="326" spans="1:3" x14ac:dyDescent="0.25">
      <c r="A326" t="s">
        <v>451</v>
      </c>
      <c r="B326">
        <v>100</v>
      </c>
      <c r="C326">
        <v>1</v>
      </c>
    </row>
    <row r="327" spans="1:3" x14ac:dyDescent="0.25">
      <c r="A327" t="s">
        <v>452</v>
      </c>
      <c r="B327">
        <v>100</v>
      </c>
      <c r="C327">
        <v>1</v>
      </c>
    </row>
    <row r="328" spans="1:3" x14ac:dyDescent="0.25">
      <c r="A328" t="s">
        <v>455</v>
      </c>
      <c r="B328">
        <v>100</v>
      </c>
      <c r="C328">
        <v>1</v>
      </c>
    </row>
    <row r="329" spans="1:3" x14ac:dyDescent="0.25">
      <c r="A329" t="s">
        <v>457</v>
      </c>
      <c r="B329">
        <v>100</v>
      </c>
      <c r="C329">
        <v>1</v>
      </c>
    </row>
    <row r="330" spans="1:3" x14ac:dyDescent="0.25">
      <c r="A330" t="s">
        <v>458</v>
      </c>
      <c r="B330">
        <v>100</v>
      </c>
      <c r="C330">
        <v>1</v>
      </c>
    </row>
    <row r="331" spans="1:3" x14ac:dyDescent="0.25">
      <c r="A331" t="s">
        <v>461</v>
      </c>
      <c r="B331">
        <v>100</v>
      </c>
      <c r="C331">
        <v>1</v>
      </c>
    </row>
    <row r="332" spans="1:3" x14ac:dyDescent="0.25">
      <c r="A332" t="s">
        <v>462</v>
      </c>
      <c r="B332">
        <v>100</v>
      </c>
      <c r="C332">
        <v>1</v>
      </c>
    </row>
    <row r="333" spans="1:3" x14ac:dyDescent="0.25">
      <c r="A333" t="s">
        <v>463</v>
      </c>
      <c r="B333">
        <v>100</v>
      </c>
      <c r="C333">
        <v>1</v>
      </c>
    </row>
    <row r="334" spans="1:3" x14ac:dyDescent="0.25">
      <c r="A334" t="s">
        <v>467</v>
      </c>
      <c r="B334">
        <v>100</v>
      </c>
      <c r="C334">
        <v>1</v>
      </c>
    </row>
    <row r="335" spans="1:3" x14ac:dyDescent="0.25">
      <c r="A335" t="s">
        <v>468</v>
      </c>
      <c r="B335">
        <v>100</v>
      </c>
      <c r="C335">
        <v>1</v>
      </c>
    </row>
    <row r="336" spans="1:3" x14ac:dyDescent="0.25">
      <c r="A336" t="s">
        <v>469</v>
      </c>
      <c r="B336">
        <v>100</v>
      </c>
      <c r="C336">
        <v>1</v>
      </c>
    </row>
    <row r="337" spans="1:3" x14ac:dyDescent="0.25">
      <c r="A337" t="s">
        <v>472</v>
      </c>
      <c r="B337">
        <v>100</v>
      </c>
      <c r="C337">
        <v>1</v>
      </c>
    </row>
    <row r="338" spans="1:3" x14ac:dyDescent="0.25">
      <c r="A338" t="s">
        <v>475</v>
      </c>
      <c r="B338">
        <v>100</v>
      </c>
      <c r="C338">
        <v>1</v>
      </c>
    </row>
    <row r="339" spans="1:3" x14ac:dyDescent="0.25">
      <c r="A339" t="s">
        <v>476</v>
      </c>
      <c r="B339">
        <v>100</v>
      </c>
      <c r="C339">
        <v>1</v>
      </c>
    </row>
    <row r="340" spans="1:3" x14ac:dyDescent="0.25">
      <c r="A340" t="s">
        <v>477</v>
      </c>
      <c r="B340">
        <v>100</v>
      </c>
      <c r="C340">
        <v>1</v>
      </c>
    </row>
    <row r="341" spans="1:3" x14ac:dyDescent="0.25">
      <c r="A341" t="s">
        <v>478</v>
      </c>
      <c r="B341">
        <v>100</v>
      </c>
      <c r="C341">
        <v>1</v>
      </c>
    </row>
    <row r="342" spans="1:3" x14ac:dyDescent="0.25">
      <c r="A342" t="s">
        <v>479</v>
      </c>
      <c r="B342">
        <v>100</v>
      </c>
      <c r="C342">
        <v>1</v>
      </c>
    </row>
    <row r="343" spans="1:3" x14ac:dyDescent="0.25">
      <c r="A343" t="s">
        <v>480</v>
      </c>
      <c r="B343">
        <v>100</v>
      </c>
      <c r="C343">
        <v>1</v>
      </c>
    </row>
    <row r="344" spans="1:3" x14ac:dyDescent="0.25">
      <c r="A344" t="s">
        <v>481</v>
      </c>
      <c r="B344">
        <v>100</v>
      </c>
      <c r="C344">
        <v>1</v>
      </c>
    </row>
    <row r="345" spans="1:3" x14ac:dyDescent="0.25">
      <c r="A345" t="s">
        <v>482</v>
      </c>
      <c r="B345">
        <v>100</v>
      </c>
      <c r="C345">
        <v>1</v>
      </c>
    </row>
    <row r="346" spans="1:3" x14ac:dyDescent="0.25">
      <c r="A346" t="s">
        <v>483</v>
      </c>
      <c r="B346">
        <v>100</v>
      </c>
      <c r="C346">
        <v>1</v>
      </c>
    </row>
    <row r="347" spans="1:3" x14ac:dyDescent="0.25">
      <c r="A347" t="s">
        <v>489</v>
      </c>
      <c r="B347">
        <v>100</v>
      </c>
      <c r="C347">
        <v>1</v>
      </c>
    </row>
    <row r="348" spans="1:3" x14ac:dyDescent="0.25">
      <c r="A348" t="s">
        <v>490</v>
      </c>
      <c r="B348">
        <v>100</v>
      </c>
      <c r="C348">
        <v>1</v>
      </c>
    </row>
    <row r="349" spans="1:3" x14ac:dyDescent="0.25">
      <c r="A349" t="s">
        <v>492</v>
      </c>
      <c r="B349">
        <v>100</v>
      </c>
      <c r="C349">
        <v>1</v>
      </c>
    </row>
    <row r="350" spans="1:3" x14ac:dyDescent="0.25">
      <c r="A350" t="s">
        <v>493</v>
      </c>
      <c r="B350">
        <v>100</v>
      </c>
      <c r="C350">
        <v>1</v>
      </c>
    </row>
    <row r="351" spans="1:3" x14ac:dyDescent="0.25">
      <c r="A351" t="s">
        <v>498</v>
      </c>
      <c r="B351">
        <v>100</v>
      </c>
      <c r="C351">
        <v>1</v>
      </c>
    </row>
    <row r="352" spans="1:3" x14ac:dyDescent="0.25">
      <c r="A352" t="s">
        <v>499</v>
      </c>
      <c r="B352">
        <v>100</v>
      </c>
      <c r="C352">
        <v>1</v>
      </c>
    </row>
    <row r="353" spans="1:3" x14ac:dyDescent="0.25">
      <c r="A353" t="s">
        <v>501</v>
      </c>
      <c r="B353">
        <v>100</v>
      </c>
      <c r="C353">
        <v>1</v>
      </c>
    </row>
    <row r="354" spans="1:3" x14ac:dyDescent="0.25">
      <c r="A354" t="s">
        <v>502</v>
      </c>
      <c r="B354">
        <v>100</v>
      </c>
      <c r="C354">
        <v>1</v>
      </c>
    </row>
    <row r="355" spans="1:3" x14ac:dyDescent="0.25">
      <c r="A355" t="s">
        <v>505</v>
      </c>
      <c r="B355">
        <v>100</v>
      </c>
      <c r="C355">
        <v>1</v>
      </c>
    </row>
    <row r="356" spans="1:3" x14ac:dyDescent="0.25">
      <c r="A356" t="s">
        <v>508</v>
      </c>
      <c r="B356">
        <v>100</v>
      </c>
      <c r="C356">
        <v>1</v>
      </c>
    </row>
    <row r="357" spans="1:3" x14ac:dyDescent="0.25">
      <c r="A357" t="s">
        <v>509</v>
      </c>
      <c r="B357">
        <v>100</v>
      </c>
      <c r="C357">
        <v>1</v>
      </c>
    </row>
    <row r="358" spans="1:3" x14ac:dyDescent="0.25">
      <c r="A358" t="s">
        <v>510</v>
      </c>
      <c r="B358">
        <v>100</v>
      </c>
      <c r="C358">
        <v>1</v>
      </c>
    </row>
    <row r="359" spans="1:3" x14ac:dyDescent="0.25">
      <c r="A359" t="s">
        <v>512</v>
      </c>
      <c r="B359">
        <v>100</v>
      </c>
      <c r="C359">
        <v>1</v>
      </c>
    </row>
    <row r="360" spans="1:3" x14ac:dyDescent="0.25">
      <c r="A360" t="s">
        <v>514</v>
      </c>
      <c r="B360">
        <v>100</v>
      </c>
      <c r="C360">
        <v>1</v>
      </c>
    </row>
    <row r="361" spans="1:3" x14ac:dyDescent="0.25">
      <c r="A361" t="s">
        <v>515</v>
      </c>
      <c r="B361">
        <v>100</v>
      </c>
      <c r="C361">
        <v>1</v>
      </c>
    </row>
    <row r="362" spans="1:3" x14ac:dyDescent="0.25">
      <c r="A362" t="s">
        <v>517</v>
      </c>
      <c r="B362">
        <v>100</v>
      </c>
      <c r="C362">
        <v>1</v>
      </c>
    </row>
    <row r="363" spans="1:3" x14ac:dyDescent="0.25">
      <c r="A363" t="s">
        <v>518</v>
      </c>
      <c r="B363">
        <v>100</v>
      </c>
      <c r="C363">
        <v>1</v>
      </c>
    </row>
    <row r="364" spans="1:3" x14ac:dyDescent="0.25">
      <c r="A364" t="s">
        <v>523</v>
      </c>
      <c r="B364">
        <v>100</v>
      </c>
      <c r="C364">
        <v>1</v>
      </c>
    </row>
    <row r="365" spans="1:3" x14ac:dyDescent="0.25">
      <c r="A365" t="s">
        <v>524</v>
      </c>
      <c r="B365">
        <v>100</v>
      </c>
      <c r="C365">
        <v>1</v>
      </c>
    </row>
    <row r="366" spans="1:3" x14ac:dyDescent="0.25">
      <c r="A366" t="s">
        <v>525</v>
      </c>
      <c r="B366">
        <v>100</v>
      </c>
      <c r="C366">
        <v>1</v>
      </c>
    </row>
    <row r="367" spans="1:3" x14ac:dyDescent="0.25">
      <c r="A367" t="s">
        <v>526</v>
      </c>
      <c r="B367">
        <v>100</v>
      </c>
      <c r="C367">
        <v>1</v>
      </c>
    </row>
    <row r="368" spans="1:3" x14ac:dyDescent="0.25">
      <c r="A368" t="s">
        <v>527</v>
      </c>
      <c r="B368">
        <v>100</v>
      </c>
      <c r="C368">
        <v>1</v>
      </c>
    </row>
    <row r="369" spans="1:3" x14ac:dyDescent="0.25">
      <c r="A369" t="s">
        <v>528</v>
      </c>
      <c r="B369">
        <v>100</v>
      </c>
      <c r="C369">
        <v>1</v>
      </c>
    </row>
    <row r="370" spans="1:3" x14ac:dyDescent="0.25">
      <c r="A370" t="s">
        <v>530</v>
      </c>
      <c r="B370">
        <v>100</v>
      </c>
      <c r="C370">
        <v>1</v>
      </c>
    </row>
    <row r="371" spans="1:3" x14ac:dyDescent="0.25">
      <c r="A371" t="s">
        <v>533</v>
      </c>
      <c r="B371">
        <v>100</v>
      </c>
      <c r="C371">
        <v>1</v>
      </c>
    </row>
    <row r="372" spans="1:3" x14ac:dyDescent="0.25">
      <c r="A372" t="s">
        <v>534</v>
      </c>
      <c r="B372">
        <v>100</v>
      </c>
      <c r="C372">
        <v>1</v>
      </c>
    </row>
    <row r="373" spans="1:3" x14ac:dyDescent="0.25">
      <c r="A373" t="s">
        <v>535</v>
      </c>
      <c r="B373">
        <v>100</v>
      </c>
      <c r="C373">
        <v>1</v>
      </c>
    </row>
    <row r="374" spans="1:3" x14ac:dyDescent="0.25">
      <c r="A374" t="s">
        <v>536</v>
      </c>
      <c r="B374">
        <v>100</v>
      </c>
      <c r="C374">
        <v>1</v>
      </c>
    </row>
    <row r="375" spans="1:3" x14ac:dyDescent="0.25">
      <c r="A375" t="s">
        <v>537</v>
      </c>
      <c r="B375">
        <v>100</v>
      </c>
      <c r="C375">
        <v>1</v>
      </c>
    </row>
    <row r="376" spans="1:3" x14ac:dyDescent="0.25">
      <c r="A376" t="s">
        <v>538</v>
      </c>
      <c r="B376">
        <v>100</v>
      </c>
      <c r="C376">
        <v>1</v>
      </c>
    </row>
    <row r="377" spans="1:3" x14ac:dyDescent="0.25">
      <c r="A377" t="s">
        <v>540</v>
      </c>
      <c r="B377">
        <v>100</v>
      </c>
      <c r="C377">
        <v>1</v>
      </c>
    </row>
    <row r="378" spans="1:3" x14ac:dyDescent="0.25">
      <c r="A378" t="s">
        <v>541</v>
      </c>
      <c r="B378">
        <v>100</v>
      </c>
      <c r="C378">
        <v>1</v>
      </c>
    </row>
    <row r="379" spans="1:3" x14ac:dyDescent="0.25">
      <c r="A379" t="s">
        <v>542</v>
      </c>
      <c r="B379">
        <v>100</v>
      </c>
      <c r="C379">
        <v>1</v>
      </c>
    </row>
    <row r="380" spans="1:3" x14ac:dyDescent="0.25">
      <c r="A380" t="s">
        <v>543</v>
      </c>
      <c r="B380">
        <v>100</v>
      </c>
      <c r="C380">
        <v>1</v>
      </c>
    </row>
    <row r="381" spans="1:3" x14ac:dyDescent="0.25">
      <c r="A381" t="s">
        <v>545</v>
      </c>
      <c r="B381">
        <v>100</v>
      </c>
      <c r="C381">
        <v>1</v>
      </c>
    </row>
    <row r="382" spans="1:3" x14ac:dyDescent="0.25">
      <c r="A382" t="s">
        <v>546</v>
      </c>
      <c r="B382">
        <v>100</v>
      </c>
      <c r="C382">
        <v>1</v>
      </c>
    </row>
    <row r="383" spans="1:3" x14ac:dyDescent="0.25">
      <c r="A383" t="s">
        <v>547</v>
      </c>
      <c r="B383">
        <v>100</v>
      </c>
      <c r="C383">
        <v>1</v>
      </c>
    </row>
    <row r="384" spans="1:3" x14ac:dyDescent="0.25">
      <c r="A384" t="s">
        <v>548</v>
      </c>
      <c r="B384">
        <v>100</v>
      </c>
      <c r="C384">
        <v>1</v>
      </c>
    </row>
    <row r="385" spans="1:3" x14ac:dyDescent="0.25">
      <c r="A385" t="s">
        <v>550</v>
      </c>
      <c r="B385">
        <v>100</v>
      </c>
      <c r="C385">
        <v>1</v>
      </c>
    </row>
    <row r="386" spans="1:3" x14ac:dyDescent="0.25">
      <c r="A386" t="s">
        <v>551</v>
      </c>
      <c r="B386">
        <v>100</v>
      </c>
      <c r="C386">
        <v>1</v>
      </c>
    </row>
    <row r="387" spans="1:3" x14ac:dyDescent="0.25">
      <c r="A387" t="s">
        <v>552</v>
      </c>
      <c r="B387">
        <v>100</v>
      </c>
      <c r="C387">
        <v>1</v>
      </c>
    </row>
    <row r="388" spans="1:3" x14ac:dyDescent="0.25">
      <c r="A388" t="s">
        <v>555</v>
      </c>
      <c r="B388">
        <v>100</v>
      </c>
      <c r="C388">
        <v>1</v>
      </c>
    </row>
    <row r="389" spans="1:3" x14ac:dyDescent="0.25">
      <c r="A389" t="s">
        <v>556</v>
      </c>
      <c r="B389">
        <v>100</v>
      </c>
      <c r="C389">
        <v>1</v>
      </c>
    </row>
    <row r="390" spans="1:3" x14ac:dyDescent="0.25">
      <c r="A390" t="s">
        <v>559</v>
      </c>
      <c r="B390">
        <v>100</v>
      </c>
      <c r="C390">
        <v>1</v>
      </c>
    </row>
    <row r="391" spans="1:3" x14ac:dyDescent="0.25">
      <c r="A391" t="s">
        <v>560</v>
      </c>
      <c r="B391">
        <v>100</v>
      </c>
      <c r="C391">
        <v>1</v>
      </c>
    </row>
    <row r="392" spans="1:3" x14ac:dyDescent="0.25">
      <c r="A392" t="s">
        <v>561</v>
      </c>
      <c r="B392">
        <v>100</v>
      </c>
      <c r="C392">
        <v>1</v>
      </c>
    </row>
    <row r="393" spans="1:3" x14ac:dyDescent="0.25">
      <c r="A393" t="s">
        <v>563</v>
      </c>
      <c r="B393">
        <v>100</v>
      </c>
      <c r="C393">
        <v>1</v>
      </c>
    </row>
    <row r="394" spans="1:3" x14ac:dyDescent="0.25">
      <c r="A394" t="s">
        <v>564</v>
      </c>
      <c r="B394">
        <v>100</v>
      </c>
      <c r="C394">
        <v>1</v>
      </c>
    </row>
    <row r="395" spans="1:3" x14ac:dyDescent="0.25">
      <c r="A395" t="s">
        <v>565</v>
      </c>
      <c r="B395">
        <v>100</v>
      </c>
      <c r="C395">
        <v>1</v>
      </c>
    </row>
    <row r="396" spans="1:3" x14ac:dyDescent="0.25">
      <c r="A396" t="s">
        <v>566</v>
      </c>
      <c r="B396">
        <v>100</v>
      </c>
      <c r="C396">
        <v>1</v>
      </c>
    </row>
    <row r="397" spans="1:3" x14ac:dyDescent="0.25">
      <c r="A397" t="s">
        <v>567</v>
      </c>
      <c r="B397">
        <v>100</v>
      </c>
      <c r="C397">
        <v>1</v>
      </c>
    </row>
    <row r="398" spans="1:3" x14ac:dyDescent="0.25">
      <c r="A398" t="s">
        <v>568</v>
      </c>
      <c r="B398">
        <v>100</v>
      </c>
      <c r="C398">
        <v>1</v>
      </c>
    </row>
    <row r="399" spans="1:3" x14ac:dyDescent="0.25">
      <c r="A399" t="s">
        <v>569</v>
      </c>
      <c r="B399">
        <v>100</v>
      </c>
      <c r="C399">
        <v>1</v>
      </c>
    </row>
    <row r="400" spans="1:3" x14ac:dyDescent="0.25">
      <c r="A400" t="s">
        <v>570</v>
      </c>
      <c r="B400">
        <v>100</v>
      </c>
      <c r="C400">
        <v>1</v>
      </c>
    </row>
    <row r="401" spans="1:3" x14ac:dyDescent="0.25">
      <c r="A401" t="s">
        <v>572</v>
      </c>
      <c r="B401">
        <v>100</v>
      </c>
      <c r="C401">
        <v>1</v>
      </c>
    </row>
    <row r="402" spans="1:3" x14ac:dyDescent="0.25">
      <c r="A402" t="s">
        <v>574</v>
      </c>
      <c r="B402">
        <v>100</v>
      </c>
      <c r="C402">
        <v>1</v>
      </c>
    </row>
    <row r="403" spans="1:3" x14ac:dyDescent="0.25">
      <c r="A403" t="s">
        <v>575</v>
      </c>
      <c r="B403">
        <v>100</v>
      </c>
      <c r="C403">
        <v>1</v>
      </c>
    </row>
    <row r="404" spans="1:3" x14ac:dyDescent="0.25">
      <c r="A404" t="s">
        <v>576</v>
      </c>
      <c r="B404">
        <v>100</v>
      </c>
      <c r="C404">
        <v>1</v>
      </c>
    </row>
    <row r="405" spans="1:3" x14ac:dyDescent="0.25">
      <c r="A405" t="s">
        <v>577</v>
      </c>
      <c r="B405">
        <v>100</v>
      </c>
      <c r="C405">
        <v>1</v>
      </c>
    </row>
    <row r="406" spans="1:3" x14ac:dyDescent="0.25">
      <c r="A406" t="s">
        <v>578</v>
      </c>
      <c r="B406">
        <v>100</v>
      </c>
      <c r="C406">
        <v>1</v>
      </c>
    </row>
    <row r="407" spans="1:3" x14ac:dyDescent="0.25">
      <c r="A407" t="s">
        <v>579</v>
      </c>
      <c r="B407">
        <v>100</v>
      </c>
      <c r="C407">
        <v>1</v>
      </c>
    </row>
    <row r="408" spans="1:3" x14ac:dyDescent="0.25">
      <c r="A408" t="s">
        <v>580</v>
      </c>
      <c r="B408">
        <v>100</v>
      </c>
      <c r="C408">
        <v>1</v>
      </c>
    </row>
    <row r="409" spans="1:3" x14ac:dyDescent="0.25">
      <c r="A409" t="s">
        <v>582</v>
      </c>
      <c r="B409">
        <v>100</v>
      </c>
      <c r="C409">
        <v>1</v>
      </c>
    </row>
    <row r="410" spans="1:3" x14ac:dyDescent="0.25">
      <c r="A410" t="s">
        <v>586</v>
      </c>
      <c r="B410">
        <v>100</v>
      </c>
      <c r="C410">
        <v>1</v>
      </c>
    </row>
    <row r="411" spans="1:3" x14ac:dyDescent="0.25">
      <c r="A411" t="s">
        <v>587</v>
      </c>
      <c r="B411">
        <v>100</v>
      </c>
      <c r="C411">
        <v>1</v>
      </c>
    </row>
    <row r="412" spans="1:3" x14ac:dyDescent="0.25">
      <c r="A412" t="s">
        <v>589</v>
      </c>
      <c r="B412">
        <v>100</v>
      </c>
      <c r="C412">
        <v>1</v>
      </c>
    </row>
    <row r="413" spans="1:3" x14ac:dyDescent="0.25">
      <c r="A413" t="s">
        <v>590</v>
      </c>
      <c r="B413">
        <v>100</v>
      </c>
      <c r="C413">
        <v>1</v>
      </c>
    </row>
    <row r="414" spans="1:3" x14ac:dyDescent="0.25">
      <c r="A414" t="s">
        <v>591</v>
      </c>
      <c r="B414">
        <v>100</v>
      </c>
      <c r="C414">
        <v>1</v>
      </c>
    </row>
    <row r="415" spans="1:3" x14ac:dyDescent="0.25">
      <c r="A415" t="s">
        <v>595</v>
      </c>
      <c r="B415">
        <v>100</v>
      </c>
      <c r="C415">
        <v>1</v>
      </c>
    </row>
    <row r="416" spans="1:3" x14ac:dyDescent="0.25">
      <c r="A416" t="s">
        <v>596</v>
      </c>
      <c r="B416">
        <v>100</v>
      </c>
      <c r="C416">
        <v>1</v>
      </c>
    </row>
    <row r="417" spans="1:3" x14ac:dyDescent="0.25">
      <c r="A417" t="s">
        <v>597</v>
      </c>
      <c r="B417">
        <v>100</v>
      </c>
      <c r="C417">
        <v>1</v>
      </c>
    </row>
    <row r="418" spans="1:3" x14ac:dyDescent="0.25">
      <c r="A418" t="s">
        <v>598</v>
      </c>
      <c r="B418">
        <v>100</v>
      </c>
      <c r="C418">
        <v>1</v>
      </c>
    </row>
    <row r="419" spans="1:3" x14ac:dyDescent="0.25">
      <c r="A419" t="s">
        <v>599</v>
      </c>
      <c r="B419">
        <v>100</v>
      </c>
      <c r="C419">
        <v>1</v>
      </c>
    </row>
    <row r="420" spans="1:3" x14ac:dyDescent="0.25">
      <c r="A420" t="s">
        <v>600</v>
      </c>
      <c r="B420">
        <v>100</v>
      </c>
      <c r="C420">
        <v>1</v>
      </c>
    </row>
    <row r="421" spans="1:3" x14ac:dyDescent="0.25">
      <c r="A421" t="s">
        <v>601</v>
      </c>
      <c r="B421">
        <v>100</v>
      </c>
      <c r="C421">
        <v>1</v>
      </c>
    </row>
    <row r="422" spans="1:3" x14ac:dyDescent="0.25">
      <c r="A422" t="s">
        <v>602</v>
      </c>
      <c r="B422">
        <v>100</v>
      </c>
      <c r="C422">
        <v>1</v>
      </c>
    </row>
    <row r="423" spans="1:3" x14ac:dyDescent="0.25">
      <c r="A423" t="s">
        <v>603</v>
      </c>
      <c r="B423">
        <v>100</v>
      </c>
      <c r="C423">
        <v>1</v>
      </c>
    </row>
    <row r="424" spans="1:3" x14ac:dyDescent="0.25">
      <c r="A424" t="s">
        <v>604</v>
      </c>
      <c r="B424">
        <v>100</v>
      </c>
      <c r="C424">
        <v>1</v>
      </c>
    </row>
    <row r="425" spans="1:3" x14ac:dyDescent="0.25">
      <c r="A425" t="s">
        <v>606</v>
      </c>
      <c r="B425">
        <v>100</v>
      </c>
      <c r="C425">
        <v>1</v>
      </c>
    </row>
    <row r="426" spans="1:3" x14ac:dyDescent="0.25">
      <c r="A426" t="s">
        <v>607</v>
      </c>
      <c r="B426">
        <v>100</v>
      </c>
      <c r="C426">
        <v>1</v>
      </c>
    </row>
    <row r="427" spans="1:3" x14ac:dyDescent="0.25">
      <c r="A427" t="s">
        <v>609</v>
      </c>
      <c r="B427">
        <v>100</v>
      </c>
      <c r="C427">
        <v>1</v>
      </c>
    </row>
    <row r="428" spans="1:3" x14ac:dyDescent="0.25">
      <c r="A428" t="s">
        <v>610</v>
      </c>
      <c r="B428">
        <v>100</v>
      </c>
      <c r="C428">
        <v>1</v>
      </c>
    </row>
    <row r="429" spans="1:3" x14ac:dyDescent="0.25">
      <c r="A429" t="s">
        <v>611</v>
      </c>
      <c r="B429">
        <v>100</v>
      </c>
      <c r="C429">
        <v>1</v>
      </c>
    </row>
    <row r="430" spans="1:3" x14ac:dyDescent="0.25">
      <c r="A430" t="s">
        <v>612</v>
      </c>
      <c r="B430">
        <v>100</v>
      </c>
      <c r="C430">
        <v>1</v>
      </c>
    </row>
    <row r="431" spans="1:3" x14ac:dyDescent="0.25">
      <c r="A431" t="s">
        <v>613</v>
      </c>
      <c r="B431">
        <v>100</v>
      </c>
      <c r="C431">
        <v>1</v>
      </c>
    </row>
    <row r="432" spans="1:3" x14ac:dyDescent="0.25">
      <c r="A432" t="s">
        <v>616</v>
      </c>
      <c r="B432">
        <v>100</v>
      </c>
      <c r="C432">
        <v>1</v>
      </c>
    </row>
    <row r="433" spans="1:3" x14ac:dyDescent="0.25">
      <c r="A433" t="s">
        <v>617</v>
      </c>
      <c r="B433">
        <v>100</v>
      </c>
      <c r="C433">
        <v>1</v>
      </c>
    </row>
    <row r="434" spans="1:3" x14ac:dyDescent="0.25">
      <c r="A434" t="s">
        <v>618</v>
      </c>
      <c r="B434">
        <v>100</v>
      </c>
      <c r="C434">
        <v>1</v>
      </c>
    </row>
    <row r="435" spans="1:3" x14ac:dyDescent="0.25">
      <c r="A435" t="s">
        <v>622</v>
      </c>
      <c r="B435">
        <v>100</v>
      </c>
      <c r="C435">
        <v>1</v>
      </c>
    </row>
    <row r="436" spans="1:3" x14ac:dyDescent="0.25">
      <c r="A436" t="s">
        <v>624</v>
      </c>
      <c r="B436">
        <v>100</v>
      </c>
      <c r="C436">
        <v>1</v>
      </c>
    </row>
    <row r="437" spans="1:3" x14ac:dyDescent="0.25">
      <c r="A437" t="s">
        <v>629</v>
      </c>
      <c r="B437">
        <v>100</v>
      </c>
      <c r="C437">
        <v>1</v>
      </c>
    </row>
    <row r="438" spans="1:3" x14ac:dyDescent="0.25">
      <c r="A438" t="s">
        <v>631</v>
      </c>
      <c r="B438">
        <v>100</v>
      </c>
      <c r="C438">
        <v>1</v>
      </c>
    </row>
    <row r="439" spans="1:3" x14ac:dyDescent="0.25">
      <c r="A439" t="s">
        <v>633</v>
      </c>
      <c r="B439">
        <v>100</v>
      </c>
      <c r="C439">
        <v>1</v>
      </c>
    </row>
    <row r="440" spans="1:3" x14ac:dyDescent="0.25">
      <c r="A440" t="s">
        <v>634</v>
      </c>
      <c r="B440">
        <v>100</v>
      </c>
      <c r="C440">
        <v>1</v>
      </c>
    </row>
    <row r="441" spans="1:3" x14ac:dyDescent="0.25">
      <c r="A441" t="s">
        <v>636</v>
      </c>
      <c r="B441">
        <v>100</v>
      </c>
      <c r="C441">
        <v>1</v>
      </c>
    </row>
    <row r="442" spans="1:3" x14ac:dyDescent="0.25">
      <c r="A442" t="s">
        <v>637</v>
      </c>
      <c r="B442">
        <v>100</v>
      </c>
      <c r="C442">
        <v>1</v>
      </c>
    </row>
    <row r="443" spans="1:3" x14ac:dyDescent="0.25">
      <c r="A443" t="s">
        <v>639</v>
      </c>
      <c r="B443">
        <v>100</v>
      </c>
      <c r="C443">
        <v>1</v>
      </c>
    </row>
    <row r="444" spans="1:3" x14ac:dyDescent="0.25">
      <c r="A444" t="s">
        <v>640</v>
      </c>
      <c r="B444">
        <v>100</v>
      </c>
      <c r="C444">
        <v>1</v>
      </c>
    </row>
    <row r="445" spans="1:3" x14ac:dyDescent="0.25">
      <c r="A445" t="s">
        <v>641</v>
      </c>
      <c r="B445">
        <v>100</v>
      </c>
      <c r="C445">
        <v>1</v>
      </c>
    </row>
    <row r="446" spans="1:3" x14ac:dyDescent="0.25">
      <c r="A446" t="s">
        <v>642</v>
      </c>
      <c r="B446">
        <v>100</v>
      </c>
      <c r="C446">
        <v>1</v>
      </c>
    </row>
    <row r="447" spans="1:3" x14ac:dyDescent="0.25">
      <c r="A447" t="s">
        <v>643</v>
      </c>
      <c r="B447">
        <v>100</v>
      </c>
      <c r="C447">
        <v>1</v>
      </c>
    </row>
    <row r="448" spans="1:3" x14ac:dyDescent="0.25">
      <c r="A448" t="s">
        <v>645</v>
      </c>
      <c r="B448">
        <v>100</v>
      </c>
      <c r="C448">
        <v>1</v>
      </c>
    </row>
    <row r="449" spans="1:3" x14ac:dyDescent="0.25">
      <c r="A449" t="s">
        <v>646</v>
      </c>
      <c r="B449">
        <v>100</v>
      </c>
      <c r="C449">
        <v>1</v>
      </c>
    </row>
    <row r="450" spans="1:3" x14ac:dyDescent="0.25">
      <c r="A450" t="s">
        <v>649</v>
      </c>
      <c r="B450">
        <v>100</v>
      </c>
      <c r="C450">
        <v>1</v>
      </c>
    </row>
    <row r="451" spans="1:3" x14ac:dyDescent="0.25">
      <c r="A451" t="s">
        <v>651</v>
      </c>
      <c r="B451">
        <v>100</v>
      </c>
      <c r="C451">
        <v>1</v>
      </c>
    </row>
    <row r="452" spans="1:3" x14ac:dyDescent="0.25">
      <c r="A452" t="s">
        <v>652</v>
      </c>
      <c r="B452">
        <v>100</v>
      </c>
      <c r="C452">
        <v>1</v>
      </c>
    </row>
    <row r="453" spans="1:3" x14ac:dyDescent="0.25">
      <c r="A453" t="s">
        <v>653</v>
      </c>
      <c r="B453">
        <v>100</v>
      </c>
      <c r="C453">
        <v>1</v>
      </c>
    </row>
    <row r="454" spans="1:3" x14ac:dyDescent="0.25">
      <c r="A454" t="s">
        <v>655</v>
      </c>
      <c r="B454">
        <v>100</v>
      </c>
      <c r="C454">
        <v>1</v>
      </c>
    </row>
    <row r="455" spans="1:3" x14ac:dyDescent="0.25">
      <c r="A455" t="s">
        <v>657</v>
      </c>
      <c r="B455">
        <v>100</v>
      </c>
      <c r="C455">
        <v>1</v>
      </c>
    </row>
    <row r="456" spans="1:3" x14ac:dyDescent="0.25">
      <c r="A456" t="s">
        <v>658</v>
      </c>
      <c r="B456">
        <v>100</v>
      </c>
      <c r="C456">
        <v>1</v>
      </c>
    </row>
    <row r="457" spans="1:3" x14ac:dyDescent="0.25">
      <c r="A457" t="s">
        <v>659</v>
      </c>
      <c r="B457">
        <v>100</v>
      </c>
      <c r="C457">
        <v>1</v>
      </c>
    </row>
    <row r="458" spans="1:3" x14ac:dyDescent="0.25">
      <c r="A458" t="s">
        <v>661</v>
      </c>
      <c r="B458">
        <v>100</v>
      </c>
      <c r="C458">
        <v>1</v>
      </c>
    </row>
    <row r="459" spans="1:3" x14ac:dyDescent="0.25">
      <c r="A459" t="s">
        <v>662</v>
      </c>
      <c r="B459">
        <v>100</v>
      </c>
      <c r="C459">
        <v>1</v>
      </c>
    </row>
    <row r="460" spans="1:3" x14ac:dyDescent="0.25">
      <c r="A460" t="s">
        <v>663</v>
      </c>
      <c r="B460">
        <v>100</v>
      </c>
      <c r="C460">
        <v>1</v>
      </c>
    </row>
    <row r="461" spans="1:3" x14ac:dyDescent="0.25">
      <c r="A461" t="s">
        <v>664</v>
      </c>
      <c r="B461">
        <v>100</v>
      </c>
      <c r="C461">
        <v>1</v>
      </c>
    </row>
    <row r="462" spans="1:3" x14ac:dyDescent="0.25">
      <c r="A462" t="s">
        <v>666</v>
      </c>
      <c r="B462">
        <v>100</v>
      </c>
      <c r="C462">
        <v>1</v>
      </c>
    </row>
    <row r="463" spans="1:3" x14ac:dyDescent="0.25">
      <c r="A463" t="s">
        <v>667</v>
      </c>
      <c r="B463">
        <v>100</v>
      </c>
      <c r="C463">
        <v>1</v>
      </c>
    </row>
    <row r="464" spans="1:3" x14ac:dyDescent="0.25">
      <c r="A464" t="s">
        <v>668</v>
      </c>
      <c r="B464">
        <v>100</v>
      </c>
      <c r="C464">
        <v>1</v>
      </c>
    </row>
    <row r="465" spans="1:3" x14ac:dyDescent="0.25">
      <c r="A465" t="s">
        <v>669</v>
      </c>
      <c r="B465">
        <v>100</v>
      </c>
      <c r="C465">
        <v>1</v>
      </c>
    </row>
    <row r="466" spans="1:3" x14ac:dyDescent="0.25">
      <c r="A466" t="s">
        <v>670</v>
      </c>
      <c r="B466">
        <v>100</v>
      </c>
      <c r="C466">
        <v>1</v>
      </c>
    </row>
    <row r="467" spans="1:3" x14ac:dyDescent="0.25">
      <c r="A467" t="s">
        <v>671</v>
      </c>
      <c r="B467">
        <v>100</v>
      </c>
      <c r="C467">
        <v>1</v>
      </c>
    </row>
    <row r="468" spans="1:3" x14ac:dyDescent="0.25">
      <c r="A468" t="s">
        <v>673</v>
      </c>
      <c r="B468">
        <v>100</v>
      </c>
      <c r="C468">
        <v>1</v>
      </c>
    </row>
    <row r="469" spans="1:3" x14ac:dyDescent="0.25">
      <c r="A469" t="s">
        <v>674</v>
      </c>
      <c r="B469">
        <v>100</v>
      </c>
      <c r="C469">
        <v>1</v>
      </c>
    </row>
    <row r="470" spans="1:3" x14ac:dyDescent="0.25">
      <c r="A470" t="s">
        <v>675</v>
      </c>
      <c r="B470">
        <v>100</v>
      </c>
      <c r="C470">
        <v>1</v>
      </c>
    </row>
    <row r="471" spans="1:3" x14ac:dyDescent="0.25">
      <c r="A471" t="s">
        <v>676</v>
      </c>
      <c r="B471">
        <v>100</v>
      </c>
      <c r="C471">
        <v>1</v>
      </c>
    </row>
    <row r="472" spans="1:3" x14ac:dyDescent="0.25">
      <c r="A472" t="s">
        <v>677</v>
      </c>
      <c r="B472">
        <v>100</v>
      </c>
      <c r="C472">
        <v>1</v>
      </c>
    </row>
    <row r="473" spans="1:3" x14ac:dyDescent="0.25">
      <c r="A473" t="s">
        <v>678</v>
      </c>
      <c r="B473">
        <v>100</v>
      </c>
      <c r="C473">
        <v>1</v>
      </c>
    </row>
    <row r="474" spans="1:3" x14ac:dyDescent="0.25">
      <c r="A474" t="s">
        <v>680</v>
      </c>
      <c r="B474">
        <v>100</v>
      </c>
      <c r="C474">
        <v>1</v>
      </c>
    </row>
    <row r="475" spans="1:3" x14ac:dyDescent="0.25">
      <c r="A475" t="s">
        <v>681</v>
      </c>
      <c r="B475">
        <v>100</v>
      </c>
      <c r="C475">
        <v>1</v>
      </c>
    </row>
    <row r="476" spans="1:3" x14ac:dyDescent="0.25">
      <c r="A476" t="s">
        <v>682</v>
      </c>
      <c r="B476">
        <v>100</v>
      </c>
      <c r="C476">
        <v>1</v>
      </c>
    </row>
    <row r="477" spans="1:3" x14ac:dyDescent="0.25">
      <c r="A477" t="s">
        <v>684</v>
      </c>
      <c r="B477">
        <v>100</v>
      </c>
      <c r="C477">
        <v>1</v>
      </c>
    </row>
    <row r="478" spans="1:3" x14ac:dyDescent="0.25">
      <c r="A478" t="s">
        <v>685</v>
      </c>
      <c r="B478">
        <v>100</v>
      </c>
      <c r="C478">
        <v>1</v>
      </c>
    </row>
    <row r="479" spans="1:3" x14ac:dyDescent="0.25">
      <c r="A479" t="s">
        <v>686</v>
      </c>
      <c r="B479">
        <v>100</v>
      </c>
      <c r="C479">
        <v>1</v>
      </c>
    </row>
    <row r="480" spans="1:3" x14ac:dyDescent="0.25">
      <c r="A480" t="s">
        <v>688</v>
      </c>
      <c r="B480">
        <v>100</v>
      </c>
      <c r="C480">
        <v>1</v>
      </c>
    </row>
    <row r="481" spans="1:3" x14ac:dyDescent="0.25">
      <c r="A481" t="s">
        <v>689</v>
      </c>
      <c r="B481">
        <v>100</v>
      </c>
      <c r="C481">
        <v>1</v>
      </c>
    </row>
    <row r="482" spans="1:3" x14ac:dyDescent="0.25">
      <c r="A482" t="s">
        <v>690</v>
      </c>
      <c r="B482">
        <v>100</v>
      </c>
      <c r="C482">
        <v>1</v>
      </c>
    </row>
    <row r="483" spans="1:3" x14ac:dyDescent="0.25">
      <c r="A483" t="s">
        <v>691</v>
      </c>
      <c r="B483">
        <v>100</v>
      </c>
      <c r="C483">
        <v>1</v>
      </c>
    </row>
    <row r="484" spans="1:3" x14ac:dyDescent="0.25">
      <c r="A484" t="s">
        <v>693</v>
      </c>
      <c r="B484">
        <v>100</v>
      </c>
      <c r="C484">
        <v>1</v>
      </c>
    </row>
    <row r="485" spans="1:3" x14ac:dyDescent="0.25">
      <c r="A485" t="s">
        <v>695</v>
      </c>
      <c r="B485">
        <v>100</v>
      </c>
      <c r="C485">
        <v>1</v>
      </c>
    </row>
    <row r="486" spans="1:3" x14ac:dyDescent="0.25">
      <c r="A486" t="s">
        <v>696</v>
      </c>
      <c r="B486">
        <v>100</v>
      </c>
      <c r="C486">
        <v>1</v>
      </c>
    </row>
    <row r="487" spans="1:3" x14ac:dyDescent="0.25">
      <c r="A487" t="s">
        <v>697</v>
      </c>
      <c r="B487">
        <v>100</v>
      </c>
      <c r="C487">
        <v>1</v>
      </c>
    </row>
    <row r="488" spans="1:3" x14ac:dyDescent="0.25">
      <c r="A488" t="s">
        <v>698</v>
      </c>
      <c r="B488">
        <v>100</v>
      </c>
      <c r="C488">
        <v>1</v>
      </c>
    </row>
    <row r="489" spans="1:3" x14ac:dyDescent="0.25">
      <c r="A489" t="s">
        <v>699</v>
      </c>
      <c r="B489">
        <v>100</v>
      </c>
      <c r="C489">
        <v>1</v>
      </c>
    </row>
    <row r="490" spans="1:3" x14ac:dyDescent="0.25">
      <c r="A490" t="s">
        <v>701</v>
      </c>
      <c r="B490">
        <v>100</v>
      </c>
      <c r="C490">
        <v>1</v>
      </c>
    </row>
    <row r="491" spans="1:3" x14ac:dyDescent="0.25">
      <c r="A491" t="s">
        <v>702</v>
      </c>
      <c r="B491">
        <v>100</v>
      </c>
      <c r="C491">
        <v>1</v>
      </c>
    </row>
    <row r="492" spans="1:3" x14ac:dyDescent="0.25">
      <c r="A492" t="s">
        <v>703</v>
      </c>
      <c r="B492">
        <v>100</v>
      </c>
      <c r="C492">
        <v>1</v>
      </c>
    </row>
    <row r="493" spans="1:3" x14ac:dyDescent="0.25">
      <c r="A493" t="s">
        <v>704</v>
      </c>
      <c r="B493">
        <v>100</v>
      </c>
      <c r="C493">
        <v>1</v>
      </c>
    </row>
    <row r="494" spans="1:3" x14ac:dyDescent="0.25">
      <c r="A494" t="s">
        <v>705</v>
      </c>
      <c r="B494">
        <v>100</v>
      </c>
      <c r="C494">
        <v>1</v>
      </c>
    </row>
    <row r="495" spans="1:3" x14ac:dyDescent="0.25">
      <c r="A495" t="s">
        <v>707</v>
      </c>
      <c r="B495">
        <v>100</v>
      </c>
      <c r="C495">
        <v>1</v>
      </c>
    </row>
    <row r="496" spans="1:3" x14ac:dyDescent="0.25">
      <c r="A496" t="s">
        <v>708</v>
      </c>
      <c r="B496">
        <v>100</v>
      </c>
      <c r="C496">
        <v>1</v>
      </c>
    </row>
    <row r="497" spans="1:3" x14ac:dyDescent="0.25">
      <c r="A497" t="s">
        <v>709</v>
      </c>
      <c r="B497">
        <v>100</v>
      </c>
      <c r="C497">
        <v>1</v>
      </c>
    </row>
    <row r="498" spans="1:3" x14ac:dyDescent="0.25">
      <c r="A498" t="s">
        <v>711</v>
      </c>
      <c r="B498">
        <v>100</v>
      </c>
      <c r="C498">
        <v>1</v>
      </c>
    </row>
    <row r="499" spans="1:3" x14ac:dyDescent="0.25">
      <c r="A499" t="s">
        <v>712</v>
      </c>
      <c r="B499">
        <v>100</v>
      </c>
      <c r="C499">
        <v>1</v>
      </c>
    </row>
    <row r="500" spans="1:3" x14ac:dyDescent="0.25">
      <c r="A500" t="s">
        <v>713</v>
      </c>
      <c r="B500">
        <v>100</v>
      </c>
      <c r="C500">
        <v>1</v>
      </c>
    </row>
    <row r="501" spans="1:3" x14ac:dyDescent="0.25">
      <c r="A501" t="s">
        <v>714</v>
      </c>
      <c r="B501">
        <v>100</v>
      </c>
      <c r="C501">
        <v>1</v>
      </c>
    </row>
    <row r="502" spans="1:3" x14ac:dyDescent="0.25">
      <c r="A502" t="s">
        <v>715</v>
      </c>
      <c r="B502">
        <v>100</v>
      </c>
      <c r="C502">
        <v>1</v>
      </c>
    </row>
    <row r="503" spans="1:3" x14ac:dyDescent="0.25">
      <c r="A503" t="s">
        <v>716</v>
      </c>
      <c r="B503">
        <v>100</v>
      </c>
      <c r="C503">
        <v>1</v>
      </c>
    </row>
    <row r="504" spans="1:3" x14ac:dyDescent="0.25">
      <c r="A504" t="s">
        <v>720</v>
      </c>
      <c r="B504">
        <v>100</v>
      </c>
      <c r="C504">
        <v>1</v>
      </c>
    </row>
    <row r="505" spans="1:3" x14ac:dyDescent="0.25">
      <c r="A505" t="s">
        <v>723</v>
      </c>
      <c r="B505">
        <v>100</v>
      </c>
      <c r="C505">
        <v>1</v>
      </c>
    </row>
    <row r="506" spans="1:3" x14ac:dyDescent="0.25">
      <c r="A506" t="s">
        <v>725</v>
      </c>
      <c r="B506">
        <v>100</v>
      </c>
      <c r="C506">
        <v>1</v>
      </c>
    </row>
    <row r="507" spans="1:3" x14ac:dyDescent="0.25">
      <c r="A507" t="s">
        <v>726</v>
      </c>
      <c r="B507">
        <v>100</v>
      </c>
      <c r="C507">
        <v>1</v>
      </c>
    </row>
    <row r="508" spans="1:3" x14ac:dyDescent="0.25">
      <c r="A508" t="s">
        <v>728</v>
      </c>
      <c r="B508">
        <v>100</v>
      </c>
      <c r="C508">
        <v>1</v>
      </c>
    </row>
    <row r="509" spans="1:3" x14ac:dyDescent="0.25">
      <c r="A509" t="s">
        <v>729</v>
      </c>
      <c r="B509">
        <v>100</v>
      </c>
      <c r="C509">
        <v>1</v>
      </c>
    </row>
    <row r="510" spans="1:3" x14ac:dyDescent="0.25">
      <c r="A510" t="s">
        <v>731</v>
      </c>
      <c r="B510">
        <v>100</v>
      </c>
      <c r="C510">
        <v>1</v>
      </c>
    </row>
    <row r="511" spans="1:3" x14ac:dyDescent="0.25">
      <c r="A511" t="s">
        <v>732</v>
      </c>
      <c r="B511">
        <v>100</v>
      </c>
      <c r="C511">
        <v>1</v>
      </c>
    </row>
    <row r="512" spans="1:3" x14ac:dyDescent="0.25">
      <c r="A512" t="s">
        <v>735</v>
      </c>
      <c r="B512">
        <v>100</v>
      </c>
      <c r="C512">
        <v>1</v>
      </c>
    </row>
    <row r="513" spans="1:3" x14ac:dyDescent="0.25">
      <c r="A513" t="s">
        <v>736</v>
      </c>
      <c r="B513">
        <v>100</v>
      </c>
      <c r="C513">
        <v>1</v>
      </c>
    </row>
    <row r="514" spans="1:3" x14ac:dyDescent="0.25">
      <c r="A514" t="s">
        <v>738</v>
      </c>
      <c r="B514">
        <v>100</v>
      </c>
      <c r="C514">
        <v>1</v>
      </c>
    </row>
    <row r="515" spans="1:3" x14ac:dyDescent="0.25">
      <c r="A515" t="s">
        <v>740</v>
      </c>
      <c r="B515">
        <v>100</v>
      </c>
      <c r="C515">
        <v>1</v>
      </c>
    </row>
    <row r="516" spans="1:3" x14ac:dyDescent="0.25">
      <c r="A516" t="s">
        <v>741</v>
      </c>
      <c r="B516">
        <v>100</v>
      </c>
      <c r="C516">
        <v>1</v>
      </c>
    </row>
    <row r="517" spans="1:3" x14ac:dyDescent="0.25">
      <c r="A517" t="s">
        <v>742</v>
      </c>
      <c r="B517">
        <v>100</v>
      </c>
      <c r="C517">
        <v>1</v>
      </c>
    </row>
    <row r="518" spans="1:3" x14ac:dyDescent="0.25">
      <c r="A518" t="s">
        <v>743</v>
      </c>
      <c r="B518">
        <v>100</v>
      </c>
      <c r="C518">
        <v>1</v>
      </c>
    </row>
    <row r="519" spans="1:3" x14ac:dyDescent="0.25">
      <c r="A519" t="s">
        <v>744</v>
      </c>
      <c r="B519">
        <v>100</v>
      </c>
      <c r="C519">
        <v>1</v>
      </c>
    </row>
    <row r="520" spans="1:3" x14ac:dyDescent="0.25">
      <c r="A520" t="s">
        <v>745</v>
      </c>
      <c r="B520">
        <v>100</v>
      </c>
      <c r="C520">
        <v>1</v>
      </c>
    </row>
    <row r="521" spans="1:3" x14ac:dyDescent="0.25">
      <c r="A521" t="s">
        <v>746</v>
      </c>
      <c r="B521">
        <v>100</v>
      </c>
      <c r="C521">
        <v>1</v>
      </c>
    </row>
    <row r="522" spans="1:3" x14ac:dyDescent="0.25">
      <c r="A522" t="s">
        <v>747</v>
      </c>
      <c r="B522">
        <v>100</v>
      </c>
      <c r="C522">
        <v>1</v>
      </c>
    </row>
    <row r="523" spans="1:3" x14ac:dyDescent="0.25">
      <c r="A523" t="s">
        <v>749</v>
      </c>
      <c r="B523">
        <v>100</v>
      </c>
      <c r="C523">
        <v>1</v>
      </c>
    </row>
    <row r="524" spans="1:3" x14ac:dyDescent="0.25">
      <c r="A524" t="s">
        <v>750</v>
      </c>
      <c r="B524">
        <v>100</v>
      </c>
      <c r="C524">
        <v>1</v>
      </c>
    </row>
    <row r="525" spans="1:3" x14ac:dyDescent="0.25">
      <c r="A525" t="s">
        <v>754</v>
      </c>
      <c r="B525">
        <v>100</v>
      </c>
      <c r="C525">
        <v>1</v>
      </c>
    </row>
    <row r="526" spans="1:3" x14ac:dyDescent="0.25">
      <c r="A526" t="s">
        <v>755</v>
      </c>
      <c r="B526">
        <v>100</v>
      </c>
      <c r="C526">
        <v>1</v>
      </c>
    </row>
    <row r="527" spans="1:3" x14ac:dyDescent="0.25">
      <c r="A527" t="s">
        <v>756</v>
      </c>
      <c r="B527">
        <v>100</v>
      </c>
      <c r="C527">
        <v>1</v>
      </c>
    </row>
    <row r="528" spans="1:3" x14ac:dyDescent="0.25">
      <c r="A528" t="s">
        <v>758</v>
      </c>
      <c r="B528">
        <v>100</v>
      </c>
      <c r="C528">
        <v>1</v>
      </c>
    </row>
    <row r="529" spans="1:3" x14ac:dyDescent="0.25">
      <c r="A529" t="s">
        <v>760</v>
      </c>
      <c r="B529">
        <v>100</v>
      </c>
      <c r="C529">
        <v>1</v>
      </c>
    </row>
    <row r="530" spans="1:3" x14ac:dyDescent="0.25">
      <c r="A530" t="s">
        <v>761</v>
      </c>
      <c r="B530">
        <v>100</v>
      </c>
      <c r="C530">
        <v>1</v>
      </c>
    </row>
    <row r="531" spans="1:3" x14ac:dyDescent="0.25">
      <c r="A531" t="s">
        <v>762</v>
      </c>
      <c r="B531">
        <v>100</v>
      </c>
      <c r="C531">
        <v>1</v>
      </c>
    </row>
    <row r="532" spans="1:3" x14ac:dyDescent="0.25">
      <c r="A532" t="s">
        <v>763</v>
      </c>
      <c r="B532">
        <v>100</v>
      </c>
      <c r="C532">
        <v>1</v>
      </c>
    </row>
    <row r="533" spans="1:3" x14ac:dyDescent="0.25">
      <c r="A533" t="s">
        <v>765</v>
      </c>
      <c r="B533">
        <v>100</v>
      </c>
      <c r="C533">
        <v>1</v>
      </c>
    </row>
    <row r="534" spans="1:3" x14ac:dyDescent="0.25">
      <c r="A534" t="s">
        <v>766</v>
      </c>
      <c r="B534">
        <v>100</v>
      </c>
      <c r="C534">
        <v>1</v>
      </c>
    </row>
    <row r="535" spans="1:3" x14ac:dyDescent="0.25">
      <c r="A535" t="s">
        <v>769</v>
      </c>
      <c r="B535">
        <v>100</v>
      </c>
      <c r="C535">
        <v>1</v>
      </c>
    </row>
    <row r="536" spans="1:3" x14ac:dyDescent="0.25">
      <c r="A536" t="s">
        <v>770</v>
      </c>
      <c r="B536">
        <v>100</v>
      </c>
      <c r="C536">
        <v>1</v>
      </c>
    </row>
    <row r="537" spans="1:3" x14ac:dyDescent="0.25">
      <c r="A537" t="s">
        <v>772</v>
      </c>
      <c r="B537">
        <v>100</v>
      </c>
      <c r="C537">
        <v>1</v>
      </c>
    </row>
    <row r="538" spans="1:3" x14ac:dyDescent="0.25">
      <c r="A538" t="s">
        <v>773</v>
      </c>
      <c r="B538">
        <v>100</v>
      </c>
      <c r="C538">
        <v>1</v>
      </c>
    </row>
    <row r="539" spans="1:3" x14ac:dyDescent="0.25">
      <c r="A539" t="s">
        <v>777</v>
      </c>
      <c r="B539">
        <v>100</v>
      </c>
      <c r="C539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25"/>
  <sheetViews>
    <sheetView topLeftCell="A269" workbookViewId="0">
      <selection activeCell="A287" sqref="A287:C288"/>
    </sheetView>
  </sheetViews>
  <sheetFormatPr defaultRowHeight="15" x14ac:dyDescent="0.25"/>
  <cols>
    <col min="1" max="1" width="46.5703125" bestFit="1" customWidth="1"/>
    <col min="2" max="2" width="13.140625" customWidth="1"/>
    <col min="3" max="3" width="20" customWidth="1"/>
  </cols>
  <sheetData>
    <row r="1" spans="1:3" x14ac:dyDescent="0.25">
      <c r="A1" t="s">
        <v>0</v>
      </c>
      <c r="B1" t="s">
        <v>798</v>
      </c>
      <c r="C1" t="s">
        <v>799</v>
      </c>
    </row>
    <row r="2" spans="1:3" x14ac:dyDescent="0.25">
      <c r="A2" t="s">
        <v>9</v>
      </c>
      <c r="B2">
        <v>100</v>
      </c>
      <c r="C2">
        <v>1</v>
      </c>
    </row>
    <row r="3" spans="1:3" x14ac:dyDescent="0.25">
      <c r="A3" t="s">
        <v>10</v>
      </c>
      <c r="B3">
        <v>100</v>
      </c>
      <c r="C3">
        <v>1</v>
      </c>
    </row>
    <row r="4" spans="1:3" x14ac:dyDescent="0.25">
      <c r="A4" t="s">
        <v>11</v>
      </c>
      <c r="B4">
        <v>100</v>
      </c>
      <c r="C4">
        <v>1</v>
      </c>
    </row>
    <row r="5" spans="1:3" x14ac:dyDescent="0.25">
      <c r="A5" t="s">
        <v>12</v>
      </c>
      <c r="B5">
        <v>100</v>
      </c>
      <c r="C5">
        <v>1</v>
      </c>
    </row>
    <row r="6" spans="1:3" x14ac:dyDescent="0.25">
      <c r="A6" t="s">
        <v>13</v>
      </c>
      <c r="B6">
        <v>100</v>
      </c>
      <c r="C6">
        <v>1</v>
      </c>
    </row>
    <row r="7" spans="1:3" x14ac:dyDescent="0.25">
      <c r="A7" t="s">
        <v>14</v>
      </c>
      <c r="B7">
        <v>100</v>
      </c>
      <c r="C7">
        <v>1</v>
      </c>
    </row>
    <row r="8" spans="1:3" x14ac:dyDescent="0.25">
      <c r="A8" t="s">
        <v>15</v>
      </c>
      <c r="B8">
        <v>100</v>
      </c>
      <c r="C8">
        <v>1</v>
      </c>
    </row>
    <row r="9" spans="1:3" x14ac:dyDescent="0.25">
      <c r="A9" t="s">
        <v>16</v>
      </c>
      <c r="B9">
        <v>100</v>
      </c>
      <c r="C9">
        <v>1</v>
      </c>
    </row>
    <row r="10" spans="1:3" x14ac:dyDescent="0.25">
      <c r="A10" t="s">
        <v>19</v>
      </c>
      <c r="B10">
        <v>100</v>
      </c>
      <c r="C10">
        <v>1</v>
      </c>
    </row>
    <row r="11" spans="1:3" x14ac:dyDescent="0.25">
      <c r="A11" t="s">
        <v>20</v>
      </c>
      <c r="B11">
        <v>100</v>
      </c>
      <c r="C11">
        <v>1</v>
      </c>
    </row>
    <row r="12" spans="1:3" x14ac:dyDescent="0.25">
      <c r="A12" t="s">
        <v>21</v>
      </c>
      <c r="B12">
        <v>100</v>
      </c>
      <c r="C12">
        <v>1</v>
      </c>
    </row>
    <row r="13" spans="1:3" x14ac:dyDescent="0.25">
      <c r="A13" t="s">
        <v>22</v>
      </c>
      <c r="B13">
        <v>100</v>
      </c>
      <c r="C13">
        <v>1</v>
      </c>
    </row>
    <row r="14" spans="1:3" x14ac:dyDescent="0.25">
      <c r="A14" t="s">
        <v>27</v>
      </c>
      <c r="B14">
        <v>100</v>
      </c>
      <c r="C14">
        <v>1</v>
      </c>
    </row>
    <row r="15" spans="1:3" x14ac:dyDescent="0.25">
      <c r="A15" t="s">
        <v>28</v>
      </c>
      <c r="B15">
        <v>100</v>
      </c>
      <c r="C15">
        <v>1</v>
      </c>
    </row>
    <row r="16" spans="1:3" x14ac:dyDescent="0.25">
      <c r="A16" t="s">
        <v>42</v>
      </c>
      <c r="B16">
        <v>100</v>
      </c>
      <c r="C16">
        <v>1</v>
      </c>
    </row>
    <row r="17" spans="1:3" x14ac:dyDescent="0.25">
      <c r="A17" t="s">
        <v>53</v>
      </c>
      <c r="B17">
        <v>100</v>
      </c>
      <c r="C17">
        <v>1</v>
      </c>
    </row>
    <row r="18" spans="1:3" x14ac:dyDescent="0.25">
      <c r="A18" t="s">
        <v>58</v>
      </c>
      <c r="B18">
        <v>100</v>
      </c>
      <c r="C18">
        <v>1</v>
      </c>
    </row>
    <row r="19" spans="1:3" x14ac:dyDescent="0.25">
      <c r="A19" t="s">
        <v>59</v>
      </c>
      <c r="B19">
        <v>100</v>
      </c>
      <c r="C19">
        <v>1</v>
      </c>
    </row>
    <row r="20" spans="1:3" x14ac:dyDescent="0.25">
      <c r="A20" t="s">
        <v>65</v>
      </c>
      <c r="B20">
        <v>100</v>
      </c>
      <c r="C20">
        <v>1</v>
      </c>
    </row>
    <row r="21" spans="1:3" x14ac:dyDescent="0.25">
      <c r="A21" t="s">
        <v>66</v>
      </c>
      <c r="B21">
        <v>100</v>
      </c>
      <c r="C21">
        <v>1</v>
      </c>
    </row>
    <row r="22" spans="1:3" x14ac:dyDescent="0.25">
      <c r="A22" t="s">
        <v>68</v>
      </c>
      <c r="B22">
        <v>100</v>
      </c>
      <c r="C22">
        <v>1</v>
      </c>
    </row>
    <row r="23" spans="1:3" x14ac:dyDescent="0.25">
      <c r="A23" t="s">
        <v>71</v>
      </c>
      <c r="B23">
        <v>100</v>
      </c>
      <c r="C23">
        <v>1</v>
      </c>
    </row>
    <row r="24" spans="1:3" x14ac:dyDescent="0.25">
      <c r="A24" t="s">
        <v>75</v>
      </c>
      <c r="B24">
        <v>100</v>
      </c>
      <c r="C24">
        <v>1</v>
      </c>
    </row>
    <row r="25" spans="1:3" x14ac:dyDescent="0.25">
      <c r="A25" t="s">
        <v>76</v>
      </c>
      <c r="B25">
        <v>100</v>
      </c>
      <c r="C25">
        <v>1</v>
      </c>
    </row>
    <row r="26" spans="1:3" x14ac:dyDescent="0.25">
      <c r="A26" t="s">
        <v>78</v>
      </c>
      <c r="B26">
        <v>100</v>
      </c>
      <c r="C26">
        <v>1</v>
      </c>
    </row>
    <row r="27" spans="1:3" x14ac:dyDescent="0.25">
      <c r="A27" t="s">
        <v>79</v>
      </c>
      <c r="B27">
        <v>100</v>
      </c>
      <c r="C27">
        <v>1</v>
      </c>
    </row>
    <row r="28" spans="1:3" x14ac:dyDescent="0.25">
      <c r="A28" t="s">
        <v>81</v>
      </c>
      <c r="B28">
        <v>100</v>
      </c>
      <c r="C28">
        <v>1</v>
      </c>
    </row>
    <row r="29" spans="1:3" x14ac:dyDescent="0.25">
      <c r="A29" t="s">
        <v>82</v>
      </c>
      <c r="B29">
        <v>100</v>
      </c>
      <c r="C29">
        <v>1</v>
      </c>
    </row>
    <row r="30" spans="1:3" x14ac:dyDescent="0.25">
      <c r="A30" t="s">
        <v>84</v>
      </c>
      <c r="B30">
        <v>100</v>
      </c>
      <c r="C30">
        <v>1</v>
      </c>
    </row>
    <row r="31" spans="1:3" x14ac:dyDescent="0.25">
      <c r="A31" t="s">
        <v>85</v>
      </c>
      <c r="B31">
        <v>100</v>
      </c>
      <c r="C31">
        <v>1</v>
      </c>
    </row>
    <row r="32" spans="1:3" x14ac:dyDescent="0.25">
      <c r="A32" t="s">
        <v>86</v>
      </c>
      <c r="B32">
        <v>100</v>
      </c>
      <c r="C32">
        <v>1</v>
      </c>
    </row>
    <row r="33" spans="1:3" x14ac:dyDescent="0.25">
      <c r="A33" t="s">
        <v>88</v>
      </c>
      <c r="B33">
        <v>100</v>
      </c>
      <c r="C33">
        <v>1</v>
      </c>
    </row>
    <row r="34" spans="1:3" x14ac:dyDescent="0.25">
      <c r="A34" t="s">
        <v>89</v>
      </c>
      <c r="B34">
        <v>100</v>
      </c>
      <c r="C34">
        <v>1</v>
      </c>
    </row>
    <row r="35" spans="1:3" x14ac:dyDescent="0.25">
      <c r="A35" t="s">
        <v>90</v>
      </c>
      <c r="B35">
        <v>100</v>
      </c>
      <c r="C35">
        <v>1</v>
      </c>
    </row>
    <row r="36" spans="1:3" x14ac:dyDescent="0.25">
      <c r="A36" t="s">
        <v>91</v>
      </c>
      <c r="B36">
        <v>100</v>
      </c>
      <c r="C36">
        <v>1</v>
      </c>
    </row>
    <row r="37" spans="1:3" x14ac:dyDescent="0.25">
      <c r="A37" t="s">
        <v>92</v>
      </c>
      <c r="B37">
        <v>100</v>
      </c>
      <c r="C37">
        <v>1</v>
      </c>
    </row>
    <row r="38" spans="1:3" x14ac:dyDescent="0.25">
      <c r="A38" t="s">
        <v>93</v>
      </c>
      <c r="B38">
        <v>100</v>
      </c>
      <c r="C38">
        <v>1</v>
      </c>
    </row>
    <row r="39" spans="1:3" x14ac:dyDescent="0.25">
      <c r="A39" t="s">
        <v>94</v>
      </c>
      <c r="B39">
        <v>100</v>
      </c>
      <c r="C39">
        <v>1</v>
      </c>
    </row>
    <row r="40" spans="1:3" x14ac:dyDescent="0.25">
      <c r="A40" t="s">
        <v>95</v>
      </c>
      <c r="B40">
        <v>100</v>
      </c>
      <c r="C40">
        <v>1</v>
      </c>
    </row>
    <row r="41" spans="1:3" x14ac:dyDescent="0.25">
      <c r="A41" t="s">
        <v>96</v>
      </c>
      <c r="B41">
        <v>100</v>
      </c>
      <c r="C41">
        <v>1</v>
      </c>
    </row>
    <row r="42" spans="1:3" x14ac:dyDescent="0.25">
      <c r="A42" t="s">
        <v>101</v>
      </c>
      <c r="B42">
        <v>100</v>
      </c>
      <c r="C42">
        <v>1</v>
      </c>
    </row>
    <row r="43" spans="1:3" x14ac:dyDescent="0.25">
      <c r="A43" t="s">
        <v>103</v>
      </c>
      <c r="B43">
        <v>100</v>
      </c>
      <c r="C43">
        <v>1</v>
      </c>
    </row>
    <row r="44" spans="1:3" x14ac:dyDescent="0.25">
      <c r="A44" t="s">
        <v>104</v>
      </c>
      <c r="B44">
        <v>100</v>
      </c>
      <c r="C44">
        <v>1</v>
      </c>
    </row>
    <row r="45" spans="1:3" x14ac:dyDescent="0.25">
      <c r="A45" t="s">
        <v>105</v>
      </c>
      <c r="B45">
        <v>100</v>
      </c>
      <c r="C45">
        <v>1</v>
      </c>
    </row>
    <row r="46" spans="1:3" x14ac:dyDescent="0.25">
      <c r="A46" t="s">
        <v>106</v>
      </c>
      <c r="B46">
        <v>100</v>
      </c>
      <c r="C46">
        <v>1</v>
      </c>
    </row>
    <row r="47" spans="1:3" x14ac:dyDescent="0.25">
      <c r="A47" t="s">
        <v>107</v>
      </c>
      <c r="B47">
        <v>100</v>
      </c>
      <c r="C47">
        <v>1</v>
      </c>
    </row>
    <row r="48" spans="1:3" x14ac:dyDescent="0.25">
      <c r="A48" t="s">
        <v>108</v>
      </c>
      <c r="B48">
        <v>100</v>
      </c>
      <c r="C48">
        <v>1</v>
      </c>
    </row>
    <row r="49" spans="1:3" x14ac:dyDescent="0.25">
      <c r="A49" t="s">
        <v>109</v>
      </c>
      <c r="B49">
        <v>100</v>
      </c>
      <c r="C49">
        <v>1</v>
      </c>
    </row>
    <row r="50" spans="1:3" x14ac:dyDescent="0.25">
      <c r="A50" t="s">
        <v>112</v>
      </c>
      <c r="B50">
        <v>100</v>
      </c>
      <c r="C50">
        <v>1</v>
      </c>
    </row>
    <row r="51" spans="1:3" x14ac:dyDescent="0.25">
      <c r="A51" t="s">
        <v>113</v>
      </c>
      <c r="B51">
        <v>100</v>
      </c>
      <c r="C51">
        <v>1</v>
      </c>
    </row>
    <row r="52" spans="1:3" x14ac:dyDescent="0.25">
      <c r="A52" t="s">
        <v>114</v>
      </c>
      <c r="B52">
        <v>100</v>
      </c>
      <c r="C52">
        <v>1</v>
      </c>
    </row>
    <row r="53" spans="1:3" x14ac:dyDescent="0.25">
      <c r="A53" t="s">
        <v>117</v>
      </c>
      <c r="B53">
        <v>100</v>
      </c>
      <c r="C53">
        <v>1</v>
      </c>
    </row>
    <row r="54" spans="1:3" x14ac:dyDescent="0.25">
      <c r="A54" t="s">
        <v>118</v>
      </c>
      <c r="B54">
        <v>100</v>
      </c>
      <c r="C54">
        <v>1</v>
      </c>
    </row>
    <row r="55" spans="1:3" x14ac:dyDescent="0.25">
      <c r="A55" t="s">
        <v>119</v>
      </c>
      <c r="B55">
        <v>100</v>
      </c>
      <c r="C55">
        <v>1</v>
      </c>
    </row>
    <row r="56" spans="1:3" x14ac:dyDescent="0.25">
      <c r="A56" t="s">
        <v>120</v>
      </c>
      <c r="B56">
        <v>100</v>
      </c>
      <c r="C56">
        <v>1</v>
      </c>
    </row>
    <row r="57" spans="1:3" x14ac:dyDescent="0.25">
      <c r="A57" t="s">
        <v>122</v>
      </c>
      <c r="B57">
        <v>100</v>
      </c>
      <c r="C57">
        <v>1</v>
      </c>
    </row>
    <row r="58" spans="1:3" x14ac:dyDescent="0.25">
      <c r="A58" t="s">
        <v>123</v>
      </c>
      <c r="B58">
        <v>100</v>
      </c>
      <c r="C58">
        <v>1</v>
      </c>
    </row>
    <row r="59" spans="1:3" x14ac:dyDescent="0.25">
      <c r="A59" t="s">
        <v>125</v>
      </c>
      <c r="B59">
        <v>100</v>
      </c>
      <c r="C59">
        <v>1</v>
      </c>
    </row>
    <row r="60" spans="1:3" x14ac:dyDescent="0.25">
      <c r="A60" t="s">
        <v>128</v>
      </c>
      <c r="B60">
        <v>100</v>
      </c>
      <c r="C60">
        <v>1</v>
      </c>
    </row>
    <row r="61" spans="1:3" x14ac:dyDescent="0.25">
      <c r="A61" t="s">
        <v>130</v>
      </c>
      <c r="B61">
        <v>100</v>
      </c>
      <c r="C61">
        <v>1</v>
      </c>
    </row>
    <row r="62" spans="1:3" x14ac:dyDescent="0.25">
      <c r="A62" t="s">
        <v>131</v>
      </c>
      <c r="B62">
        <v>100</v>
      </c>
      <c r="C62">
        <v>1</v>
      </c>
    </row>
    <row r="63" spans="1:3" x14ac:dyDescent="0.25">
      <c r="A63" t="s">
        <v>132</v>
      </c>
      <c r="B63">
        <v>100</v>
      </c>
      <c r="C63">
        <v>1</v>
      </c>
    </row>
    <row r="64" spans="1:3" x14ac:dyDescent="0.25">
      <c r="A64" t="s">
        <v>135</v>
      </c>
      <c r="B64">
        <v>100</v>
      </c>
      <c r="C64">
        <v>1</v>
      </c>
    </row>
    <row r="65" spans="1:3" x14ac:dyDescent="0.25">
      <c r="A65" t="s">
        <v>137</v>
      </c>
      <c r="B65">
        <v>100</v>
      </c>
      <c r="C65">
        <v>1</v>
      </c>
    </row>
    <row r="66" spans="1:3" x14ac:dyDescent="0.25">
      <c r="A66" t="s">
        <v>138</v>
      </c>
      <c r="B66">
        <v>100</v>
      </c>
      <c r="C66">
        <v>1</v>
      </c>
    </row>
    <row r="67" spans="1:3" x14ac:dyDescent="0.25">
      <c r="A67" t="s">
        <v>139</v>
      </c>
      <c r="B67">
        <v>100</v>
      </c>
      <c r="C67">
        <v>1</v>
      </c>
    </row>
    <row r="68" spans="1:3" x14ac:dyDescent="0.25">
      <c r="A68" t="s">
        <v>140</v>
      </c>
      <c r="B68">
        <v>100</v>
      </c>
      <c r="C68">
        <v>1</v>
      </c>
    </row>
    <row r="69" spans="1:3" x14ac:dyDescent="0.25">
      <c r="A69" t="s">
        <v>141</v>
      </c>
      <c r="B69">
        <v>100</v>
      </c>
      <c r="C69">
        <v>1</v>
      </c>
    </row>
    <row r="70" spans="1:3" x14ac:dyDescent="0.25">
      <c r="A70" t="s">
        <v>142</v>
      </c>
      <c r="B70">
        <v>100</v>
      </c>
      <c r="C70">
        <v>1</v>
      </c>
    </row>
    <row r="71" spans="1:3" x14ac:dyDescent="0.25">
      <c r="A71" t="s">
        <v>144</v>
      </c>
      <c r="B71">
        <v>100</v>
      </c>
      <c r="C71">
        <v>1</v>
      </c>
    </row>
    <row r="72" spans="1:3" x14ac:dyDescent="0.25">
      <c r="A72" t="s">
        <v>145</v>
      </c>
      <c r="B72">
        <v>100</v>
      </c>
      <c r="C72">
        <v>1</v>
      </c>
    </row>
    <row r="73" spans="1:3" x14ac:dyDescent="0.25">
      <c r="A73" t="s">
        <v>147</v>
      </c>
      <c r="B73">
        <v>100</v>
      </c>
      <c r="C73">
        <v>1</v>
      </c>
    </row>
    <row r="74" spans="1:3" x14ac:dyDescent="0.25">
      <c r="A74" t="s">
        <v>149</v>
      </c>
      <c r="B74">
        <v>100</v>
      </c>
      <c r="C74">
        <v>1</v>
      </c>
    </row>
    <row r="75" spans="1:3" x14ac:dyDescent="0.25">
      <c r="A75" t="s">
        <v>151</v>
      </c>
      <c r="B75">
        <v>100</v>
      </c>
      <c r="C75">
        <v>1</v>
      </c>
    </row>
    <row r="76" spans="1:3" x14ac:dyDescent="0.25">
      <c r="A76" t="s">
        <v>152</v>
      </c>
      <c r="B76">
        <v>100</v>
      </c>
      <c r="C76">
        <v>1</v>
      </c>
    </row>
    <row r="77" spans="1:3" x14ac:dyDescent="0.25">
      <c r="A77" t="s">
        <v>154</v>
      </c>
      <c r="B77">
        <v>100</v>
      </c>
      <c r="C77">
        <v>1</v>
      </c>
    </row>
    <row r="78" spans="1:3" x14ac:dyDescent="0.25">
      <c r="A78" t="s">
        <v>156</v>
      </c>
      <c r="B78">
        <v>100</v>
      </c>
      <c r="C78">
        <v>1</v>
      </c>
    </row>
    <row r="79" spans="1:3" x14ac:dyDescent="0.25">
      <c r="A79" t="s">
        <v>158</v>
      </c>
      <c r="B79">
        <v>100</v>
      </c>
      <c r="C79">
        <v>1</v>
      </c>
    </row>
    <row r="80" spans="1:3" x14ac:dyDescent="0.25">
      <c r="A80" t="s">
        <v>160</v>
      </c>
      <c r="B80">
        <v>100</v>
      </c>
      <c r="C80">
        <v>1</v>
      </c>
    </row>
    <row r="81" spans="1:3" x14ac:dyDescent="0.25">
      <c r="A81" t="s">
        <v>161</v>
      </c>
      <c r="B81">
        <v>100</v>
      </c>
      <c r="C81">
        <v>1</v>
      </c>
    </row>
    <row r="82" spans="1:3" x14ac:dyDescent="0.25">
      <c r="A82" t="s">
        <v>162</v>
      </c>
      <c r="B82">
        <v>100</v>
      </c>
      <c r="C82">
        <v>1</v>
      </c>
    </row>
    <row r="83" spans="1:3" x14ac:dyDescent="0.25">
      <c r="A83" t="s">
        <v>171</v>
      </c>
      <c r="B83">
        <v>100</v>
      </c>
      <c r="C83">
        <v>1</v>
      </c>
    </row>
    <row r="84" spans="1:3" x14ac:dyDescent="0.25">
      <c r="A84" t="s">
        <v>172</v>
      </c>
      <c r="B84">
        <v>100</v>
      </c>
      <c r="C84">
        <v>1</v>
      </c>
    </row>
    <row r="85" spans="1:3" x14ac:dyDescent="0.25">
      <c r="A85" t="s">
        <v>174</v>
      </c>
      <c r="B85">
        <v>100</v>
      </c>
      <c r="C85">
        <v>1</v>
      </c>
    </row>
    <row r="86" spans="1:3" x14ac:dyDescent="0.25">
      <c r="A86" t="s">
        <v>175</v>
      </c>
      <c r="B86">
        <v>100</v>
      </c>
      <c r="C86">
        <v>1</v>
      </c>
    </row>
    <row r="87" spans="1:3" x14ac:dyDescent="0.25">
      <c r="A87" t="s">
        <v>176</v>
      </c>
      <c r="B87">
        <v>100</v>
      </c>
      <c r="C87">
        <v>1</v>
      </c>
    </row>
    <row r="88" spans="1:3" x14ac:dyDescent="0.25">
      <c r="A88" t="s">
        <v>177</v>
      </c>
      <c r="B88">
        <v>100</v>
      </c>
      <c r="C88">
        <v>1</v>
      </c>
    </row>
    <row r="89" spans="1:3" x14ac:dyDescent="0.25">
      <c r="A89" t="s">
        <v>178</v>
      </c>
      <c r="B89">
        <v>100</v>
      </c>
      <c r="C89">
        <v>1</v>
      </c>
    </row>
    <row r="90" spans="1:3" x14ac:dyDescent="0.25">
      <c r="A90" t="s">
        <v>179</v>
      </c>
      <c r="B90">
        <v>100</v>
      </c>
      <c r="C90">
        <v>1</v>
      </c>
    </row>
    <row r="91" spans="1:3" x14ac:dyDescent="0.25">
      <c r="A91" t="s">
        <v>180</v>
      </c>
      <c r="B91">
        <v>100</v>
      </c>
      <c r="C91">
        <v>1</v>
      </c>
    </row>
    <row r="92" spans="1:3" x14ac:dyDescent="0.25">
      <c r="A92" t="s">
        <v>182</v>
      </c>
      <c r="B92">
        <v>100</v>
      </c>
      <c r="C92">
        <v>1</v>
      </c>
    </row>
    <row r="93" spans="1:3" x14ac:dyDescent="0.25">
      <c r="A93" t="s">
        <v>184</v>
      </c>
      <c r="B93">
        <v>100</v>
      </c>
      <c r="C93">
        <v>1</v>
      </c>
    </row>
    <row r="94" spans="1:3" x14ac:dyDescent="0.25">
      <c r="A94" t="s">
        <v>186</v>
      </c>
      <c r="B94">
        <v>100</v>
      </c>
      <c r="C94">
        <v>1</v>
      </c>
    </row>
    <row r="95" spans="1:3" x14ac:dyDescent="0.25">
      <c r="A95" t="s">
        <v>187</v>
      </c>
      <c r="B95">
        <v>100</v>
      </c>
      <c r="C95">
        <v>1</v>
      </c>
    </row>
    <row r="96" spans="1:3" x14ac:dyDescent="0.25">
      <c r="A96" t="s">
        <v>188</v>
      </c>
      <c r="B96">
        <v>100</v>
      </c>
      <c r="C96">
        <v>1</v>
      </c>
    </row>
    <row r="97" spans="1:3" x14ac:dyDescent="0.25">
      <c r="A97" t="s">
        <v>195</v>
      </c>
      <c r="B97">
        <v>100</v>
      </c>
      <c r="C97">
        <v>1</v>
      </c>
    </row>
    <row r="98" spans="1:3" x14ac:dyDescent="0.25">
      <c r="A98" t="s">
        <v>197</v>
      </c>
      <c r="B98">
        <v>100</v>
      </c>
      <c r="C98">
        <v>1</v>
      </c>
    </row>
    <row r="99" spans="1:3" x14ac:dyDescent="0.25">
      <c r="A99" t="s">
        <v>206</v>
      </c>
      <c r="B99">
        <v>100</v>
      </c>
      <c r="C99">
        <v>1</v>
      </c>
    </row>
    <row r="100" spans="1:3" x14ac:dyDescent="0.25">
      <c r="A100" t="s">
        <v>208</v>
      </c>
      <c r="B100">
        <v>100</v>
      </c>
      <c r="C100">
        <v>1</v>
      </c>
    </row>
    <row r="101" spans="1:3" x14ac:dyDescent="0.25">
      <c r="A101" t="s">
        <v>209</v>
      </c>
      <c r="B101">
        <v>100</v>
      </c>
      <c r="C101">
        <v>1</v>
      </c>
    </row>
    <row r="102" spans="1:3" x14ac:dyDescent="0.25">
      <c r="A102" t="s">
        <v>211</v>
      </c>
      <c r="B102">
        <v>100</v>
      </c>
      <c r="C102">
        <v>1</v>
      </c>
    </row>
    <row r="103" spans="1:3" x14ac:dyDescent="0.25">
      <c r="A103" t="s">
        <v>213</v>
      </c>
      <c r="B103">
        <v>100</v>
      </c>
      <c r="C103">
        <v>1</v>
      </c>
    </row>
    <row r="104" spans="1:3" x14ac:dyDescent="0.25">
      <c r="A104" t="s">
        <v>215</v>
      </c>
      <c r="B104">
        <v>100</v>
      </c>
      <c r="C104">
        <v>1</v>
      </c>
    </row>
    <row r="105" spans="1:3" x14ac:dyDescent="0.25">
      <c r="A105" t="s">
        <v>216</v>
      </c>
      <c r="B105">
        <v>100</v>
      </c>
      <c r="C105">
        <v>1</v>
      </c>
    </row>
    <row r="106" spans="1:3" x14ac:dyDescent="0.25">
      <c r="A106" t="s">
        <v>222</v>
      </c>
      <c r="B106">
        <v>100</v>
      </c>
      <c r="C106">
        <v>1</v>
      </c>
    </row>
    <row r="107" spans="1:3" x14ac:dyDescent="0.25">
      <c r="A107" t="s">
        <v>230</v>
      </c>
      <c r="B107">
        <v>100</v>
      </c>
      <c r="C107">
        <v>1</v>
      </c>
    </row>
    <row r="108" spans="1:3" x14ac:dyDescent="0.25">
      <c r="A108" t="s">
        <v>244</v>
      </c>
      <c r="B108">
        <v>100</v>
      </c>
      <c r="C108">
        <v>1</v>
      </c>
    </row>
    <row r="109" spans="1:3" x14ac:dyDescent="0.25">
      <c r="A109" t="s">
        <v>245</v>
      </c>
      <c r="B109">
        <v>100</v>
      </c>
      <c r="C109">
        <v>1</v>
      </c>
    </row>
    <row r="110" spans="1:3" x14ac:dyDescent="0.25">
      <c r="A110" t="s">
        <v>246</v>
      </c>
      <c r="B110">
        <v>100</v>
      </c>
      <c r="C110">
        <v>1</v>
      </c>
    </row>
    <row r="111" spans="1:3" x14ac:dyDescent="0.25">
      <c r="A111" t="s">
        <v>248</v>
      </c>
      <c r="B111">
        <v>100</v>
      </c>
      <c r="C111">
        <v>1</v>
      </c>
    </row>
    <row r="112" spans="1:3" x14ac:dyDescent="0.25">
      <c r="A112" t="s">
        <v>249</v>
      </c>
      <c r="B112">
        <v>100</v>
      </c>
      <c r="C112">
        <v>1</v>
      </c>
    </row>
    <row r="113" spans="1:3" x14ac:dyDescent="0.25">
      <c r="A113" t="s">
        <v>251</v>
      </c>
      <c r="B113">
        <v>100</v>
      </c>
      <c r="C113">
        <v>1</v>
      </c>
    </row>
    <row r="114" spans="1:3" x14ac:dyDescent="0.25">
      <c r="A114" t="s">
        <v>253</v>
      </c>
      <c r="B114">
        <v>100</v>
      </c>
      <c r="C114">
        <v>1</v>
      </c>
    </row>
    <row r="115" spans="1:3" x14ac:dyDescent="0.25">
      <c r="A115" t="s">
        <v>256</v>
      </c>
      <c r="B115">
        <v>100</v>
      </c>
      <c r="C115">
        <v>1</v>
      </c>
    </row>
    <row r="116" spans="1:3" x14ac:dyDescent="0.25">
      <c r="A116" t="s">
        <v>258</v>
      </c>
      <c r="B116">
        <v>100</v>
      </c>
      <c r="C116">
        <v>1</v>
      </c>
    </row>
    <row r="117" spans="1:3" x14ac:dyDescent="0.25">
      <c r="A117" t="s">
        <v>259</v>
      </c>
      <c r="B117">
        <v>100</v>
      </c>
      <c r="C117">
        <v>1</v>
      </c>
    </row>
    <row r="118" spans="1:3" x14ac:dyDescent="0.25">
      <c r="A118" t="s">
        <v>260</v>
      </c>
      <c r="B118">
        <v>100</v>
      </c>
      <c r="C118">
        <v>1</v>
      </c>
    </row>
    <row r="119" spans="1:3" x14ac:dyDescent="0.25">
      <c r="A119" t="s">
        <v>261</v>
      </c>
      <c r="B119">
        <v>100</v>
      </c>
      <c r="C119">
        <v>1</v>
      </c>
    </row>
    <row r="120" spans="1:3" x14ac:dyDescent="0.25">
      <c r="A120" t="s">
        <v>263</v>
      </c>
      <c r="B120">
        <v>100</v>
      </c>
      <c r="C120">
        <v>1</v>
      </c>
    </row>
    <row r="121" spans="1:3" x14ac:dyDescent="0.25">
      <c r="A121" t="s">
        <v>266</v>
      </c>
      <c r="B121">
        <v>100</v>
      </c>
      <c r="C121">
        <v>1</v>
      </c>
    </row>
    <row r="122" spans="1:3" x14ac:dyDescent="0.25">
      <c r="A122" t="s">
        <v>269</v>
      </c>
      <c r="B122">
        <v>100</v>
      </c>
      <c r="C122">
        <v>1</v>
      </c>
    </row>
    <row r="123" spans="1:3" x14ac:dyDescent="0.25">
      <c r="A123" t="s">
        <v>270</v>
      </c>
      <c r="B123">
        <v>100</v>
      </c>
      <c r="C123">
        <v>1</v>
      </c>
    </row>
    <row r="124" spans="1:3" x14ac:dyDescent="0.25">
      <c r="A124" t="s">
        <v>271</v>
      </c>
      <c r="B124">
        <v>100</v>
      </c>
      <c r="C124">
        <v>1</v>
      </c>
    </row>
    <row r="125" spans="1:3" x14ac:dyDescent="0.25">
      <c r="A125" t="s">
        <v>272</v>
      </c>
      <c r="B125">
        <v>100</v>
      </c>
      <c r="C125">
        <v>1</v>
      </c>
    </row>
    <row r="126" spans="1:3" x14ac:dyDescent="0.25">
      <c r="A126" t="s">
        <v>274</v>
      </c>
      <c r="B126">
        <v>100</v>
      </c>
      <c r="C126">
        <v>1</v>
      </c>
    </row>
    <row r="127" spans="1:3" x14ac:dyDescent="0.25">
      <c r="A127" t="s">
        <v>277</v>
      </c>
      <c r="B127">
        <v>100</v>
      </c>
      <c r="C127">
        <v>1</v>
      </c>
    </row>
    <row r="128" spans="1:3" x14ac:dyDescent="0.25">
      <c r="A128" t="s">
        <v>278</v>
      </c>
      <c r="B128">
        <v>100</v>
      </c>
      <c r="C128">
        <v>1</v>
      </c>
    </row>
    <row r="129" spans="1:3" x14ac:dyDescent="0.25">
      <c r="A129" t="s">
        <v>279</v>
      </c>
      <c r="B129">
        <v>100</v>
      </c>
      <c r="C129">
        <v>1</v>
      </c>
    </row>
    <row r="130" spans="1:3" x14ac:dyDescent="0.25">
      <c r="A130" t="s">
        <v>280</v>
      </c>
      <c r="B130">
        <v>100</v>
      </c>
      <c r="C130">
        <v>1</v>
      </c>
    </row>
    <row r="131" spans="1:3" x14ac:dyDescent="0.25">
      <c r="A131" t="s">
        <v>286</v>
      </c>
      <c r="B131">
        <v>100</v>
      </c>
      <c r="C131">
        <v>1</v>
      </c>
    </row>
    <row r="132" spans="1:3" x14ac:dyDescent="0.25">
      <c r="A132" t="s">
        <v>289</v>
      </c>
      <c r="B132">
        <v>100</v>
      </c>
      <c r="C132">
        <v>1</v>
      </c>
    </row>
    <row r="133" spans="1:3" x14ac:dyDescent="0.25">
      <c r="A133" t="s">
        <v>294</v>
      </c>
      <c r="B133">
        <v>100</v>
      </c>
      <c r="C133">
        <v>1</v>
      </c>
    </row>
    <row r="134" spans="1:3" x14ac:dyDescent="0.25">
      <c r="A134" t="s">
        <v>296</v>
      </c>
      <c r="B134">
        <v>100</v>
      </c>
      <c r="C134">
        <v>1</v>
      </c>
    </row>
    <row r="135" spans="1:3" x14ac:dyDescent="0.25">
      <c r="A135" t="s">
        <v>297</v>
      </c>
      <c r="B135">
        <v>100</v>
      </c>
      <c r="C135">
        <v>1</v>
      </c>
    </row>
    <row r="136" spans="1:3" x14ac:dyDescent="0.25">
      <c r="A136" t="s">
        <v>298</v>
      </c>
      <c r="B136">
        <v>100</v>
      </c>
      <c r="C136">
        <v>1</v>
      </c>
    </row>
    <row r="137" spans="1:3" x14ac:dyDescent="0.25">
      <c r="A137" t="s">
        <v>299</v>
      </c>
      <c r="B137">
        <v>100</v>
      </c>
      <c r="C137">
        <v>1</v>
      </c>
    </row>
    <row r="138" spans="1:3" x14ac:dyDescent="0.25">
      <c r="A138" t="s">
        <v>301</v>
      </c>
      <c r="B138">
        <v>100</v>
      </c>
      <c r="C138">
        <v>1</v>
      </c>
    </row>
    <row r="139" spans="1:3" x14ac:dyDescent="0.25">
      <c r="A139" t="s">
        <v>303</v>
      </c>
      <c r="B139">
        <v>100</v>
      </c>
      <c r="C139">
        <v>1</v>
      </c>
    </row>
    <row r="140" spans="1:3" x14ac:dyDescent="0.25">
      <c r="A140" t="s">
        <v>304</v>
      </c>
      <c r="B140">
        <v>100</v>
      </c>
      <c r="C140">
        <v>1</v>
      </c>
    </row>
    <row r="141" spans="1:3" x14ac:dyDescent="0.25">
      <c r="A141" t="s">
        <v>306</v>
      </c>
      <c r="B141">
        <v>100</v>
      </c>
      <c r="C141">
        <v>1</v>
      </c>
    </row>
    <row r="142" spans="1:3" x14ac:dyDescent="0.25">
      <c r="A142" t="s">
        <v>307</v>
      </c>
      <c r="B142">
        <v>100</v>
      </c>
      <c r="C142">
        <v>1</v>
      </c>
    </row>
    <row r="143" spans="1:3" x14ac:dyDescent="0.25">
      <c r="A143" t="s">
        <v>308</v>
      </c>
      <c r="B143">
        <v>100</v>
      </c>
      <c r="C143">
        <v>1</v>
      </c>
    </row>
    <row r="144" spans="1:3" x14ac:dyDescent="0.25">
      <c r="A144" t="s">
        <v>309</v>
      </c>
      <c r="B144">
        <v>100</v>
      </c>
      <c r="C144">
        <v>1</v>
      </c>
    </row>
    <row r="145" spans="1:3" x14ac:dyDescent="0.25">
      <c r="A145" t="s">
        <v>319</v>
      </c>
      <c r="B145">
        <v>100</v>
      </c>
      <c r="C145">
        <v>1</v>
      </c>
    </row>
    <row r="146" spans="1:3" x14ac:dyDescent="0.25">
      <c r="A146" t="s">
        <v>327</v>
      </c>
      <c r="B146">
        <v>100</v>
      </c>
      <c r="C146">
        <v>1</v>
      </c>
    </row>
    <row r="147" spans="1:3" x14ac:dyDescent="0.25">
      <c r="A147" t="s">
        <v>329</v>
      </c>
      <c r="B147">
        <v>100</v>
      </c>
      <c r="C147">
        <v>1</v>
      </c>
    </row>
    <row r="148" spans="1:3" x14ac:dyDescent="0.25">
      <c r="A148" t="s">
        <v>331</v>
      </c>
      <c r="B148">
        <v>100</v>
      </c>
      <c r="C148">
        <v>1</v>
      </c>
    </row>
    <row r="149" spans="1:3" x14ac:dyDescent="0.25">
      <c r="A149" t="s">
        <v>332</v>
      </c>
      <c r="B149">
        <v>100</v>
      </c>
      <c r="C149">
        <v>1</v>
      </c>
    </row>
    <row r="150" spans="1:3" x14ac:dyDescent="0.25">
      <c r="A150" t="s">
        <v>333</v>
      </c>
      <c r="B150">
        <v>100</v>
      </c>
      <c r="C150">
        <v>1</v>
      </c>
    </row>
    <row r="151" spans="1:3" x14ac:dyDescent="0.25">
      <c r="A151" t="s">
        <v>334</v>
      </c>
      <c r="B151">
        <v>100</v>
      </c>
      <c r="C151">
        <v>1</v>
      </c>
    </row>
    <row r="152" spans="1:3" x14ac:dyDescent="0.25">
      <c r="A152" t="s">
        <v>335</v>
      </c>
      <c r="B152">
        <v>100</v>
      </c>
      <c r="C152">
        <v>1</v>
      </c>
    </row>
    <row r="153" spans="1:3" x14ac:dyDescent="0.25">
      <c r="A153" t="s">
        <v>336</v>
      </c>
      <c r="B153">
        <v>100</v>
      </c>
      <c r="C153">
        <v>1</v>
      </c>
    </row>
    <row r="154" spans="1:3" x14ac:dyDescent="0.25">
      <c r="A154" t="s">
        <v>337</v>
      </c>
      <c r="B154">
        <v>100</v>
      </c>
      <c r="C154">
        <v>1</v>
      </c>
    </row>
    <row r="155" spans="1:3" x14ac:dyDescent="0.25">
      <c r="A155" t="s">
        <v>338</v>
      </c>
      <c r="B155">
        <v>100</v>
      </c>
      <c r="C155">
        <v>1</v>
      </c>
    </row>
    <row r="156" spans="1:3" x14ac:dyDescent="0.25">
      <c r="A156" t="s">
        <v>339</v>
      </c>
      <c r="B156">
        <v>100</v>
      </c>
      <c r="C156">
        <v>1</v>
      </c>
    </row>
    <row r="157" spans="1:3" x14ac:dyDescent="0.25">
      <c r="A157" t="s">
        <v>341</v>
      </c>
      <c r="B157">
        <v>100</v>
      </c>
      <c r="C157">
        <v>1</v>
      </c>
    </row>
    <row r="158" spans="1:3" x14ac:dyDescent="0.25">
      <c r="A158" t="s">
        <v>342</v>
      </c>
      <c r="B158">
        <v>100</v>
      </c>
      <c r="C158">
        <v>1</v>
      </c>
    </row>
    <row r="159" spans="1:3" x14ac:dyDescent="0.25">
      <c r="A159" t="s">
        <v>343</v>
      </c>
      <c r="B159">
        <v>100</v>
      </c>
      <c r="C159">
        <v>1</v>
      </c>
    </row>
    <row r="160" spans="1:3" x14ac:dyDescent="0.25">
      <c r="A160" t="s">
        <v>347</v>
      </c>
      <c r="B160">
        <v>100</v>
      </c>
      <c r="C160">
        <v>1</v>
      </c>
    </row>
    <row r="161" spans="1:3" x14ac:dyDescent="0.25">
      <c r="A161" t="s">
        <v>350</v>
      </c>
      <c r="B161">
        <v>100</v>
      </c>
      <c r="C161">
        <v>1</v>
      </c>
    </row>
    <row r="162" spans="1:3" x14ac:dyDescent="0.25">
      <c r="A162" t="s">
        <v>351</v>
      </c>
      <c r="B162">
        <v>100</v>
      </c>
      <c r="C162">
        <v>1</v>
      </c>
    </row>
    <row r="163" spans="1:3" x14ac:dyDescent="0.25">
      <c r="A163" t="s">
        <v>353</v>
      </c>
      <c r="B163">
        <v>100</v>
      </c>
      <c r="C163">
        <v>1</v>
      </c>
    </row>
    <row r="164" spans="1:3" x14ac:dyDescent="0.25">
      <c r="A164" t="s">
        <v>356</v>
      </c>
      <c r="B164">
        <v>100</v>
      </c>
      <c r="C164">
        <v>1</v>
      </c>
    </row>
    <row r="165" spans="1:3" x14ac:dyDescent="0.25">
      <c r="A165" t="s">
        <v>357</v>
      </c>
      <c r="B165">
        <v>100</v>
      </c>
      <c r="C165">
        <v>1</v>
      </c>
    </row>
    <row r="166" spans="1:3" x14ac:dyDescent="0.25">
      <c r="A166" t="s">
        <v>358</v>
      </c>
      <c r="B166">
        <v>100</v>
      </c>
      <c r="C166">
        <v>1</v>
      </c>
    </row>
    <row r="167" spans="1:3" x14ac:dyDescent="0.25">
      <c r="A167" t="s">
        <v>359</v>
      </c>
      <c r="B167">
        <v>100</v>
      </c>
      <c r="C167">
        <v>1</v>
      </c>
    </row>
    <row r="168" spans="1:3" x14ac:dyDescent="0.25">
      <c r="A168" t="s">
        <v>360</v>
      </c>
      <c r="B168">
        <v>100</v>
      </c>
      <c r="C168">
        <v>1</v>
      </c>
    </row>
    <row r="169" spans="1:3" x14ac:dyDescent="0.25">
      <c r="A169" t="s">
        <v>364</v>
      </c>
      <c r="B169">
        <v>100</v>
      </c>
      <c r="C169">
        <v>1</v>
      </c>
    </row>
    <row r="170" spans="1:3" x14ac:dyDescent="0.25">
      <c r="A170" t="s">
        <v>366</v>
      </c>
      <c r="B170">
        <v>100</v>
      </c>
      <c r="C170">
        <v>1</v>
      </c>
    </row>
    <row r="171" spans="1:3" x14ac:dyDescent="0.25">
      <c r="A171" t="s">
        <v>367</v>
      </c>
      <c r="B171">
        <v>100</v>
      </c>
      <c r="C171">
        <v>1</v>
      </c>
    </row>
    <row r="172" spans="1:3" x14ac:dyDescent="0.25">
      <c r="A172" t="s">
        <v>368</v>
      </c>
      <c r="B172">
        <v>100</v>
      </c>
      <c r="C172">
        <v>1</v>
      </c>
    </row>
    <row r="173" spans="1:3" x14ac:dyDescent="0.25">
      <c r="A173" t="s">
        <v>369</v>
      </c>
      <c r="B173">
        <v>100</v>
      </c>
      <c r="C173">
        <v>1</v>
      </c>
    </row>
    <row r="174" spans="1:3" x14ac:dyDescent="0.25">
      <c r="A174" t="s">
        <v>370</v>
      </c>
      <c r="B174">
        <v>100</v>
      </c>
      <c r="C174">
        <v>1</v>
      </c>
    </row>
    <row r="175" spans="1:3" x14ac:dyDescent="0.25">
      <c r="A175" t="s">
        <v>371</v>
      </c>
      <c r="B175">
        <v>100</v>
      </c>
      <c r="C175">
        <v>1</v>
      </c>
    </row>
    <row r="176" spans="1:3" x14ac:dyDescent="0.25">
      <c r="A176" t="s">
        <v>372</v>
      </c>
      <c r="B176">
        <v>100</v>
      </c>
      <c r="C176">
        <v>1</v>
      </c>
    </row>
    <row r="177" spans="1:3" x14ac:dyDescent="0.25">
      <c r="A177" t="s">
        <v>374</v>
      </c>
      <c r="B177">
        <v>100</v>
      </c>
      <c r="C177">
        <v>1</v>
      </c>
    </row>
    <row r="178" spans="1:3" x14ac:dyDescent="0.25">
      <c r="A178" t="s">
        <v>376</v>
      </c>
      <c r="B178">
        <v>100</v>
      </c>
      <c r="C178">
        <v>1</v>
      </c>
    </row>
    <row r="179" spans="1:3" x14ac:dyDescent="0.25">
      <c r="A179" t="s">
        <v>377</v>
      </c>
      <c r="B179">
        <v>100</v>
      </c>
      <c r="C179">
        <v>1</v>
      </c>
    </row>
    <row r="180" spans="1:3" x14ac:dyDescent="0.25">
      <c r="A180" t="s">
        <v>380</v>
      </c>
      <c r="B180">
        <v>100</v>
      </c>
      <c r="C180">
        <v>1</v>
      </c>
    </row>
    <row r="181" spans="1:3" x14ac:dyDescent="0.25">
      <c r="A181" t="s">
        <v>382</v>
      </c>
      <c r="B181">
        <v>100</v>
      </c>
      <c r="C181">
        <v>1</v>
      </c>
    </row>
    <row r="182" spans="1:3" x14ac:dyDescent="0.25">
      <c r="A182" t="s">
        <v>383</v>
      </c>
      <c r="B182">
        <v>100</v>
      </c>
      <c r="C182">
        <v>1</v>
      </c>
    </row>
    <row r="183" spans="1:3" x14ac:dyDescent="0.25">
      <c r="A183" t="s">
        <v>387</v>
      </c>
      <c r="B183">
        <v>100</v>
      </c>
      <c r="C183">
        <v>1</v>
      </c>
    </row>
    <row r="184" spans="1:3" x14ac:dyDescent="0.25">
      <c r="A184" t="s">
        <v>392</v>
      </c>
      <c r="B184">
        <v>100</v>
      </c>
      <c r="C184">
        <v>1</v>
      </c>
    </row>
    <row r="185" spans="1:3" x14ac:dyDescent="0.25">
      <c r="A185" t="s">
        <v>393</v>
      </c>
      <c r="B185">
        <v>100</v>
      </c>
      <c r="C185">
        <v>1</v>
      </c>
    </row>
    <row r="186" spans="1:3" x14ac:dyDescent="0.25">
      <c r="A186" t="s">
        <v>395</v>
      </c>
      <c r="B186">
        <v>100</v>
      </c>
      <c r="C186">
        <v>1</v>
      </c>
    </row>
    <row r="187" spans="1:3" x14ac:dyDescent="0.25">
      <c r="A187" t="s">
        <v>396</v>
      </c>
      <c r="B187">
        <v>100</v>
      </c>
      <c r="C187">
        <v>1</v>
      </c>
    </row>
    <row r="188" spans="1:3" x14ac:dyDescent="0.25">
      <c r="A188" t="s">
        <v>397</v>
      </c>
      <c r="B188">
        <v>100</v>
      </c>
      <c r="C188">
        <v>1</v>
      </c>
    </row>
    <row r="189" spans="1:3" x14ac:dyDescent="0.25">
      <c r="A189" t="s">
        <v>404</v>
      </c>
      <c r="B189">
        <v>100</v>
      </c>
      <c r="C189">
        <v>1</v>
      </c>
    </row>
    <row r="190" spans="1:3" x14ac:dyDescent="0.25">
      <c r="A190" t="s">
        <v>406</v>
      </c>
      <c r="B190">
        <v>100</v>
      </c>
      <c r="C190">
        <v>1</v>
      </c>
    </row>
    <row r="191" spans="1:3" x14ac:dyDescent="0.25">
      <c r="A191" t="s">
        <v>407</v>
      </c>
      <c r="B191">
        <v>100</v>
      </c>
      <c r="C191">
        <v>1</v>
      </c>
    </row>
    <row r="192" spans="1:3" x14ac:dyDescent="0.25">
      <c r="A192" t="s">
        <v>408</v>
      </c>
      <c r="B192">
        <v>100</v>
      </c>
      <c r="C192">
        <v>1</v>
      </c>
    </row>
    <row r="193" spans="1:3" x14ac:dyDescent="0.25">
      <c r="A193" t="s">
        <v>410</v>
      </c>
      <c r="B193">
        <v>100</v>
      </c>
      <c r="C193">
        <v>1</v>
      </c>
    </row>
    <row r="194" spans="1:3" x14ac:dyDescent="0.25">
      <c r="A194" t="s">
        <v>411</v>
      </c>
      <c r="B194">
        <v>100</v>
      </c>
      <c r="C194">
        <v>1</v>
      </c>
    </row>
    <row r="195" spans="1:3" x14ac:dyDescent="0.25">
      <c r="A195" t="s">
        <v>412</v>
      </c>
      <c r="B195">
        <v>100</v>
      </c>
      <c r="C195">
        <v>1</v>
      </c>
    </row>
    <row r="196" spans="1:3" x14ac:dyDescent="0.25">
      <c r="A196" t="s">
        <v>413</v>
      </c>
      <c r="B196">
        <v>100</v>
      </c>
      <c r="C196">
        <v>1</v>
      </c>
    </row>
    <row r="197" spans="1:3" x14ac:dyDescent="0.25">
      <c r="A197" t="s">
        <v>414</v>
      </c>
      <c r="B197">
        <v>100</v>
      </c>
      <c r="C197">
        <v>1</v>
      </c>
    </row>
    <row r="198" spans="1:3" x14ac:dyDescent="0.25">
      <c r="A198" t="s">
        <v>416</v>
      </c>
      <c r="B198">
        <v>100</v>
      </c>
      <c r="C198">
        <v>1</v>
      </c>
    </row>
    <row r="199" spans="1:3" x14ac:dyDescent="0.25">
      <c r="A199" t="s">
        <v>417</v>
      </c>
      <c r="B199">
        <v>100</v>
      </c>
      <c r="C199">
        <v>1</v>
      </c>
    </row>
    <row r="200" spans="1:3" x14ac:dyDescent="0.25">
      <c r="A200" t="s">
        <v>418</v>
      </c>
      <c r="B200">
        <v>100</v>
      </c>
      <c r="C200">
        <v>1</v>
      </c>
    </row>
    <row r="201" spans="1:3" x14ac:dyDescent="0.25">
      <c r="A201" t="s">
        <v>419</v>
      </c>
      <c r="B201">
        <v>100</v>
      </c>
      <c r="C201">
        <v>1</v>
      </c>
    </row>
    <row r="202" spans="1:3" x14ac:dyDescent="0.25">
      <c r="A202" t="s">
        <v>421</v>
      </c>
      <c r="B202">
        <v>100</v>
      </c>
      <c r="C202">
        <v>1</v>
      </c>
    </row>
    <row r="203" spans="1:3" x14ac:dyDescent="0.25">
      <c r="A203" t="s">
        <v>424</v>
      </c>
      <c r="B203">
        <v>100</v>
      </c>
      <c r="C203">
        <v>1</v>
      </c>
    </row>
    <row r="204" spans="1:3" x14ac:dyDescent="0.25">
      <c r="A204" t="s">
        <v>426</v>
      </c>
      <c r="B204">
        <v>100</v>
      </c>
      <c r="C204">
        <v>1</v>
      </c>
    </row>
    <row r="205" spans="1:3" x14ac:dyDescent="0.25">
      <c r="A205" t="s">
        <v>427</v>
      </c>
      <c r="B205">
        <v>100</v>
      </c>
      <c r="C205">
        <v>1</v>
      </c>
    </row>
    <row r="206" spans="1:3" x14ac:dyDescent="0.25">
      <c r="A206" t="s">
        <v>428</v>
      </c>
      <c r="B206">
        <v>100</v>
      </c>
      <c r="C206">
        <v>1</v>
      </c>
    </row>
    <row r="207" spans="1:3" x14ac:dyDescent="0.25">
      <c r="A207" t="s">
        <v>430</v>
      </c>
      <c r="B207">
        <v>100</v>
      </c>
      <c r="C207">
        <v>1</v>
      </c>
    </row>
    <row r="208" spans="1:3" x14ac:dyDescent="0.25">
      <c r="A208" t="s">
        <v>431</v>
      </c>
      <c r="B208">
        <v>100</v>
      </c>
      <c r="C208">
        <v>1</v>
      </c>
    </row>
    <row r="209" spans="1:3" x14ac:dyDescent="0.25">
      <c r="A209" t="s">
        <v>432</v>
      </c>
      <c r="B209">
        <v>100</v>
      </c>
      <c r="C209">
        <v>1</v>
      </c>
    </row>
    <row r="210" spans="1:3" x14ac:dyDescent="0.25">
      <c r="A210" t="s">
        <v>434</v>
      </c>
      <c r="B210">
        <v>100</v>
      </c>
      <c r="C210">
        <v>1</v>
      </c>
    </row>
    <row r="211" spans="1:3" x14ac:dyDescent="0.25">
      <c r="A211" t="s">
        <v>435</v>
      </c>
      <c r="B211">
        <v>100</v>
      </c>
      <c r="C211">
        <v>1</v>
      </c>
    </row>
    <row r="212" spans="1:3" x14ac:dyDescent="0.25">
      <c r="A212" t="s">
        <v>437</v>
      </c>
      <c r="B212">
        <v>100</v>
      </c>
      <c r="C212">
        <v>1</v>
      </c>
    </row>
    <row r="213" spans="1:3" x14ac:dyDescent="0.25">
      <c r="A213" t="s">
        <v>448</v>
      </c>
      <c r="B213">
        <v>100</v>
      </c>
      <c r="C213">
        <v>1</v>
      </c>
    </row>
    <row r="214" spans="1:3" x14ac:dyDescent="0.25">
      <c r="A214" t="s">
        <v>449</v>
      </c>
      <c r="B214">
        <v>100</v>
      </c>
      <c r="C214">
        <v>1</v>
      </c>
    </row>
    <row r="215" spans="1:3" x14ac:dyDescent="0.25">
      <c r="A215" t="s">
        <v>451</v>
      </c>
      <c r="B215">
        <v>100</v>
      </c>
      <c r="C215">
        <v>1</v>
      </c>
    </row>
    <row r="216" spans="1:3" x14ac:dyDescent="0.25">
      <c r="A216" t="s">
        <v>455</v>
      </c>
      <c r="B216">
        <v>100</v>
      </c>
      <c r="C216">
        <v>1</v>
      </c>
    </row>
    <row r="217" spans="1:3" x14ac:dyDescent="0.25">
      <c r="A217" t="s">
        <v>457</v>
      </c>
      <c r="B217">
        <v>100</v>
      </c>
      <c r="C217">
        <v>1</v>
      </c>
    </row>
    <row r="218" spans="1:3" x14ac:dyDescent="0.25">
      <c r="A218" t="s">
        <v>458</v>
      </c>
      <c r="B218">
        <v>100</v>
      </c>
      <c r="C218">
        <v>1</v>
      </c>
    </row>
    <row r="219" spans="1:3" x14ac:dyDescent="0.25">
      <c r="A219" t="s">
        <v>461</v>
      </c>
      <c r="B219">
        <v>100</v>
      </c>
      <c r="C219">
        <v>1</v>
      </c>
    </row>
    <row r="220" spans="1:3" x14ac:dyDescent="0.25">
      <c r="A220" t="s">
        <v>469</v>
      </c>
      <c r="B220">
        <v>100</v>
      </c>
      <c r="C220">
        <v>1</v>
      </c>
    </row>
    <row r="221" spans="1:3" x14ac:dyDescent="0.25">
      <c r="A221" t="s">
        <v>475</v>
      </c>
      <c r="B221">
        <v>100</v>
      </c>
      <c r="C221">
        <v>1</v>
      </c>
    </row>
    <row r="222" spans="1:3" x14ac:dyDescent="0.25">
      <c r="A222" t="s">
        <v>476</v>
      </c>
      <c r="B222">
        <v>100</v>
      </c>
      <c r="C222">
        <v>1</v>
      </c>
    </row>
    <row r="223" spans="1:3" x14ac:dyDescent="0.25">
      <c r="A223" t="s">
        <v>478</v>
      </c>
      <c r="B223">
        <v>100</v>
      </c>
      <c r="C223">
        <v>1</v>
      </c>
    </row>
    <row r="224" spans="1:3" x14ac:dyDescent="0.25">
      <c r="A224" t="s">
        <v>479</v>
      </c>
      <c r="B224">
        <v>100</v>
      </c>
      <c r="C224">
        <v>1</v>
      </c>
    </row>
    <row r="225" spans="1:3" x14ac:dyDescent="0.25">
      <c r="A225" t="s">
        <v>480</v>
      </c>
      <c r="B225">
        <v>100</v>
      </c>
      <c r="C225">
        <v>1</v>
      </c>
    </row>
    <row r="226" spans="1:3" x14ac:dyDescent="0.25">
      <c r="A226" t="s">
        <v>481</v>
      </c>
      <c r="B226">
        <v>100</v>
      </c>
      <c r="C226">
        <v>1</v>
      </c>
    </row>
    <row r="227" spans="1:3" x14ac:dyDescent="0.25">
      <c r="A227" t="s">
        <v>483</v>
      </c>
      <c r="B227">
        <v>100</v>
      </c>
      <c r="C227">
        <v>1</v>
      </c>
    </row>
    <row r="228" spans="1:3" x14ac:dyDescent="0.25">
      <c r="A228" t="s">
        <v>490</v>
      </c>
      <c r="B228">
        <v>100</v>
      </c>
      <c r="C228">
        <v>1</v>
      </c>
    </row>
    <row r="229" spans="1:3" x14ac:dyDescent="0.25">
      <c r="A229" t="s">
        <v>492</v>
      </c>
      <c r="B229">
        <v>100</v>
      </c>
      <c r="C229">
        <v>1</v>
      </c>
    </row>
    <row r="230" spans="1:3" x14ac:dyDescent="0.25">
      <c r="A230" t="s">
        <v>498</v>
      </c>
      <c r="B230">
        <v>100</v>
      </c>
      <c r="C230">
        <v>1</v>
      </c>
    </row>
    <row r="231" spans="1:3" x14ac:dyDescent="0.25">
      <c r="A231" t="s">
        <v>499</v>
      </c>
      <c r="B231">
        <v>100</v>
      </c>
      <c r="C231">
        <v>1</v>
      </c>
    </row>
    <row r="232" spans="1:3" x14ac:dyDescent="0.25">
      <c r="A232" t="s">
        <v>501</v>
      </c>
      <c r="B232">
        <v>100</v>
      </c>
      <c r="C232">
        <v>1</v>
      </c>
    </row>
    <row r="233" spans="1:3" x14ac:dyDescent="0.25">
      <c r="A233" t="s">
        <v>502</v>
      </c>
      <c r="B233">
        <v>100</v>
      </c>
      <c r="C233">
        <v>1</v>
      </c>
    </row>
    <row r="234" spans="1:3" x14ac:dyDescent="0.25">
      <c r="A234" t="s">
        <v>505</v>
      </c>
      <c r="B234">
        <v>100</v>
      </c>
      <c r="C234">
        <v>1</v>
      </c>
    </row>
    <row r="235" spans="1:3" x14ac:dyDescent="0.25">
      <c r="A235" t="s">
        <v>510</v>
      </c>
      <c r="B235">
        <v>100</v>
      </c>
      <c r="C235">
        <v>1</v>
      </c>
    </row>
    <row r="236" spans="1:3" x14ac:dyDescent="0.25">
      <c r="A236" t="s">
        <v>512</v>
      </c>
      <c r="B236">
        <v>100</v>
      </c>
      <c r="C236">
        <v>1</v>
      </c>
    </row>
    <row r="237" spans="1:3" x14ac:dyDescent="0.25">
      <c r="A237" t="s">
        <v>514</v>
      </c>
      <c r="B237">
        <v>100</v>
      </c>
      <c r="C237">
        <v>1</v>
      </c>
    </row>
    <row r="238" spans="1:3" x14ac:dyDescent="0.25">
      <c r="A238" t="s">
        <v>523</v>
      </c>
      <c r="B238">
        <v>100</v>
      </c>
      <c r="C238">
        <v>1</v>
      </c>
    </row>
    <row r="239" spans="1:3" x14ac:dyDescent="0.25">
      <c r="A239" t="s">
        <v>524</v>
      </c>
      <c r="B239">
        <v>100</v>
      </c>
      <c r="C239">
        <v>1</v>
      </c>
    </row>
    <row r="240" spans="1:3" x14ac:dyDescent="0.25">
      <c r="A240" t="s">
        <v>525</v>
      </c>
      <c r="B240">
        <v>100</v>
      </c>
      <c r="C240">
        <v>1</v>
      </c>
    </row>
    <row r="241" spans="1:3" x14ac:dyDescent="0.25">
      <c r="A241" t="s">
        <v>526</v>
      </c>
      <c r="B241">
        <v>100</v>
      </c>
      <c r="C241">
        <v>1</v>
      </c>
    </row>
    <row r="242" spans="1:3" x14ac:dyDescent="0.25">
      <c r="A242" t="s">
        <v>528</v>
      </c>
      <c r="B242">
        <v>100</v>
      </c>
      <c r="C242">
        <v>1</v>
      </c>
    </row>
    <row r="243" spans="1:3" x14ac:dyDescent="0.25">
      <c r="A243" t="s">
        <v>530</v>
      </c>
      <c r="B243">
        <v>100</v>
      </c>
      <c r="C243">
        <v>1</v>
      </c>
    </row>
    <row r="244" spans="1:3" x14ac:dyDescent="0.25">
      <c r="A244" t="s">
        <v>533</v>
      </c>
      <c r="B244">
        <v>100</v>
      </c>
      <c r="C244">
        <v>1</v>
      </c>
    </row>
    <row r="245" spans="1:3" x14ac:dyDescent="0.25">
      <c r="A245" t="s">
        <v>534</v>
      </c>
      <c r="B245">
        <v>100</v>
      </c>
      <c r="C245">
        <v>1</v>
      </c>
    </row>
    <row r="246" spans="1:3" x14ac:dyDescent="0.25">
      <c r="A246" t="s">
        <v>540</v>
      </c>
      <c r="B246">
        <v>100</v>
      </c>
      <c r="C246">
        <v>1</v>
      </c>
    </row>
    <row r="247" spans="1:3" x14ac:dyDescent="0.25">
      <c r="A247" t="s">
        <v>541</v>
      </c>
      <c r="B247">
        <v>100</v>
      </c>
      <c r="C247">
        <v>1</v>
      </c>
    </row>
    <row r="248" spans="1:3" x14ac:dyDescent="0.25">
      <c r="A248" t="s">
        <v>546</v>
      </c>
      <c r="B248">
        <v>100</v>
      </c>
      <c r="C248">
        <v>1</v>
      </c>
    </row>
    <row r="249" spans="1:3" x14ac:dyDescent="0.25">
      <c r="A249" t="s">
        <v>547</v>
      </c>
      <c r="B249">
        <v>100</v>
      </c>
      <c r="C249">
        <v>1</v>
      </c>
    </row>
    <row r="250" spans="1:3" x14ac:dyDescent="0.25">
      <c r="A250" t="s">
        <v>548</v>
      </c>
      <c r="B250">
        <v>100</v>
      </c>
      <c r="C250">
        <v>1</v>
      </c>
    </row>
    <row r="251" spans="1:3" x14ac:dyDescent="0.25">
      <c r="A251" t="s">
        <v>550</v>
      </c>
      <c r="B251">
        <v>100</v>
      </c>
      <c r="C251">
        <v>1</v>
      </c>
    </row>
    <row r="252" spans="1:3" x14ac:dyDescent="0.25">
      <c r="A252" t="s">
        <v>551</v>
      </c>
      <c r="B252">
        <v>100</v>
      </c>
      <c r="C252">
        <v>1</v>
      </c>
    </row>
    <row r="253" spans="1:3" x14ac:dyDescent="0.25">
      <c r="A253" t="s">
        <v>552</v>
      </c>
      <c r="B253">
        <v>100</v>
      </c>
      <c r="C253">
        <v>1</v>
      </c>
    </row>
    <row r="254" spans="1:3" x14ac:dyDescent="0.25">
      <c r="A254" t="s">
        <v>559</v>
      </c>
      <c r="B254">
        <v>100</v>
      </c>
      <c r="C254">
        <v>1</v>
      </c>
    </row>
    <row r="255" spans="1:3" x14ac:dyDescent="0.25">
      <c r="A255" t="s">
        <v>560</v>
      </c>
      <c r="B255">
        <v>100</v>
      </c>
      <c r="C255">
        <v>1</v>
      </c>
    </row>
    <row r="256" spans="1:3" x14ac:dyDescent="0.25">
      <c r="A256" t="s">
        <v>561</v>
      </c>
      <c r="B256">
        <v>100</v>
      </c>
      <c r="C256">
        <v>1</v>
      </c>
    </row>
    <row r="257" spans="1:3" x14ac:dyDescent="0.25">
      <c r="A257" t="s">
        <v>563</v>
      </c>
      <c r="B257">
        <v>100</v>
      </c>
      <c r="C257">
        <v>1</v>
      </c>
    </row>
    <row r="258" spans="1:3" x14ac:dyDescent="0.25">
      <c r="A258" t="s">
        <v>564</v>
      </c>
      <c r="B258">
        <v>100</v>
      </c>
      <c r="C258">
        <v>1</v>
      </c>
    </row>
    <row r="259" spans="1:3" x14ac:dyDescent="0.25">
      <c r="A259" t="s">
        <v>565</v>
      </c>
      <c r="B259">
        <v>100</v>
      </c>
      <c r="C259">
        <v>1</v>
      </c>
    </row>
    <row r="260" spans="1:3" x14ac:dyDescent="0.25">
      <c r="A260" t="s">
        <v>568</v>
      </c>
      <c r="B260">
        <v>100</v>
      </c>
      <c r="C260">
        <v>1</v>
      </c>
    </row>
    <row r="261" spans="1:3" x14ac:dyDescent="0.25">
      <c r="A261" t="s">
        <v>569</v>
      </c>
      <c r="B261">
        <v>100</v>
      </c>
      <c r="C261">
        <v>1</v>
      </c>
    </row>
    <row r="262" spans="1:3" x14ac:dyDescent="0.25">
      <c r="A262" t="s">
        <v>572</v>
      </c>
      <c r="B262">
        <v>100</v>
      </c>
      <c r="C262">
        <v>1</v>
      </c>
    </row>
    <row r="263" spans="1:3" x14ac:dyDescent="0.25">
      <c r="A263" t="s">
        <v>575</v>
      </c>
      <c r="B263">
        <v>100</v>
      </c>
      <c r="C263">
        <v>1</v>
      </c>
    </row>
    <row r="264" spans="1:3" x14ac:dyDescent="0.25">
      <c r="A264" t="s">
        <v>576</v>
      </c>
      <c r="B264">
        <v>100</v>
      </c>
      <c r="C264">
        <v>1</v>
      </c>
    </row>
    <row r="265" spans="1:3" x14ac:dyDescent="0.25">
      <c r="A265" t="s">
        <v>577</v>
      </c>
      <c r="B265">
        <v>100</v>
      </c>
      <c r="C265">
        <v>1</v>
      </c>
    </row>
    <row r="266" spans="1:3" x14ac:dyDescent="0.25">
      <c r="A266" t="s">
        <v>579</v>
      </c>
      <c r="B266">
        <v>100</v>
      </c>
      <c r="C266">
        <v>1</v>
      </c>
    </row>
    <row r="267" spans="1:3" x14ac:dyDescent="0.25">
      <c r="A267" t="s">
        <v>586</v>
      </c>
      <c r="B267">
        <v>100</v>
      </c>
      <c r="C267">
        <v>1</v>
      </c>
    </row>
    <row r="268" spans="1:3" x14ac:dyDescent="0.25">
      <c r="A268" t="s">
        <v>590</v>
      </c>
      <c r="B268">
        <v>100</v>
      </c>
      <c r="C268">
        <v>1</v>
      </c>
    </row>
    <row r="269" spans="1:3" x14ac:dyDescent="0.25">
      <c r="A269" t="s">
        <v>591</v>
      </c>
      <c r="B269">
        <v>100</v>
      </c>
      <c r="C269">
        <v>1</v>
      </c>
    </row>
    <row r="270" spans="1:3" x14ac:dyDescent="0.25">
      <c r="A270" t="s">
        <v>598</v>
      </c>
      <c r="B270">
        <v>100</v>
      </c>
      <c r="C270">
        <v>1</v>
      </c>
    </row>
    <row r="271" spans="1:3" x14ac:dyDescent="0.25">
      <c r="A271" t="s">
        <v>599</v>
      </c>
      <c r="B271">
        <v>100</v>
      </c>
      <c r="C271">
        <v>1</v>
      </c>
    </row>
    <row r="272" spans="1:3" x14ac:dyDescent="0.25">
      <c r="A272" t="s">
        <v>600</v>
      </c>
      <c r="B272">
        <v>100</v>
      </c>
      <c r="C272">
        <v>1</v>
      </c>
    </row>
    <row r="273" spans="1:3" x14ac:dyDescent="0.25">
      <c r="A273" t="s">
        <v>602</v>
      </c>
      <c r="B273">
        <v>100</v>
      </c>
      <c r="C273">
        <v>1</v>
      </c>
    </row>
    <row r="274" spans="1:3" x14ac:dyDescent="0.25">
      <c r="A274" t="s">
        <v>603</v>
      </c>
      <c r="B274">
        <v>100</v>
      </c>
      <c r="C274">
        <v>1</v>
      </c>
    </row>
    <row r="275" spans="1:3" x14ac:dyDescent="0.25">
      <c r="A275" t="s">
        <v>604</v>
      </c>
      <c r="B275">
        <v>100</v>
      </c>
      <c r="C275">
        <v>1</v>
      </c>
    </row>
    <row r="276" spans="1:3" x14ac:dyDescent="0.25">
      <c r="A276" t="s">
        <v>606</v>
      </c>
      <c r="B276">
        <v>100</v>
      </c>
      <c r="C276">
        <v>1</v>
      </c>
    </row>
    <row r="277" spans="1:3" x14ac:dyDescent="0.25">
      <c r="A277" t="s">
        <v>607</v>
      </c>
      <c r="B277">
        <v>100</v>
      </c>
      <c r="C277">
        <v>1</v>
      </c>
    </row>
    <row r="278" spans="1:3" x14ac:dyDescent="0.25">
      <c r="A278" t="s">
        <v>611</v>
      </c>
      <c r="B278">
        <v>100</v>
      </c>
      <c r="C278">
        <v>1</v>
      </c>
    </row>
    <row r="279" spans="1:3" x14ac:dyDescent="0.25">
      <c r="A279" t="s">
        <v>612</v>
      </c>
      <c r="B279">
        <v>100</v>
      </c>
      <c r="C279">
        <v>1</v>
      </c>
    </row>
    <row r="280" spans="1:3" x14ac:dyDescent="0.25">
      <c r="A280" t="s">
        <v>616</v>
      </c>
      <c r="B280">
        <v>100</v>
      </c>
      <c r="C280">
        <v>1</v>
      </c>
    </row>
    <row r="281" spans="1:3" x14ac:dyDescent="0.25">
      <c r="A281" t="s">
        <v>617</v>
      </c>
      <c r="B281">
        <v>100</v>
      </c>
      <c r="C281">
        <v>1</v>
      </c>
    </row>
    <row r="282" spans="1:3" x14ac:dyDescent="0.25">
      <c r="A282" t="s">
        <v>618</v>
      </c>
      <c r="B282">
        <v>100</v>
      </c>
      <c r="C282">
        <v>1</v>
      </c>
    </row>
    <row r="283" spans="1:3" x14ac:dyDescent="0.25">
      <c r="A283" t="s">
        <v>629</v>
      </c>
      <c r="B283">
        <v>100</v>
      </c>
      <c r="C283">
        <v>1</v>
      </c>
    </row>
    <row r="284" spans="1:3" x14ac:dyDescent="0.25">
      <c r="A284" t="s">
        <v>633</v>
      </c>
      <c r="B284">
        <v>100</v>
      </c>
      <c r="C284">
        <v>1</v>
      </c>
    </row>
    <row r="285" spans="1:3" x14ac:dyDescent="0.25">
      <c r="A285" t="s">
        <v>634</v>
      </c>
      <c r="B285">
        <v>100</v>
      </c>
      <c r="C285">
        <v>1</v>
      </c>
    </row>
    <row r="286" spans="1:3" x14ac:dyDescent="0.25">
      <c r="A286" t="s">
        <v>636</v>
      </c>
      <c r="B286">
        <v>100</v>
      </c>
      <c r="C286">
        <v>1</v>
      </c>
    </row>
    <row r="287" spans="1:3" x14ac:dyDescent="0.25">
      <c r="A287" t="s">
        <v>646</v>
      </c>
      <c r="B287">
        <v>100</v>
      </c>
      <c r="C287">
        <v>1</v>
      </c>
    </row>
    <row r="288" spans="1:3" x14ac:dyDescent="0.25">
      <c r="A288" t="s">
        <v>649</v>
      </c>
      <c r="B288">
        <v>100</v>
      </c>
      <c r="C288">
        <v>1</v>
      </c>
    </row>
    <row r="289" spans="1:3" x14ac:dyDescent="0.25">
      <c r="A289" t="s">
        <v>661</v>
      </c>
      <c r="B289">
        <v>100</v>
      </c>
      <c r="C289">
        <v>1</v>
      </c>
    </row>
    <row r="290" spans="1:3" x14ac:dyDescent="0.25">
      <c r="A290" t="s">
        <v>664</v>
      </c>
      <c r="B290">
        <v>100</v>
      </c>
      <c r="C290">
        <v>1</v>
      </c>
    </row>
    <row r="291" spans="1:3" x14ac:dyDescent="0.25">
      <c r="A291" t="s">
        <v>668</v>
      </c>
      <c r="B291">
        <v>100</v>
      </c>
      <c r="C291">
        <v>1</v>
      </c>
    </row>
    <row r="292" spans="1:3" x14ac:dyDescent="0.25">
      <c r="A292" t="s">
        <v>669</v>
      </c>
      <c r="B292">
        <v>100</v>
      </c>
      <c r="C292">
        <v>1</v>
      </c>
    </row>
    <row r="293" spans="1:3" x14ac:dyDescent="0.25">
      <c r="A293" t="s">
        <v>670</v>
      </c>
      <c r="B293">
        <v>100</v>
      </c>
      <c r="C293">
        <v>1</v>
      </c>
    </row>
    <row r="294" spans="1:3" x14ac:dyDescent="0.25">
      <c r="A294" t="s">
        <v>673</v>
      </c>
      <c r="B294">
        <v>100</v>
      </c>
      <c r="C294">
        <v>1</v>
      </c>
    </row>
    <row r="295" spans="1:3" x14ac:dyDescent="0.25">
      <c r="A295" t="s">
        <v>676</v>
      </c>
      <c r="B295">
        <v>100</v>
      </c>
      <c r="C295">
        <v>1</v>
      </c>
    </row>
    <row r="296" spans="1:3" x14ac:dyDescent="0.25">
      <c r="A296" t="s">
        <v>677</v>
      </c>
      <c r="B296">
        <v>100</v>
      </c>
      <c r="C296">
        <v>1</v>
      </c>
    </row>
    <row r="297" spans="1:3" x14ac:dyDescent="0.25">
      <c r="A297" t="s">
        <v>688</v>
      </c>
      <c r="B297">
        <v>100</v>
      </c>
      <c r="C297">
        <v>1</v>
      </c>
    </row>
    <row r="298" spans="1:3" x14ac:dyDescent="0.25">
      <c r="A298" t="s">
        <v>696</v>
      </c>
      <c r="B298">
        <v>100</v>
      </c>
      <c r="C298">
        <v>1</v>
      </c>
    </row>
    <row r="299" spans="1:3" x14ac:dyDescent="0.25">
      <c r="A299" t="s">
        <v>697</v>
      </c>
      <c r="B299">
        <v>100</v>
      </c>
      <c r="C299">
        <v>1</v>
      </c>
    </row>
    <row r="300" spans="1:3" x14ac:dyDescent="0.25">
      <c r="A300" t="s">
        <v>702</v>
      </c>
      <c r="B300">
        <v>100</v>
      </c>
      <c r="C300">
        <v>1</v>
      </c>
    </row>
    <row r="301" spans="1:3" x14ac:dyDescent="0.25">
      <c r="A301" t="s">
        <v>704</v>
      </c>
      <c r="B301">
        <v>100</v>
      </c>
      <c r="C301">
        <v>1</v>
      </c>
    </row>
    <row r="302" spans="1:3" x14ac:dyDescent="0.25">
      <c r="A302" t="s">
        <v>705</v>
      </c>
      <c r="B302">
        <v>100</v>
      </c>
      <c r="C302">
        <v>1</v>
      </c>
    </row>
    <row r="303" spans="1:3" x14ac:dyDescent="0.25">
      <c r="A303" t="s">
        <v>707</v>
      </c>
      <c r="B303">
        <v>100</v>
      </c>
      <c r="C303">
        <v>1</v>
      </c>
    </row>
    <row r="304" spans="1:3" x14ac:dyDescent="0.25">
      <c r="A304" t="s">
        <v>708</v>
      </c>
      <c r="B304">
        <v>100</v>
      </c>
      <c r="C304">
        <v>1</v>
      </c>
    </row>
    <row r="305" spans="1:3" x14ac:dyDescent="0.25">
      <c r="A305" t="s">
        <v>713</v>
      </c>
      <c r="B305">
        <v>100</v>
      </c>
      <c r="C305">
        <v>1</v>
      </c>
    </row>
    <row r="306" spans="1:3" x14ac:dyDescent="0.25">
      <c r="A306" t="s">
        <v>714</v>
      </c>
      <c r="B306">
        <v>100</v>
      </c>
      <c r="C306">
        <v>1</v>
      </c>
    </row>
    <row r="307" spans="1:3" x14ac:dyDescent="0.25">
      <c r="A307" t="s">
        <v>716</v>
      </c>
      <c r="B307">
        <v>100</v>
      </c>
      <c r="C307">
        <v>1</v>
      </c>
    </row>
    <row r="308" spans="1:3" x14ac:dyDescent="0.25">
      <c r="A308" t="s">
        <v>726</v>
      </c>
      <c r="B308">
        <v>100</v>
      </c>
      <c r="C308">
        <v>1</v>
      </c>
    </row>
    <row r="309" spans="1:3" x14ac:dyDescent="0.25">
      <c r="A309" t="s">
        <v>729</v>
      </c>
      <c r="B309">
        <v>100</v>
      </c>
      <c r="C309">
        <v>1</v>
      </c>
    </row>
    <row r="310" spans="1:3" x14ac:dyDescent="0.25">
      <c r="A310" t="s">
        <v>731</v>
      </c>
      <c r="B310">
        <v>100</v>
      </c>
      <c r="C310">
        <v>1</v>
      </c>
    </row>
    <row r="311" spans="1:3" x14ac:dyDescent="0.25">
      <c r="A311" t="s">
        <v>735</v>
      </c>
      <c r="B311">
        <v>100</v>
      </c>
      <c r="C311">
        <v>1</v>
      </c>
    </row>
    <row r="312" spans="1:3" x14ac:dyDescent="0.25">
      <c r="A312" t="s">
        <v>740</v>
      </c>
      <c r="B312">
        <v>100</v>
      </c>
      <c r="C312">
        <v>1</v>
      </c>
    </row>
    <row r="313" spans="1:3" x14ac:dyDescent="0.25">
      <c r="A313" t="s">
        <v>741</v>
      </c>
      <c r="B313">
        <v>100</v>
      </c>
      <c r="C313">
        <v>1</v>
      </c>
    </row>
    <row r="314" spans="1:3" x14ac:dyDescent="0.25">
      <c r="A314" t="s">
        <v>743</v>
      </c>
      <c r="B314">
        <v>100</v>
      </c>
      <c r="C314">
        <v>1</v>
      </c>
    </row>
    <row r="315" spans="1:3" x14ac:dyDescent="0.25">
      <c r="A315" t="s">
        <v>744</v>
      </c>
      <c r="B315">
        <v>100</v>
      </c>
      <c r="C315">
        <v>1</v>
      </c>
    </row>
    <row r="316" spans="1:3" x14ac:dyDescent="0.25">
      <c r="A316" t="s">
        <v>746</v>
      </c>
      <c r="B316">
        <v>100</v>
      </c>
      <c r="C316">
        <v>1</v>
      </c>
    </row>
    <row r="317" spans="1:3" x14ac:dyDescent="0.25">
      <c r="A317" t="s">
        <v>747</v>
      </c>
      <c r="B317">
        <v>100</v>
      </c>
      <c r="C317">
        <v>1</v>
      </c>
    </row>
    <row r="318" spans="1:3" x14ac:dyDescent="0.25">
      <c r="A318" t="s">
        <v>749</v>
      </c>
      <c r="B318">
        <v>100</v>
      </c>
      <c r="C318">
        <v>1</v>
      </c>
    </row>
    <row r="319" spans="1:3" x14ac:dyDescent="0.25">
      <c r="A319" t="s">
        <v>750</v>
      </c>
      <c r="B319">
        <v>100</v>
      </c>
      <c r="C319">
        <v>1</v>
      </c>
    </row>
    <row r="320" spans="1:3" x14ac:dyDescent="0.25">
      <c r="A320" t="s">
        <v>754</v>
      </c>
      <c r="B320">
        <v>100</v>
      </c>
      <c r="C320">
        <v>1</v>
      </c>
    </row>
    <row r="321" spans="1:3" x14ac:dyDescent="0.25">
      <c r="A321" t="s">
        <v>755</v>
      </c>
      <c r="B321">
        <v>100</v>
      </c>
      <c r="C321">
        <v>1</v>
      </c>
    </row>
    <row r="322" spans="1:3" x14ac:dyDescent="0.25">
      <c r="A322" t="s">
        <v>756</v>
      </c>
      <c r="B322">
        <v>100</v>
      </c>
      <c r="C322">
        <v>1</v>
      </c>
    </row>
    <row r="323" spans="1:3" x14ac:dyDescent="0.25">
      <c r="A323" t="s">
        <v>770</v>
      </c>
      <c r="B323">
        <v>100</v>
      </c>
      <c r="C323">
        <v>1</v>
      </c>
    </row>
    <row r="324" spans="1:3" x14ac:dyDescent="0.25">
      <c r="A324" t="s">
        <v>772</v>
      </c>
      <c r="B324">
        <v>100</v>
      </c>
      <c r="C324">
        <v>1</v>
      </c>
    </row>
    <row r="325" spans="1:3" x14ac:dyDescent="0.25">
      <c r="A325" t="s">
        <v>777</v>
      </c>
      <c r="B325">
        <v>100</v>
      </c>
      <c r="C32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validation</vt:lpstr>
      <vt:lpstr>taxonomies</vt:lpstr>
      <vt:lpstr>tax stats</vt:lpstr>
      <vt:lpstr>inconsistencies_tt003_an</vt:lpstr>
      <vt:lpstr>inconsistencies_tt003_ac</vt:lpstr>
      <vt:lpstr>consistencies_tt003_an</vt:lpstr>
      <vt:lpstr>consistencies_tt003_ac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Favato Barcelos Pedro Paulo</cp:lastModifiedBy>
  <dcterms:created xsi:type="dcterms:W3CDTF">2023-04-30T08:18:40Z</dcterms:created>
  <dcterms:modified xsi:type="dcterms:W3CDTF">2023-05-02T19:20:11Z</dcterms:modified>
</cp:coreProperties>
</file>