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COUNT" sheetId="2" r:id="rId5"/>
    <sheet state="visible" name="MIN" sheetId="3" r:id="rId6"/>
    <sheet state="visible" name="MAX" sheetId="4" r:id="rId7"/>
    <sheet state="visible" name="AVG" sheetId="5" r:id="rId8"/>
    <sheet state="visible" name="COUNT (Upper Level)" sheetId="6" r:id="rId9"/>
    <sheet state="visible" name="MIN (Upper Level)" sheetId="7" r:id="rId10"/>
    <sheet state="visible" name="MAX (Upper Level)" sheetId="8" r:id="rId11"/>
    <sheet state="visible" name="AVG (Upper Level)" sheetId="9" r:id="rId12"/>
  </sheets>
  <definedNames/>
  <calcPr/>
  <extLst>
    <ext uri="GoogleSheetsCustomDataVersion2">
      <go:sheetsCustomData xmlns:go="http://customooxmlschemas.google.com/" r:id="rId13" roundtripDataChecksum="bmnISD6dnFMPociqsA5vDh98py0/G5yI1GEptyUpKng="/>
    </ext>
  </extLst>
</workbook>
</file>

<file path=xl/sharedStrings.xml><?xml version="1.0" encoding="utf-8"?>
<sst xmlns="http://schemas.openxmlformats.org/spreadsheetml/2006/main" count="183" uniqueCount="20">
  <si>
    <t>geom_code</t>
  </si>
  <si>
    <t>indicator_shortcode</t>
  </si>
  <si>
    <t>value</t>
  </si>
  <si>
    <t>date</t>
  </si>
  <si>
    <t>time</t>
  </si>
  <si>
    <t>date_time</t>
  </si>
  <si>
    <t>admin_level</t>
  </si>
  <si>
    <t>Parents</t>
  </si>
  <si>
    <t>AA</t>
  </si>
  <si>
    <t>IND2</t>
  </si>
  <si>
    <t>A,Top</t>
  </si>
  <si>
    <t>AB</t>
  </si>
  <si>
    <t>AC</t>
  </si>
  <si>
    <t>BA</t>
  </si>
  <si>
    <t>B,Top</t>
  </si>
  <si>
    <t>BB</t>
  </si>
  <si>
    <t>BC</t>
  </si>
  <si>
    <t>A</t>
  </si>
  <si>
    <t>B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</si>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</sst>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h:mm:ss\ AM/PM"/>
    <numFmt numFmtId="166" formatCode="yyyy\-mm\-dd\ hh:mm:ss"/>
    <numFmt numFmtId="167" formatCode="0.00000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164" xfId="0" applyFont="1" applyNumberFormat="1"/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1.43"/>
    <col customWidth="1" min="3" max="3" width="9.14"/>
    <col customWidth="1" min="4" max="6" width="20.0"/>
    <col customWidth="1" min="7" max="7" width="13.43"/>
    <col customWidth="1" min="8" max="8" width="15.43"/>
    <col customWidth="1" min="9" max="26" width="9.14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3.5" customHeight="1">
      <c r="A2" s="3" t="s">
        <v>8</v>
      </c>
      <c r="B2" s="2" t="s">
        <v>9</v>
      </c>
      <c r="C2" s="2">
        <v>4.5</v>
      </c>
      <c r="D2" s="4">
        <v>40179.0</v>
      </c>
      <c r="E2" s="5">
        <v>0.0</v>
      </c>
      <c r="F2" s="6">
        <v>40179.0</v>
      </c>
      <c r="G2" s="2">
        <v>2.0</v>
      </c>
      <c r="H2" s="2" t="s">
        <v>10</v>
      </c>
    </row>
    <row r="3" ht="13.5" customHeight="1">
      <c r="A3" s="3" t="s">
        <v>8</v>
      </c>
      <c r="B3" s="2" t="s">
        <v>9</v>
      </c>
      <c r="C3" s="2">
        <v>3.2</v>
      </c>
      <c r="D3" s="4">
        <v>40179.0</v>
      </c>
      <c r="E3" s="5">
        <v>0.0</v>
      </c>
      <c r="F3" s="6">
        <v>40179.0</v>
      </c>
      <c r="G3" s="2">
        <v>2.0</v>
      </c>
      <c r="H3" s="2" t="s">
        <v>10</v>
      </c>
    </row>
    <row r="4" ht="13.5" customHeight="1">
      <c r="A4" s="3" t="s">
        <v>8</v>
      </c>
      <c r="B4" s="2" t="s">
        <v>9</v>
      </c>
      <c r="C4" s="2">
        <v>1.1</v>
      </c>
      <c r="D4" s="4">
        <v>40179.0</v>
      </c>
      <c r="E4" s="5">
        <v>0.0</v>
      </c>
      <c r="F4" s="6">
        <v>40179.0</v>
      </c>
      <c r="G4" s="2">
        <v>2.0</v>
      </c>
      <c r="H4" s="2" t="s">
        <v>10</v>
      </c>
    </row>
    <row r="5" ht="13.5" customHeight="1">
      <c r="A5" s="3" t="s">
        <v>11</v>
      </c>
      <c r="B5" s="2" t="s">
        <v>9</v>
      </c>
      <c r="C5" s="2">
        <v>5.5</v>
      </c>
      <c r="D5" s="4">
        <v>40179.0</v>
      </c>
      <c r="E5" s="5">
        <v>0.0</v>
      </c>
      <c r="F5" s="6">
        <v>40179.0</v>
      </c>
      <c r="G5" s="2">
        <v>2.0</v>
      </c>
      <c r="H5" s="2" t="s">
        <v>10</v>
      </c>
    </row>
    <row r="6" ht="13.5" customHeight="1">
      <c r="A6" s="3" t="s">
        <v>11</v>
      </c>
      <c r="B6" s="2" t="s">
        <v>9</v>
      </c>
      <c r="C6" s="2">
        <v>4.2</v>
      </c>
      <c r="D6" s="4">
        <v>40179.0</v>
      </c>
      <c r="E6" s="5">
        <v>0.0</v>
      </c>
      <c r="F6" s="6">
        <v>40179.0</v>
      </c>
      <c r="G6" s="2">
        <v>2.0</v>
      </c>
      <c r="H6" s="2" t="s">
        <v>10</v>
      </c>
    </row>
    <row r="7" ht="13.5" customHeight="1">
      <c r="A7" s="3" t="s">
        <v>11</v>
      </c>
      <c r="B7" s="2" t="s">
        <v>9</v>
      </c>
      <c r="C7" s="2">
        <v>4.1</v>
      </c>
      <c r="D7" s="4">
        <v>40179.0</v>
      </c>
      <c r="E7" s="5">
        <v>0.0</v>
      </c>
      <c r="F7" s="6">
        <v>40179.0</v>
      </c>
      <c r="G7" s="2">
        <v>2.0</v>
      </c>
      <c r="H7" s="2" t="s">
        <v>10</v>
      </c>
    </row>
    <row r="8" ht="13.5" customHeight="1">
      <c r="A8" s="3" t="s">
        <v>12</v>
      </c>
      <c r="B8" s="2" t="s">
        <v>9</v>
      </c>
      <c r="C8" s="2">
        <v>6.5</v>
      </c>
      <c r="D8" s="4">
        <v>40179.0</v>
      </c>
      <c r="E8" s="5">
        <v>0.0</v>
      </c>
      <c r="F8" s="6">
        <v>40179.0</v>
      </c>
      <c r="G8" s="2">
        <v>2.0</v>
      </c>
      <c r="H8" s="2" t="s">
        <v>10</v>
      </c>
    </row>
    <row r="9" ht="13.5" customHeight="1">
      <c r="A9" s="3" t="s">
        <v>12</v>
      </c>
      <c r="B9" s="2" t="s">
        <v>9</v>
      </c>
      <c r="C9" s="2">
        <v>4.3</v>
      </c>
      <c r="D9" s="4">
        <v>40179.0</v>
      </c>
      <c r="E9" s="5">
        <v>0.0</v>
      </c>
      <c r="F9" s="6">
        <v>40179.0</v>
      </c>
      <c r="G9" s="2">
        <v>2.0</v>
      </c>
      <c r="H9" s="2" t="s">
        <v>10</v>
      </c>
    </row>
    <row r="10" ht="13.5" customHeight="1">
      <c r="A10" s="3" t="s">
        <v>12</v>
      </c>
      <c r="B10" s="2" t="s">
        <v>9</v>
      </c>
      <c r="C10" s="2">
        <v>2.1</v>
      </c>
      <c r="D10" s="4">
        <v>40179.0</v>
      </c>
      <c r="E10" s="5">
        <v>0.0</v>
      </c>
      <c r="F10" s="6">
        <v>40179.0</v>
      </c>
      <c r="G10" s="2">
        <v>2.0</v>
      </c>
      <c r="H10" s="2" t="s">
        <v>10</v>
      </c>
    </row>
    <row r="11" ht="13.5" customHeight="1">
      <c r="A11" s="3" t="s">
        <v>13</v>
      </c>
      <c r="B11" s="2" t="s">
        <v>9</v>
      </c>
      <c r="C11" s="2">
        <v>1.0</v>
      </c>
      <c r="D11" s="4">
        <v>40179.0</v>
      </c>
      <c r="E11" s="5">
        <v>0.0</v>
      </c>
      <c r="F11" s="6">
        <v>40179.0</v>
      </c>
      <c r="G11" s="2">
        <v>2.0</v>
      </c>
      <c r="H11" s="2" t="s">
        <v>14</v>
      </c>
    </row>
    <row r="12" ht="13.5" customHeight="1">
      <c r="A12" s="3" t="s">
        <v>13</v>
      </c>
      <c r="B12" s="2" t="s">
        <v>9</v>
      </c>
      <c r="C12" s="2">
        <v>3.0</v>
      </c>
      <c r="D12" s="4">
        <v>40179.0</v>
      </c>
      <c r="E12" s="5">
        <v>0.0</v>
      </c>
      <c r="F12" s="6">
        <v>40179.0</v>
      </c>
      <c r="G12" s="2">
        <v>2.0</v>
      </c>
      <c r="H12" s="2" t="s">
        <v>14</v>
      </c>
    </row>
    <row r="13" ht="13.5" customHeight="1">
      <c r="A13" s="3" t="s">
        <v>13</v>
      </c>
      <c r="B13" s="2" t="s">
        <v>9</v>
      </c>
      <c r="C13" s="2">
        <v>4.0</v>
      </c>
      <c r="D13" s="4">
        <v>40179.0</v>
      </c>
      <c r="E13" s="5">
        <v>0.0</v>
      </c>
      <c r="F13" s="6">
        <v>40179.0</v>
      </c>
      <c r="G13" s="2">
        <v>2.0</v>
      </c>
      <c r="H13" s="2" t="s">
        <v>14</v>
      </c>
    </row>
    <row r="14" ht="13.5" customHeight="1">
      <c r="A14" s="3" t="s">
        <v>15</v>
      </c>
      <c r="B14" s="2" t="s">
        <v>9</v>
      </c>
      <c r="C14" s="2">
        <v>4.0</v>
      </c>
      <c r="D14" s="4">
        <v>40179.0</v>
      </c>
      <c r="E14" s="5">
        <v>0.0</v>
      </c>
      <c r="F14" s="6">
        <v>40179.0</v>
      </c>
      <c r="G14" s="2">
        <v>2.0</v>
      </c>
      <c r="H14" s="2" t="s">
        <v>14</v>
      </c>
    </row>
    <row r="15" ht="13.5" customHeight="1">
      <c r="A15" s="3" t="s">
        <v>15</v>
      </c>
      <c r="B15" s="2" t="s">
        <v>9</v>
      </c>
      <c r="C15" s="2">
        <v>4.0</v>
      </c>
      <c r="D15" s="4">
        <v>40179.0</v>
      </c>
      <c r="E15" s="5">
        <v>0.0</v>
      </c>
      <c r="F15" s="6">
        <v>40179.0</v>
      </c>
      <c r="G15" s="2">
        <v>2.0</v>
      </c>
      <c r="H15" s="2" t="s">
        <v>14</v>
      </c>
    </row>
    <row r="16" ht="13.5" customHeight="1">
      <c r="A16" s="3" t="s">
        <v>15</v>
      </c>
      <c r="B16" s="2" t="s">
        <v>9</v>
      </c>
      <c r="C16" s="2">
        <v>5.0</v>
      </c>
      <c r="D16" s="4">
        <v>40179.0</v>
      </c>
      <c r="E16" s="5">
        <v>0.0</v>
      </c>
      <c r="F16" s="6">
        <v>40179.0</v>
      </c>
      <c r="G16" s="2">
        <v>2.0</v>
      </c>
      <c r="H16" s="2" t="s">
        <v>14</v>
      </c>
    </row>
    <row r="17" ht="13.5" customHeight="1">
      <c r="A17" s="3" t="s">
        <v>16</v>
      </c>
      <c r="B17" s="2" t="s">
        <v>9</v>
      </c>
      <c r="C17" s="2">
        <v>4.0</v>
      </c>
      <c r="D17" s="4">
        <v>40179.0</v>
      </c>
      <c r="E17" s="5">
        <v>0.0</v>
      </c>
      <c r="F17" s="6">
        <v>40179.0</v>
      </c>
      <c r="G17" s="2">
        <v>2.0</v>
      </c>
      <c r="H17" s="2" t="s">
        <v>14</v>
      </c>
    </row>
    <row r="18" ht="13.5" customHeight="1">
      <c r="A18" s="3" t="s">
        <v>16</v>
      </c>
      <c r="B18" s="2" t="s">
        <v>9</v>
      </c>
      <c r="C18" s="2">
        <v>3.0</v>
      </c>
      <c r="D18" s="4">
        <v>40179.0</v>
      </c>
      <c r="E18" s="5">
        <v>0.0</v>
      </c>
      <c r="F18" s="6">
        <v>40179.0</v>
      </c>
      <c r="G18" s="2">
        <v>2.0</v>
      </c>
      <c r="H18" s="2" t="s">
        <v>14</v>
      </c>
    </row>
    <row r="19" ht="13.5" customHeight="1">
      <c r="A19" s="3" t="s">
        <v>16</v>
      </c>
      <c r="B19" s="2" t="s">
        <v>9</v>
      </c>
      <c r="C19" s="2">
        <v>4.0</v>
      </c>
      <c r="D19" s="4">
        <v>40179.0</v>
      </c>
      <c r="E19" s="5">
        <v>0.0</v>
      </c>
      <c r="F19" s="6">
        <v>40179.0</v>
      </c>
      <c r="G19" s="2">
        <v>2.0</v>
      </c>
      <c r="H19" s="2" t="s">
        <v>14</v>
      </c>
    </row>
    <row r="20" ht="13.5" customHeight="1">
      <c r="A20" s="3" t="s">
        <v>16</v>
      </c>
      <c r="B20" s="2" t="s">
        <v>9</v>
      </c>
      <c r="C20" s="2"/>
      <c r="D20" s="4">
        <v>40179.0</v>
      </c>
      <c r="E20" s="5">
        <v>0.0</v>
      </c>
      <c r="F20" s="6">
        <v>40179.0</v>
      </c>
      <c r="G20" s="2">
        <v>2.0</v>
      </c>
      <c r="H20" s="2" t="s">
        <v>14</v>
      </c>
    </row>
    <row r="21" ht="13.5" customHeight="1">
      <c r="A21" s="3" t="s">
        <v>16</v>
      </c>
      <c r="B21" s="2" t="s">
        <v>9</v>
      </c>
      <c r="C21" s="2"/>
      <c r="D21" s="4">
        <v>40179.0</v>
      </c>
      <c r="E21" s="5">
        <v>0.0</v>
      </c>
      <c r="F21" s="6">
        <v>40179.0</v>
      </c>
      <c r="G21" s="2">
        <v>2.0</v>
      </c>
      <c r="H21" s="2" t="s">
        <v>14</v>
      </c>
    </row>
    <row r="22" ht="13.5" customHeight="1">
      <c r="A22" s="3" t="s">
        <v>16</v>
      </c>
      <c r="B22" s="2" t="s">
        <v>9</v>
      </c>
      <c r="C22" s="2"/>
      <c r="D22" s="4">
        <v>40179.0</v>
      </c>
      <c r="E22" s="5">
        <v>0.0</v>
      </c>
      <c r="F22" s="6">
        <v>40179.0</v>
      </c>
      <c r="G22" s="2">
        <v>2.0</v>
      </c>
      <c r="H22" s="2" t="s">
        <v>14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8</v>
      </c>
      <c r="B2" s="4">
        <v>40179.0</v>
      </c>
      <c r="C2" s="2" t="s">
        <v>9</v>
      </c>
      <c r="D2" s="2">
        <f>COUNTIFS('Sheet 1'!D:D,B2,'Sheet 1'!A:A,A2,'Sheet 1'!B:B,C2,'Sheet 1'!C:C,"&lt;&gt;"&amp;"")</f>
        <v>3</v>
      </c>
      <c r="E2" s="2">
        <v>2.0</v>
      </c>
    </row>
    <row r="3">
      <c r="A3" s="2" t="s">
        <v>11</v>
      </c>
      <c r="B3" s="4">
        <v>40179.0</v>
      </c>
      <c r="C3" s="2" t="s">
        <v>9</v>
      </c>
      <c r="D3" s="2">
        <f>COUNTIFS('Sheet 1'!D:D,B3,'Sheet 1'!A:A,A3,'Sheet 1'!B:B,C3,'Sheet 1'!C:C,"&lt;&gt;"&amp;"")</f>
        <v>3</v>
      </c>
      <c r="E3" s="2">
        <v>2.0</v>
      </c>
    </row>
    <row r="4">
      <c r="A4" s="2" t="s">
        <v>12</v>
      </c>
      <c r="B4" s="4">
        <v>40179.0</v>
      </c>
      <c r="C4" s="2" t="s">
        <v>9</v>
      </c>
      <c r="D4" s="2">
        <f>COUNTIFS('Sheet 1'!D:D,B4,'Sheet 1'!A:A,A4,'Sheet 1'!B:B,C4,'Sheet 1'!C:C,"&lt;&gt;"&amp;"")</f>
        <v>3</v>
      </c>
      <c r="E4" s="2">
        <v>2.0</v>
      </c>
    </row>
    <row r="5">
      <c r="A5" s="2" t="s">
        <v>13</v>
      </c>
      <c r="B5" s="4">
        <v>40179.0</v>
      </c>
      <c r="C5" s="2" t="s">
        <v>9</v>
      </c>
      <c r="D5" s="2">
        <f>COUNTIFS('Sheet 1'!D:D,B5,'Sheet 1'!A:A,A5,'Sheet 1'!B:B,C5,'Sheet 1'!C:C,"&lt;&gt;"&amp;"")</f>
        <v>3</v>
      </c>
      <c r="E5" s="2">
        <v>2.0</v>
      </c>
    </row>
    <row r="6">
      <c r="A6" s="2" t="s">
        <v>15</v>
      </c>
      <c r="B6" s="4">
        <v>40179.0</v>
      </c>
      <c r="C6" s="2" t="s">
        <v>9</v>
      </c>
      <c r="D6" s="2">
        <f>COUNTIFS('Sheet 1'!D:D,B6,'Sheet 1'!A:A,A6,'Sheet 1'!B:B,C6,'Sheet 1'!C:C,"&lt;&gt;"&amp;"")</f>
        <v>3</v>
      </c>
      <c r="E6" s="2">
        <v>2.0</v>
      </c>
    </row>
    <row r="7">
      <c r="A7" s="2" t="s">
        <v>16</v>
      </c>
      <c r="B7" s="4">
        <v>40179.0</v>
      </c>
      <c r="C7" s="2" t="s">
        <v>9</v>
      </c>
      <c r="D7" s="2">
        <f>COUNTIFS('Sheet 1'!D:D,B7,'Sheet 1'!A:A,A7,'Sheet 1'!B:B,C7,'Sheet 1'!C:C,"&lt;&gt;"&amp;"")</f>
        <v>3</v>
      </c>
      <c r="E7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8</v>
      </c>
      <c r="B2" s="4">
        <v>40179.0</v>
      </c>
      <c r="C2" s="2" t="s">
        <v>9</v>
      </c>
      <c r="D2" s="2">
        <f>MINIFS('Sheet 1'!C:C,'Sheet 1'!D:D,B2,'Sheet 1'!A:A,A2,'Sheet 1'!B:B,C2)</f>
        <v>1.1</v>
      </c>
      <c r="E2" s="2">
        <v>2.0</v>
      </c>
    </row>
    <row r="3">
      <c r="A3" s="2" t="s">
        <v>11</v>
      </c>
      <c r="B3" s="4">
        <v>40179.0</v>
      </c>
      <c r="C3" s="2" t="s">
        <v>9</v>
      </c>
      <c r="D3" s="2">
        <f>MINIFS('Sheet 1'!C:C,'Sheet 1'!D:D,B3,'Sheet 1'!A:A,A3,'Sheet 1'!B:B,C3)</f>
        <v>4.1</v>
      </c>
      <c r="E3" s="2">
        <v>2.0</v>
      </c>
    </row>
    <row r="4">
      <c r="A4" s="2" t="s">
        <v>12</v>
      </c>
      <c r="B4" s="4">
        <v>40179.0</v>
      </c>
      <c r="C4" s="2" t="s">
        <v>9</v>
      </c>
      <c r="D4" s="2">
        <f>MINIFS('Sheet 1'!C:C,'Sheet 1'!D:D,B4,'Sheet 1'!A:A,A4,'Sheet 1'!B:B,C4)</f>
        <v>2.1</v>
      </c>
      <c r="E4" s="2">
        <v>2.0</v>
      </c>
    </row>
    <row r="5">
      <c r="A5" s="2" t="s">
        <v>13</v>
      </c>
      <c r="B5" s="4">
        <v>40179.0</v>
      </c>
      <c r="C5" s="2" t="s">
        <v>9</v>
      </c>
      <c r="D5" s="2">
        <f>MINIFS('Sheet 1'!C:C,'Sheet 1'!D:D,B5,'Sheet 1'!A:A,A5,'Sheet 1'!B:B,C5)</f>
        <v>1</v>
      </c>
      <c r="E5" s="2">
        <v>2.0</v>
      </c>
    </row>
    <row r="6">
      <c r="A6" s="2" t="s">
        <v>15</v>
      </c>
      <c r="B6" s="4">
        <v>40179.0</v>
      </c>
      <c r="C6" s="2" t="s">
        <v>9</v>
      </c>
      <c r="D6" s="2">
        <f>MINIFS('Sheet 1'!C:C,'Sheet 1'!D:D,B6,'Sheet 1'!A:A,A6,'Sheet 1'!B:B,C6)</f>
        <v>4</v>
      </c>
      <c r="E6" s="2">
        <v>2.0</v>
      </c>
    </row>
    <row r="7">
      <c r="A7" s="2" t="s">
        <v>16</v>
      </c>
      <c r="B7" s="4">
        <v>40179.0</v>
      </c>
      <c r="C7" s="2" t="s">
        <v>9</v>
      </c>
      <c r="D7" s="2">
        <f>MINIFS('Sheet 1'!C:C,'Sheet 1'!D:D,B7,'Sheet 1'!A:A,A7,'Sheet 1'!B:B,C7)</f>
        <v>3</v>
      </c>
      <c r="E7" s="2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8</v>
      </c>
      <c r="B2" s="4">
        <v>40179.0</v>
      </c>
      <c r="C2" s="2" t="s">
        <v>9</v>
      </c>
      <c r="D2" s="2">
        <f>MAXIFS('Sheet 1'!C:C,'Sheet 1'!D:D,B2,'Sheet 1'!A:A,A2,'Sheet 1'!B:B,C2)</f>
        <v>4.5</v>
      </c>
      <c r="E2" s="2">
        <v>2.0</v>
      </c>
    </row>
    <row r="3">
      <c r="A3" s="2" t="s">
        <v>11</v>
      </c>
      <c r="B3" s="4">
        <v>40179.0</v>
      </c>
      <c r="C3" s="2" t="s">
        <v>9</v>
      </c>
      <c r="D3" s="2">
        <f>MAXIFS('Sheet 1'!C:C,'Sheet 1'!D:D,B3,'Sheet 1'!A:A,A3,'Sheet 1'!B:B,C3)</f>
        <v>5.5</v>
      </c>
      <c r="E3" s="2">
        <v>2.0</v>
      </c>
    </row>
    <row r="4">
      <c r="A4" s="2" t="s">
        <v>12</v>
      </c>
      <c r="B4" s="4">
        <v>40179.0</v>
      </c>
      <c r="C4" s="2" t="s">
        <v>9</v>
      </c>
      <c r="D4" s="2">
        <f>MAXIFS('Sheet 1'!C:C,'Sheet 1'!D:D,B4,'Sheet 1'!A:A,A4,'Sheet 1'!B:B,C4)</f>
        <v>6.5</v>
      </c>
      <c r="E4" s="2">
        <v>2.0</v>
      </c>
    </row>
    <row r="5">
      <c r="A5" s="2" t="s">
        <v>13</v>
      </c>
      <c r="B5" s="4">
        <v>40179.0</v>
      </c>
      <c r="C5" s="2" t="s">
        <v>9</v>
      </c>
      <c r="D5" s="2">
        <f>MAXIFS('Sheet 1'!C:C,'Sheet 1'!D:D,B5,'Sheet 1'!A:A,A5,'Sheet 1'!B:B,C5)</f>
        <v>4</v>
      </c>
      <c r="E5" s="2">
        <v>2.0</v>
      </c>
    </row>
    <row r="6">
      <c r="A6" s="2" t="s">
        <v>15</v>
      </c>
      <c r="B6" s="4">
        <v>40179.0</v>
      </c>
      <c r="C6" s="2" t="s">
        <v>9</v>
      </c>
      <c r="D6" s="2">
        <f>MAXIFS('Sheet 1'!C:C,'Sheet 1'!D:D,B6,'Sheet 1'!A:A,A6,'Sheet 1'!B:B,C6)</f>
        <v>5</v>
      </c>
      <c r="E6" s="2">
        <v>2.0</v>
      </c>
    </row>
    <row r="7">
      <c r="A7" s="2" t="s">
        <v>16</v>
      </c>
      <c r="B7" s="4">
        <v>40179.0</v>
      </c>
      <c r="C7" s="2" t="s">
        <v>9</v>
      </c>
      <c r="D7" s="2">
        <f>MAXIFS('Sheet 1'!C:C,'Sheet 1'!D:D,B7,'Sheet 1'!A:A,A7,'Sheet 1'!B:B,C7)</f>
        <v>4</v>
      </c>
      <c r="E7" s="2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8</v>
      </c>
      <c r="B2" s="4">
        <v>40179.0</v>
      </c>
      <c r="C2" s="2" t="s">
        <v>9</v>
      </c>
      <c r="D2" s="7">
        <f>AVERAGEIFS('Sheet 1'!C:C,'Sheet 1'!D:D,B2,'Sheet 1'!A:A,A2,'Sheet 1'!B:B,C2)</f>
        <v>2.933333333</v>
      </c>
      <c r="E2" s="2">
        <v>2.0</v>
      </c>
    </row>
    <row r="3">
      <c r="A3" s="2" t="s">
        <v>11</v>
      </c>
      <c r="B3" s="4">
        <v>40179.0</v>
      </c>
      <c r="C3" s="2" t="s">
        <v>9</v>
      </c>
      <c r="D3" s="2">
        <f>AVERAGEIFS('Sheet 1'!C:C,'Sheet 1'!D:D,B3,'Sheet 1'!A:A,A3,'Sheet 1'!B:B,C3)</f>
        <v>4.6</v>
      </c>
      <c r="E3" s="2">
        <v>2.0</v>
      </c>
    </row>
    <row r="4">
      <c r="A4" s="2" t="s">
        <v>12</v>
      </c>
      <c r="B4" s="4">
        <v>40179.0</v>
      </c>
      <c r="C4" s="2" t="s">
        <v>9</v>
      </c>
      <c r="D4" s="2">
        <f>AVERAGEIFS('Sheet 1'!C:C,'Sheet 1'!D:D,B4,'Sheet 1'!A:A,A4,'Sheet 1'!B:B,C4)</f>
        <v>4.3</v>
      </c>
      <c r="E4" s="2">
        <v>2.0</v>
      </c>
    </row>
    <row r="5">
      <c r="A5" s="2" t="s">
        <v>13</v>
      </c>
      <c r="B5" s="4">
        <v>40179.0</v>
      </c>
      <c r="C5" s="2" t="s">
        <v>9</v>
      </c>
      <c r="D5" s="7">
        <f>AVERAGEIFS('Sheet 1'!C:C,'Sheet 1'!D:D,B5,'Sheet 1'!A:A,A5,'Sheet 1'!B:B,C5)</f>
        <v>2.666666667</v>
      </c>
      <c r="E5" s="2">
        <v>2.0</v>
      </c>
    </row>
    <row r="6">
      <c r="A6" s="2" t="s">
        <v>15</v>
      </c>
      <c r="B6" s="4">
        <v>40179.0</v>
      </c>
      <c r="C6" s="2" t="s">
        <v>9</v>
      </c>
      <c r="D6" s="2">
        <f>AVERAGEIFS('Sheet 1'!C:C,'Sheet 1'!D:D,B6,'Sheet 1'!A:A,A6,'Sheet 1'!B:B,C6)</f>
        <v>4.333333333</v>
      </c>
      <c r="E6" s="2">
        <v>2.0</v>
      </c>
    </row>
    <row r="7">
      <c r="A7" s="2" t="s">
        <v>16</v>
      </c>
      <c r="B7" s="4">
        <v>40179.0</v>
      </c>
      <c r="C7" s="2" t="s">
        <v>9</v>
      </c>
      <c r="D7" s="2">
        <f>AVERAGEIFS('Sheet 1'!C:C,'Sheet 1'!D:D,B7,'Sheet 1'!A:A,A7,'Sheet 1'!B:B,C7)</f>
        <v>3.666666667</v>
      </c>
      <c r="E7" s="2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17</v>
      </c>
      <c r="B2" s="4">
        <v>40179.0</v>
      </c>
      <c r="C2" s="2" t="s">
        <v>9</v>
      </c>
      <c r="D2" s="2">
        <f>COUNTIFS('Sheet 1'!D:D,B2,'Sheet 1'!B:B,C2,'Sheet 1'!H:H,"*"&amp;A2&amp;"*",'Sheet 1'!C:C,"&lt;&gt;"&amp;"")</f>
        <v>9</v>
      </c>
      <c r="E2" s="2">
        <v>1.0</v>
      </c>
    </row>
    <row r="3">
      <c r="A3" s="2" t="s">
        <v>18</v>
      </c>
      <c r="B3" s="4">
        <v>40179.0</v>
      </c>
      <c r="C3" s="2" t="s">
        <v>9</v>
      </c>
      <c r="D3" s="2">
        <f>COUNTIFS('Sheet 1'!D:D,B3,'Sheet 1'!B:B,C3,'Sheet 1'!H:H,"*"&amp;A3&amp;"*",'Sheet 1'!C:C,"&lt;&gt;"&amp;"")</f>
        <v>9</v>
      </c>
      <c r="E3" s="2">
        <v>1.0</v>
      </c>
    </row>
    <row r="4">
      <c r="A4" s="2" t="s">
        <v>19</v>
      </c>
      <c r="B4" s="4">
        <v>40179.0</v>
      </c>
      <c r="C4" s="2" t="s">
        <v>9</v>
      </c>
      <c r="D4" s="2">
        <f>COUNTIFS('Sheet 1'!D:D,B4,'Sheet 1'!B:B,C4,'Sheet 1'!H:H,"*"&amp;A4&amp;"*",'Sheet 1'!C:C,"&lt;&gt;"&amp;"")</f>
        <v>18</v>
      </c>
      <c r="E4" s="2">
        <v>0.0</v>
      </c>
    </row>
    <row r="5">
      <c r="A5" s="2"/>
      <c r="B5" s="4"/>
      <c r="C5" s="2"/>
      <c r="D5" s="2"/>
    </row>
    <row r="6">
      <c r="A6" s="2"/>
      <c r="B6" s="4"/>
      <c r="C6" s="2"/>
      <c r="D6" s="2"/>
    </row>
    <row r="7">
      <c r="A7" s="2"/>
      <c r="B7" s="4"/>
      <c r="C7" s="2"/>
      <c r="D7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17</v>
      </c>
      <c r="B2" s="4">
        <v>40179.0</v>
      </c>
      <c r="C2" s="2" t="s">
        <v>9</v>
      </c>
      <c r="D2" s="2">
        <f>MINIFS('Sheet 1'!C:C,'Sheet 1'!D:D,B2,'Sheet 1'!B:B,C2,'Sheet 1'!H:H,"*"&amp;A2&amp;"*")</f>
        <v>1.1</v>
      </c>
      <c r="E2" s="2">
        <v>1.0</v>
      </c>
    </row>
    <row r="3">
      <c r="A3" s="2" t="s">
        <v>18</v>
      </c>
      <c r="B3" s="4">
        <v>40179.0</v>
      </c>
      <c r="C3" s="2" t="s">
        <v>9</v>
      </c>
      <c r="D3" s="2">
        <f>MINIFS('Sheet 1'!C:C,'Sheet 1'!D:D,B3,'Sheet 1'!B:B,C3,'Sheet 1'!H:H,"*"&amp;A3&amp;"*")</f>
        <v>1</v>
      </c>
      <c r="E3" s="2">
        <v>1.0</v>
      </c>
    </row>
    <row r="4">
      <c r="A4" s="2" t="s">
        <v>19</v>
      </c>
      <c r="B4" s="4">
        <v>40179.0</v>
      </c>
      <c r="C4" s="2" t="s">
        <v>9</v>
      </c>
      <c r="D4" s="2">
        <f>MINIFS('Sheet 1'!C:C,'Sheet 1'!D:D,B4,'Sheet 1'!B:B,C4,'Sheet 1'!H:H,"*"&amp;A4&amp;"*")</f>
        <v>1</v>
      </c>
      <c r="E4" s="2">
        <v>0.0</v>
      </c>
    </row>
    <row r="5">
      <c r="A5" s="2"/>
      <c r="B5" s="4"/>
      <c r="C5" s="2"/>
      <c r="D5" s="2"/>
    </row>
    <row r="6">
      <c r="A6" s="2"/>
      <c r="B6" s="4"/>
      <c r="C6" s="2"/>
      <c r="D6" s="2"/>
    </row>
    <row r="7">
      <c r="A7" s="2"/>
      <c r="B7" s="4"/>
      <c r="C7" s="2"/>
      <c r="D7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17</v>
      </c>
      <c r="B2" s="4">
        <v>40179.0</v>
      </c>
      <c r="C2" s="2" t="s">
        <v>9</v>
      </c>
      <c r="D2" s="2">
        <f>MAXIFS('Sheet 1'!C:C,'Sheet 1'!D:D,B2,'Sheet 1'!B:B,C2,'Sheet 1'!H:H,"*"&amp;A2&amp;"*")</f>
        <v>6.5</v>
      </c>
      <c r="E2" s="2">
        <v>1.0</v>
      </c>
    </row>
    <row r="3">
      <c r="A3" s="2" t="s">
        <v>18</v>
      </c>
      <c r="B3" s="4">
        <v>40179.0</v>
      </c>
      <c r="C3" s="2" t="s">
        <v>9</v>
      </c>
      <c r="D3" s="2">
        <f>MAXIFS('Sheet 1'!C:C,'Sheet 1'!D:D,B3,'Sheet 1'!B:B,C3,'Sheet 1'!H:H,"*"&amp;A3&amp;"*")</f>
        <v>5</v>
      </c>
      <c r="E3" s="2">
        <v>1.0</v>
      </c>
    </row>
    <row r="4">
      <c r="A4" s="2" t="s">
        <v>19</v>
      </c>
      <c r="B4" s="4">
        <v>40179.0</v>
      </c>
      <c r="C4" s="2" t="s">
        <v>9</v>
      </c>
      <c r="D4" s="2">
        <f>MAXIFS('Sheet 1'!C:C,'Sheet 1'!D:D,B4,'Sheet 1'!B:B,C4,'Sheet 1'!H:H,"*"&amp;A4&amp;"*")</f>
        <v>6.5</v>
      </c>
      <c r="E4" s="2">
        <v>0.0</v>
      </c>
    </row>
    <row r="5">
      <c r="A5" s="2"/>
      <c r="B5" s="4"/>
      <c r="C5" s="2"/>
      <c r="D5" s="2"/>
    </row>
    <row r="6">
      <c r="A6" s="2"/>
      <c r="B6" s="4"/>
      <c r="C6" s="2"/>
      <c r="D6" s="2"/>
    </row>
    <row r="7">
      <c r="A7" s="2"/>
      <c r="B7" s="4"/>
      <c r="C7" s="2"/>
      <c r="D7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2" t="s">
        <v>17</v>
      </c>
      <c r="B2" s="4">
        <v>40179.0</v>
      </c>
      <c r="C2" s="2" t="s">
        <v>9</v>
      </c>
      <c r="D2" s="2">
        <f>AVERAGEIFS('Sheet 1'!C:C,'Sheet 1'!D:D,B2,'Sheet 1'!B:B,C2,'Sheet 1'!H:H,"*"&amp;A2&amp;"*")</f>
        <v>3.944444444</v>
      </c>
      <c r="E2" s="2">
        <v>1.0</v>
      </c>
    </row>
    <row r="3">
      <c r="A3" s="2" t="s">
        <v>18</v>
      </c>
      <c r="B3" s="4">
        <v>40179.0</v>
      </c>
      <c r="C3" s="2" t="s">
        <v>9</v>
      </c>
      <c r="D3" s="2">
        <f>AVERAGEIFS('Sheet 1'!C:C,'Sheet 1'!D:D,B3,'Sheet 1'!B:B,C3,'Sheet 1'!H:H,"*"&amp;A3&amp;"*")</f>
        <v>3.555555556</v>
      </c>
      <c r="E3" s="2">
        <v>1.0</v>
      </c>
    </row>
    <row r="4">
      <c r="A4" s="2" t="s">
        <v>19</v>
      </c>
      <c r="B4" s="4">
        <v>40179.0</v>
      </c>
      <c r="C4" s="2" t="s">
        <v>9</v>
      </c>
      <c r="D4" s="2">
        <f>AVERAGEIFS('Sheet 1'!C:C,'Sheet 1'!D:D,B4,'Sheet 1'!B:B,C4,'Sheet 1'!H:H,"*"&amp;A4&amp;"*")</f>
        <v>3.75</v>
      </c>
      <c r="E4" s="2">
        <v>0.0</v>
      </c>
    </row>
    <row r="5">
      <c r="A5" s="2"/>
      <c r="B5" s="4"/>
      <c r="C5" s="2"/>
      <c r="D5" s="2"/>
    </row>
    <row r="6">
      <c r="A6" s="2"/>
      <c r="B6" s="4"/>
      <c r="C6" s="2"/>
      <c r="D6" s="2"/>
    </row>
    <row r="7">
      <c r="A7" s="2"/>
      <c r="B7" s="4"/>
      <c r="C7" s="2"/>
      <c r="D7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0x01010096008FE70EE774408926058EA5A9560B</vt:lpwstr>
  </property>
  <property fmtid="{D5CDD505-2E9C-101B-9397-08002B2CF9AE}" pid="4" name="CriticalForLongTermRetention">
    <vt:lpwstr/>
  </property>
  <property fmtid="{D5CDD505-2E9C-101B-9397-08002B2CF9AE}" pid="5" name="DocumentType">
    <vt:lpwstr/>
  </property>
  <property fmtid="{D5CDD505-2E9C-101B-9397-08002B2CF9AE}" pid="6" name="GeographicScope">
    <vt:lpwstr/>
  </property>
  <property fmtid="{D5CDD505-2E9C-101B-9397-08002B2CF9AE}" pid="7" name="OfficeDivision">
    <vt:lpwstr>3;#Office of Emergency Prog.-456F|98de697e-6403-48a0-9bce-654c90399d04</vt:lpwstr>
  </property>
  <property fmtid="{D5CDD505-2E9C-101B-9397-08002B2CF9AE}" pid="8" name="SystemDTAC">
    <vt:lpwstr/>
  </property>
  <property fmtid="{D5CDD505-2E9C-101B-9397-08002B2CF9AE}" pid="9" name="TaxKeyword">
    <vt:lpwstr/>
  </property>
  <property fmtid="{D5CDD505-2E9C-101B-9397-08002B2CF9AE}" pid="10" name="Topic">
    <vt:lpwstr/>
  </property>
</Properties>
</file>