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30" windowHeight="6555" tabRatio="865" activeTab="6"/>
  </bookViews>
  <sheets>
    <sheet name="User Info" sheetId="11" r:id="rId1"/>
    <sheet name="Fund Received" sheetId="1" r:id="rId2"/>
    <sheet name="Base Setup" sheetId="7" r:id="rId3"/>
    <sheet name="Budget-DPP-ADP" sheetId="12" r:id="rId4"/>
    <sheet name="Fund Allocation " sheetId="2" r:id="rId5"/>
    <sheet name="Cost Center" sheetId="3" r:id="rId6"/>
    <sheet name="Demonstration activity" sheetId="13" r:id="rId7"/>
    <sheet name="problem found after development" sheetId="14" r:id="rId8"/>
  </sheets>
  <calcPr calcId="124519"/>
</workbook>
</file>

<file path=xl/calcChain.xml><?xml version="1.0" encoding="utf-8"?>
<calcChain xmlns="http://schemas.openxmlformats.org/spreadsheetml/2006/main">
  <c r="T16" i="3"/>
  <c r="T10"/>
  <c r="S9"/>
  <c r="T7"/>
  <c r="F18" i="12"/>
  <c r="F20" l="1"/>
  <c r="E20"/>
  <c r="F6"/>
  <c r="F7"/>
  <c r="F8"/>
  <c r="F9"/>
  <c r="F10"/>
  <c r="F11"/>
  <c r="F12"/>
  <c r="F13"/>
  <c r="F14"/>
  <c r="F15"/>
  <c r="F16"/>
  <c r="F17"/>
  <c r="G12" i="1" l="1"/>
  <c r="F5" i="12"/>
  <c r="R16" i="2"/>
  <c r="X14" i="3"/>
  <c r="X15"/>
  <c r="X13"/>
  <c r="T8"/>
  <c r="T11"/>
  <c r="T12"/>
  <c r="S8"/>
  <c r="S10"/>
  <c r="S11"/>
  <c r="S12"/>
  <c r="S7"/>
  <c r="Q8"/>
  <c r="Q10"/>
  <c r="Q11"/>
  <c r="Q12"/>
  <c r="Q7"/>
  <c r="V16"/>
  <c r="Q12" i="2"/>
  <c r="Q11"/>
  <c r="Q10"/>
  <c r="Q8"/>
  <c r="Q7"/>
  <c r="X11" i="3" l="1"/>
  <c r="G14" i="1"/>
  <c r="X12" i="3"/>
  <c r="X7"/>
  <c r="X8"/>
  <c r="X10"/>
  <c r="Q16" i="2"/>
  <c r="S16" i="3"/>
  <c r="X16" l="1"/>
</calcChain>
</file>

<file path=xl/sharedStrings.xml><?xml version="1.0" encoding="utf-8"?>
<sst xmlns="http://schemas.openxmlformats.org/spreadsheetml/2006/main" count="360" uniqueCount="173">
  <si>
    <t xml:space="preserve">Date </t>
  </si>
  <si>
    <t>Financial Year</t>
  </si>
  <si>
    <t xml:space="preserve">Installment </t>
  </si>
  <si>
    <t>2017-2018</t>
  </si>
  <si>
    <t>Source Name</t>
  </si>
  <si>
    <t>Details</t>
  </si>
  <si>
    <t>Amount</t>
  </si>
  <si>
    <t>EFT No</t>
  </si>
  <si>
    <t>IDA</t>
  </si>
  <si>
    <t>IFAD</t>
  </si>
  <si>
    <t>%</t>
  </si>
  <si>
    <t>BD/EFT/IDA/2017-001</t>
  </si>
  <si>
    <t>BD/EFT/IFAD/2017-001</t>
  </si>
  <si>
    <t>District</t>
  </si>
  <si>
    <t>Upazila</t>
  </si>
  <si>
    <t>Code</t>
  </si>
  <si>
    <t>Season</t>
  </si>
  <si>
    <t>Rabi</t>
  </si>
  <si>
    <t>Kharif-1</t>
  </si>
  <si>
    <t>Kharif-2</t>
  </si>
  <si>
    <t xml:space="preserve">Quantity </t>
  </si>
  <si>
    <t>Unit Cost</t>
  </si>
  <si>
    <t>Total</t>
  </si>
  <si>
    <t xml:space="preserve">Gazipur </t>
  </si>
  <si>
    <t>Mouchak</t>
  </si>
  <si>
    <t>Activity</t>
  </si>
  <si>
    <t>Activity Details</t>
  </si>
  <si>
    <t>Training</t>
  </si>
  <si>
    <t>District: Gazipur</t>
  </si>
  <si>
    <t>Cost Center Code: 1123</t>
  </si>
  <si>
    <t xml:space="preserve">Crops
Name </t>
  </si>
  <si>
    <t>Jute</t>
  </si>
  <si>
    <t>Rice</t>
  </si>
  <si>
    <t xml:space="preserve">Blance
Quantity </t>
  </si>
  <si>
    <t xml:space="preserve">Allocated
Quantity </t>
  </si>
  <si>
    <t>Issue</t>
  </si>
  <si>
    <t>Consum</t>
  </si>
  <si>
    <t>Total 
Received</t>
  </si>
  <si>
    <t>Source Ratio</t>
  </si>
  <si>
    <t>IDE %</t>
  </si>
  <si>
    <t>IFAD %</t>
  </si>
  <si>
    <t>Source 
Name</t>
  </si>
  <si>
    <t>GovT</t>
  </si>
  <si>
    <t>Govt</t>
  </si>
  <si>
    <t xml:space="preserve">Fund received for DAE project activity for 201-2018 financial year </t>
  </si>
  <si>
    <t>Current Month</t>
  </si>
  <si>
    <t>Expenditure</t>
  </si>
  <si>
    <t>Cumulative</t>
  </si>
  <si>
    <t>Budget 
Balance</t>
  </si>
  <si>
    <t xml:space="preserve">Use Quantity </t>
  </si>
  <si>
    <t>Current
Month</t>
  </si>
  <si>
    <t xml:space="preserve">Fund Allocation For 2017-2018 Financial Year </t>
  </si>
  <si>
    <t>Technology Details</t>
  </si>
  <si>
    <t xml:space="preserve">Activity </t>
  </si>
  <si>
    <t>GOV</t>
  </si>
  <si>
    <t>RPA</t>
  </si>
  <si>
    <t>Fund received for DAE project activity for 2017-2018 financial year</t>
  </si>
  <si>
    <t>User Name : rana</t>
  </si>
  <si>
    <t>Password: 123456</t>
  </si>
  <si>
    <t>OLD</t>
  </si>
  <si>
    <t>NEW</t>
  </si>
  <si>
    <t>Technology Name</t>
  </si>
  <si>
    <t> Yield gap reduction technology</t>
  </si>
  <si>
    <t>Irrigation Technology</t>
  </si>
  <si>
    <t>Yield gap reduction technology</t>
  </si>
  <si>
    <t>Safe Vegetable Production Techniques Through Furman Traps</t>
  </si>
  <si>
    <t>Produced vegetables cleaning, grading, sorting, packacging</t>
  </si>
  <si>
    <t>High-value crop production technology</t>
  </si>
  <si>
    <t>Officers' pay</t>
  </si>
  <si>
    <t>Workshop, Se-miners, Meeting</t>
  </si>
  <si>
    <t>Petroleum, Gas, Fuel &amp; Oil</t>
  </si>
  <si>
    <t>Vehicle hire and Transport</t>
  </si>
  <si>
    <t>Stationary and office supply</t>
  </si>
  <si>
    <t xml:space="preserve">Code  Name </t>
  </si>
  <si>
    <t>Computer</t>
  </si>
  <si>
    <t>Traning</t>
  </si>
  <si>
    <t>Demonstration</t>
  </si>
  <si>
    <t xml:space="preserve">CIG Related Activity </t>
  </si>
  <si>
    <t>Field day</t>
  </si>
  <si>
    <t>Budget</t>
  </si>
  <si>
    <t xml:space="preserve">GOV </t>
  </si>
  <si>
    <t>Unit 
Cost</t>
  </si>
  <si>
    <t>Mushroom Farming Technology</t>
  </si>
  <si>
    <t xml:space="preserve">Exposure Visit </t>
  </si>
  <si>
    <t>Code Name</t>
  </si>
  <si>
    <t>Upazila: Mouchak (OLD)</t>
  </si>
  <si>
    <t>Vegetable</t>
  </si>
  <si>
    <t xml:space="preserve"> </t>
  </si>
  <si>
    <t>Allowances</t>
  </si>
  <si>
    <t>Type</t>
  </si>
  <si>
    <t>Govt. Staff Training</t>
  </si>
  <si>
    <t>SL</t>
  </si>
  <si>
    <t>Total Expenditure :</t>
  </si>
  <si>
    <t>Total  Fund Received :</t>
  </si>
  <si>
    <t xml:space="preserve">   Blance Amount : </t>
  </si>
  <si>
    <t>DD</t>
  </si>
  <si>
    <t>Fund allocation</t>
  </si>
  <si>
    <t>FO</t>
  </si>
  <si>
    <t xml:space="preserve">Vcerify &amp; forward </t>
  </si>
  <si>
    <t>PD</t>
  </si>
  <si>
    <t>Final Verify</t>
  </si>
  <si>
    <t xml:space="preserve">Final Disbusment </t>
  </si>
  <si>
    <t>Admin</t>
  </si>
  <si>
    <t>Admin User</t>
  </si>
  <si>
    <t>System User</t>
  </si>
  <si>
    <t xml:space="preserve">Project Name: </t>
  </si>
  <si>
    <t>Financial Year:</t>
  </si>
  <si>
    <t>Economic Code</t>
  </si>
  <si>
    <t>Total Budget</t>
  </si>
  <si>
    <t>NATP DAE PHASE 2</t>
  </si>
  <si>
    <t>Tecnology  Nme</t>
  </si>
  <si>
    <t>Current Year 
Budget(17-18)</t>
  </si>
  <si>
    <t>Revised 
Budget (17-18)</t>
  </si>
  <si>
    <t>OK</t>
  </si>
  <si>
    <t>Date: 8/6/2017</t>
  </si>
  <si>
    <t>Password</t>
  </si>
  <si>
    <t>Cost Center New User</t>
  </si>
  <si>
    <t>Govt. Training</t>
  </si>
  <si>
    <t xml:space="preserve">Staff Training </t>
  </si>
  <si>
    <t>Date: 8/15/2017</t>
  </si>
  <si>
    <t>User Name</t>
  </si>
  <si>
    <t>Cost Center Name</t>
  </si>
  <si>
    <t>rana</t>
  </si>
  <si>
    <t>Upazila: Nazirnagar  (Old)</t>
  </si>
  <si>
    <r>
      <t>Upazila: Nazirnagar</t>
    </r>
    <r>
      <rPr>
        <b/>
        <sz val="11"/>
        <color rgb="FFFFFF00"/>
        <rFont val="Calibri"/>
        <family val="2"/>
        <scheme val="minor"/>
      </rPr>
      <t>(OLD)</t>
    </r>
  </si>
  <si>
    <t xml:space="preserve">District: Brahmanbaria </t>
  </si>
  <si>
    <t>Establishment &amp; Management of Fruit Orchards</t>
  </si>
  <si>
    <t xml:space="preserve"> Validation Trial</t>
  </si>
  <si>
    <t>Validation Trail</t>
  </si>
  <si>
    <t>Training allowance</t>
  </si>
  <si>
    <t>Start Date</t>
  </si>
  <si>
    <t>End Date</t>
  </si>
  <si>
    <t>Number of Trainee</t>
  </si>
  <si>
    <t>Start Time</t>
  </si>
  <si>
    <t>End Time</t>
  </si>
  <si>
    <t>Subject</t>
  </si>
  <si>
    <t>Training Method</t>
  </si>
  <si>
    <t>Trainer Name</t>
  </si>
  <si>
    <t>Paper Work</t>
  </si>
  <si>
    <t>Azaharul Islam</t>
  </si>
  <si>
    <t>MD.Bablu</t>
  </si>
  <si>
    <t>Demo Name</t>
  </si>
  <si>
    <t>Union</t>
  </si>
  <si>
    <t>Cig group</t>
  </si>
  <si>
    <t>Plantation Date</t>
  </si>
  <si>
    <t>Ploat type</t>
  </si>
  <si>
    <t>Tomato</t>
  </si>
  <si>
    <t>Banana</t>
  </si>
  <si>
    <t>Crops or non crops</t>
  </si>
  <si>
    <t>crops Varieties</t>
  </si>
  <si>
    <t>Plot Area</t>
  </si>
  <si>
    <t>Moksedput</t>
  </si>
  <si>
    <t>Machimput_Purush_CIG_Somiti</t>
  </si>
  <si>
    <t>Demo Ploat</t>
  </si>
  <si>
    <t>Paijam Hybrid 1</t>
  </si>
  <si>
    <t>Machimput_Mohila_CIG_Somiti</t>
  </si>
  <si>
    <t>Control Ploat</t>
  </si>
  <si>
    <t>Bari Tomato-19</t>
  </si>
  <si>
    <t>BARI KOLA-3</t>
  </si>
  <si>
    <t>Mugn Bean</t>
  </si>
  <si>
    <t>Bari Mugn-7</t>
  </si>
  <si>
    <t>Field Day</t>
  </si>
  <si>
    <t>Search By Demo Number</t>
  </si>
  <si>
    <t>Date</t>
  </si>
  <si>
    <t>Number of Officer</t>
  </si>
  <si>
    <t>Field Day Location</t>
  </si>
  <si>
    <t>Machimput</t>
  </si>
  <si>
    <t>Technology</t>
  </si>
  <si>
    <t>Production of varmecompost</t>
  </si>
  <si>
    <t xml:space="preserve">Technique of Home stead vegetable Gardening </t>
  </si>
  <si>
    <t>Discussion &amp; practical</t>
  </si>
  <si>
    <t>MD.Karim</t>
  </si>
  <si>
    <t>Not showing on dashboard after development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</si>
</sst>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93939"/>
      <name val="Open Sans"/>
    </font>
    <font>
      <sz val="9"/>
      <color theme="1"/>
      <name val="Calibri"/>
      <family val="2"/>
      <scheme val="minor"/>
    </font>
    <font>
      <sz val="9"/>
      <color rgb="FF00B050"/>
      <name val="Open Sans"/>
    </font>
    <font>
      <sz val="11"/>
      <color rgb="FF00B050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B050"/>
      <name val="Open Sans"/>
    </font>
    <font>
      <sz val="10"/>
      <color rgb="FF00B05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50"/>
      <name val="Open Sans"/>
    </font>
    <font>
      <sz val="9"/>
      <color rgb="FF333333"/>
      <name val="Arial"/>
      <family val="2"/>
    </font>
    <font>
      <sz val="10"/>
      <color theme="1"/>
      <name val="Open Sans"/>
    </font>
    <font>
      <b/>
      <sz val="11"/>
      <color rgb="FF393939"/>
      <name val="Open Sans"/>
    </font>
    <font>
      <b/>
      <sz val="10"/>
      <color rgb="FF707070"/>
      <name val="Open Sans"/>
    </font>
    <font>
      <b/>
      <sz val="10"/>
      <color rgb="FF393939"/>
      <name val="Open Sans"/>
    </font>
    <font>
      <b/>
      <sz val="10"/>
      <color rgb="FFFF0000"/>
      <name val="Open Sans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3" fontId="0" fillId="0" borderId="1" xfId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/>
    <xf numFmtId="0" fontId="4" fillId="0" borderId="1" xfId="0" applyFont="1" applyBorder="1"/>
    <xf numFmtId="43" fontId="0" fillId="0" borderId="0" xfId="1" applyFont="1"/>
    <xf numFmtId="43" fontId="0" fillId="0" borderId="1" xfId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Fill="1" applyBorder="1"/>
    <xf numFmtId="0" fontId="0" fillId="0" borderId="2" xfId="0" applyBorder="1" applyAlignment="1"/>
    <xf numFmtId="0" fontId="0" fillId="0" borderId="1" xfId="1" applyNumberFormat="1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7" fillId="2" borderId="1" xfId="0" applyFont="1" applyFill="1" applyBorder="1" applyAlignment="1">
      <alignment horizontal="center" vertical="center"/>
    </xf>
    <xf numFmtId="43" fontId="2" fillId="0" borderId="40" xfId="1" applyFont="1" applyBorder="1"/>
    <xf numFmtId="0" fontId="5" fillId="0" borderId="1" xfId="0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43" fontId="2" fillId="0" borderId="0" xfId="1" applyFont="1" applyBorder="1"/>
    <xf numFmtId="0" fontId="2" fillId="0" borderId="0" xfId="1" applyNumberFormat="1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19" xfId="0" applyBorder="1"/>
    <xf numFmtId="0" fontId="0" fillId="3" borderId="28" xfId="0" applyFill="1" applyBorder="1"/>
    <xf numFmtId="0" fontId="0" fillId="3" borderId="28" xfId="0" applyFill="1" applyBorder="1" applyAlignment="1">
      <alignment horizontal="center"/>
    </xf>
    <xf numFmtId="0" fontId="0" fillId="3" borderId="28" xfId="0" applyFill="1" applyBorder="1" applyAlignment="1"/>
    <xf numFmtId="0" fontId="0" fillId="0" borderId="20" xfId="0" applyBorder="1"/>
    <xf numFmtId="0" fontId="0" fillId="0" borderId="20" xfId="0" applyBorder="1" applyAlignment="1">
      <alignment horizontal="center"/>
    </xf>
    <xf numFmtId="43" fontId="0" fillId="0" borderId="20" xfId="1" applyFont="1" applyBorder="1"/>
    <xf numFmtId="43" fontId="0" fillId="0" borderId="24" xfId="1" applyFont="1" applyBorder="1"/>
    <xf numFmtId="0" fontId="0" fillId="0" borderId="23" xfId="0" applyBorder="1" applyAlignment="1">
      <alignment vertical="center"/>
    </xf>
    <xf numFmtId="0" fontId="0" fillId="0" borderId="10" xfId="0" applyBorder="1" applyAlignment="1">
      <alignment horizontal="left"/>
    </xf>
    <xf numFmtId="43" fontId="0" fillId="0" borderId="11" xfId="1" applyFont="1" applyBorder="1"/>
    <xf numFmtId="0" fontId="0" fillId="0" borderId="43" xfId="0" applyBorder="1" applyAlignment="1"/>
    <xf numFmtId="43" fontId="2" fillId="0" borderId="18" xfId="1" applyFont="1" applyBorder="1" applyAlignment="1">
      <alignment horizontal="center"/>
    </xf>
    <xf numFmtId="43" fontId="2" fillId="0" borderId="13" xfId="1" applyFont="1" applyBorder="1"/>
    <xf numFmtId="0" fontId="0" fillId="0" borderId="0" xfId="0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4" fontId="0" fillId="0" borderId="0" xfId="1" applyNumberFormat="1" applyFont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164" fontId="2" fillId="0" borderId="33" xfId="1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/>
    <xf numFmtId="0" fontId="2" fillId="0" borderId="8" xfId="0" applyFont="1" applyBorder="1" applyAlignment="1">
      <alignment horizontal="center" vertical="center"/>
    </xf>
    <xf numFmtId="0" fontId="2" fillId="3" borderId="41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33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 applyFill="1"/>
    <xf numFmtId="0" fontId="2" fillId="3" borderId="20" xfId="0" applyFont="1" applyFill="1" applyBorder="1" applyAlignment="1">
      <alignment vertical="center"/>
    </xf>
    <xf numFmtId="0" fontId="2" fillId="3" borderId="20" xfId="0" applyFont="1" applyFill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3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/>
    </xf>
    <xf numFmtId="43" fontId="6" fillId="2" borderId="6" xfId="1" applyFont="1" applyFill="1" applyBorder="1" applyAlignment="1">
      <alignment horizontal="center" vertical="center"/>
    </xf>
    <xf numFmtId="43" fontId="2" fillId="0" borderId="39" xfId="1" applyFont="1" applyBorder="1" applyAlignment="1">
      <alignment horizontal="center"/>
    </xf>
    <xf numFmtId="0" fontId="2" fillId="0" borderId="39" xfId="1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 wrapText="1"/>
    </xf>
    <xf numFmtId="43" fontId="0" fillId="0" borderId="1" xfId="1" applyFont="1" applyBorder="1" applyAlignment="1">
      <alignment vertical="center"/>
    </xf>
    <xf numFmtId="43" fontId="0" fillId="0" borderId="11" xfId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20" xfId="0" applyFont="1" applyBorder="1" applyAlignment="1"/>
    <xf numFmtId="0" fontId="6" fillId="0" borderId="24" xfId="0" applyFont="1" applyBorder="1" applyAlignment="1"/>
    <xf numFmtId="43" fontId="0" fillId="2" borderId="11" xfId="1" applyFont="1" applyFill="1" applyBorder="1"/>
    <xf numFmtId="0" fontId="0" fillId="3" borderId="22" xfId="0" applyFill="1" applyBorder="1"/>
    <xf numFmtId="0" fontId="0" fillId="3" borderId="21" xfId="0" applyFill="1" applyBorder="1" applyAlignment="1">
      <alignment horizontal="center"/>
    </xf>
    <xf numFmtId="0" fontId="0" fillId="3" borderId="21" xfId="0" applyFill="1" applyBorder="1" applyAlignment="1"/>
    <xf numFmtId="0" fontId="0" fillId="3" borderId="21" xfId="0" applyFill="1" applyBorder="1"/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3" fontId="2" fillId="0" borderId="18" xfId="1" applyFont="1" applyBorder="1"/>
    <xf numFmtId="0" fontId="6" fillId="3" borderId="20" xfId="0" applyFont="1" applyFill="1" applyBorder="1" applyAlignment="1"/>
    <xf numFmtId="0" fontId="6" fillId="3" borderId="24" xfId="0" applyFont="1" applyFill="1" applyBorder="1" applyAlignment="1"/>
    <xf numFmtId="43" fontId="5" fillId="2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vertical="center"/>
    </xf>
    <xf numFmtId="0" fontId="2" fillId="5" borderId="28" xfId="0" applyFont="1" applyFill="1" applyBorder="1" applyAlignment="1">
      <alignment horizontal="center"/>
    </xf>
    <xf numFmtId="43" fontId="5" fillId="2" borderId="1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4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right" vertical="center"/>
    </xf>
    <xf numFmtId="43" fontId="0" fillId="0" borderId="0" xfId="0" applyNumberFormat="1"/>
    <xf numFmtId="0" fontId="20" fillId="0" borderId="35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 wrapText="1"/>
    </xf>
    <xf numFmtId="0" fontId="21" fillId="0" borderId="0" xfId="0" applyFont="1"/>
    <xf numFmtId="0" fontId="21" fillId="0" borderId="25" xfId="0" applyFont="1" applyBorder="1" applyAlignment="1">
      <alignment horizontal="left" vertical="center"/>
    </xf>
    <xf numFmtId="0" fontId="21" fillId="0" borderId="27" xfId="0" applyFont="1" applyBorder="1" applyAlignment="1">
      <alignment horizontal="center" vertical="center"/>
    </xf>
    <xf numFmtId="0" fontId="5" fillId="0" borderId="27" xfId="0" applyFont="1" applyBorder="1"/>
    <xf numFmtId="0" fontId="21" fillId="0" borderId="0" xfId="0" applyFont="1" applyBorder="1" applyAlignment="1">
      <alignment vertical="center" wrapText="1"/>
    </xf>
    <xf numFmtId="164" fontId="21" fillId="0" borderId="25" xfId="1" applyNumberFormat="1" applyFont="1" applyBorder="1" applyAlignment="1">
      <alignment horizontal="center" vertical="center"/>
    </xf>
    <xf numFmtId="0" fontId="21" fillId="0" borderId="35" xfId="0" applyFont="1" applyBorder="1" applyAlignment="1">
      <alignment horizontal="left" wrapText="1"/>
    </xf>
    <xf numFmtId="0" fontId="5" fillId="0" borderId="0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0" xfId="0" applyFont="1"/>
    <xf numFmtId="0" fontId="5" fillId="0" borderId="25" xfId="0" applyFont="1" applyBorder="1" applyAlignment="1">
      <alignment horizontal="left"/>
    </xf>
    <xf numFmtId="0" fontId="5" fillId="0" borderId="27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 wrapText="1"/>
    </xf>
    <xf numFmtId="164" fontId="21" fillId="0" borderId="27" xfId="1" applyNumberFormat="1" applyFont="1" applyBorder="1" applyAlignment="1">
      <alignment horizontal="center" vertical="center"/>
    </xf>
    <xf numFmtId="0" fontId="21" fillId="0" borderId="36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42" xfId="0" applyFont="1" applyBorder="1" applyAlignment="1">
      <alignment horizontal="center" vertical="center"/>
    </xf>
    <xf numFmtId="164" fontId="21" fillId="0" borderId="42" xfId="1" applyNumberFormat="1" applyFont="1" applyBorder="1" applyAlignment="1">
      <alignment horizontal="center" vertical="center"/>
    </xf>
    <xf numFmtId="164" fontId="21" fillId="0" borderId="37" xfId="1" applyNumberFormat="1" applyFont="1" applyBorder="1" applyAlignment="1">
      <alignment horizontal="center" vertical="center"/>
    </xf>
    <xf numFmtId="0" fontId="21" fillId="0" borderId="34" xfId="0" applyFont="1" applyFill="1" applyBorder="1" applyAlignment="1">
      <alignment horizontal="center"/>
    </xf>
    <xf numFmtId="0" fontId="5" fillId="0" borderId="34" xfId="0" applyFont="1" applyBorder="1" applyAlignment="1">
      <alignment vertical="center" wrapText="1"/>
    </xf>
    <xf numFmtId="0" fontId="5" fillId="0" borderId="37" xfId="0" applyFont="1" applyBorder="1" applyAlignment="1">
      <alignment horizontal="left"/>
    </xf>
    <xf numFmtId="0" fontId="5" fillId="0" borderId="42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43" fontId="0" fillId="2" borderId="6" xfId="1" applyFont="1" applyFill="1" applyBorder="1" applyAlignment="1">
      <alignment horizontal="center" vertical="center" wrapText="1"/>
    </xf>
    <xf numFmtId="43" fontId="21" fillId="0" borderId="1" xfId="1" applyFont="1" applyBorder="1" applyAlignment="1">
      <alignment vertical="center" wrapText="1"/>
    </xf>
    <xf numFmtId="43" fontId="5" fillId="0" borderId="1" xfId="1" applyFont="1" applyBorder="1" applyAlignment="1">
      <alignment vertical="center" wrapText="1"/>
    </xf>
    <xf numFmtId="0" fontId="21" fillId="3" borderId="0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0" xfId="1" applyFont="1" applyFill="1"/>
    <xf numFmtId="43" fontId="0" fillId="6" borderId="0" xfId="1" applyFont="1" applyFill="1"/>
    <xf numFmtId="43" fontId="0" fillId="6" borderId="5" xfId="1" applyFont="1" applyFill="1" applyBorder="1" applyAlignment="1">
      <alignment horizontal="center"/>
    </xf>
    <xf numFmtId="0" fontId="0" fillId="0" borderId="0" xfId="0" applyFill="1"/>
    <xf numFmtId="43" fontId="21" fillId="5" borderId="1" xfId="1" applyFont="1" applyFill="1" applyBorder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43" fontId="0" fillId="0" borderId="0" xfId="1" applyFont="1" applyFill="1" applyAlignment="1"/>
    <xf numFmtId="0" fontId="22" fillId="0" borderId="0" xfId="0" applyFont="1" applyFill="1" applyAlignment="1">
      <alignment horizontal="center" vertical="center"/>
    </xf>
    <xf numFmtId="43" fontId="0" fillId="0" borderId="5" xfId="1" applyFont="1" applyFill="1" applyBorder="1" applyAlignment="1">
      <alignment horizontal="center"/>
    </xf>
    <xf numFmtId="0" fontId="18" fillId="0" borderId="0" xfId="0" applyFont="1"/>
    <xf numFmtId="0" fontId="12" fillId="7" borderId="10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5" fillId="0" borderId="1" xfId="0" applyFont="1" applyFill="1" applyBorder="1" applyAlignment="1"/>
    <xf numFmtId="0" fontId="24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18" fillId="3" borderId="21" xfId="0" applyFont="1" applyFill="1" applyBorder="1" applyAlignment="1">
      <alignment horizontal="center"/>
    </xf>
    <xf numFmtId="0" fontId="18" fillId="0" borderId="26" xfId="0" applyFont="1" applyBorder="1"/>
    <xf numFmtId="0" fontId="18" fillId="0" borderId="27" xfId="0" applyFont="1" applyBorder="1"/>
    <xf numFmtId="0" fontId="18" fillId="3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center" vertical="center"/>
    </xf>
    <xf numFmtId="164" fontId="18" fillId="0" borderId="25" xfId="1" applyNumberFormat="1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/>
    </xf>
    <xf numFmtId="0" fontId="18" fillId="0" borderId="0" xfId="0" applyFont="1" applyBorder="1" applyAlignment="1">
      <alignment vertical="center" wrapText="1"/>
    </xf>
    <xf numFmtId="0" fontId="18" fillId="0" borderId="27" xfId="0" applyFont="1" applyFill="1" applyBorder="1" applyAlignment="1">
      <alignment horizontal="center" vertical="center"/>
    </xf>
    <xf numFmtId="164" fontId="18" fillId="0" borderId="25" xfId="1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left"/>
    </xf>
    <xf numFmtId="164" fontId="18" fillId="0" borderId="25" xfId="1" applyNumberFormat="1" applyFont="1" applyFill="1" applyBorder="1" applyAlignment="1">
      <alignment horizontal="left" vertical="center"/>
    </xf>
    <xf numFmtId="164" fontId="18" fillId="0" borderId="25" xfId="1" applyNumberFormat="1" applyFont="1" applyBorder="1" applyAlignment="1">
      <alignment horizontal="center" vertical="center"/>
    </xf>
    <xf numFmtId="0" fontId="26" fillId="0" borderId="35" xfId="0" applyFont="1" applyBorder="1" applyAlignment="1">
      <alignment horizontal="left" vertical="center" wrapText="1"/>
    </xf>
    <xf numFmtId="0" fontId="26" fillId="0" borderId="3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/>
    </xf>
    <xf numFmtId="0" fontId="5" fillId="0" borderId="25" xfId="0" applyFont="1" applyFill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0" fontId="0" fillId="0" borderId="47" xfId="1" applyNumberFormat="1" applyFont="1" applyFill="1" applyBorder="1" applyAlignment="1">
      <alignment horizontal="center"/>
    </xf>
    <xf numFmtId="0" fontId="0" fillId="0" borderId="5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 wrapText="1"/>
    </xf>
    <xf numFmtId="0" fontId="1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0" fillId="0" borderId="34" xfId="0" applyBorder="1" applyAlignment="1">
      <alignment horizontal="left" vertical="center"/>
    </xf>
    <xf numFmtId="0" fontId="10" fillId="0" borderId="34" xfId="0" applyFont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5" fillId="0" borderId="34" xfId="0" applyFont="1" applyBorder="1" applyAlignment="1">
      <alignment vertical="center" wrapText="1"/>
    </xf>
    <xf numFmtId="0" fontId="9" fillId="0" borderId="34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18" fillId="0" borderId="20" xfId="0" applyFont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2" fillId="0" borderId="32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1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0" fillId="0" borderId="4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8" xfId="0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3" fontId="6" fillId="2" borderId="1" xfId="1" applyFont="1" applyFill="1" applyBorder="1" applyAlignment="1">
      <alignment horizontal="center" vertical="center"/>
    </xf>
    <xf numFmtId="43" fontId="6" fillId="2" borderId="6" xfId="1" applyFont="1" applyFill="1" applyBorder="1" applyAlignment="1">
      <alignment horizontal="center" vertical="center"/>
    </xf>
    <xf numFmtId="43" fontId="6" fillId="2" borderId="11" xfId="1" applyFont="1" applyFill="1" applyBorder="1" applyAlignment="1">
      <alignment horizontal="center" vertical="center"/>
    </xf>
    <xf numFmtId="43" fontId="6" fillId="2" borderId="45" xfId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47" xfId="0" applyFont="1" applyFill="1" applyBorder="1" applyAlignment="1">
      <alignment horizontal="center" vertical="center" wrapText="1"/>
    </xf>
    <xf numFmtId="17" fontId="2" fillId="4" borderId="2" xfId="1" applyNumberFormat="1" applyFont="1" applyFill="1" applyBorder="1" applyAlignment="1">
      <alignment horizontal="right"/>
    </xf>
    <xf numFmtId="17" fontId="2" fillId="4" borderId="3" xfId="1" applyNumberFormat="1" applyFont="1" applyFill="1" applyBorder="1" applyAlignment="1">
      <alignment horizontal="right"/>
    </xf>
    <xf numFmtId="17" fontId="2" fillId="4" borderId="17" xfId="1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4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43" fontId="6" fillId="2" borderId="2" xfId="1" applyFont="1" applyFill="1" applyBorder="1" applyAlignment="1">
      <alignment horizontal="center" vertical="center"/>
    </xf>
    <xf numFmtId="43" fontId="6" fillId="2" borderId="4" xfId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49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14" fillId="5" borderId="16" xfId="0" applyFont="1" applyFill="1" applyBorder="1" applyAlignment="1">
      <alignment horizontal="left"/>
    </xf>
    <xf numFmtId="0" fontId="14" fillId="5" borderId="49" xfId="0" applyFont="1" applyFill="1" applyBorder="1" applyAlignment="1">
      <alignment horizontal="left"/>
    </xf>
    <xf numFmtId="0" fontId="14" fillId="5" borderId="15" xfId="0" applyFont="1" applyFill="1" applyBorder="1" applyAlignment="1">
      <alignment horizontal="left"/>
    </xf>
    <xf numFmtId="43" fontId="5" fillId="0" borderId="1" xfId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17" fontId="2" fillId="0" borderId="16" xfId="1" applyNumberFormat="1" applyFont="1" applyBorder="1" applyAlignment="1">
      <alignment horizontal="center"/>
    </xf>
    <xf numFmtId="17" fontId="2" fillId="0" borderId="49" xfId="1" applyNumberFormat="1" applyFont="1" applyBorder="1" applyAlignment="1">
      <alignment horizontal="center"/>
    </xf>
    <xf numFmtId="17" fontId="2" fillId="0" borderId="15" xfId="1" applyNumberFormat="1" applyFont="1" applyBorder="1" applyAlignment="1">
      <alignment horizontal="center"/>
    </xf>
    <xf numFmtId="43" fontId="8" fillId="2" borderId="11" xfId="1" applyFont="1" applyFill="1" applyBorder="1" applyAlignment="1">
      <alignment horizontal="center" vertical="center" wrapText="1"/>
    </xf>
    <xf numFmtId="43" fontId="8" fillId="2" borderId="11" xfId="1" applyFont="1" applyFill="1" applyBorder="1" applyAlignment="1">
      <alignment horizontal="center" vertical="center"/>
    </xf>
    <xf numFmtId="17" fontId="2" fillId="0" borderId="28" xfId="1" applyNumberFormat="1" applyFont="1" applyBorder="1" applyAlignment="1">
      <alignment horizontal="left"/>
    </xf>
    <xf numFmtId="17" fontId="2" fillId="0" borderId="9" xfId="1" applyNumberFormat="1" applyFont="1" applyBorder="1" applyAlignment="1">
      <alignment horizontal="left"/>
    </xf>
    <xf numFmtId="43" fontId="18" fillId="0" borderId="18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43" fontId="8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27" fillId="0" borderId="0" xfId="0" applyFont="1"/>
    <xf numFmtId="0" fontId="28" fillId="0" borderId="0" xfId="0" applyFont="1"/>
    <xf numFmtId="14" fontId="0" fillId="0" borderId="0" xfId="0" applyNumberFormat="1"/>
    <xf numFmtId="18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center"/>
    </xf>
    <xf numFmtId="0" fontId="17" fillId="0" borderId="0" xfId="0" applyFont="1"/>
    <xf numFmtId="0" fontId="30" fillId="0" borderId="0" xfId="0" applyFont="1"/>
    <xf numFmtId="0" fontId="29" fillId="0" borderId="0" xfId="0" applyFont="1"/>
    <xf numFmtId="0" fontId="30" fillId="9" borderId="56" xfId="0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21"/>
  <sheetViews>
    <sheetView workbookViewId="0">
      <selection activeCell="E12" sqref="E12"/>
    </sheetView>
  </sheetViews>
  <sheetFormatPr defaultRowHeight="15"/>
  <cols>
    <col min="2" max="2" width="9.140625" style="2"/>
    <col min="4" max="4" width="24.85546875" customWidth="1"/>
    <col min="5" max="5" width="16.42578125" customWidth="1"/>
    <col min="6" max="6" width="24.5703125" customWidth="1"/>
    <col min="9" max="9" width="5.140625" customWidth="1"/>
    <col min="13" max="13" width="11.140625" bestFit="1" customWidth="1"/>
    <col min="14" max="14" width="10.28515625" customWidth="1"/>
    <col min="16" max="16" width="13.5703125" bestFit="1" customWidth="1"/>
    <col min="18" max="18" width="10" customWidth="1"/>
    <col min="19" max="19" width="9.140625" style="165"/>
  </cols>
  <sheetData>
    <row r="2" spans="2:20">
      <c r="B2" s="215"/>
      <c r="C2" s="215"/>
      <c r="D2" s="215"/>
      <c r="E2" s="215"/>
      <c r="F2" s="215"/>
      <c r="G2" s="215"/>
    </row>
    <row r="3" spans="2:20">
      <c r="B3" s="143" t="s">
        <v>95</v>
      </c>
      <c r="C3" s="111" t="s">
        <v>96</v>
      </c>
      <c r="D3" s="111"/>
      <c r="E3" s="216" t="s">
        <v>104</v>
      </c>
      <c r="F3" s="217"/>
      <c r="G3" s="218"/>
    </row>
    <row r="4" spans="2:20">
      <c r="B4" s="143" t="s">
        <v>97</v>
      </c>
      <c r="C4" s="111" t="s">
        <v>98</v>
      </c>
      <c r="D4" s="111"/>
      <c r="E4" s="219"/>
      <c r="F4" s="220"/>
      <c r="G4" s="221"/>
    </row>
    <row r="5" spans="2:20">
      <c r="B5" s="143" t="s">
        <v>99</v>
      </c>
      <c r="C5" s="111" t="s">
        <v>100</v>
      </c>
      <c r="D5" s="111"/>
      <c r="E5" s="219"/>
      <c r="F5" s="220"/>
      <c r="G5" s="221"/>
    </row>
    <row r="6" spans="2:20">
      <c r="B6" s="143" t="s">
        <v>97</v>
      </c>
      <c r="C6" s="111" t="s">
        <v>101</v>
      </c>
      <c r="D6" s="111"/>
      <c r="E6" s="219"/>
      <c r="F6" s="220"/>
      <c r="G6" s="221"/>
    </row>
    <row r="7" spans="2:20">
      <c r="B7" s="143" t="s">
        <v>102</v>
      </c>
      <c r="C7" s="214" t="s">
        <v>103</v>
      </c>
      <c r="D7" s="214"/>
      <c r="E7" s="222"/>
      <c r="F7" s="215"/>
      <c r="G7" s="223"/>
    </row>
    <row r="8" spans="2:20">
      <c r="S8" s="110"/>
      <c r="T8" s="22"/>
    </row>
    <row r="9" spans="2:20">
      <c r="D9" s="224" t="s">
        <v>116</v>
      </c>
      <c r="E9" s="224"/>
      <c r="F9" s="224"/>
      <c r="G9" s="224"/>
      <c r="H9" s="224"/>
      <c r="I9" s="224"/>
      <c r="J9" s="224"/>
      <c r="K9" s="47"/>
      <c r="L9" s="22"/>
      <c r="S9"/>
    </row>
    <row r="10" spans="2:20" ht="15.75" customHeight="1">
      <c r="D10" s="110" t="s">
        <v>120</v>
      </c>
      <c r="E10" s="22" t="s">
        <v>115</v>
      </c>
      <c r="F10" t="s">
        <v>121</v>
      </c>
      <c r="S10"/>
    </row>
    <row r="11" spans="2:20" ht="15" customHeight="1">
      <c r="D11" s="165"/>
      <c r="S11"/>
    </row>
    <row r="12" spans="2:20" ht="15" customHeight="1">
      <c r="D12" s="165" t="s">
        <v>122</v>
      </c>
      <c r="E12">
        <v>123456</v>
      </c>
      <c r="F12" t="s">
        <v>123</v>
      </c>
      <c r="S12"/>
    </row>
    <row r="13" spans="2:20">
      <c r="K13" s="165"/>
      <c r="S13"/>
    </row>
    <row r="14" spans="2:20">
      <c r="K14" s="165"/>
      <c r="S14"/>
    </row>
    <row r="15" spans="2:20" ht="15.75" customHeight="1">
      <c r="K15" s="165"/>
      <c r="S15"/>
    </row>
    <row r="16" spans="2:20" ht="15.75" customHeight="1">
      <c r="K16" s="165"/>
      <c r="S16"/>
    </row>
    <row r="17" spans="11:19">
      <c r="K17" s="165"/>
      <c r="S17"/>
    </row>
    <row r="18" spans="11:19">
      <c r="K18" s="165"/>
      <c r="S18"/>
    </row>
    <row r="19" spans="11:19">
      <c r="K19" s="165"/>
      <c r="S19"/>
    </row>
    <row r="20" spans="11:19">
      <c r="K20" s="165"/>
      <c r="S20"/>
    </row>
    <row r="21" spans="11:19">
      <c r="K21" s="165"/>
      <c r="S21"/>
    </row>
  </sheetData>
  <mergeCells count="4">
    <mergeCell ref="C7:D7"/>
    <mergeCell ref="B2:G2"/>
    <mergeCell ref="E3:G7"/>
    <mergeCell ref="D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I16"/>
  <sheetViews>
    <sheetView zoomScale="110" zoomScaleNormal="110" workbookViewId="0">
      <selection activeCell="G15" sqref="G15"/>
    </sheetView>
  </sheetViews>
  <sheetFormatPr defaultRowHeight="15"/>
  <cols>
    <col min="2" max="2" width="9.140625" style="1"/>
    <col min="3" max="3" width="14.140625" style="1" customWidth="1"/>
    <col min="4" max="4" width="13.42578125" style="1" customWidth="1"/>
    <col min="5" max="5" width="16.28515625" style="1" customWidth="1"/>
    <col min="6" max="6" width="35" style="1" customWidth="1"/>
    <col min="7" max="7" width="16.5703125" style="1" customWidth="1"/>
    <col min="8" max="8" width="6.5703125" style="2" customWidth="1"/>
    <col min="9" max="9" width="21.42578125" style="1" customWidth="1"/>
  </cols>
  <sheetData>
    <row r="3" spans="2:9">
      <c r="B3" s="10" t="s">
        <v>0</v>
      </c>
      <c r="C3" s="10" t="s">
        <v>1</v>
      </c>
      <c r="D3" s="10" t="s">
        <v>2</v>
      </c>
      <c r="E3" s="10" t="s">
        <v>4</v>
      </c>
      <c r="F3" s="10" t="s">
        <v>5</v>
      </c>
      <c r="G3" s="10" t="s">
        <v>6</v>
      </c>
      <c r="H3" s="11" t="s">
        <v>10</v>
      </c>
      <c r="I3" s="10" t="s">
        <v>7</v>
      </c>
    </row>
    <row r="4" spans="2:9" s="3" customFormat="1" ht="30">
      <c r="B4" s="4">
        <v>42773</v>
      </c>
      <c r="C4" s="5" t="s">
        <v>3</v>
      </c>
      <c r="D4" s="5">
        <v>1</v>
      </c>
      <c r="E4" s="5" t="s">
        <v>8</v>
      </c>
      <c r="F4" s="6" t="s">
        <v>44</v>
      </c>
      <c r="G4" s="7">
        <v>44000000</v>
      </c>
      <c r="H4" s="8">
        <v>88</v>
      </c>
      <c r="I4" s="9" t="s">
        <v>11</v>
      </c>
    </row>
    <row r="6" spans="2:9">
      <c r="B6" s="10" t="s">
        <v>0</v>
      </c>
      <c r="C6" s="10" t="s">
        <v>1</v>
      </c>
      <c r="D6" s="10" t="s">
        <v>2</v>
      </c>
      <c r="E6" s="10" t="s">
        <v>4</v>
      </c>
      <c r="F6" s="10" t="s">
        <v>5</v>
      </c>
      <c r="G6" s="10" t="s">
        <v>6</v>
      </c>
      <c r="H6" s="11" t="s">
        <v>10</v>
      </c>
      <c r="I6" s="10" t="s">
        <v>7</v>
      </c>
    </row>
    <row r="7" spans="2:9" ht="30">
      <c r="B7" s="4">
        <v>42773</v>
      </c>
      <c r="C7" s="5" t="s">
        <v>3</v>
      </c>
      <c r="D7" s="5">
        <v>1</v>
      </c>
      <c r="E7" s="5" t="s">
        <v>9</v>
      </c>
      <c r="F7" s="6" t="s">
        <v>44</v>
      </c>
      <c r="G7" s="7">
        <v>6000000</v>
      </c>
      <c r="H7" s="8">
        <v>12</v>
      </c>
      <c r="I7" s="9" t="s">
        <v>12</v>
      </c>
    </row>
    <row r="9" spans="2:9">
      <c r="B9" s="10" t="s">
        <v>0</v>
      </c>
      <c r="C9" s="10" t="s">
        <v>1</v>
      </c>
      <c r="D9" s="10" t="s">
        <v>2</v>
      </c>
      <c r="E9" s="10" t="s">
        <v>4</v>
      </c>
      <c r="F9" s="10" t="s">
        <v>5</v>
      </c>
      <c r="G9" s="10" t="s">
        <v>6</v>
      </c>
      <c r="H9" s="11" t="s">
        <v>10</v>
      </c>
      <c r="I9" s="10" t="s">
        <v>7</v>
      </c>
    </row>
    <row r="10" spans="2:9" ht="30">
      <c r="B10" s="4">
        <v>42742</v>
      </c>
      <c r="C10" s="5" t="s">
        <v>3</v>
      </c>
      <c r="D10" s="5">
        <v>1</v>
      </c>
      <c r="E10" s="5" t="s">
        <v>43</v>
      </c>
      <c r="F10" s="6" t="s">
        <v>56</v>
      </c>
      <c r="G10" s="7">
        <v>5000000</v>
      </c>
      <c r="H10" s="8">
        <v>100</v>
      </c>
      <c r="I10" s="9" t="s">
        <v>12</v>
      </c>
    </row>
    <row r="12" spans="2:9">
      <c r="B12" s="225"/>
      <c r="C12" s="227"/>
      <c r="D12" s="227"/>
      <c r="E12" s="226"/>
      <c r="F12" s="115" t="s">
        <v>93</v>
      </c>
      <c r="G12" s="113">
        <f>G4+G7+G10</f>
        <v>55000000</v>
      </c>
      <c r="H12" s="225"/>
      <c r="I12" s="226"/>
    </row>
    <row r="13" spans="2:9">
      <c r="B13" s="225"/>
      <c r="C13" s="227"/>
      <c r="D13" s="227"/>
      <c r="E13" s="226"/>
      <c r="F13" s="114" t="s">
        <v>92</v>
      </c>
      <c r="G13" s="113">
        <v>88400</v>
      </c>
      <c r="H13" s="225"/>
      <c r="I13" s="226"/>
    </row>
    <row r="14" spans="2:9">
      <c r="B14" s="225"/>
      <c r="C14" s="227"/>
      <c r="D14" s="227"/>
      <c r="E14" s="226"/>
      <c r="F14" s="114" t="s">
        <v>94</v>
      </c>
      <c r="G14" s="113">
        <f>G12-G13</f>
        <v>54911600</v>
      </c>
      <c r="H14" s="225"/>
      <c r="I14" s="226"/>
    </row>
    <row r="16" spans="2:9">
      <c r="F16" s="1" t="s">
        <v>113</v>
      </c>
    </row>
  </sheetData>
  <mergeCells count="6">
    <mergeCell ref="H12:I12"/>
    <mergeCell ref="B12:E12"/>
    <mergeCell ref="B13:E13"/>
    <mergeCell ref="B14:E14"/>
    <mergeCell ref="H13:I13"/>
    <mergeCell ref="H14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W22"/>
  <sheetViews>
    <sheetView topLeftCell="B4" zoomScale="80" zoomScaleNormal="80" workbookViewId="0">
      <selection activeCell="I19" sqref="I19"/>
    </sheetView>
  </sheetViews>
  <sheetFormatPr defaultRowHeight="15"/>
  <cols>
    <col min="1" max="1" width="4.42578125" hidden="1" customWidth="1"/>
    <col min="2" max="2" width="18" style="2" customWidth="1"/>
    <col min="3" max="3" width="9.140625" style="3" customWidth="1"/>
    <col min="4" max="4" width="8" style="13" customWidth="1"/>
    <col min="5" max="5" width="9.140625" style="13"/>
    <col min="6" max="6" width="35.5703125" style="13" customWidth="1"/>
    <col min="7" max="7" width="2.28515625" hidden="1" customWidth="1"/>
    <col min="8" max="8" width="13.7109375" style="72" bestFit="1" customWidth="1"/>
    <col min="9" max="9" width="7.42578125" style="2" bestFit="1" customWidth="1"/>
    <col min="10" max="10" width="9" style="2" customWidth="1"/>
    <col min="11" max="11" width="11" style="51" customWidth="1"/>
    <col min="12" max="12" width="2.5703125" customWidth="1"/>
    <col min="13" max="13" width="0" hidden="1" customWidth="1"/>
    <col min="14" max="14" width="19.7109375" style="48" customWidth="1"/>
    <col min="15" max="15" width="8.140625" customWidth="1"/>
    <col min="18" max="18" width="21.5703125" customWidth="1"/>
    <col min="19" max="19" width="10.140625" hidden="1" customWidth="1"/>
    <col min="20" max="20" width="13.7109375" style="74" bestFit="1" customWidth="1"/>
    <col min="21" max="21" width="7.42578125" style="1" bestFit="1" customWidth="1"/>
    <col min="22" max="22" width="9.42578125" customWidth="1"/>
    <col min="23" max="23" width="11.28515625" customWidth="1"/>
  </cols>
  <sheetData>
    <row r="2" spans="2:23" ht="15.75" thickBot="1">
      <c r="B2" s="234"/>
      <c r="C2" s="234"/>
      <c r="D2" s="234"/>
      <c r="E2" s="234"/>
      <c r="F2" s="234"/>
      <c r="G2" s="234"/>
      <c r="H2" s="234"/>
      <c r="I2" s="234"/>
      <c r="J2" s="234"/>
      <c r="K2" s="234"/>
      <c r="N2" s="235"/>
      <c r="O2" s="235"/>
      <c r="P2" s="235"/>
      <c r="Q2" s="235"/>
      <c r="R2" s="235"/>
      <c r="S2" s="235"/>
      <c r="T2" s="235"/>
      <c r="U2" s="235"/>
      <c r="V2" s="235"/>
      <c r="W2" s="235"/>
    </row>
    <row r="3" spans="2:23" ht="15.75" thickBot="1">
      <c r="B3" s="57"/>
      <c r="C3" s="69"/>
      <c r="D3" s="58"/>
      <c r="E3" s="58" t="s">
        <v>60</v>
      </c>
      <c r="F3" s="58"/>
      <c r="G3" s="58"/>
      <c r="H3" s="70"/>
      <c r="I3" s="246" t="s">
        <v>79</v>
      </c>
      <c r="J3" s="247"/>
      <c r="K3" s="248"/>
      <c r="N3" s="233" t="s">
        <v>59</v>
      </c>
      <c r="O3" s="231"/>
      <c r="P3" s="231"/>
      <c r="Q3" s="231"/>
      <c r="R3" s="231"/>
      <c r="S3" s="231"/>
      <c r="T3" s="232"/>
      <c r="U3" s="231" t="s">
        <v>79</v>
      </c>
      <c r="V3" s="231"/>
      <c r="W3" s="232"/>
    </row>
    <row r="4" spans="2:23" ht="15.75" thickBot="1">
      <c r="B4" s="57"/>
      <c r="C4" s="69"/>
      <c r="D4" s="58"/>
      <c r="E4" s="58"/>
      <c r="F4" s="58"/>
      <c r="G4" s="58"/>
      <c r="H4" s="70"/>
      <c r="I4" s="238" t="s">
        <v>81</v>
      </c>
      <c r="J4" s="236"/>
      <c r="K4" s="237"/>
      <c r="N4" s="60"/>
      <c r="O4" s="61"/>
      <c r="P4" s="61"/>
      <c r="Q4" s="61"/>
      <c r="R4" s="61"/>
      <c r="S4" s="61"/>
      <c r="T4" s="73"/>
      <c r="U4" s="240" t="s">
        <v>81</v>
      </c>
      <c r="V4" s="60"/>
      <c r="W4" s="62"/>
    </row>
    <row r="5" spans="2:23" ht="15.75" thickBot="1">
      <c r="B5" s="55" t="s">
        <v>73</v>
      </c>
      <c r="C5" s="56" t="s">
        <v>15</v>
      </c>
      <c r="D5" s="242" t="s">
        <v>61</v>
      </c>
      <c r="E5" s="242"/>
      <c r="F5" s="242"/>
      <c r="G5" s="242"/>
      <c r="H5" s="71" t="s">
        <v>25</v>
      </c>
      <c r="I5" s="239"/>
      <c r="J5" s="59" t="s">
        <v>54</v>
      </c>
      <c r="K5" s="54" t="s">
        <v>55</v>
      </c>
      <c r="N5" s="52" t="s">
        <v>73</v>
      </c>
      <c r="O5" s="53" t="s">
        <v>15</v>
      </c>
      <c r="P5" s="256" t="s">
        <v>61</v>
      </c>
      <c r="Q5" s="256"/>
      <c r="R5" s="256"/>
      <c r="S5" s="256"/>
      <c r="T5" s="65" t="s">
        <v>25</v>
      </c>
      <c r="U5" s="241"/>
      <c r="V5" s="59" t="s">
        <v>80</v>
      </c>
      <c r="W5" s="54" t="s">
        <v>55</v>
      </c>
    </row>
    <row r="6" spans="2:23" ht="28.5" customHeight="1">
      <c r="B6" s="203" t="s">
        <v>27</v>
      </c>
      <c r="C6" s="188">
        <v>4840</v>
      </c>
      <c r="D6" s="254" t="s">
        <v>64</v>
      </c>
      <c r="E6" s="254"/>
      <c r="F6" s="254"/>
      <c r="G6" s="254"/>
      <c r="H6" s="180" t="s">
        <v>75</v>
      </c>
      <c r="I6" s="190">
        <v>5000</v>
      </c>
      <c r="J6" s="190"/>
      <c r="K6" s="191"/>
      <c r="L6" s="173"/>
      <c r="M6" s="173"/>
      <c r="N6" s="203" t="s">
        <v>27</v>
      </c>
      <c r="O6" s="192">
        <v>4840</v>
      </c>
      <c r="P6" s="229" t="s">
        <v>62</v>
      </c>
      <c r="Q6" s="229"/>
      <c r="R6" s="229"/>
      <c r="S6" s="229"/>
      <c r="T6" s="207" t="s">
        <v>75</v>
      </c>
      <c r="U6" s="190">
        <v>4500</v>
      </c>
      <c r="V6" s="186"/>
      <c r="W6" s="191"/>
    </row>
    <row r="7" spans="2:23" ht="15.75">
      <c r="B7" s="203" t="s">
        <v>27</v>
      </c>
      <c r="C7" s="188">
        <v>4840</v>
      </c>
      <c r="D7" s="252" t="s">
        <v>63</v>
      </c>
      <c r="E7" s="252"/>
      <c r="F7" s="252"/>
      <c r="G7" s="252"/>
      <c r="H7" s="180" t="s">
        <v>75</v>
      </c>
      <c r="I7" s="193">
        <v>6000</v>
      </c>
      <c r="J7" s="193"/>
      <c r="K7" s="191"/>
      <c r="L7" s="173"/>
      <c r="M7" s="173"/>
      <c r="N7" s="203" t="s">
        <v>27</v>
      </c>
      <c r="O7" s="192">
        <v>4840</v>
      </c>
      <c r="P7" s="229" t="s">
        <v>63</v>
      </c>
      <c r="Q7" s="229"/>
      <c r="R7" s="229"/>
      <c r="S7" s="229"/>
      <c r="T7" s="207" t="s">
        <v>75</v>
      </c>
      <c r="U7" s="194">
        <v>5000</v>
      </c>
      <c r="V7" s="187"/>
      <c r="W7" s="191"/>
    </row>
    <row r="8" spans="2:23" s="68" customFormat="1" ht="39" customHeight="1">
      <c r="B8" s="204" t="s">
        <v>27</v>
      </c>
      <c r="C8" s="188">
        <v>4840</v>
      </c>
      <c r="D8" s="255" t="s">
        <v>65</v>
      </c>
      <c r="E8" s="255"/>
      <c r="F8" s="255"/>
      <c r="G8" s="255"/>
      <c r="H8" s="205" t="s">
        <v>75</v>
      </c>
      <c r="I8" s="196">
        <v>8000</v>
      </c>
      <c r="J8" s="196"/>
      <c r="K8" s="197"/>
      <c r="L8" s="198"/>
      <c r="M8" s="198"/>
      <c r="N8" s="204" t="s">
        <v>27</v>
      </c>
      <c r="O8" s="199">
        <v>4840</v>
      </c>
      <c r="P8" s="257" t="s">
        <v>65</v>
      </c>
      <c r="Q8" s="257"/>
      <c r="R8" s="257"/>
      <c r="S8" s="257"/>
      <c r="T8" s="208" t="s">
        <v>75</v>
      </c>
      <c r="U8" s="196">
        <v>7000</v>
      </c>
      <c r="V8" s="200"/>
      <c r="W8" s="201"/>
    </row>
    <row r="9" spans="2:23" ht="36.75" customHeight="1">
      <c r="B9" s="203" t="s">
        <v>77</v>
      </c>
      <c r="C9" s="188">
        <v>5900</v>
      </c>
      <c r="D9" s="228" t="s">
        <v>66</v>
      </c>
      <c r="E9" s="228"/>
      <c r="F9" s="228"/>
      <c r="G9" s="228"/>
      <c r="H9" s="206" t="s">
        <v>76</v>
      </c>
      <c r="I9" s="193">
        <v>10000</v>
      </c>
      <c r="J9" s="193"/>
      <c r="K9" s="202"/>
      <c r="L9" s="173"/>
      <c r="M9" s="173"/>
      <c r="N9" s="203" t="s">
        <v>77</v>
      </c>
      <c r="O9" s="192">
        <v>5900</v>
      </c>
      <c r="P9" s="229" t="s">
        <v>66</v>
      </c>
      <c r="Q9" s="229"/>
      <c r="R9" s="229"/>
      <c r="S9" s="229"/>
      <c r="T9" s="209" t="s">
        <v>76</v>
      </c>
      <c r="U9" s="193">
        <v>9000</v>
      </c>
      <c r="V9" s="187"/>
      <c r="W9" s="202"/>
    </row>
    <row r="10" spans="2:23" ht="23.25" customHeight="1">
      <c r="B10" s="203" t="s">
        <v>77</v>
      </c>
      <c r="C10" s="188">
        <v>5900</v>
      </c>
      <c r="D10" s="243" t="s">
        <v>82</v>
      </c>
      <c r="E10" s="243"/>
      <c r="F10" s="243"/>
      <c r="G10" s="195"/>
      <c r="H10" s="206" t="s">
        <v>83</v>
      </c>
      <c r="I10" s="193">
        <v>12000</v>
      </c>
      <c r="J10" s="193"/>
      <c r="K10" s="202"/>
      <c r="L10" s="173"/>
      <c r="M10" s="173"/>
      <c r="N10" s="203" t="s">
        <v>77</v>
      </c>
      <c r="O10" s="192">
        <v>5900</v>
      </c>
      <c r="P10" s="229" t="s">
        <v>82</v>
      </c>
      <c r="Q10" s="229"/>
      <c r="R10" s="229"/>
      <c r="S10" s="189"/>
      <c r="T10" s="206" t="s">
        <v>83</v>
      </c>
      <c r="U10" s="193">
        <v>10000</v>
      </c>
      <c r="V10" s="187"/>
      <c r="W10" s="202"/>
    </row>
    <row r="11" spans="2:23" ht="27.75" customHeight="1">
      <c r="B11" s="203" t="s">
        <v>77</v>
      </c>
      <c r="C11" s="188">
        <v>5900</v>
      </c>
      <c r="D11" s="252" t="s">
        <v>67</v>
      </c>
      <c r="E11" s="252"/>
      <c r="F11" s="252"/>
      <c r="G11" s="252"/>
      <c r="H11" s="180" t="s">
        <v>78</v>
      </c>
      <c r="I11" s="193">
        <v>11000</v>
      </c>
      <c r="J11" s="193"/>
      <c r="K11" s="202"/>
      <c r="L11" s="173"/>
      <c r="M11" s="173"/>
      <c r="N11" s="203" t="s">
        <v>77</v>
      </c>
      <c r="O11" s="192">
        <v>5900</v>
      </c>
      <c r="P11" s="229" t="s">
        <v>67</v>
      </c>
      <c r="Q11" s="229"/>
      <c r="R11" s="229"/>
      <c r="S11" s="229"/>
      <c r="T11" s="207" t="s">
        <v>78</v>
      </c>
      <c r="U11" s="193">
        <v>10000</v>
      </c>
      <c r="V11" s="187"/>
      <c r="W11" s="202"/>
    </row>
    <row r="12" spans="2:23" ht="27.75" customHeight="1">
      <c r="B12" s="117" t="s">
        <v>88</v>
      </c>
      <c r="C12" s="154">
        <v>4700</v>
      </c>
      <c r="D12" s="244"/>
      <c r="E12" s="244"/>
      <c r="F12" s="244"/>
      <c r="G12" s="124"/>
      <c r="H12" s="119"/>
      <c r="I12" s="122"/>
      <c r="J12" s="122"/>
      <c r="K12" s="125"/>
      <c r="L12" s="120"/>
      <c r="M12" s="120"/>
      <c r="N12" s="117" t="s">
        <v>88</v>
      </c>
      <c r="O12" s="118">
        <v>4700</v>
      </c>
      <c r="P12" s="244"/>
      <c r="Q12" s="244"/>
      <c r="R12" s="244"/>
      <c r="S12" s="119"/>
      <c r="T12" s="121"/>
      <c r="U12" s="122"/>
      <c r="V12" s="123"/>
      <c r="W12" s="125"/>
    </row>
    <row r="13" spans="2:23">
      <c r="B13" s="126" t="s">
        <v>68</v>
      </c>
      <c r="C13" s="154">
        <v>4601</v>
      </c>
      <c r="D13" s="251"/>
      <c r="E13" s="251"/>
      <c r="F13" s="251"/>
      <c r="G13" s="251"/>
      <c r="H13" s="127"/>
      <c r="I13" s="128"/>
      <c r="J13" s="128"/>
      <c r="K13" s="125"/>
      <c r="L13" s="129"/>
      <c r="M13" s="129"/>
      <c r="N13" s="126" t="s">
        <v>68</v>
      </c>
      <c r="O13" s="118">
        <v>4601</v>
      </c>
      <c r="P13" s="245"/>
      <c r="Q13" s="245"/>
      <c r="R13" s="245"/>
      <c r="S13" s="245"/>
      <c r="T13" s="130"/>
      <c r="U13" s="131"/>
      <c r="V13" s="123"/>
      <c r="W13" s="125"/>
    </row>
    <row r="14" spans="2:23" ht="26.25">
      <c r="B14" s="126" t="s">
        <v>71</v>
      </c>
      <c r="C14" s="155">
        <v>4801</v>
      </c>
      <c r="D14" s="251"/>
      <c r="E14" s="251"/>
      <c r="F14" s="251"/>
      <c r="G14" s="251"/>
      <c r="H14" s="127"/>
      <c r="I14" s="128"/>
      <c r="J14" s="133"/>
      <c r="K14" s="125"/>
      <c r="L14" s="129"/>
      <c r="M14" s="129"/>
      <c r="N14" s="126" t="s">
        <v>71</v>
      </c>
      <c r="O14" s="132">
        <v>4801</v>
      </c>
      <c r="P14" s="245"/>
      <c r="Q14" s="245"/>
      <c r="R14" s="245"/>
      <c r="S14" s="245"/>
      <c r="T14" s="130"/>
      <c r="U14" s="131"/>
      <c r="V14" s="133"/>
      <c r="W14" s="125"/>
    </row>
    <row r="15" spans="2:23" ht="26.25">
      <c r="B15" s="126" t="s">
        <v>69</v>
      </c>
      <c r="C15" s="154">
        <v>4931</v>
      </c>
      <c r="D15" s="251"/>
      <c r="E15" s="251"/>
      <c r="F15" s="251"/>
      <c r="G15" s="251"/>
      <c r="H15" s="127"/>
      <c r="I15" s="128"/>
      <c r="J15" s="133"/>
      <c r="K15" s="125"/>
      <c r="L15" s="129"/>
      <c r="M15" s="129"/>
      <c r="N15" s="126" t="s">
        <v>69</v>
      </c>
      <c r="O15" s="118">
        <v>4931</v>
      </c>
      <c r="P15" s="245"/>
      <c r="Q15" s="245"/>
      <c r="R15" s="245"/>
      <c r="S15" s="245"/>
      <c r="T15" s="130"/>
      <c r="U15" s="131"/>
      <c r="V15" s="133"/>
      <c r="W15" s="125"/>
    </row>
    <row r="16" spans="2:23" ht="26.25">
      <c r="B16" s="126" t="s">
        <v>70</v>
      </c>
      <c r="C16" s="154">
        <v>4822</v>
      </c>
      <c r="D16" s="251"/>
      <c r="E16" s="251"/>
      <c r="F16" s="251"/>
      <c r="G16" s="251"/>
      <c r="H16" s="127"/>
      <c r="I16" s="128"/>
      <c r="J16" s="133"/>
      <c r="K16" s="125"/>
      <c r="L16" s="129"/>
      <c r="M16" s="129"/>
      <c r="N16" s="126" t="s">
        <v>70</v>
      </c>
      <c r="O16" s="118">
        <v>4822</v>
      </c>
      <c r="P16" s="245"/>
      <c r="Q16" s="245"/>
      <c r="R16" s="245"/>
      <c r="S16" s="245"/>
      <c r="T16" s="130"/>
      <c r="U16" s="131"/>
      <c r="V16" s="133"/>
      <c r="W16" s="125"/>
    </row>
    <row r="17" spans="2:23" ht="26.25">
      <c r="B17" s="126" t="s">
        <v>72</v>
      </c>
      <c r="C17" s="154">
        <v>4828</v>
      </c>
      <c r="D17" s="251"/>
      <c r="E17" s="251"/>
      <c r="F17" s="251"/>
      <c r="G17" s="251"/>
      <c r="H17" s="127"/>
      <c r="I17" s="128"/>
      <c r="J17" s="133"/>
      <c r="K17" s="125"/>
      <c r="L17" s="129"/>
      <c r="M17" s="129"/>
      <c r="N17" s="126" t="s">
        <v>72</v>
      </c>
      <c r="O17" s="118">
        <v>4828</v>
      </c>
      <c r="P17" s="253"/>
      <c r="Q17" s="253"/>
      <c r="R17" s="253"/>
      <c r="S17" s="253"/>
      <c r="T17" s="130"/>
      <c r="U17" s="131"/>
      <c r="V17" s="133"/>
      <c r="W17" s="125"/>
    </row>
    <row r="18" spans="2:23" ht="15.75" thickBot="1">
      <c r="B18" s="134" t="s">
        <v>74</v>
      </c>
      <c r="C18" s="156">
        <v>6815</v>
      </c>
      <c r="D18" s="249"/>
      <c r="E18" s="249"/>
      <c r="F18" s="249"/>
      <c r="G18" s="249"/>
      <c r="H18" s="135"/>
      <c r="I18" s="136"/>
      <c r="J18" s="137"/>
      <c r="K18" s="138"/>
      <c r="L18" s="129"/>
      <c r="M18" s="129"/>
      <c r="N18" s="134" t="s">
        <v>74</v>
      </c>
      <c r="O18" s="139">
        <v>6815</v>
      </c>
      <c r="P18" s="250"/>
      <c r="Q18" s="250"/>
      <c r="R18" s="250"/>
      <c r="S18" s="140"/>
      <c r="T18" s="141"/>
      <c r="U18" s="142"/>
      <c r="V18" s="137"/>
      <c r="W18" s="138"/>
    </row>
    <row r="19" spans="2:23" ht="36.75" customHeight="1">
      <c r="B19" s="203" t="s">
        <v>77</v>
      </c>
      <c r="C19" s="188">
        <v>5900</v>
      </c>
      <c r="D19" s="228" t="s">
        <v>126</v>
      </c>
      <c r="E19" s="228"/>
      <c r="F19" s="228"/>
      <c r="G19" s="228"/>
      <c r="H19" s="206" t="s">
        <v>127</v>
      </c>
      <c r="I19" s="193">
        <v>3000</v>
      </c>
      <c r="J19" s="193"/>
      <c r="K19" s="202"/>
      <c r="L19" s="173"/>
      <c r="M19" s="173"/>
      <c r="N19" s="203" t="s">
        <v>77</v>
      </c>
      <c r="O19" s="192">
        <v>5900</v>
      </c>
      <c r="P19" s="229" t="s">
        <v>126</v>
      </c>
      <c r="Q19" s="229"/>
      <c r="R19" s="229"/>
      <c r="S19" s="229"/>
      <c r="T19" s="209" t="s">
        <v>127</v>
      </c>
      <c r="U19" s="193">
        <v>4200</v>
      </c>
      <c r="V19" s="187"/>
      <c r="W19" s="202"/>
    </row>
    <row r="20" spans="2:23">
      <c r="L20" s="22"/>
      <c r="M20" s="22"/>
      <c r="N20" s="230"/>
      <c r="O20" s="230"/>
      <c r="P20" s="230"/>
      <c r="Q20" s="22"/>
      <c r="R20" s="22"/>
      <c r="S20" s="22"/>
      <c r="T20" s="63"/>
      <c r="U20" s="23"/>
      <c r="V20" s="22"/>
    </row>
    <row r="21" spans="2:23">
      <c r="L21" s="22"/>
      <c r="M21" s="22"/>
      <c r="N21" s="49"/>
      <c r="O21" s="22"/>
      <c r="P21" s="22"/>
      <c r="Q21" s="22"/>
      <c r="R21" s="22"/>
      <c r="S21" s="22"/>
      <c r="T21" s="63"/>
      <c r="U21" s="23"/>
      <c r="V21" s="22"/>
    </row>
    <row r="22" spans="2:23">
      <c r="L22" s="22"/>
      <c r="M22" s="22"/>
      <c r="N22" s="49"/>
      <c r="O22" s="22"/>
      <c r="P22" s="22"/>
      <c r="Q22" s="50"/>
      <c r="R22" s="22"/>
      <c r="S22" s="22"/>
      <c r="T22" s="63"/>
      <c r="U22" s="23"/>
      <c r="V22" s="22"/>
    </row>
  </sheetData>
  <mergeCells count="39">
    <mergeCell ref="D6:G6"/>
    <mergeCell ref="D7:G7"/>
    <mergeCell ref="D8:G8"/>
    <mergeCell ref="D9:G9"/>
    <mergeCell ref="P5:S5"/>
    <mergeCell ref="P6:S6"/>
    <mergeCell ref="P7:S7"/>
    <mergeCell ref="P8:S8"/>
    <mergeCell ref="P9:S9"/>
    <mergeCell ref="D14:G14"/>
    <mergeCell ref="D15:G15"/>
    <mergeCell ref="P17:S17"/>
    <mergeCell ref="D16:G16"/>
    <mergeCell ref="P13:S13"/>
    <mergeCell ref="P14:S14"/>
    <mergeCell ref="P15:S15"/>
    <mergeCell ref="B2:K2"/>
    <mergeCell ref="N2:W2"/>
    <mergeCell ref="J4:K4"/>
    <mergeCell ref="I4:I5"/>
    <mergeCell ref="U4:U5"/>
    <mergeCell ref="D5:G5"/>
    <mergeCell ref="I3:K3"/>
    <mergeCell ref="D19:G19"/>
    <mergeCell ref="P19:S19"/>
    <mergeCell ref="N20:P20"/>
    <mergeCell ref="U3:W3"/>
    <mergeCell ref="N3:T3"/>
    <mergeCell ref="D10:F10"/>
    <mergeCell ref="P10:R10"/>
    <mergeCell ref="D12:F12"/>
    <mergeCell ref="P12:R12"/>
    <mergeCell ref="P16:S16"/>
    <mergeCell ref="P11:S11"/>
    <mergeCell ref="D18:G18"/>
    <mergeCell ref="P18:R18"/>
    <mergeCell ref="D17:G17"/>
    <mergeCell ref="D11:G11"/>
    <mergeCell ref="D13:G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H20"/>
  <sheetViews>
    <sheetView workbookViewId="0">
      <selection activeCell="D18" sqref="D18"/>
    </sheetView>
  </sheetViews>
  <sheetFormatPr defaultRowHeight="15"/>
  <cols>
    <col min="2" max="2" width="17.28515625" customWidth="1"/>
    <col min="3" max="3" width="26.85546875" customWidth="1"/>
    <col min="4" max="4" width="48.42578125" customWidth="1"/>
    <col min="5" max="5" width="26.42578125" style="15" customWidth="1"/>
    <col min="6" max="6" width="17" style="15" customWidth="1"/>
    <col min="7" max="7" width="13.28515625" bestFit="1" customWidth="1"/>
    <col min="8" max="8" width="19.42578125" customWidth="1"/>
  </cols>
  <sheetData>
    <row r="2" spans="1:8">
      <c r="A2" s="259"/>
      <c r="B2" s="12" t="s">
        <v>105</v>
      </c>
      <c r="C2" s="258" t="s">
        <v>109</v>
      </c>
      <c r="D2" s="258"/>
      <c r="E2" s="258"/>
      <c r="F2" s="258"/>
    </row>
    <row r="3" spans="1:8">
      <c r="A3" s="259"/>
      <c r="B3" s="12" t="s">
        <v>106</v>
      </c>
      <c r="C3" s="258" t="s">
        <v>3</v>
      </c>
      <c r="D3" s="258"/>
      <c r="E3" s="258"/>
      <c r="F3" s="258"/>
    </row>
    <row r="4" spans="1:8" s="3" customFormat="1" ht="30">
      <c r="A4" s="143" t="s">
        <v>91</v>
      </c>
      <c r="B4" s="149" t="s">
        <v>107</v>
      </c>
      <c r="C4" s="143" t="s">
        <v>84</v>
      </c>
      <c r="D4" s="150" t="s">
        <v>110</v>
      </c>
      <c r="E4" s="151" t="s">
        <v>111</v>
      </c>
      <c r="F4" s="151" t="s">
        <v>112</v>
      </c>
    </row>
    <row r="5" spans="1:8">
      <c r="A5" s="112">
        <v>1</v>
      </c>
      <c r="B5" s="263">
        <v>4840</v>
      </c>
      <c r="C5" s="264" t="s">
        <v>27</v>
      </c>
      <c r="D5" s="147" t="s">
        <v>64</v>
      </c>
      <c r="E5" s="152">
        <v>500000</v>
      </c>
      <c r="F5" s="152">
        <f>E5</f>
        <v>500000</v>
      </c>
    </row>
    <row r="6" spans="1:8">
      <c r="A6" s="112">
        <v>2</v>
      </c>
      <c r="B6" s="263"/>
      <c r="C6" s="264"/>
      <c r="D6" s="147" t="s">
        <v>63</v>
      </c>
      <c r="E6" s="152">
        <v>500000</v>
      </c>
      <c r="F6" s="152">
        <f t="shared" ref="F6:F12" si="0">E6</f>
        <v>500000</v>
      </c>
    </row>
    <row r="7" spans="1:8">
      <c r="A7" s="112">
        <v>3</v>
      </c>
      <c r="B7" s="263"/>
      <c r="C7" s="264"/>
      <c r="D7" s="146" t="s">
        <v>118</v>
      </c>
      <c r="E7" s="152">
        <v>500000</v>
      </c>
      <c r="F7" s="152">
        <f t="shared" si="0"/>
        <v>500000</v>
      </c>
    </row>
    <row r="8" spans="1:8" ht="15" customHeight="1">
      <c r="A8" s="112">
        <v>4</v>
      </c>
      <c r="B8" s="263"/>
      <c r="C8" s="264"/>
      <c r="D8" s="148" t="s">
        <v>65</v>
      </c>
      <c r="E8" s="152">
        <v>500000</v>
      </c>
      <c r="F8" s="152">
        <f t="shared" si="0"/>
        <v>500000</v>
      </c>
      <c r="G8" s="116"/>
      <c r="H8" s="15"/>
    </row>
    <row r="9" spans="1:8" ht="15" customHeight="1">
      <c r="A9" s="112">
        <v>5</v>
      </c>
      <c r="B9" s="263">
        <v>5900</v>
      </c>
      <c r="C9" s="264" t="s">
        <v>77</v>
      </c>
      <c r="D9" s="147" t="s">
        <v>66</v>
      </c>
      <c r="E9" s="152">
        <v>2000000</v>
      </c>
      <c r="F9" s="152">
        <f t="shared" si="0"/>
        <v>2000000</v>
      </c>
    </row>
    <row r="10" spans="1:8">
      <c r="A10" s="112">
        <v>6</v>
      </c>
      <c r="B10" s="263"/>
      <c r="C10" s="264"/>
      <c r="D10" s="146" t="s">
        <v>82</v>
      </c>
      <c r="E10" s="152">
        <v>2000000</v>
      </c>
      <c r="F10" s="152">
        <f t="shared" si="0"/>
        <v>2000000</v>
      </c>
    </row>
    <row r="11" spans="1:8">
      <c r="A11" s="112">
        <v>7</v>
      </c>
      <c r="B11" s="263"/>
      <c r="C11" s="264"/>
      <c r="D11" s="147" t="s">
        <v>67</v>
      </c>
      <c r="E11" s="152">
        <v>2000000</v>
      </c>
      <c r="F11" s="152">
        <f t="shared" si="0"/>
        <v>2000000</v>
      </c>
      <c r="G11" s="116"/>
    </row>
    <row r="12" spans="1:8">
      <c r="A12" s="112">
        <v>8</v>
      </c>
      <c r="B12" s="157">
        <v>4700</v>
      </c>
      <c r="C12" s="144" t="s">
        <v>88</v>
      </c>
      <c r="D12" s="144"/>
      <c r="E12" s="152">
        <v>1000000</v>
      </c>
      <c r="F12" s="152">
        <f t="shared" si="0"/>
        <v>1000000</v>
      </c>
    </row>
    <row r="13" spans="1:8">
      <c r="A13" s="112">
        <v>10</v>
      </c>
      <c r="B13" s="167">
        <v>4801</v>
      </c>
      <c r="C13" s="158" t="s">
        <v>71</v>
      </c>
      <c r="D13" s="158"/>
      <c r="E13" s="166">
        <v>2500000</v>
      </c>
      <c r="F13" s="166">
        <f>E13</f>
        <v>2500000</v>
      </c>
    </row>
    <row r="14" spans="1:8">
      <c r="A14" s="112">
        <v>11</v>
      </c>
      <c r="B14" s="157">
        <v>4931</v>
      </c>
      <c r="C14" s="145" t="s">
        <v>69</v>
      </c>
      <c r="D14" s="145"/>
      <c r="E14" s="152">
        <v>500000</v>
      </c>
      <c r="F14" s="152">
        <f t="shared" ref="F14:F18" si="1">E14</f>
        <v>500000</v>
      </c>
    </row>
    <row r="15" spans="1:8">
      <c r="A15" s="112">
        <v>12</v>
      </c>
      <c r="B15" s="168">
        <v>4822</v>
      </c>
      <c r="C15" s="158" t="s">
        <v>70</v>
      </c>
      <c r="D15" s="158"/>
      <c r="E15" s="166">
        <v>1000000</v>
      </c>
      <c r="F15" s="166">
        <f t="shared" si="1"/>
        <v>1000000</v>
      </c>
    </row>
    <row r="16" spans="1:8">
      <c r="A16" s="112">
        <v>13</v>
      </c>
      <c r="B16" s="157">
        <v>4828</v>
      </c>
      <c r="C16" s="145" t="s">
        <v>72</v>
      </c>
      <c r="D16" s="145"/>
      <c r="E16" s="152">
        <v>3000000</v>
      </c>
      <c r="F16" s="152">
        <f t="shared" si="1"/>
        <v>3000000</v>
      </c>
    </row>
    <row r="17" spans="1:6">
      <c r="A17" s="161"/>
      <c r="B17" s="160">
        <v>4841</v>
      </c>
      <c r="C17" s="145" t="s">
        <v>117</v>
      </c>
      <c r="D17" s="145" t="s">
        <v>90</v>
      </c>
      <c r="E17" s="152">
        <v>1000000</v>
      </c>
      <c r="F17" s="152">
        <f t="shared" si="1"/>
        <v>1000000</v>
      </c>
    </row>
    <row r="18" spans="1:6">
      <c r="A18" s="161"/>
      <c r="B18" s="211">
        <v>5900</v>
      </c>
      <c r="C18" s="145" t="s">
        <v>77</v>
      </c>
      <c r="D18" s="145" t="s">
        <v>126</v>
      </c>
      <c r="E18" s="152">
        <v>2000000</v>
      </c>
      <c r="F18" s="152">
        <f t="shared" si="1"/>
        <v>2000000</v>
      </c>
    </row>
    <row r="19" spans="1:6">
      <c r="A19" s="112">
        <v>14</v>
      </c>
      <c r="B19" s="157">
        <v>6815</v>
      </c>
      <c r="C19" s="146" t="s">
        <v>74</v>
      </c>
      <c r="D19" s="146"/>
      <c r="E19" s="152">
        <v>3500000</v>
      </c>
      <c r="F19" s="152">
        <v>10000000</v>
      </c>
    </row>
    <row r="20" spans="1:6">
      <c r="A20" s="109">
        <v>20</v>
      </c>
      <c r="B20" s="260" t="s">
        <v>108</v>
      </c>
      <c r="C20" s="261"/>
      <c r="D20" s="262"/>
      <c r="E20" s="153">
        <f>SUM(E5:E19)</f>
        <v>22500000</v>
      </c>
      <c r="F20" s="153">
        <f>SUM(F5:F19)</f>
        <v>29000000</v>
      </c>
    </row>
  </sheetData>
  <mergeCells count="8">
    <mergeCell ref="C2:F2"/>
    <mergeCell ref="C3:F3"/>
    <mergeCell ref="A2:A3"/>
    <mergeCell ref="B20:D20"/>
    <mergeCell ref="B5:B8"/>
    <mergeCell ref="C5:C8"/>
    <mergeCell ref="B9:B11"/>
    <mergeCell ref="C9:C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60"/>
  <sheetViews>
    <sheetView topLeftCell="F1" zoomScale="90" zoomScaleNormal="90" workbookViewId="0">
      <selection activeCell="N9" sqref="N9"/>
    </sheetView>
  </sheetViews>
  <sheetFormatPr defaultRowHeight="15"/>
  <cols>
    <col min="1" max="1" width="2.5703125" customWidth="1"/>
    <col min="2" max="2" width="11.28515625" hidden="1" customWidth="1"/>
    <col min="3" max="3" width="10.5703125" hidden="1" customWidth="1"/>
    <col min="4" max="4" width="17.28515625" customWidth="1"/>
    <col min="5" max="5" width="16.42578125" style="1" customWidth="1"/>
    <col min="6" max="6" width="22.5703125" style="1" customWidth="1"/>
    <col min="7" max="7" width="18.28515625" style="13" customWidth="1"/>
    <col min="8" max="8" width="33.7109375" customWidth="1"/>
    <col min="9" max="9" width="34.28515625" customWidth="1"/>
    <col min="10" max="12" width="0" style="1" hidden="1" customWidth="1"/>
    <col min="13" max="13" width="11.28515625" style="1" customWidth="1"/>
    <col min="14" max="14" width="14.140625" style="15" customWidth="1"/>
    <col min="15" max="15" width="11.5703125" style="15" bestFit="1" customWidth="1"/>
    <col min="16" max="16" width="11" style="15" customWidth="1"/>
    <col min="17" max="17" width="14.5703125" style="15" customWidth="1"/>
    <col min="18" max="18" width="14.85546875" style="162" bestFit="1" customWidth="1"/>
    <col min="19" max="19" width="12.28515625" bestFit="1" customWidth="1"/>
  </cols>
  <sheetData>
    <row r="1" spans="1:19" ht="15.75" thickBot="1"/>
    <row r="2" spans="1:19">
      <c r="C2" s="33"/>
      <c r="D2" s="34" t="s">
        <v>57</v>
      </c>
      <c r="E2" s="35"/>
      <c r="F2" s="35"/>
      <c r="G2" s="36" t="s">
        <v>58</v>
      </c>
      <c r="H2" s="34"/>
      <c r="I2" s="37"/>
      <c r="J2" s="38"/>
      <c r="K2" s="38"/>
      <c r="L2" s="38"/>
      <c r="M2" s="38"/>
      <c r="N2" s="39"/>
      <c r="O2" s="39"/>
      <c r="P2" s="39"/>
      <c r="Q2" s="40"/>
    </row>
    <row r="3" spans="1:19" ht="15.75">
      <c r="B3" s="21"/>
      <c r="C3" s="268" t="s">
        <v>51</v>
      </c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70"/>
    </row>
    <row r="4" spans="1:19">
      <c r="A4" s="3"/>
      <c r="B4" s="31"/>
      <c r="C4" s="41"/>
      <c r="D4" s="297" t="s">
        <v>125</v>
      </c>
      <c r="E4" s="298"/>
      <c r="F4" s="298"/>
      <c r="G4" s="299"/>
      <c r="H4" s="75" t="s">
        <v>124</v>
      </c>
      <c r="I4" s="287" t="s">
        <v>29</v>
      </c>
      <c r="J4" s="288"/>
      <c r="K4" s="288"/>
      <c r="L4" s="288"/>
      <c r="M4" s="288"/>
      <c r="N4" s="279" t="s">
        <v>114</v>
      </c>
      <c r="O4" s="280"/>
      <c r="P4" s="280"/>
      <c r="Q4" s="281"/>
      <c r="R4" s="163"/>
    </row>
    <row r="5" spans="1:19" ht="15.75" customHeight="1">
      <c r="B5" s="293" t="s">
        <v>13</v>
      </c>
      <c r="C5" s="295" t="s">
        <v>14</v>
      </c>
      <c r="D5" s="285" t="s">
        <v>41</v>
      </c>
      <c r="E5" s="291" t="s">
        <v>15</v>
      </c>
      <c r="F5" s="291" t="s">
        <v>84</v>
      </c>
      <c r="G5" s="277" t="s">
        <v>53</v>
      </c>
      <c r="H5" s="291" t="s">
        <v>52</v>
      </c>
      <c r="I5" s="285" t="s">
        <v>30</v>
      </c>
      <c r="J5" s="282" t="s">
        <v>16</v>
      </c>
      <c r="K5" s="283"/>
      <c r="L5" s="284"/>
      <c r="M5" s="271" t="s">
        <v>20</v>
      </c>
      <c r="N5" s="273" t="s">
        <v>21</v>
      </c>
      <c r="O5" s="289" t="s">
        <v>38</v>
      </c>
      <c r="P5" s="290"/>
      <c r="Q5" s="275" t="s">
        <v>22</v>
      </c>
      <c r="R5" s="163"/>
    </row>
    <row r="6" spans="1:19" ht="15.75" customHeight="1">
      <c r="B6" s="294"/>
      <c r="C6" s="296"/>
      <c r="D6" s="286"/>
      <c r="E6" s="292"/>
      <c r="F6" s="292"/>
      <c r="G6" s="278"/>
      <c r="H6" s="292"/>
      <c r="I6" s="286"/>
      <c r="J6" s="76" t="s">
        <v>17</v>
      </c>
      <c r="K6" s="76" t="s">
        <v>18</v>
      </c>
      <c r="L6" s="76" t="s">
        <v>19</v>
      </c>
      <c r="M6" s="272"/>
      <c r="N6" s="274"/>
      <c r="O6" s="79" t="s">
        <v>39</v>
      </c>
      <c r="P6" s="79" t="s">
        <v>40</v>
      </c>
      <c r="Q6" s="276"/>
      <c r="R6" s="163"/>
    </row>
    <row r="7" spans="1:19" ht="15" customHeight="1">
      <c r="B7" s="32" t="s">
        <v>23</v>
      </c>
      <c r="C7" s="42" t="s">
        <v>24</v>
      </c>
      <c r="D7" s="88" t="s">
        <v>55</v>
      </c>
      <c r="E7" s="85">
        <v>4899</v>
      </c>
      <c r="F7" s="82" t="s">
        <v>77</v>
      </c>
      <c r="G7" s="179" t="s">
        <v>76</v>
      </c>
      <c r="H7" s="77" t="s">
        <v>66</v>
      </c>
      <c r="I7" s="77" t="s">
        <v>86</v>
      </c>
      <c r="J7" s="77"/>
      <c r="K7" s="77"/>
      <c r="L7" s="64">
        <v>1</v>
      </c>
      <c r="M7" s="64">
        <v>10</v>
      </c>
      <c r="N7" s="16">
        <v>9000</v>
      </c>
      <c r="O7" s="20">
        <v>88</v>
      </c>
      <c r="P7" s="20">
        <v>12</v>
      </c>
      <c r="Q7" s="43">
        <f>N7*M7</f>
        <v>90000</v>
      </c>
      <c r="R7" s="164">
        <v>90000</v>
      </c>
    </row>
    <row r="8" spans="1:19">
      <c r="B8" s="32" t="s">
        <v>23</v>
      </c>
      <c r="C8" s="42" t="s">
        <v>24</v>
      </c>
      <c r="D8" s="88" t="s">
        <v>55</v>
      </c>
      <c r="E8" s="85">
        <v>4899</v>
      </c>
      <c r="F8" s="179" t="s">
        <v>77</v>
      </c>
      <c r="G8" s="179" t="s">
        <v>83</v>
      </c>
      <c r="H8" s="78" t="s">
        <v>82</v>
      </c>
      <c r="I8" s="77" t="s">
        <v>32</v>
      </c>
      <c r="J8" s="78"/>
      <c r="K8" s="77"/>
      <c r="L8" s="64">
        <v>0</v>
      </c>
      <c r="M8" s="64">
        <v>5</v>
      </c>
      <c r="N8" s="16">
        <v>10000</v>
      </c>
      <c r="O8" s="20">
        <v>88</v>
      </c>
      <c r="P8" s="20">
        <v>12</v>
      </c>
      <c r="Q8" s="43">
        <f>N8*M8</f>
        <v>50000</v>
      </c>
      <c r="R8" s="163">
        <v>50000</v>
      </c>
      <c r="S8" t="s">
        <v>87</v>
      </c>
    </row>
    <row r="9" spans="1:19">
      <c r="B9" s="32"/>
      <c r="C9" s="42"/>
      <c r="D9" s="88" t="s">
        <v>55</v>
      </c>
      <c r="E9" s="85">
        <v>4899</v>
      </c>
      <c r="F9" s="179" t="s">
        <v>77</v>
      </c>
      <c r="G9" s="179" t="s">
        <v>128</v>
      </c>
      <c r="H9" s="78" t="s">
        <v>126</v>
      </c>
      <c r="I9" s="77"/>
      <c r="J9" s="78"/>
      <c r="K9" s="77"/>
      <c r="L9" s="210"/>
      <c r="M9" s="210">
        <v>5</v>
      </c>
      <c r="N9" s="16">
        <v>4200</v>
      </c>
      <c r="O9" s="20"/>
      <c r="P9" s="20"/>
      <c r="Q9" s="43">
        <v>21000</v>
      </c>
      <c r="R9" s="163"/>
    </row>
    <row r="10" spans="1:19">
      <c r="B10" s="32" t="s">
        <v>23</v>
      </c>
      <c r="C10" s="42" t="s">
        <v>24</v>
      </c>
      <c r="D10" s="88" t="s">
        <v>55</v>
      </c>
      <c r="E10" s="85">
        <v>4899</v>
      </c>
      <c r="F10" s="82" t="s">
        <v>77</v>
      </c>
      <c r="G10" s="178" t="s">
        <v>78</v>
      </c>
      <c r="H10" s="77" t="s">
        <v>67</v>
      </c>
      <c r="I10" s="77" t="s">
        <v>32</v>
      </c>
      <c r="J10" s="77"/>
      <c r="K10" s="77"/>
      <c r="L10" s="64">
        <v>1</v>
      </c>
      <c r="M10" s="64">
        <v>5</v>
      </c>
      <c r="N10" s="16">
        <v>10000</v>
      </c>
      <c r="O10" s="20">
        <v>88</v>
      </c>
      <c r="P10" s="20">
        <v>12</v>
      </c>
      <c r="Q10" s="43">
        <f>N10*M10</f>
        <v>50000</v>
      </c>
      <c r="R10" s="163">
        <v>50000</v>
      </c>
    </row>
    <row r="11" spans="1:19" ht="15" customHeight="1">
      <c r="B11" s="32" t="s">
        <v>23</v>
      </c>
      <c r="C11" s="42" t="s">
        <v>24</v>
      </c>
      <c r="D11" s="88" t="s">
        <v>55</v>
      </c>
      <c r="E11" s="89">
        <v>4840</v>
      </c>
      <c r="F11" s="82" t="s">
        <v>27</v>
      </c>
      <c r="G11" s="179" t="s">
        <v>27</v>
      </c>
      <c r="H11" s="77" t="s">
        <v>64</v>
      </c>
      <c r="I11" s="77" t="s">
        <v>31</v>
      </c>
      <c r="J11" s="77"/>
      <c r="K11" s="77"/>
      <c r="L11" s="64">
        <v>2</v>
      </c>
      <c r="M11" s="64">
        <v>10</v>
      </c>
      <c r="N11" s="16">
        <v>4500</v>
      </c>
      <c r="O11" s="20">
        <v>88</v>
      </c>
      <c r="P11" s="20">
        <v>12</v>
      </c>
      <c r="Q11" s="43">
        <f>N11*M11</f>
        <v>45000</v>
      </c>
      <c r="R11" s="163">
        <v>45000</v>
      </c>
    </row>
    <row r="12" spans="1:19" ht="15" customHeight="1">
      <c r="B12" s="32" t="s">
        <v>23</v>
      </c>
      <c r="C12" s="42" t="s">
        <v>24</v>
      </c>
      <c r="D12" s="88" t="s">
        <v>55</v>
      </c>
      <c r="E12" s="85">
        <v>4840</v>
      </c>
      <c r="F12" s="82" t="s">
        <v>27</v>
      </c>
      <c r="G12" s="179" t="s">
        <v>27</v>
      </c>
      <c r="H12" s="77" t="s">
        <v>63</v>
      </c>
      <c r="I12" s="77" t="s">
        <v>31</v>
      </c>
      <c r="J12" s="77"/>
      <c r="K12" s="77"/>
      <c r="L12" s="64">
        <v>1</v>
      </c>
      <c r="M12" s="64">
        <v>10</v>
      </c>
      <c r="N12" s="16">
        <v>5000</v>
      </c>
      <c r="O12" s="20">
        <v>88</v>
      </c>
      <c r="P12" s="20">
        <v>12</v>
      </c>
      <c r="Q12" s="43">
        <f>N12*M12</f>
        <v>50000</v>
      </c>
      <c r="R12" s="163">
        <v>50000</v>
      </c>
    </row>
    <row r="13" spans="1:19">
      <c r="B13" s="32" t="s">
        <v>23</v>
      </c>
      <c r="C13" s="42" t="s">
        <v>24</v>
      </c>
      <c r="D13" s="90" t="s">
        <v>42</v>
      </c>
      <c r="E13" s="85">
        <v>4801</v>
      </c>
      <c r="F13" s="87" t="s">
        <v>71</v>
      </c>
      <c r="G13" s="182"/>
      <c r="H13" s="14"/>
      <c r="I13" s="14"/>
      <c r="J13" s="64"/>
      <c r="K13" s="64"/>
      <c r="L13" s="64"/>
      <c r="M13" s="17">
        <v>1</v>
      </c>
      <c r="N13" s="16"/>
      <c r="O13" s="20"/>
      <c r="P13" s="20"/>
      <c r="Q13" s="43">
        <v>30000</v>
      </c>
      <c r="R13" s="163">
        <v>30000</v>
      </c>
    </row>
    <row r="14" spans="1:19" ht="24">
      <c r="B14" s="32" t="s">
        <v>23</v>
      </c>
      <c r="C14" s="42" t="s">
        <v>24</v>
      </c>
      <c r="D14" s="86" t="s">
        <v>55</v>
      </c>
      <c r="E14" s="85">
        <v>4931</v>
      </c>
      <c r="F14" s="87" t="s">
        <v>69</v>
      </c>
      <c r="G14" s="182"/>
      <c r="H14" s="14"/>
      <c r="I14" s="14"/>
      <c r="J14" s="64"/>
      <c r="K14" s="64"/>
      <c r="L14" s="64"/>
      <c r="M14" s="17">
        <v>1</v>
      </c>
      <c r="N14" s="16"/>
      <c r="O14" s="20"/>
      <c r="P14" s="20"/>
      <c r="Q14" s="84">
        <v>20000</v>
      </c>
      <c r="R14" s="163">
        <v>20000</v>
      </c>
    </row>
    <row r="15" spans="1:19">
      <c r="B15" s="32" t="s">
        <v>23</v>
      </c>
      <c r="C15" s="42" t="s">
        <v>24</v>
      </c>
      <c r="D15" s="90" t="s">
        <v>42</v>
      </c>
      <c r="E15" s="85">
        <v>4822</v>
      </c>
      <c r="F15" s="87" t="s">
        <v>70</v>
      </c>
      <c r="G15" s="182"/>
      <c r="H15" s="18"/>
      <c r="I15" s="18"/>
      <c r="J15" s="64"/>
      <c r="K15" s="64"/>
      <c r="L15" s="64"/>
      <c r="M15" s="17">
        <v>1</v>
      </c>
      <c r="N15" s="16"/>
      <c r="O15" s="20"/>
      <c r="P15" s="20"/>
      <c r="Q15" s="43">
        <v>15000</v>
      </c>
      <c r="R15" s="163">
        <v>15000</v>
      </c>
    </row>
    <row r="16" spans="1:19" ht="15.75" thickBot="1">
      <c r="B16" s="19"/>
      <c r="C16" s="44"/>
      <c r="D16" s="265"/>
      <c r="E16" s="266"/>
      <c r="F16" s="266"/>
      <c r="G16" s="266"/>
      <c r="H16" s="266"/>
      <c r="I16" s="266"/>
      <c r="J16" s="266"/>
      <c r="K16" s="266"/>
      <c r="L16" s="266"/>
      <c r="M16" s="267"/>
      <c r="N16" s="80" t="s">
        <v>22</v>
      </c>
      <c r="O16" s="81"/>
      <c r="P16" s="81"/>
      <c r="Q16" s="26">
        <f>SUM(Q7:Q15)</f>
        <v>371000</v>
      </c>
      <c r="R16" s="163">
        <f>SUM(R7:R15)</f>
        <v>350000</v>
      </c>
    </row>
    <row r="17" spans="2:18">
      <c r="B17" s="24"/>
      <c r="C17" s="24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8"/>
      <c r="O17" s="30"/>
      <c r="P17" s="30"/>
      <c r="Q17" s="29"/>
    </row>
    <row r="18" spans="2:18">
      <c r="B18" s="24"/>
      <c r="C18" s="24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8"/>
      <c r="O18" s="30"/>
      <c r="P18" s="30"/>
      <c r="Q18" s="29"/>
    </row>
    <row r="19" spans="2:18">
      <c r="E19"/>
      <c r="F19"/>
      <c r="G19"/>
      <c r="J19"/>
      <c r="K19"/>
      <c r="L19"/>
      <c r="M19"/>
      <c r="N19"/>
      <c r="O19"/>
      <c r="P19"/>
      <c r="Q19"/>
      <c r="R19"/>
    </row>
    <row r="20" spans="2:18" ht="15.75" customHeight="1">
      <c r="E20"/>
      <c r="F20"/>
      <c r="G20"/>
      <c r="J20"/>
      <c r="K20"/>
      <c r="L20"/>
      <c r="M20"/>
      <c r="N20"/>
      <c r="O20"/>
      <c r="P20"/>
      <c r="Q20"/>
      <c r="R20"/>
    </row>
    <row r="21" spans="2:18" ht="15" customHeight="1">
      <c r="E21"/>
      <c r="F21"/>
      <c r="G21"/>
      <c r="J21"/>
      <c r="K21"/>
      <c r="L21"/>
      <c r="M21"/>
      <c r="N21"/>
      <c r="O21"/>
      <c r="P21"/>
      <c r="Q21"/>
      <c r="R21"/>
    </row>
    <row r="22" spans="2:18" ht="15.75" customHeight="1">
      <c r="E22"/>
      <c r="F22"/>
      <c r="G22"/>
      <c r="J22"/>
      <c r="K22"/>
      <c r="L22"/>
      <c r="M22"/>
      <c r="N22"/>
      <c r="O22"/>
      <c r="P22"/>
      <c r="Q22"/>
      <c r="R22"/>
    </row>
    <row r="23" spans="2:18">
      <c r="E23"/>
      <c r="F23"/>
      <c r="G23"/>
      <c r="J23"/>
      <c r="K23"/>
      <c r="L23"/>
      <c r="M23"/>
      <c r="N23"/>
      <c r="O23"/>
      <c r="P23"/>
      <c r="Q23"/>
      <c r="R23"/>
    </row>
    <row r="24" spans="2:18">
      <c r="E24"/>
      <c r="F24"/>
      <c r="G24"/>
      <c r="J24"/>
      <c r="K24"/>
      <c r="L24"/>
      <c r="M24"/>
      <c r="N24"/>
      <c r="O24"/>
      <c r="P24"/>
      <c r="Q24"/>
      <c r="R24"/>
    </row>
    <row r="25" spans="2:18">
      <c r="E25"/>
      <c r="F25"/>
      <c r="G25"/>
      <c r="J25"/>
      <c r="K25"/>
      <c r="L25"/>
      <c r="M25"/>
      <c r="N25"/>
      <c r="O25"/>
      <c r="P25"/>
      <c r="Q25"/>
      <c r="R25"/>
    </row>
    <row r="26" spans="2:18">
      <c r="E26"/>
      <c r="F26"/>
      <c r="G26"/>
      <c r="J26"/>
      <c r="K26"/>
      <c r="L26"/>
      <c r="M26"/>
      <c r="N26"/>
      <c r="O26"/>
      <c r="P26"/>
      <c r="Q26"/>
      <c r="R26"/>
    </row>
    <row r="27" spans="2:18">
      <c r="E27"/>
      <c r="F27"/>
      <c r="G27"/>
      <c r="J27"/>
      <c r="K27"/>
      <c r="L27"/>
      <c r="M27"/>
      <c r="N27"/>
      <c r="O27"/>
      <c r="P27"/>
      <c r="Q27"/>
      <c r="R27"/>
    </row>
    <row r="28" spans="2:18">
      <c r="E28"/>
      <c r="F28"/>
      <c r="G28"/>
      <c r="J28"/>
      <c r="K28"/>
      <c r="L28"/>
      <c r="M28"/>
      <c r="N28"/>
      <c r="O28"/>
      <c r="P28"/>
      <c r="Q28"/>
      <c r="R28"/>
    </row>
    <row r="29" spans="2:18">
      <c r="E29"/>
      <c r="F29"/>
      <c r="G29"/>
      <c r="J29"/>
      <c r="K29"/>
      <c r="L29"/>
      <c r="M29"/>
      <c r="N29"/>
      <c r="O29"/>
      <c r="P29"/>
      <c r="Q29"/>
      <c r="R29"/>
    </row>
    <row r="30" spans="2:18">
      <c r="E30"/>
      <c r="F30"/>
      <c r="G30"/>
      <c r="J30"/>
      <c r="K30"/>
      <c r="L30"/>
      <c r="M30"/>
      <c r="N30"/>
      <c r="O30"/>
      <c r="P30"/>
      <c r="Q30"/>
      <c r="R30"/>
    </row>
    <row r="31" spans="2:18">
      <c r="E31"/>
      <c r="F31"/>
      <c r="G31"/>
      <c r="J31"/>
      <c r="K31"/>
      <c r="L31"/>
      <c r="M31"/>
      <c r="N31"/>
      <c r="O31"/>
      <c r="P31"/>
      <c r="Q31"/>
      <c r="R31"/>
    </row>
    <row r="32" spans="2:18">
      <c r="E32"/>
      <c r="F32"/>
      <c r="G32"/>
      <c r="J32"/>
      <c r="K32"/>
      <c r="L32"/>
      <c r="M32"/>
      <c r="N32"/>
      <c r="O32"/>
      <c r="P32"/>
      <c r="Q32"/>
      <c r="R32"/>
    </row>
    <row r="33" spans="5:18">
      <c r="E33"/>
      <c r="F33"/>
      <c r="G33"/>
      <c r="J33"/>
      <c r="K33"/>
      <c r="L33"/>
      <c r="M33"/>
      <c r="N33"/>
      <c r="O33"/>
      <c r="P33"/>
      <c r="Q33"/>
      <c r="R33"/>
    </row>
    <row r="34" spans="5:18">
      <c r="E34"/>
      <c r="F34"/>
      <c r="G34"/>
      <c r="J34"/>
      <c r="K34"/>
      <c r="L34"/>
      <c r="M34"/>
      <c r="N34"/>
      <c r="O34"/>
      <c r="P34"/>
      <c r="Q34"/>
      <c r="R34"/>
    </row>
    <row r="35" spans="5:18">
      <c r="E35"/>
      <c r="F35"/>
      <c r="G35"/>
      <c r="J35"/>
      <c r="K35"/>
      <c r="L35"/>
      <c r="M35"/>
      <c r="N35"/>
      <c r="O35"/>
      <c r="P35"/>
      <c r="Q35"/>
      <c r="R35"/>
    </row>
    <row r="36" spans="5:18">
      <c r="E36"/>
      <c r="F36"/>
      <c r="G36"/>
      <c r="J36"/>
      <c r="K36"/>
      <c r="L36"/>
      <c r="M36"/>
      <c r="N36"/>
      <c r="O36"/>
      <c r="P36"/>
      <c r="Q36"/>
      <c r="R36"/>
    </row>
    <row r="37" spans="5:18">
      <c r="E37"/>
      <c r="F37"/>
      <c r="G37"/>
      <c r="J37"/>
      <c r="K37"/>
      <c r="L37"/>
      <c r="M37"/>
      <c r="N37"/>
      <c r="O37"/>
      <c r="P37"/>
      <c r="Q37"/>
      <c r="R37"/>
    </row>
    <row r="38" spans="5:18" ht="15.75" customHeight="1">
      <c r="E38"/>
      <c r="F38"/>
      <c r="G38"/>
      <c r="J38"/>
      <c r="K38"/>
      <c r="L38"/>
      <c r="M38"/>
      <c r="N38"/>
      <c r="O38"/>
      <c r="P38"/>
      <c r="Q38"/>
      <c r="R38"/>
    </row>
    <row r="39" spans="5:18">
      <c r="E39"/>
      <c r="F39"/>
      <c r="G39"/>
      <c r="J39"/>
      <c r="K39"/>
      <c r="L39"/>
      <c r="M39"/>
      <c r="N39"/>
      <c r="O39"/>
      <c r="P39"/>
      <c r="Q39"/>
      <c r="R39"/>
    </row>
    <row r="40" spans="5:18">
      <c r="E40"/>
      <c r="F40"/>
      <c r="G40"/>
      <c r="J40"/>
      <c r="K40"/>
      <c r="L40"/>
      <c r="M40"/>
      <c r="N40"/>
      <c r="O40"/>
      <c r="P40"/>
      <c r="Q40"/>
      <c r="R40"/>
    </row>
    <row r="41" spans="5:18">
      <c r="E41"/>
      <c r="F41"/>
      <c r="G41"/>
      <c r="J41"/>
      <c r="K41"/>
      <c r="L41"/>
      <c r="M41"/>
      <c r="N41"/>
      <c r="O41"/>
      <c r="P41"/>
      <c r="Q41"/>
      <c r="R41"/>
    </row>
    <row r="42" spans="5:18">
      <c r="E42"/>
      <c r="F42"/>
      <c r="G42"/>
      <c r="J42"/>
      <c r="K42"/>
      <c r="L42"/>
      <c r="M42"/>
      <c r="N42"/>
      <c r="O42"/>
      <c r="P42"/>
      <c r="Q42"/>
      <c r="R42"/>
    </row>
    <row r="43" spans="5:18">
      <c r="E43"/>
      <c r="F43"/>
      <c r="G43"/>
      <c r="J43"/>
      <c r="K43"/>
      <c r="L43"/>
      <c r="M43"/>
      <c r="N43"/>
      <c r="O43"/>
      <c r="P43"/>
      <c r="Q43"/>
      <c r="R43"/>
    </row>
    <row r="44" spans="5:18">
      <c r="E44"/>
      <c r="F44"/>
      <c r="G44"/>
      <c r="J44"/>
      <c r="K44"/>
      <c r="L44"/>
      <c r="M44"/>
      <c r="N44"/>
      <c r="O44"/>
      <c r="P44"/>
      <c r="Q44"/>
      <c r="R44"/>
    </row>
    <row r="45" spans="5:18">
      <c r="E45"/>
      <c r="F45"/>
      <c r="G45"/>
      <c r="J45"/>
      <c r="K45"/>
      <c r="L45"/>
      <c r="M45"/>
      <c r="N45"/>
      <c r="O45"/>
      <c r="P45"/>
      <c r="Q45"/>
      <c r="R45"/>
    </row>
    <row r="46" spans="5:18">
      <c r="E46"/>
      <c r="F46"/>
      <c r="G46"/>
      <c r="J46"/>
      <c r="K46"/>
      <c r="L46"/>
      <c r="M46"/>
      <c r="N46"/>
      <c r="O46"/>
      <c r="P46"/>
      <c r="Q46"/>
      <c r="R46"/>
    </row>
    <row r="47" spans="5:18">
      <c r="E47"/>
      <c r="F47"/>
      <c r="G47"/>
      <c r="J47"/>
      <c r="K47"/>
      <c r="L47"/>
      <c r="M47"/>
      <c r="N47"/>
      <c r="O47"/>
      <c r="P47"/>
      <c r="Q47"/>
      <c r="R47"/>
    </row>
    <row r="48" spans="5:18">
      <c r="E48"/>
      <c r="F48"/>
      <c r="G48"/>
      <c r="J48"/>
      <c r="K48"/>
      <c r="L48"/>
      <c r="M48"/>
      <c r="N48"/>
      <c r="O48"/>
      <c r="P48"/>
      <c r="Q48"/>
      <c r="R48"/>
    </row>
    <row r="49" spans="5:18">
      <c r="E49"/>
      <c r="F49"/>
      <c r="G49"/>
      <c r="J49"/>
      <c r="K49"/>
      <c r="L49"/>
      <c r="M49"/>
      <c r="N49"/>
      <c r="O49"/>
      <c r="P49"/>
      <c r="Q49"/>
      <c r="R49"/>
    </row>
    <row r="50" spans="5:18">
      <c r="E50"/>
      <c r="F50"/>
      <c r="G50"/>
      <c r="J50"/>
      <c r="K50"/>
      <c r="L50"/>
      <c r="M50"/>
      <c r="N50"/>
      <c r="O50"/>
      <c r="P50"/>
      <c r="Q50"/>
      <c r="R50"/>
    </row>
    <row r="51" spans="5:18">
      <c r="E51"/>
      <c r="F51"/>
      <c r="G51"/>
      <c r="J51"/>
      <c r="K51"/>
      <c r="L51"/>
      <c r="M51"/>
      <c r="N51"/>
      <c r="O51"/>
      <c r="P51"/>
      <c r="Q51"/>
      <c r="R51"/>
    </row>
    <row r="52" spans="5:18">
      <c r="E52"/>
      <c r="F52"/>
      <c r="G52"/>
      <c r="J52"/>
      <c r="K52"/>
      <c r="L52"/>
      <c r="M52"/>
      <c r="N52"/>
      <c r="O52"/>
      <c r="P52"/>
      <c r="Q52"/>
      <c r="R52"/>
    </row>
    <row r="53" spans="5:18">
      <c r="E53"/>
      <c r="F53"/>
      <c r="G53"/>
      <c r="J53"/>
      <c r="K53"/>
      <c r="L53"/>
      <c r="M53"/>
      <c r="N53"/>
      <c r="O53"/>
      <c r="P53"/>
      <c r="Q53"/>
      <c r="R53"/>
    </row>
    <row r="54" spans="5:18">
      <c r="E54"/>
      <c r="F54"/>
      <c r="G54"/>
      <c r="J54"/>
      <c r="K54"/>
      <c r="L54"/>
      <c r="M54"/>
      <c r="N54"/>
      <c r="O54"/>
      <c r="P54"/>
      <c r="Q54"/>
      <c r="R54"/>
    </row>
    <row r="55" spans="5:18">
      <c r="E55"/>
      <c r="F55"/>
      <c r="G55"/>
      <c r="J55"/>
      <c r="K55"/>
      <c r="L55"/>
      <c r="M55"/>
      <c r="N55"/>
      <c r="O55"/>
      <c r="P55"/>
      <c r="Q55"/>
      <c r="R55"/>
    </row>
    <row r="56" spans="5:18">
      <c r="E56"/>
      <c r="F56"/>
      <c r="G56"/>
      <c r="J56"/>
      <c r="K56"/>
      <c r="L56"/>
      <c r="M56"/>
      <c r="N56"/>
      <c r="O56"/>
      <c r="P56"/>
      <c r="Q56"/>
      <c r="R56"/>
    </row>
    <row r="57" spans="5:18">
      <c r="E57"/>
      <c r="F57"/>
      <c r="G57"/>
      <c r="J57"/>
      <c r="K57"/>
      <c r="L57"/>
      <c r="M57"/>
      <c r="N57"/>
      <c r="O57"/>
      <c r="P57"/>
      <c r="Q57"/>
      <c r="R57"/>
    </row>
    <row r="58" spans="5:18">
      <c r="E58"/>
      <c r="F58"/>
      <c r="G58"/>
      <c r="J58"/>
      <c r="K58"/>
      <c r="L58"/>
      <c r="M58"/>
      <c r="N58"/>
      <c r="O58"/>
      <c r="P58"/>
      <c r="Q58"/>
      <c r="R58"/>
    </row>
    <row r="59" spans="5:18">
      <c r="E59"/>
      <c r="F59"/>
      <c r="G59"/>
      <c r="J59"/>
      <c r="K59"/>
      <c r="L59"/>
      <c r="M59"/>
      <c r="N59"/>
      <c r="O59"/>
      <c r="P59"/>
      <c r="Q59"/>
      <c r="R59"/>
    </row>
    <row r="60" spans="5:18">
      <c r="E60"/>
      <c r="F60"/>
      <c r="G60"/>
      <c r="J60"/>
      <c r="K60"/>
      <c r="L60"/>
      <c r="M60"/>
      <c r="N60"/>
      <c r="O60"/>
      <c r="P60"/>
      <c r="Q60"/>
      <c r="R60"/>
    </row>
    <row r="61" spans="5:18">
      <c r="E61"/>
      <c r="F61"/>
      <c r="G61"/>
      <c r="J61"/>
      <c r="K61"/>
      <c r="L61"/>
      <c r="M61"/>
      <c r="N61"/>
      <c r="O61"/>
      <c r="P61"/>
      <c r="Q61"/>
      <c r="R61"/>
    </row>
    <row r="62" spans="5:18">
      <c r="E62"/>
      <c r="F62"/>
      <c r="G62"/>
      <c r="J62"/>
      <c r="K62"/>
      <c r="L62"/>
      <c r="M62"/>
      <c r="N62"/>
      <c r="O62"/>
      <c r="P62"/>
      <c r="Q62"/>
      <c r="R62"/>
    </row>
    <row r="63" spans="5:18">
      <c r="E63"/>
      <c r="F63"/>
      <c r="G63"/>
      <c r="J63"/>
      <c r="K63"/>
      <c r="L63"/>
      <c r="M63"/>
      <c r="N63"/>
      <c r="O63"/>
      <c r="P63"/>
      <c r="Q63"/>
      <c r="R63"/>
    </row>
    <row r="64" spans="5:18" ht="15.75" customHeight="1">
      <c r="E64"/>
      <c r="F64"/>
      <c r="G64"/>
      <c r="J64"/>
      <c r="K64"/>
      <c r="L64"/>
      <c r="M64"/>
      <c r="N64"/>
      <c r="O64"/>
      <c r="P64"/>
      <c r="Q64"/>
      <c r="R64"/>
    </row>
    <row r="65" spans="5:18">
      <c r="E65"/>
      <c r="F65"/>
      <c r="G65"/>
      <c r="J65"/>
      <c r="K65"/>
      <c r="L65"/>
      <c r="M65"/>
      <c r="N65"/>
      <c r="O65"/>
      <c r="P65"/>
      <c r="Q65"/>
      <c r="R65"/>
    </row>
    <row r="66" spans="5:18">
      <c r="E66"/>
      <c r="F66"/>
      <c r="G66"/>
      <c r="J66"/>
      <c r="K66"/>
      <c r="L66"/>
      <c r="M66"/>
      <c r="N66"/>
      <c r="O66"/>
      <c r="P66"/>
      <c r="Q66"/>
      <c r="R66"/>
    </row>
    <row r="67" spans="5:18">
      <c r="E67"/>
      <c r="F67"/>
      <c r="G67"/>
      <c r="J67"/>
      <c r="K67"/>
      <c r="L67"/>
      <c r="M67"/>
      <c r="N67"/>
      <c r="O67"/>
      <c r="P67"/>
      <c r="Q67"/>
      <c r="R67"/>
    </row>
    <row r="68" spans="5:18">
      <c r="E68"/>
      <c r="F68"/>
      <c r="G68"/>
      <c r="J68"/>
      <c r="K68"/>
      <c r="L68"/>
      <c r="M68"/>
      <c r="N68"/>
      <c r="O68"/>
      <c r="P68"/>
      <c r="Q68"/>
      <c r="R68"/>
    </row>
    <row r="69" spans="5:18">
      <c r="E69"/>
      <c r="F69"/>
      <c r="G69"/>
      <c r="J69"/>
      <c r="K69"/>
      <c r="L69"/>
      <c r="M69"/>
      <c r="N69"/>
      <c r="O69"/>
      <c r="P69"/>
      <c r="Q69"/>
      <c r="R69"/>
    </row>
    <row r="70" spans="5:18">
      <c r="E70"/>
      <c r="F70"/>
      <c r="G70"/>
      <c r="J70"/>
      <c r="K70"/>
      <c r="L70"/>
      <c r="M70"/>
      <c r="N70"/>
      <c r="O70"/>
      <c r="P70"/>
      <c r="Q70"/>
      <c r="R70"/>
    </row>
    <row r="71" spans="5:18">
      <c r="E71"/>
      <c r="F71"/>
      <c r="G71"/>
      <c r="J71"/>
      <c r="K71"/>
      <c r="L71"/>
      <c r="M71"/>
      <c r="N71"/>
      <c r="O71"/>
      <c r="P71"/>
      <c r="Q71"/>
      <c r="R71"/>
    </row>
    <row r="72" spans="5:18">
      <c r="E72"/>
      <c r="F72"/>
      <c r="G72"/>
      <c r="J72"/>
      <c r="K72"/>
      <c r="L72"/>
      <c r="M72"/>
      <c r="N72"/>
      <c r="O72"/>
      <c r="P72"/>
      <c r="Q72"/>
      <c r="R72"/>
    </row>
    <row r="73" spans="5:18">
      <c r="E73"/>
      <c r="F73"/>
      <c r="G73"/>
      <c r="J73"/>
      <c r="K73"/>
      <c r="L73"/>
      <c r="M73"/>
      <c r="N73"/>
      <c r="O73"/>
      <c r="P73"/>
      <c r="Q73"/>
      <c r="R73"/>
    </row>
    <row r="74" spans="5:18">
      <c r="E74"/>
      <c r="F74"/>
      <c r="G74"/>
      <c r="J74"/>
      <c r="K74"/>
      <c r="L74"/>
      <c r="M74"/>
      <c r="N74"/>
      <c r="O74"/>
      <c r="P74"/>
      <c r="Q74"/>
      <c r="R74"/>
    </row>
    <row r="75" spans="5:18">
      <c r="E75"/>
      <c r="F75"/>
      <c r="G75"/>
      <c r="J75"/>
      <c r="K75"/>
      <c r="L75"/>
      <c r="M75"/>
      <c r="N75"/>
      <c r="O75"/>
      <c r="P75"/>
      <c r="Q75"/>
      <c r="R75"/>
    </row>
    <row r="76" spans="5:18">
      <c r="E76"/>
      <c r="F76"/>
      <c r="G76"/>
      <c r="J76"/>
      <c r="K76"/>
      <c r="L76"/>
      <c r="M76"/>
      <c r="N76"/>
      <c r="O76"/>
      <c r="P76"/>
      <c r="Q76"/>
      <c r="R76"/>
    </row>
    <row r="77" spans="5:18">
      <c r="E77"/>
      <c r="F77"/>
      <c r="G77"/>
      <c r="J77"/>
      <c r="K77"/>
      <c r="L77"/>
      <c r="M77"/>
      <c r="N77"/>
      <c r="O77"/>
      <c r="P77"/>
      <c r="Q77"/>
      <c r="R77"/>
    </row>
    <row r="78" spans="5:18">
      <c r="E78"/>
      <c r="F78"/>
      <c r="G78"/>
      <c r="J78"/>
      <c r="K78"/>
      <c r="L78"/>
      <c r="M78"/>
      <c r="N78"/>
      <c r="O78"/>
      <c r="P78"/>
      <c r="Q78"/>
      <c r="R78"/>
    </row>
    <row r="79" spans="5:18" ht="15" customHeight="1">
      <c r="E79"/>
      <c r="F79"/>
      <c r="G79"/>
      <c r="J79"/>
      <c r="K79"/>
      <c r="L79"/>
      <c r="M79"/>
      <c r="N79"/>
      <c r="O79"/>
      <c r="P79"/>
      <c r="Q79"/>
      <c r="R79"/>
    </row>
    <row r="80" spans="5:18" ht="15" customHeight="1">
      <c r="E80"/>
      <c r="F80"/>
      <c r="G80"/>
      <c r="J80"/>
      <c r="K80"/>
      <c r="L80"/>
      <c r="M80"/>
      <c r="N80"/>
      <c r="O80"/>
      <c r="P80"/>
      <c r="Q80"/>
      <c r="R80"/>
    </row>
    <row r="81" spans="1:18">
      <c r="E81"/>
      <c r="F81"/>
      <c r="G81"/>
      <c r="J81"/>
      <c r="K81"/>
      <c r="L81"/>
      <c r="M81"/>
      <c r="N81"/>
      <c r="O81"/>
      <c r="P81"/>
      <c r="Q81"/>
      <c r="R81"/>
    </row>
    <row r="82" spans="1:18">
      <c r="E82"/>
      <c r="F82"/>
      <c r="G82"/>
      <c r="J82"/>
      <c r="K82"/>
      <c r="L82"/>
      <c r="M82"/>
      <c r="N82"/>
      <c r="O82"/>
      <c r="P82"/>
      <c r="Q82"/>
      <c r="R82"/>
    </row>
    <row r="83" spans="1:18">
      <c r="E83"/>
      <c r="F83"/>
      <c r="G83"/>
      <c r="J83"/>
      <c r="K83"/>
      <c r="L83"/>
      <c r="M83"/>
      <c r="N83"/>
      <c r="O83"/>
      <c r="P83"/>
      <c r="Q83"/>
      <c r="R83"/>
    </row>
    <row r="84" spans="1:18">
      <c r="E84"/>
      <c r="F84"/>
      <c r="G84"/>
      <c r="J84"/>
      <c r="K84"/>
      <c r="L84"/>
      <c r="M84"/>
      <c r="N84"/>
      <c r="O84"/>
      <c r="P84"/>
      <c r="Q84"/>
      <c r="R84"/>
    </row>
    <row r="85" spans="1:18">
      <c r="E85"/>
      <c r="F85"/>
      <c r="G85"/>
      <c r="J85"/>
      <c r="K85"/>
      <c r="L85"/>
      <c r="M85"/>
      <c r="N85"/>
      <c r="O85"/>
      <c r="P85"/>
      <c r="Q85"/>
      <c r="R85"/>
    </row>
    <row r="86" spans="1:18">
      <c r="E86"/>
      <c r="F86"/>
      <c r="G86"/>
      <c r="J86"/>
      <c r="K86"/>
      <c r="L86"/>
      <c r="M86"/>
      <c r="N86"/>
      <c r="O86"/>
      <c r="P86"/>
      <c r="Q86"/>
      <c r="R86"/>
    </row>
    <row r="87" spans="1:18">
      <c r="E87"/>
      <c r="F87"/>
      <c r="G87"/>
      <c r="J87"/>
      <c r="K87"/>
      <c r="L87"/>
      <c r="M87"/>
      <c r="N87"/>
      <c r="O87"/>
      <c r="P87"/>
      <c r="Q87"/>
      <c r="R87"/>
    </row>
    <row r="88" spans="1:18">
      <c r="E88"/>
      <c r="F88"/>
      <c r="G88"/>
      <c r="J88"/>
      <c r="K88"/>
      <c r="L88"/>
      <c r="M88"/>
      <c r="N88"/>
      <c r="O88"/>
      <c r="P88"/>
      <c r="Q88"/>
      <c r="R88"/>
    </row>
    <row r="89" spans="1:18">
      <c r="E89"/>
      <c r="F89"/>
      <c r="G89"/>
      <c r="J89"/>
      <c r="K89"/>
      <c r="L89"/>
      <c r="M89"/>
      <c r="N89"/>
      <c r="O89"/>
      <c r="P89"/>
      <c r="Q89"/>
      <c r="R89"/>
    </row>
    <row r="90" spans="1:18">
      <c r="E90"/>
      <c r="F90"/>
      <c r="G90"/>
      <c r="J90"/>
      <c r="K90"/>
      <c r="L90"/>
      <c r="M90"/>
      <c r="N90"/>
      <c r="O90"/>
      <c r="P90"/>
      <c r="Q90"/>
      <c r="R90"/>
    </row>
    <row r="91" spans="1:18">
      <c r="E91"/>
      <c r="F91"/>
      <c r="G91"/>
      <c r="J91"/>
      <c r="K91"/>
      <c r="L91"/>
      <c r="M91"/>
      <c r="N91"/>
      <c r="O91"/>
      <c r="P91"/>
      <c r="Q91"/>
      <c r="R91"/>
    </row>
    <row r="92" spans="1:18">
      <c r="E92"/>
      <c r="F92"/>
      <c r="G92"/>
      <c r="J92"/>
      <c r="K92"/>
      <c r="L92"/>
      <c r="M92"/>
      <c r="N92"/>
      <c r="O92"/>
      <c r="P92"/>
      <c r="Q92"/>
      <c r="R92"/>
    </row>
    <row r="93" spans="1:18">
      <c r="E93"/>
      <c r="F93"/>
      <c r="G93"/>
      <c r="J93"/>
      <c r="K93"/>
      <c r="L93"/>
      <c r="M93"/>
      <c r="N93"/>
      <c r="O93"/>
      <c r="P93"/>
      <c r="Q93"/>
      <c r="R93"/>
    </row>
    <row r="94" spans="1:18" ht="15" customHeight="1">
      <c r="A94" s="171"/>
      <c r="E94"/>
      <c r="F94"/>
      <c r="G94"/>
      <c r="J94"/>
      <c r="K94"/>
      <c r="L94"/>
      <c r="M94"/>
      <c r="N94"/>
      <c r="O94"/>
      <c r="P94"/>
      <c r="Q94"/>
      <c r="R94"/>
    </row>
    <row r="95" spans="1:18" ht="15" customHeight="1">
      <c r="A95" s="171"/>
      <c r="E95"/>
      <c r="F95"/>
      <c r="G95"/>
      <c r="J95"/>
      <c r="K95"/>
      <c r="L95"/>
      <c r="M95"/>
      <c r="N95"/>
      <c r="O95"/>
      <c r="P95"/>
      <c r="Q95"/>
      <c r="R95"/>
    </row>
    <row r="96" spans="1:18">
      <c r="A96" s="165"/>
      <c r="E96"/>
      <c r="F96"/>
      <c r="G96"/>
      <c r="J96"/>
      <c r="K96"/>
      <c r="L96"/>
      <c r="M96"/>
      <c r="N96"/>
      <c r="O96"/>
      <c r="P96"/>
      <c r="Q96"/>
      <c r="R96"/>
    </row>
    <row r="97" spans="1:18">
      <c r="A97" s="165"/>
      <c r="E97"/>
      <c r="F97"/>
      <c r="G97"/>
      <c r="J97"/>
      <c r="K97"/>
      <c r="L97"/>
      <c r="M97"/>
      <c r="N97"/>
      <c r="O97"/>
      <c r="P97"/>
      <c r="Q97"/>
      <c r="R97"/>
    </row>
    <row r="98" spans="1:18">
      <c r="A98" s="170"/>
      <c r="E98"/>
      <c r="F98"/>
      <c r="G98"/>
      <c r="J98"/>
      <c r="K98"/>
      <c r="L98"/>
      <c r="M98"/>
      <c r="N98"/>
      <c r="O98"/>
      <c r="P98"/>
      <c r="Q98"/>
      <c r="R98"/>
    </row>
    <row r="99" spans="1:18">
      <c r="A99" s="170"/>
      <c r="E99"/>
      <c r="F99"/>
      <c r="G99"/>
      <c r="J99"/>
      <c r="K99"/>
      <c r="L99"/>
      <c r="M99"/>
      <c r="N99"/>
      <c r="O99"/>
      <c r="P99"/>
      <c r="Q99"/>
      <c r="R99"/>
    </row>
    <row r="100" spans="1:18">
      <c r="A100" s="170"/>
      <c r="E100"/>
      <c r="F100"/>
      <c r="G100"/>
      <c r="J100"/>
      <c r="K100"/>
      <c r="L100"/>
      <c r="M100"/>
      <c r="N100"/>
      <c r="O100"/>
      <c r="P100"/>
      <c r="Q100"/>
      <c r="R100"/>
    </row>
    <row r="101" spans="1:18">
      <c r="A101" s="170"/>
      <c r="E101"/>
      <c r="F101"/>
      <c r="G101"/>
      <c r="J101"/>
      <c r="K101"/>
      <c r="L101"/>
      <c r="M101"/>
      <c r="N101"/>
      <c r="O101"/>
      <c r="P101"/>
      <c r="Q101"/>
      <c r="R101"/>
    </row>
    <row r="102" spans="1:18">
      <c r="A102" s="170"/>
      <c r="E102"/>
      <c r="F102"/>
      <c r="G102"/>
      <c r="J102"/>
      <c r="K102"/>
      <c r="L102"/>
      <c r="M102"/>
      <c r="N102"/>
      <c r="O102"/>
      <c r="P102"/>
      <c r="Q102"/>
      <c r="R102"/>
    </row>
    <row r="103" spans="1:18">
      <c r="A103" s="172"/>
      <c r="E103"/>
      <c r="F103"/>
      <c r="G103"/>
      <c r="J103"/>
      <c r="K103"/>
      <c r="L103"/>
      <c r="M103"/>
      <c r="N103"/>
      <c r="O103"/>
      <c r="P103"/>
      <c r="Q103"/>
      <c r="R103"/>
    </row>
    <row r="104" spans="1:18">
      <c r="A104" s="170"/>
      <c r="E104"/>
      <c r="F104"/>
      <c r="G104"/>
      <c r="J104"/>
      <c r="K104"/>
      <c r="L104"/>
      <c r="M104"/>
      <c r="N104"/>
      <c r="O104"/>
      <c r="P104"/>
      <c r="Q104"/>
      <c r="R104"/>
    </row>
    <row r="105" spans="1:18">
      <c r="A105" s="170"/>
      <c r="E105"/>
      <c r="F105"/>
      <c r="G105"/>
      <c r="J105"/>
      <c r="K105"/>
      <c r="L105"/>
      <c r="M105"/>
      <c r="N105"/>
      <c r="O105"/>
      <c r="P105"/>
      <c r="Q105"/>
      <c r="R105"/>
    </row>
    <row r="106" spans="1:18">
      <c r="A106" s="170"/>
      <c r="E106"/>
      <c r="F106"/>
      <c r="G106"/>
      <c r="J106"/>
      <c r="K106"/>
      <c r="L106"/>
      <c r="M106"/>
      <c r="N106"/>
      <c r="O106"/>
      <c r="P106"/>
      <c r="Q106"/>
      <c r="R106"/>
    </row>
    <row r="107" spans="1:18">
      <c r="A107" s="170"/>
      <c r="E107"/>
      <c r="F107"/>
      <c r="G107"/>
      <c r="J107"/>
      <c r="K107"/>
      <c r="L107"/>
      <c r="M107"/>
      <c r="N107"/>
      <c r="O107"/>
      <c r="P107"/>
      <c r="Q107"/>
      <c r="R107"/>
    </row>
    <row r="108" spans="1:18">
      <c r="A108" s="170"/>
      <c r="E108"/>
      <c r="F108"/>
      <c r="G108"/>
      <c r="J108"/>
      <c r="K108"/>
      <c r="L108"/>
      <c r="M108"/>
      <c r="N108"/>
      <c r="O108"/>
      <c r="P108"/>
      <c r="Q108"/>
      <c r="R108"/>
    </row>
    <row r="109" spans="1:18">
      <c r="A109" s="170"/>
      <c r="E109"/>
      <c r="F109"/>
      <c r="G109"/>
      <c r="J109"/>
      <c r="K109"/>
      <c r="L109"/>
      <c r="M109"/>
      <c r="N109"/>
      <c r="O109"/>
      <c r="P109"/>
      <c r="Q109"/>
      <c r="R109"/>
    </row>
    <row r="110" spans="1:18">
      <c r="A110" s="170"/>
      <c r="E110"/>
      <c r="F110"/>
      <c r="G110"/>
      <c r="J110"/>
      <c r="K110"/>
      <c r="L110"/>
      <c r="M110"/>
      <c r="N110"/>
      <c r="O110"/>
      <c r="P110"/>
      <c r="Q110"/>
      <c r="R110"/>
    </row>
    <row r="111" spans="1:18">
      <c r="A111" s="170"/>
      <c r="E111"/>
      <c r="F111"/>
      <c r="G111"/>
      <c r="J111"/>
      <c r="K111"/>
      <c r="L111"/>
      <c r="M111"/>
      <c r="N111"/>
      <c r="O111"/>
      <c r="P111"/>
      <c r="Q111"/>
      <c r="R111"/>
    </row>
    <row r="112" spans="1:18">
      <c r="A112" s="165"/>
      <c r="E112"/>
      <c r="F112"/>
      <c r="G112"/>
      <c r="J112"/>
      <c r="K112"/>
      <c r="L112"/>
      <c r="M112"/>
      <c r="N112"/>
      <c r="O112"/>
      <c r="P112"/>
      <c r="Q112"/>
      <c r="R112"/>
    </row>
    <row r="113" spans="5:18">
      <c r="E113"/>
      <c r="F113"/>
      <c r="G113"/>
      <c r="J113"/>
      <c r="K113"/>
      <c r="L113"/>
      <c r="M113"/>
      <c r="N113"/>
      <c r="O113"/>
      <c r="P113"/>
      <c r="Q113"/>
      <c r="R113"/>
    </row>
    <row r="114" spans="5:18">
      <c r="E114"/>
      <c r="F114"/>
      <c r="G114"/>
      <c r="J114"/>
      <c r="K114"/>
      <c r="L114"/>
      <c r="M114"/>
      <c r="N114"/>
      <c r="O114"/>
      <c r="P114"/>
      <c r="Q114"/>
      <c r="R114"/>
    </row>
    <row r="115" spans="5:18">
      <c r="E115"/>
      <c r="F115"/>
      <c r="G115"/>
      <c r="J115"/>
      <c r="K115"/>
      <c r="L115"/>
      <c r="M115"/>
      <c r="N115"/>
      <c r="O115"/>
      <c r="P115"/>
      <c r="Q115"/>
      <c r="R115"/>
    </row>
    <row r="116" spans="5:18">
      <c r="E116"/>
      <c r="F116"/>
      <c r="G116"/>
      <c r="J116"/>
      <c r="K116"/>
      <c r="L116"/>
      <c r="M116"/>
      <c r="N116"/>
      <c r="O116"/>
      <c r="P116"/>
      <c r="Q116"/>
      <c r="R116"/>
    </row>
    <row r="117" spans="5:18">
      <c r="E117"/>
      <c r="F117"/>
      <c r="G117"/>
      <c r="J117"/>
      <c r="K117"/>
      <c r="L117"/>
      <c r="M117"/>
      <c r="N117"/>
      <c r="O117"/>
      <c r="P117"/>
      <c r="Q117"/>
      <c r="R117"/>
    </row>
    <row r="118" spans="5:18">
      <c r="E118"/>
      <c r="F118"/>
      <c r="G118"/>
      <c r="J118"/>
      <c r="K118"/>
      <c r="L118"/>
      <c r="M118"/>
      <c r="N118"/>
      <c r="O118"/>
      <c r="P118"/>
      <c r="Q118"/>
      <c r="R118"/>
    </row>
    <row r="119" spans="5:18">
      <c r="E119"/>
      <c r="F119"/>
      <c r="G119"/>
      <c r="J119"/>
      <c r="K119"/>
      <c r="L119"/>
      <c r="M119"/>
      <c r="N119"/>
      <c r="O119"/>
      <c r="P119"/>
      <c r="Q119"/>
      <c r="R119"/>
    </row>
    <row r="120" spans="5:18">
      <c r="E120"/>
      <c r="F120"/>
      <c r="G120"/>
      <c r="J120"/>
      <c r="K120"/>
      <c r="L120"/>
      <c r="M120"/>
      <c r="N120"/>
      <c r="O120"/>
      <c r="P120"/>
      <c r="Q120"/>
      <c r="R120"/>
    </row>
    <row r="121" spans="5:18">
      <c r="E121"/>
      <c r="F121"/>
      <c r="G121"/>
      <c r="J121"/>
      <c r="K121"/>
      <c r="L121"/>
      <c r="M121"/>
      <c r="N121"/>
      <c r="O121"/>
      <c r="P121"/>
      <c r="Q121"/>
      <c r="R121"/>
    </row>
    <row r="122" spans="5:18">
      <c r="E122"/>
      <c r="F122"/>
      <c r="G122"/>
      <c r="J122"/>
      <c r="K122"/>
      <c r="L122"/>
      <c r="M122"/>
      <c r="N122"/>
      <c r="O122"/>
      <c r="P122"/>
      <c r="Q122"/>
      <c r="R122"/>
    </row>
    <row r="123" spans="5:18">
      <c r="E123"/>
      <c r="F123"/>
      <c r="G123"/>
      <c r="J123"/>
      <c r="K123"/>
      <c r="L123"/>
      <c r="M123"/>
      <c r="N123"/>
      <c r="O123"/>
      <c r="P123"/>
      <c r="Q123"/>
      <c r="R123"/>
    </row>
    <row r="124" spans="5:18">
      <c r="E124"/>
      <c r="F124"/>
      <c r="G124"/>
      <c r="J124"/>
      <c r="K124"/>
      <c r="L124"/>
      <c r="M124"/>
      <c r="N124"/>
      <c r="O124"/>
      <c r="P124"/>
      <c r="Q124"/>
      <c r="R124"/>
    </row>
    <row r="125" spans="5:18">
      <c r="E125"/>
      <c r="F125"/>
      <c r="G125"/>
      <c r="J125"/>
      <c r="K125"/>
      <c r="L125"/>
      <c r="M125"/>
      <c r="N125"/>
      <c r="O125"/>
      <c r="P125"/>
      <c r="Q125"/>
      <c r="R125"/>
    </row>
    <row r="126" spans="5:18">
      <c r="E126"/>
      <c r="F126"/>
      <c r="G126"/>
      <c r="J126"/>
      <c r="K126"/>
      <c r="L126"/>
      <c r="M126"/>
      <c r="N126"/>
      <c r="O126"/>
      <c r="P126"/>
      <c r="Q126"/>
      <c r="R126"/>
    </row>
    <row r="127" spans="5:18">
      <c r="E127"/>
      <c r="F127"/>
      <c r="G127"/>
      <c r="J127"/>
      <c r="K127"/>
      <c r="L127"/>
      <c r="M127"/>
      <c r="N127"/>
      <c r="O127"/>
      <c r="P127"/>
      <c r="Q127"/>
      <c r="R127"/>
    </row>
    <row r="128" spans="5:18">
      <c r="E128"/>
      <c r="F128"/>
      <c r="G128"/>
      <c r="J128"/>
      <c r="K128"/>
      <c r="L128"/>
      <c r="M128"/>
      <c r="N128"/>
      <c r="O128"/>
      <c r="P128"/>
      <c r="Q128"/>
      <c r="R128"/>
    </row>
    <row r="129" spans="5:18">
      <c r="E129"/>
      <c r="F129"/>
      <c r="G129"/>
      <c r="J129"/>
      <c r="K129"/>
      <c r="L129"/>
      <c r="M129"/>
      <c r="N129"/>
      <c r="O129"/>
      <c r="P129"/>
      <c r="Q129"/>
      <c r="R129"/>
    </row>
    <row r="130" spans="5:18">
      <c r="E130"/>
      <c r="F130"/>
      <c r="G130"/>
      <c r="J130"/>
      <c r="K130"/>
      <c r="L130"/>
      <c r="M130"/>
      <c r="N130"/>
      <c r="O130"/>
      <c r="P130"/>
      <c r="Q130"/>
      <c r="R130"/>
    </row>
    <row r="131" spans="5:18">
      <c r="E131"/>
      <c r="F131"/>
      <c r="G131"/>
      <c r="J131"/>
      <c r="K131"/>
      <c r="L131"/>
      <c r="M131"/>
      <c r="N131"/>
      <c r="O131"/>
      <c r="P131"/>
      <c r="Q131"/>
      <c r="R131"/>
    </row>
    <row r="132" spans="5:18">
      <c r="E132"/>
      <c r="F132"/>
      <c r="G132"/>
      <c r="J132"/>
      <c r="K132"/>
      <c r="L132"/>
      <c r="M132"/>
      <c r="N132"/>
      <c r="O132"/>
      <c r="P132"/>
      <c r="Q132"/>
      <c r="R132"/>
    </row>
    <row r="133" spans="5:18">
      <c r="E133"/>
      <c r="F133"/>
      <c r="G133"/>
      <c r="J133"/>
      <c r="K133"/>
      <c r="L133"/>
      <c r="M133"/>
      <c r="N133"/>
      <c r="O133"/>
      <c r="P133"/>
      <c r="Q133"/>
      <c r="R133"/>
    </row>
    <row r="134" spans="5:18">
      <c r="E134"/>
      <c r="F134"/>
      <c r="G134"/>
      <c r="J134"/>
      <c r="K134"/>
      <c r="L134"/>
      <c r="M134"/>
      <c r="N134"/>
      <c r="O134"/>
      <c r="P134"/>
      <c r="Q134"/>
      <c r="R134"/>
    </row>
    <row r="135" spans="5:18">
      <c r="E135"/>
      <c r="F135"/>
      <c r="G135"/>
      <c r="J135"/>
      <c r="K135"/>
      <c r="L135"/>
      <c r="M135"/>
      <c r="N135"/>
      <c r="O135"/>
      <c r="P135"/>
      <c r="Q135"/>
      <c r="R135"/>
    </row>
    <row r="136" spans="5:18">
      <c r="E136"/>
      <c r="F136"/>
      <c r="G136"/>
      <c r="J136"/>
      <c r="K136"/>
      <c r="L136"/>
      <c r="M136"/>
      <c r="N136"/>
      <c r="O136"/>
      <c r="P136"/>
      <c r="Q136"/>
      <c r="R136"/>
    </row>
    <row r="137" spans="5:18">
      <c r="E137"/>
      <c r="F137"/>
      <c r="G137"/>
      <c r="J137"/>
      <c r="K137"/>
      <c r="L137"/>
      <c r="M137"/>
      <c r="N137"/>
      <c r="O137"/>
      <c r="P137"/>
      <c r="Q137"/>
      <c r="R137"/>
    </row>
    <row r="138" spans="5:18">
      <c r="E138"/>
      <c r="F138"/>
      <c r="G138"/>
      <c r="J138"/>
      <c r="K138"/>
      <c r="L138"/>
      <c r="M138"/>
      <c r="N138"/>
      <c r="O138"/>
      <c r="P138"/>
      <c r="Q138"/>
      <c r="R138"/>
    </row>
    <row r="139" spans="5:18">
      <c r="E139"/>
      <c r="F139"/>
      <c r="G139"/>
      <c r="J139"/>
      <c r="K139"/>
      <c r="L139"/>
      <c r="M139"/>
      <c r="N139"/>
      <c r="O139"/>
      <c r="P139"/>
      <c r="Q139"/>
      <c r="R139"/>
    </row>
    <row r="140" spans="5:18">
      <c r="E140"/>
      <c r="F140"/>
      <c r="G140"/>
      <c r="J140"/>
      <c r="K140"/>
      <c r="L140"/>
      <c r="M140"/>
      <c r="N140"/>
      <c r="O140"/>
      <c r="P140"/>
      <c r="Q140"/>
      <c r="R140"/>
    </row>
    <row r="141" spans="5:18">
      <c r="E141"/>
      <c r="F141"/>
      <c r="G141"/>
      <c r="J141"/>
      <c r="K141"/>
      <c r="L141"/>
      <c r="M141"/>
      <c r="N141"/>
      <c r="O141"/>
      <c r="P141"/>
      <c r="Q141"/>
      <c r="R141"/>
    </row>
    <row r="142" spans="5:18">
      <c r="E142"/>
      <c r="F142"/>
      <c r="G142"/>
      <c r="J142"/>
      <c r="K142"/>
      <c r="L142"/>
      <c r="M142"/>
      <c r="N142"/>
      <c r="O142"/>
      <c r="P142"/>
      <c r="Q142"/>
      <c r="R142"/>
    </row>
    <row r="143" spans="5:18">
      <c r="E143"/>
      <c r="F143"/>
      <c r="G143"/>
      <c r="J143"/>
      <c r="K143"/>
      <c r="L143"/>
      <c r="M143"/>
      <c r="N143"/>
      <c r="O143"/>
      <c r="P143"/>
      <c r="Q143"/>
      <c r="R143"/>
    </row>
    <row r="144" spans="5:18">
      <c r="E144"/>
      <c r="F144"/>
      <c r="G144"/>
      <c r="J144"/>
      <c r="K144"/>
      <c r="L144"/>
      <c r="M144"/>
      <c r="N144"/>
      <c r="O144"/>
      <c r="P144"/>
      <c r="Q144"/>
      <c r="R144"/>
    </row>
    <row r="145" spans="5:18">
      <c r="E145"/>
      <c r="F145"/>
      <c r="G145"/>
      <c r="J145"/>
      <c r="K145"/>
      <c r="L145"/>
      <c r="M145"/>
      <c r="N145"/>
      <c r="O145"/>
      <c r="P145"/>
      <c r="Q145"/>
      <c r="R145"/>
    </row>
    <row r="146" spans="5:18">
      <c r="E146"/>
      <c r="F146"/>
      <c r="G146"/>
      <c r="J146"/>
      <c r="K146"/>
      <c r="L146"/>
      <c r="M146"/>
      <c r="N146"/>
      <c r="O146"/>
      <c r="P146"/>
      <c r="Q146"/>
      <c r="R146"/>
    </row>
    <row r="147" spans="5:18">
      <c r="E147"/>
      <c r="F147"/>
      <c r="G147"/>
      <c r="J147"/>
      <c r="K147"/>
      <c r="L147"/>
      <c r="M147"/>
      <c r="N147"/>
      <c r="O147"/>
      <c r="P147"/>
      <c r="Q147"/>
      <c r="R147"/>
    </row>
    <row r="148" spans="5:18">
      <c r="E148"/>
      <c r="F148"/>
      <c r="G148"/>
      <c r="J148"/>
      <c r="K148"/>
      <c r="L148"/>
      <c r="M148"/>
      <c r="N148"/>
      <c r="O148"/>
      <c r="P148"/>
      <c r="Q148"/>
      <c r="R148"/>
    </row>
    <row r="149" spans="5:18">
      <c r="E149"/>
      <c r="F149"/>
      <c r="G149"/>
      <c r="J149"/>
      <c r="K149"/>
      <c r="L149"/>
      <c r="M149"/>
      <c r="N149"/>
      <c r="O149"/>
      <c r="P149"/>
      <c r="Q149"/>
      <c r="R149"/>
    </row>
    <row r="150" spans="5:18">
      <c r="E150"/>
      <c r="F150"/>
      <c r="G150"/>
      <c r="J150"/>
      <c r="K150"/>
      <c r="L150"/>
      <c r="M150"/>
      <c r="N150"/>
      <c r="O150"/>
      <c r="P150"/>
      <c r="Q150"/>
      <c r="R150"/>
    </row>
    <row r="151" spans="5:18">
      <c r="E151"/>
      <c r="F151"/>
      <c r="G151"/>
      <c r="J151"/>
      <c r="K151"/>
      <c r="L151"/>
      <c r="M151"/>
      <c r="N151"/>
      <c r="O151"/>
      <c r="P151"/>
      <c r="Q151"/>
      <c r="R151"/>
    </row>
    <row r="152" spans="5:18">
      <c r="E152"/>
      <c r="F152"/>
      <c r="G152"/>
      <c r="J152"/>
      <c r="K152"/>
      <c r="L152"/>
      <c r="M152"/>
      <c r="N152"/>
      <c r="O152"/>
      <c r="P152"/>
      <c r="Q152"/>
      <c r="R152"/>
    </row>
    <row r="153" spans="5:18">
      <c r="E153"/>
      <c r="F153"/>
      <c r="G153"/>
      <c r="J153"/>
      <c r="K153"/>
      <c r="L153"/>
      <c r="M153"/>
      <c r="N153"/>
      <c r="O153"/>
      <c r="P153"/>
      <c r="Q153"/>
      <c r="R153"/>
    </row>
    <row r="154" spans="5:18">
      <c r="E154"/>
      <c r="F154"/>
      <c r="G154"/>
      <c r="J154"/>
      <c r="K154"/>
      <c r="L154"/>
      <c r="M154"/>
      <c r="N154"/>
      <c r="O154"/>
      <c r="P154"/>
      <c r="Q154"/>
      <c r="R154"/>
    </row>
    <row r="155" spans="5:18">
      <c r="E155"/>
      <c r="F155"/>
      <c r="G155"/>
      <c r="J155"/>
      <c r="K155"/>
      <c r="L155"/>
      <c r="M155"/>
      <c r="N155"/>
      <c r="O155"/>
      <c r="P155"/>
      <c r="Q155"/>
      <c r="R155"/>
    </row>
    <row r="156" spans="5:18">
      <c r="E156"/>
      <c r="F156"/>
      <c r="G156"/>
      <c r="J156"/>
      <c r="K156"/>
      <c r="L156"/>
      <c r="M156"/>
      <c r="N156"/>
      <c r="O156"/>
      <c r="P156"/>
      <c r="Q156"/>
      <c r="R156"/>
    </row>
    <row r="157" spans="5:18">
      <c r="E157"/>
      <c r="F157"/>
      <c r="G157"/>
      <c r="J157"/>
      <c r="K157"/>
      <c r="L157"/>
      <c r="M157"/>
      <c r="N157"/>
      <c r="O157"/>
      <c r="P157"/>
      <c r="Q157"/>
      <c r="R157"/>
    </row>
    <row r="158" spans="5:18">
      <c r="E158"/>
      <c r="F158"/>
      <c r="G158"/>
      <c r="J158"/>
      <c r="K158"/>
      <c r="L158"/>
      <c r="M158"/>
      <c r="N158"/>
      <c r="O158"/>
      <c r="P158"/>
      <c r="Q158"/>
      <c r="R158"/>
    </row>
    <row r="159" spans="5:18">
      <c r="E159"/>
      <c r="F159"/>
      <c r="G159"/>
      <c r="J159"/>
      <c r="K159"/>
      <c r="L159"/>
      <c r="M159"/>
      <c r="N159"/>
      <c r="O159"/>
      <c r="P159"/>
      <c r="Q159"/>
      <c r="R159"/>
    </row>
    <row r="160" spans="5:18">
      <c r="E160"/>
      <c r="F160"/>
      <c r="G160"/>
      <c r="J160"/>
      <c r="K160"/>
      <c r="L160"/>
      <c r="M160"/>
      <c r="N160"/>
      <c r="O160"/>
      <c r="P160"/>
      <c r="Q160"/>
      <c r="R160"/>
    </row>
  </sheetData>
  <mergeCells count="18">
    <mergeCell ref="B5:B6"/>
    <mergeCell ref="C5:C6"/>
    <mergeCell ref="E5:E6"/>
    <mergeCell ref="H5:H6"/>
    <mergeCell ref="D4:G4"/>
    <mergeCell ref="D16:M16"/>
    <mergeCell ref="C3:Q3"/>
    <mergeCell ref="M5:M6"/>
    <mergeCell ref="N5:N6"/>
    <mergeCell ref="Q5:Q6"/>
    <mergeCell ref="G5:G6"/>
    <mergeCell ref="N4:Q4"/>
    <mergeCell ref="J5:L5"/>
    <mergeCell ref="I5:I6"/>
    <mergeCell ref="D5:D6"/>
    <mergeCell ref="I4:M4"/>
    <mergeCell ref="O5:P5"/>
    <mergeCell ref="F5:F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Y125"/>
  <sheetViews>
    <sheetView topLeftCell="D1" zoomScale="82" zoomScaleNormal="82" workbookViewId="0">
      <selection activeCell="P24" sqref="P24"/>
    </sheetView>
  </sheetViews>
  <sheetFormatPr defaultRowHeight="15.75"/>
  <cols>
    <col min="1" max="1" width="0" hidden="1" customWidth="1"/>
    <col min="2" max="2" width="5.140625" hidden="1" customWidth="1"/>
    <col min="3" max="3" width="17.85546875" bestFit="1" customWidth="1"/>
    <col min="4" max="4" width="28.5703125" style="173" customWidth="1"/>
    <col min="5" max="5" width="47.28515625" customWidth="1"/>
    <col min="6" max="6" width="14.7109375" customWidth="1"/>
    <col min="7" max="7" width="14.85546875" customWidth="1"/>
    <col min="8" max="8" width="4.85546875" hidden="1" customWidth="1"/>
    <col min="9" max="9" width="6.28515625" hidden="1" customWidth="1"/>
    <col min="10" max="10" width="4.85546875" hidden="1" customWidth="1"/>
    <col min="11" max="11" width="6.28515625" hidden="1" customWidth="1"/>
    <col min="12" max="12" width="4.85546875" hidden="1" customWidth="1"/>
    <col min="13" max="13" width="5.28515625" hidden="1" customWidth="1"/>
    <col min="14" max="14" width="13" bestFit="1" customWidth="1"/>
    <col min="15" max="15" width="8" bestFit="1" customWidth="1"/>
    <col min="16" max="16" width="10.5703125" customWidth="1"/>
    <col min="17" max="17" width="14.5703125" bestFit="1" customWidth="1"/>
    <col min="18" max="18" width="12.28515625" customWidth="1"/>
    <col min="19" max="19" width="14.5703125" customWidth="1"/>
    <col min="20" max="20" width="8.7109375" customWidth="1"/>
    <col min="21" max="21" width="9.42578125" customWidth="1"/>
    <col min="22" max="22" width="7.28515625" customWidth="1"/>
    <col min="23" max="23" width="5.5703125" customWidth="1"/>
    <col min="24" max="24" width="13.7109375" customWidth="1"/>
    <col min="25" max="25" width="4.140625" hidden="1" customWidth="1"/>
    <col min="26" max="26" width="13.140625" customWidth="1"/>
    <col min="27" max="27" width="19.85546875" customWidth="1"/>
    <col min="28" max="28" width="61" bestFit="1" customWidth="1"/>
    <col min="29" max="29" width="23.140625" customWidth="1"/>
    <col min="30" max="30" width="85.140625" customWidth="1"/>
    <col min="31" max="31" width="49" customWidth="1"/>
    <col min="32" max="32" width="21" customWidth="1"/>
    <col min="33" max="33" width="40.85546875" bestFit="1" customWidth="1"/>
    <col min="34" max="34" width="19.140625" customWidth="1"/>
    <col min="35" max="35" width="45.7109375" customWidth="1"/>
    <col min="36" max="36" width="41" customWidth="1"/>
    <col min="37" max="37" width="50.28515625" customWidth="1"/>
    <col min="38" max="38" width="23.85546875" customWidth="1"/>
    <col min="39" max="39" width="41" customWidth="1"/>
    <col min="40" max="40" width="24.5703125" customWidth="1"/>
    <col min="41" max="41" width="28.7109375" customWidth="1"/>
  </cols>
  <sheetData>
    <row r="1" spans="2:24" ht="16.5" thickBot="1"/>
    <row r="2" spans="2:24" ht="16.5" thickBot="1">
      <c r="C2" s="94" t="s">
        <v>57</v>
      </c>
      <c r="D2" s="185"/>
      <c r="E2" s="95"/>
      <c r="F2" s="95"/>
      <c r="G2" s="96" t="s">
        <v>58</v>
      </c>
      <c r="H2" s="97"/>
      <c r="I2" s="102"/>
      <c r="J2" s="102"/>
      <c r="K2" s="102"/>
      <c r="L2" s="102"/>
      <c r="M2" s="102"/>
      <c r="N2" s="103"/>
      <c r="O2" s="91"/>
      <c r="P2" s="91"/>
      <c r="Q2" s="91"/>
      <c r="R2" s="91"/>
      <c r="S2" s="91"/>
      <c r="T2" s="91"/>
      <c r="U2" s="91"/>
      <c r="V2" s="91"/>
      <c r="W2" s="91"/>
      <c r="X2" s="92"/>
    </row>
    <row r="3" spans="2:24" ht="15">
      <c r="C3" s="300" t="s">
        <v>28</v>
      </c>
      <c r="D3" s="301"/>
      <c r="E3" s="301"/>
      <c r="F3" s="302"/>
      <c r="G3" s="303" t="s">
        <v>85</v>
      </c>
      <c r="H3" s="304"/>
      <c r="I3" s="304"/>
      <c r="J3" s="304"/>
      <c r="K3" s="304"/>
      <c r="L3" s="304"/>
      <c r="M3" s="304"/>
      <c r="N3" s="304"/>
      <c r="O3" s="304"/>
      <c r="P3" s="305"/>
      <c r="Q3" s="107"/>
      <c r="R3" s="308" t="s">
        <v>29</v>
      </c>
      <c r="S3" s="308"/>
      <c r="T3" s="309"/>
      <c r="U3" s="310"/>
      <c r="V3" s="311"/>
      <c r="W3" s="314" t="s">
        <v>119</v>
      </c>
      <c r="X3" s="315"/>
    </row>
    <row r="4" spans="2:24" ht="15.75" customHeight="1">
      <c r="C4" s="323" t="s">
        <v>15</v>
      </c>
      <c r="D4" s="271" t="s">
        <v>25</v>
      </c>
      <c r="E4" s="271" t="s">
        <v>26</v>
      </c>
      <c r="F4" s="271" t="s">
        <v>89</v>
      </c>
      <c r="G4" s="325" t="s">
        <v>30</v>
      </c>
      <c r="H4" s="322" t="s">
        <v>16</v>
      </c>
      <c r="I4" s="322"/>
      <c r="J4" s="322"/>
      <c r="K4" s="322"/>
      <c r="L4" s="322"/>
      <c r="M4" s="322"/>
      <c r="N4" s="324" t="s">
        <v>34</v>
      </c>
      <c r="O4" s="326" t="s">
        <v>49</v>
      </c>
      <c r="P4" s="326"/>
      <c r="Q4" s="324" t="s">
        <v>33</v>
      </c>
      <c r="R4" s="321" t="s">
        <v>21</v>
      </c>
      <c r="S4" s="321" t="s">
        <v>37</v>
      </c>
      <c r="T4" s="273" t="s">
        <v>46</v>
      </c>
      <c r="U4" s="273"/>
      <c r="V4" s="273"/>
      <c r="W4" s="273"/>
      <c r="X4" s="312" t="s">
        <v>48</v>
      </c>
    </row>
    <row r="5" spans="2:24" ht="15" customHeight="1">
      <c r="C5" s="323"/>
      <c r="D5" s="271"/>
      <c r="E5" s="271"/>
      <c r="F5" s="271"/>
      <c r="G5" s="325"/>
      <c r="H5" s="224" t="s">
        <v>17</v>
      </c>
      <c r="I5" s="224"/>
      <c r="J5" s="224" t="s">
        <v>18</v>
      </c>
      <c r="K5" s="224"/>
      <c r="L5" s="224" t="s">
        <v>19</v>
      </c>
      <c r="M5" s="224"/>
      <c r="N5" s="324"/>
      <c r="O5" s="327" t="s">
        <v>50</v>
      </c>
      <c r="P5" s="327" t="s">
        <v>47</v>
      </c>
      <c r="Q5" s="324"/>
      <c r="R5" s="317"/>
      <c r="S5" s="317"/>
      <c r="T5" s="317" t="s">
        <v>45</v>
      </c>
      <c r="U5" s="317"/>
      <c r="V5" s="317" t="s">
        <v>47</v>
      </c>
      <c r="W5" s="317"/>
      <c r="X5" s="313"/>
    </row>
    <row r="6" spans="2:24" ht="15.75" customHeight="1">
      <c r="C6" s="323"/>
      <c r="D6" s="271"/>
      <c r="E6" s="271"/>
      <c r="F6" s="271"/>
      <c r="G6" s="325"/>
      <c r="H6" s="25" t="s">
        <v>35</v>
      </c>
      <c r="I6" s="98" t="s">
        <v>36</v>
      </c>
      <c r="J6" s="25" t="s">
        <v>35</v>
      </c>
      <c r="K6" s="98" t="s">
        <v>36</v>
      </c>
      <c r="L6" s="25" t="s">
        <v>35</v>
      </c>
      <c r="M6" s="98" t="s">
        <v>36</v>
      </c>
      <c r="N6" s="324"/>
      <c r="O6" s="327"/>
      <c r="P6" s="327"/>
      <c r="Q6" s="324"/>
      <c r="R6" s="317"/>
      <c r="S6" s="317"/>
      <c r="T6" s="317"/>
      <c r="U6" s="317"/>
      <c r="V6" s="317"/>
      <c r="W6" s="317"/>
      <c r="X6" s="313"/>
    </row>
    <row r="7" spans="2:24" ht="24">
      <c r="C7" s="175">
        <v>4899</v>
      </c>
      <c r="D7" s="183" t="s">
        <v>77</v>
      </c>
      <c r="E7" s="77" t="s">
        <v>66</v>
      </c>
      <c r="F7" s="181" t="s">
        <v>76</v>
      </c>
      <c r="G7" s="147" t="s">
        <v>86</v>
      </c>
      <c r="H7" s="66">
        <v>2</v>
      </c>
      <c r="I7" s="27">
        <v>1</v>
      </c>
      <c r="J7" s="66">
        <v>3</v>
      </c>
      <c r="K7" s="27"/>
      <c r="L7" s="66">
        <v>1</v>
      </c>
      <c r="M7" s="27"/>
      <c r="N7" s="67">
        <v>10</v>
      </c>
      <c r="O7" s="159">
        <v>2</v>
      </c>
      <c r="P7" s="100">
        <v>0</v>
      </c>
      <c r="Q7" s="100">
        <f>N7-O7</f>
        <v>8</v>
      </c>
      <c r="R7" s="83">
        <v>9000</v>
      </c>
      <c r="S7" s="104">
        <f>R7*N7</f>
        <v>90000</v>
      </c>
      <c r="T7" s="306">
        <f>R7*O7</f>
        <v>18000</v>
      </c>
      <c r="U7" s="306"/>
      <c r="V7" s="318">
        <v>0</v>
      </c>
      <c r="W7" s="318"/>
      <c r="X7" s="108">
        <f>S7-T7</f>
        <v>72000</v>
      </c>
    </row>
    <row r="8" spans="2:24" ht="15">
      <c r="C8" s="174">
        <v>4899</v>
      </c>
      <c r="D8" s="183" t="s">
        <v>77</v>
      </c>
      <c r="E8" s="78" t="s">
        <v>82</v>
      </c>
      <c r="F8" s="181" t="s">
        <v>83</v>
      </c>
      <c r="G8" s="147" t="s">
        <v>32</v>
      </c>
      <c r="H8" s="66">
        <v>2</v>
      </c>
      <c r="I8" s="27">
        <v>1</v>
      </c>
      <c r="J8" s="66">
        <v>5</v>
      </c>
      <c r="K8" s="27"/>
      <c r="L8" s="66">
        <v>7</v>
      </c>
      <c r="M8" s="27"/>
      <c r="N8" s="67">
        <v>5</v>
      </c>
      <c r="O8" s="159">
        <v>1</v>
      </c>
      <c r="P8" s="100">
        <v>0</v>
      </c>
      <c r="Q8" s="100">
        <f t="shared" ref="Q8:Q12" si="0">N8-O8</f>
        <v>4</v>
      </c>
      <c r="R8" s="83">
        <v>10000</v>
      </c>
      <c r="S8" s="104">
        <f t="shared" ref="S8:S12" si="1">R8*N8</f>
        <v>50000</v>
      </c>
      <c r="T8" s="306">
        <f t="shared" ref="T8:T12" si="2">R8*O8</f>
        <v>10000</v>
      </c>
      <c r="U8" s="306"/>
      <c r="V8" s="318">
        <v>0</v>
      </c>
      <c r="W8" s="318"/>
      <c r="X8" s="108">
        <f t="shared" ref="X8:X12" si="3">S8-T8</f>
        <v>40000</v>
      </c>
    </row>
    <row r="9" spans="2:24" ht="15">
      <c r="B9" s="32"/>
      <c r="C9" s="174">
        <v>4899</v>
      </c>
      <c r="D9" s="88" t="s">
        <v>77</v>
      </c>
      <c r="E9" s="85" t="s">
        <v>126</v>
      </c>
      <c r="F9" s="179" t="s">
        <v>128</v>
      </c>
      <c r="G9" s="147" t="s">
        <v>32</v>
      </c>
      <c r="H9" s="78" t="s">
        <v>126</v>
      </c>
      <c r="I9" s="77"/>
      <c r="J9" s="78"/>
      <c r="K9" s="77"/>
      <c r="L9" s="210"/>
      <c r="M9" s="210">
        <v>5</v>
      </c>
      <c r="N9">
        <v>5</v>
      </c>
      <c r="O9" s="20">
        <v>2</v>
      </c>
      <c r="P9" s="20">
        <v>0</v>
      </c>
      <c r="Q9" s="212">
        <v>3</v>
      </c>
      <c r="R9" s="16">
        <v>4200</v>
      </c>
      <c r="S9" s="43">
        <f>R9*N9</f>
        <v>21000</v>
      </c>
      <c r="T9" s="213">
        <v>8400</v>
      </c>
      <c r="U9" s="116"/>
      <c r="V9">
        <v>0</v>
      </c>
      <c r="X9">
        <v>17000</v>
      </c>
    </row>
    <row r="10" spans="2:24" ht="17.25" customHeight="1">
      <c r="C10" s="174">
        <v>4899</v>
      </c>
      <c r="D10" s="183" t="s">
        <v>77</v>
      </c>
      <c r="E10" s="77" t="s">
        <v>67</v>
      </c>
      <c r="F10" s="169" t="s">
        <v>78</v>
      </c>
      <c r="G10" s="147" t="s">
        <v>32</v>
      </c>
      <c r="H10" s="66"/>
      <c r="I10" s="27"/>
      <c r="J10" s="66"/>
      <c r="K10" s="27"/>
      <c r="L10" s="66"/>
      <c r="M10" s="27"/>
      <c r="N10" s="67">
        <v>5</v>
      </c>
      <c r="O10" s="159">
        <v>1</v>
      </c>
      <c r="P10" s="100">
        <v>0</v>
      </c>
      <c r="Q10" s="100">
        <f t="shared" si="0"/>
        <v>4</v>
      </c>
      <c r="R10" s="83">
        <v>10000</v>
      </c>
      <c r="S10" s="104">
        <f t="shared" si="1"/>
        <v>50000</v>
      </c>
      <c r="T10" s="306">
        <f>R10*O10</f>
        <v>10000</v>
      </c>
      <c r="U10" s="306"/>
      <c r="V10" s="318">
        <v>0</v>
      </c>
      <c r="W10" s="318"/>
      <c r="X10" s="108">
        <f t="shared" si="3"/>
        <v>40000</v>
      </c>
    </row>
    <row r="11" spans="2:24" ht="15">
      <c r="C11" s="176">
        <v>4840</v>
      </c>
      <c r="D11" s="183" t="s">
        <v>27</v>
      </c>
      <c r="E11" s="77" t="s">
        <v>64</v>
      </c>
      <c r="F11" s="181" t="s">
        <v>27</v>
      </c>
      <c r="G11" s="147" t="s">
        <v>31</v>
      </c>
      <c r="H11" s="66"/>
      <c r="I11" s="27"/>
      <c r="J11" s="66"/>
      <c r="K11" s="27"/>
      <c r="L11" s="66"/>
      <c r="M11" s="27"/>
      <c r="N11" s="67">
        <v>10</v>
      </c>
      <c r="O11" s="159">
        <v>2</v>
      </c>
      <c r="P11" s="100">
        <v>0</v>
      </c>
      <c r="Q11" s="100">
        <f t="shared" si="0"/>
        <v>8</v>
      </c>
      <c r="R11" s="83">
        <v>4500</v>
      </c>
      <c r="S11" s="104">
        <f t="shared" si="1"/>
        <v>45000</v>
      </c>
      <c r="T11" s="306">
        <f t="shared" si="2"/>
        <v>9000</v>
      </c>
      <c r="U11" s="306"/>
      <c r="V11" s="318">
        <v>0</v>
      </c>
      <c r="W11" s="318"/>
      <c r="X11" s="108">
        <f>S11-T11</f>
        <v>36000</v>
      </c>
    </row>
    <row r="12" spans="2:24" ht="15">
      <c r="C12" s="174">
        <v>4840</v>
      </c>
      <c r="D12" s="183" t="s">
        <v>27</v>
      </c>
      <c r="E12" s="77" t="s">
        <v>63</v>
      </c>
      <c r="F12" s="181" t="s">
        <v>27</v>
      </c>
      <c r="G12" s="147" t="s">
        <v>31</v>
      </c>
      <c r="H12" s="66"/>
      <c r="I12" s="27"/>
      <c r="J12" s="66"/>
      <c r="K12" s="27"/>
      <c r="L12" s="66"/>
      <c r="M12" s="27"/>
      <c r="N12" s="67">
        <v>10</v>
      </c>
      <c r="O12" s="159">
        <v>2</v>
      </c>
      <c r="P12" s="100">
        <v>0</v>
      </c>
      <c r="Q12" s="100">
        <f t="shared" si="0"/>
        <v>8</v>
      </c>
      <c r="R12" s="83">
        <v>5000</v>
      </c>
      <c r="S12" s="104">
        <f t="shared" si="1"/>
        <v>50000</v>
      </c>
      <c r="T12" s="306">
        <f t="shared" si="2"/>
        <v>10000</v>
      </c>
      <c r="U12" s="306"/>
      <c r="V12" s="318">
        <v>0</v>
      </c>
      <c r="W12" s="318"/>
      <c r="X12" s="108">
        <f t="shared" si="3"/>
        <v>40000</v>
      </c>
    </row>
    <row r="13" spans="2:24">
      <c r="C13" s="177">
        <v>4801</v>
      </c>
      <c r="D13" s="184" t="s">
        <v>71</v>
      </c>
      <c r="E13" s="14"/>
      <c r="F13" s="14"/>
      <c r="G13" s="14"/>
      <c r="H13" s="66">
        <v>2</v>
      </c>
      <c r="I13" s="27">
        <v>1</v>
      </c>
      <c r="J13" s="66">
        <v>0</v>
      </c>
      <c r="K13" s="27"/>
      <c r="L13" s="66">
        <v>2</v>
      </c>
      <c r="M13" s="27"/>
      <c r="N13" s="105"/>
      <c r="O13" s="99"/>
      <c r="P13" s="105"/>
      <c r="Q13" s="105"/>
      <c r="R13" s="106"/>
      <c r="S13" s="83">
        <v>30000</v>
      </c>
      <c r="T13" s="306">
        <v>10000</v>
      </c>
      <c r="U13" s="306"/>
      <c r="V13" s="318">
        <v>0</v>
      </c>
      <c r="W13" s="318"/>
      <c r="X13" s="93">
        <f>S13-T13</f>
        <v>20000</v>
      </c>
    </row>
    <row r="14" spans="2:24" ht="31.5">
      <c r="C14" s="177">
        <v>4931</v>
      </c>
      <c r="D14" s="184" t="s">
        <v>69</v>
      </c>
      <c r="E14" s="14"/>
      <c r="F14" s="14"/>
      <c r="G14" s="14"/>
      <c r="H14" s="66">
        <v>5</v>
      </c>
      <c r="I14" s="27">
        <v>1</v>
      </c>
      <c r="J14" s="66">
        <v>2</v>
      </c>
      <c r="K14" s="27"/>
      <c r="L14" s="66">
        <v>2</v>
      </c>
      <c r="M14" s="27"/>
      <c r="N14" s="105"/>
      <c r="O14" s="99"/>
      <c r="P14" s="105"/>
      <c r="Q14" s="105"/>
      <c r="R14" s="106"/>
      <c r="S14" s="83">
        <v>20000</v>
      </c>
      <c r="T14" s="306">
        <v>8000</v>
      </c>
      <c r="U14" s="306"/>
      <c r="V14" s="318">
        <v>0</v>
      </c>
      <c r="W14" s="318"/>
      <c r="X14" s="93">
        <f t="shared" ref="X14:X15" si="4">S14-T14</f>
        <v>12000</v>
      </c>
    </row>
    <row r="15" spans="2:24">
      <c r="C15" s="177">
        <v>4822</v>
      </c>
      <c r="D15" s="184" t="s">
        <v>70</v>
      </c>
      <c r="E15" s="18"/>
      <c r="F15" s="18"/>
      <c r="G15" s="18"/>
      <c r="H15" s="66">
        <v>1</v>
      </c>
      <c r="I15" s="27">
        <v>1</v>
      </c>
      <c r="J15" s="66">
        <v>1</v>
      </c>
      <c r="K15" s="27"/>
      <c r="L15" s="66">
        <v>1</v>
      </c>
      <c r="M15" s="27"/>
      <c r="N15" s="105"/>
      <c r="O15" s="99"/>
      <c r="P15" s="105"/>
      <c r="Q15" s="105"/>
      <c r="R15" s="106"/>
      <c r="S15" s="83">
        <v>15000</v>
      </c>
      <c r="T15" s="306">
        <v>5000</v>
      </c>
      <c r="U15" s="306"/>
      <c r="V15" s="318">
        <v>0</v>
      </c>
      <c r="W15" s="318"/>
      <c r="X15" s="93">
        <f t="shared" si="4"/>
        <v>10000</v>
      </c>
    </row>
    <row r="16" spans="2:24" ht="16.5" thickBot="1">
      <c r="C16" s="319"/>
      <c r="D16" s="320"/>
      <c r="E16" s="320"/>
      <c r="F16" s="320"/>
      <c r="G16" s="320"/>
      <c r="H16" s="320"/>
      <c r="I16" s="320"/>
      <c r="J16" s="320"/>
      <c r="K16" s="320"/>
      <c r="L16" s="320"/>
      <c r="M16" s="320"/>
      <c r="N16" s="320"/>
      <c r="O16" s="320"/>
      <c r="P16" s="320"/>
      <c r="Q16" s="320"/>
      <c r="R16" s="45" t="s">
        <v>22</v>
      </c>
      <c r="S16" s="101">
        <f>SUM(S7:S15)</f>
        <v>371000</v>
      </c>
      <c r="T16" s="316">
        <f>SUM(T7:T15)</f>
        <v>88400</v>
      </c>
      <c r="U16" s="316"/>
      <c r="V16" s="307">
        <f>SUM(V7:V15)</f>
        <v>0</v>
      </c>
      <c r="W16" s="307"/>
      <c r="X16" s="46">
        <f t="shared" ref="X16" si="5">S16-T16</f>
        <v>282600</v>
      </c>
    </row>
    <row r="19" spans="4:4" ht="15">
      <c r="D19"/>
    </row>
    <row r="20" spans="4:4" ht="15">
      <c r="D20"/>
    </row>
    <row r="21" spans="4:4" ht="15">
      <c r="D21"/>
    </row>
    <row r="22" spans="4:4" ht="15" customHeight="1">
      <c r="D22"/>
    </row>
    <row r="23" spans="4:4" ht="15" customHeight="1">
      <c r="D23"/>
    </row>
    <row r="24" spans="4:4" ht="20.25" customHeight="1">
      <c r="D24"/>
    </row>
    <row r="25" spans="4:4" ht="15">
      <c r="D25"/>
    </row>
    <row r="26" spans="4:4" ht="15">
      <c r="D26"/>
    </row>
    <row r="27" spans="4:4" ht="15">
      <c r="D27"/>
    </row>
    <row r="28" spans="4:4" ht="24.75" customHeight="1">
      <c r="D28"/>
    </row>
    <row r="29" spans="4:4" ht="15">
      <c r="D29"/>
    </row>
    <row r="30" spans="4:4" ht="15">
      <c r="D30"/>
    </row>
    <row r="31" spans="4:4" ht="15">
      <c r="D31"/>
    </row>
    <row r="32" spans="4:4" ht="15">
      <c r="D32"/>
    </row>
    <row r="33" spans="4:4" ht="15">
      <c r="D33"/>
    </row>
    <row r="34" spans="4:4" ht="15">
      <c r="D34"/>
    </row>
    <row r="35" spans="4:4" ht="15">
      <c r="D35"/>
    </row>
    <row r="36" spans="4:4" ht="15">
      <c r="D36"/>
    </row>
    <row r="37" spans="4:4" ht="15">
      <c r="D37"/>
    </row>
    <row r="38" spans="4:4" ht="15">
      <c r="D38"/>
    </row>
    <row r="39" spans="4:4" ht="15">
      <c r="D39"/>
    </row>
    <row r="40" spans="4:4" ht="15">
      <c r="D40"/>
    </row>
    <row r="41" spans="4:4" ht="15">
      <c r="D41"/>
    </row>
    <row r="42" spans="4:4" ht="15">
      <c r="D42"/>
    </row>
    <row r="43" spans="4:4" ht="15" hidden="1">
      <c r="D43"/>
    </row>
    <row r="44" spans="4:4" ht="15" hidden="1">
      <c r="D44"/>
    </row>
    <row r="45" spans="4:4" ht="15" hidden="1">
      <c r="D45"/>
    </row>
    <row r="46" spans="4:4" ht="15" hidden="1">
      <c r="D46"/>
    </row>
    <row r="47" spans="4:4" ht="15">
      <c r="D47"/>
    </row>
    <row r="48" spans="4:4" ht="15">
      <c r="D48"/>
    </row>
    <row r="49" spans="4:4" ht="15">
      <c r="D49"/>
    </row>
    <row r="50" spans="4:4" ht="15" customHeight="1">
      <c r="D50"/>
    </row>
    <row r="51" spans="4:4" ht="15" customHeight="1">
      <c r="D51"/>
    </row>
    <row r="52" spans="4:4" ht="15">
      <c r="D52"/>
    </row>
    <row r="53" spans="4:4" ht="15">
      <c r="D53"/>
    </row>
    <row r="54" spans="4:4" ht="15">
      <c r="D54"/>
    </row>
    <row r="55" spans="4:4" ht="15">
      <c r="D55"/>
    </row>
    <row r="56" spans="4:4" ht="15">
      <c r="D56"/>
    </row>
    <row r="57" spans="4:4" ht="15">
      <c r="D57"/>
    </row>
    <row r="58" spans="4:4" ht="15">
      <c r="D58"/>
    </row>
    <row r="59" spans="4:4" ht="15">
      <c r="D59"/>
    </row>
    <row r="60" spans="4:4" ht="15">
      <c r="D60"/>
    </row>
    <row r="61" spans="4:4" ht="15">
      <c r="D61"/>
    </row>
    <row r="62" spans="4:4" ht="15">
      <c r="D62"/>
    </row>
    <row r="63" spans="4:4" ht="15" customHeight="1">
      <c r="D63"/>
    </row>
    <row r="64" spans="4:4" ht="15" customHeight="1">
      <c r="D64"/>
    </row>
    <row r="65" spans="4:4" ht="15">
      <c r="D65"/>
    </row>
    <row r="66" spans="4:4" ht="15">
      <c r="D66"/>
    </row>
    <row r="67" spans="4:4" ht="15">
      <c r="D67"/>
    </row>
    <row r="68" spans="4:4" ht="15">
      <c r="D68"/>
    </row>
    <row r="69" spans="4:4" ht="15">
      <c r="D69"/>
    </row>
    <row r="70" spans="4:4" ht="15">
      <c r="D70"/>
    </row>
    <row r="71" spans="4:4" ht="15">
      <c r="D71"/>
    </row>
    <row r="72" spans="4:4" ht="15">
      <c r="D72"/>
    </row>
    <row r="73" spans="4:4" ht="15">
      <c r="D73"/>
    </row>
    <row r="74" spans="4:4" ht="15">
      <c r="D74"/>
    </row>
    <row r="75" spans="4:4" ht="15">
      <c r="D75"/>
    </row>
    <row r="76" spans="4:4" ht="15" customHeight="1">
      <c r="D76"/>
    </row>
    <row r="77" spans="4:4" ht="15.75" customHeight="1">
      <c r="D77"/>
    </row>
    <row r="78" spans="4:4" ht="15">
      <c r="D78"/>
    </row>
    <row r="79" spans="4:4" ht="15">
      <c r="D79"/>
    </row>
    <row r="80" spans="4:4" ht="15">
      <c r="D80"/>
    </row>
    <row r="81" spans="4:4" ht="15">
      <c r="D81"/>
    </row>
    <row r="82" spans="4:4" ht="15">
      <c r="D82"/>
    </row>
    <row r="83" spans="4:4" ht="15">
      <c r="D83"/>
    </row>
    <row r="84" spans="4:4" ht="15">
      <c r="D84"/>
    </row>
    <row r="85" spans="4:4" ht="15">
      <c r="D85"/>
    </row>
    <row r="86" spans="4:4" ht="15">
      <c r="D86"/>
    </row>
    <row r="87" spans="4:4" ht="15">
      <c r="D87"/>
    </row>
    <row r="88" spans="4:4" ht="15">
      <c r="D88"/>
    </row>
    <row r="89" spans="4:4" ht="15">
      <c r="D89"/>
    </row>
    <row r="90" spans="4:4" ht="15">
      <c r="D90"/>
    </row>
    <row r="91" spans="4:4" ht="15">
      <c r="D91"/>
    </row>
    <row r="92" spans="4:4" ht="15">
      <c r="D92"/>
    </row>
    <row r="93" spans="4:4" ht="30" customHeight="1">
      <c r="D93"/>
    </row>
    <row r="94" spans="4:4" ht="15">
      <c r="D94"/>
    </row>
    <row r="95" spans="4:4" ht="15">
      <c r="D95"/>
    </row>
    <row r="96" spans="4:4" ht="15">
      <c r="D96"/>
    </row>
    <row r="97" spans="4:4" ht="15">
      <c r="D97"/>
    </row>
    <row r="98" spans="4:4" ht="15">
      <c r="D98"/>
    </row>
    <row r="99" spans="4:4" ht="15">
      <c r="D99"/>
    </row>
    <row r="100" spans="4:4" ht="15">
      <c r="D100"/>
    </row>
    <row r="101" spans="4:4" ht="27.75" customHeight="1">
      <c r="D101"/>
    </row>
    <row r="102" spans="4:4" ht="15">
      <c r="D102"/>
    </row>
    <row r="103" spans="4:4" ht="15">
      <c r="D103"/>
    </row>
    <row r="104" spans="4:4" ht="15">
      <c r="D104"/>
    </row>
    <row r="105" spans="4:4" ht="15">
      <c r="D105"/>
    </row>
    <row r="106" spans="4:4" ht="15">
      <c r="D106"/>
    </row>
    <row r="107" spans="4:4" ht="15">
      <c r="D107"/>
    </row>
    <row r="108" spans="4:4" ht="15">
      <c r="D108"/>
    </row>
    <row r="109" spans="4:4" ht="26.25" customHeight="1">
      <c r="D109"/>
    </row>
    <row r="110" spans="4:4" ht="15">
      <c r="D110"/>
    </row>
    <row r="111" spans="4:4" ht="15">
      <c r="D111"/>
    </row>
    <row r="112" spans="4:4" ht="15">
      <c r="D112"/>
    </row>
    <row r="113" spans="4:4" ht="15">
      <c r="D113"/>
    </row>
    <row r="114" spans="4:4" ht="15">
      <c r="D114"/>
    </row>
    <row r="115" spans="4:4" ht="15">
      <c r="D115"/>
    </row>
    <row r="116" spans="4:4" ht="15">
      <c r="D116"/>
    </row>
    <row r="117" spans="4:4" ht="28.5" customHeight="1">
      <c r="D117"/>
    </row>
    <row r="118" spans="4:4" ht="15">
      <c r="D118"/>
    </row>
    <row r="119" spans="4:4" ht="15">
      <c r="D119"/>
    </row>
    <row r="120" spans="4:4" ht="15">
      <c r="D120"/>
    </row>
    <row r="121" spans="4:4" ht="15">
      <c r="D121"/>
    </row>
    <row r="122" spans="4:4" ht="15">
      <c r="D122"/>
    </row>
    <row r="123" spans="4:4" ht="15">
      <c r="D123"/>
    </row>
    <row r="124" spans="4:4" ht="15">
      <c r="D124"/>
    </row>
    <row r="125" spans="4:4" ht="15">
      <c r="D125"/>
    </row>
  </sheetData>
  <mergeCells count="44">
    <mergeCell ref="T12:U12"/>
    <mergeCell ref="H5:I5"/>
    <mergeCell ref="N4:N6"/>
    <mergeCell ref="T10:U10"/>
    <mergeCell ref="V10:W10"/>
    <mergeCell ref="T11:U11"/>
    <mergeCell ref="V11:W11"/>
    <mergeCell ref="O4:P4"/>
    <mergeCell ref="O5:O6"/>
    <mergeCell ref="P5:P6"/>
    <mergeCell ref="L5:M5"/>
    <mergeCell ref="J5:K5"/>
    <mergeCell ref="X4:X6"/>
    <mergeCell ref="W3:X3"/>
    <mergeCell ref="T16:U16"/>
    <mergeCell ref="T5:U6"/>
    <mergeCell ref="V5:W6"/>
    <mergeCell ref="V7:W7"/>
    <mergeCell ref="V8:W8"/>
    <mergeCell ref="V13:W13"/>
    <mergeCell ref="V14:W14"/>
    <mergeCell ref="V15:W15"/>
    <mergeCell ref="T13:U13"/>
    <mergeCell ref="T14:U14"/>
    <mergeCell ref="V12:W12"/>
    <mergeCell ref="T4:W4"/>
    <mergeCell ref="T7:U7"/>
    <mergeCell ref="T8:U8"/>
    <mergeCell ref="C3:F3"/>
    <mergeCell ref="G3:P3"/>
    <mergeCell ref="T15:U15"/>
    <mergeCell ref="V16:W16"/>
    <mergeCell ref="R3:S3"/>
    <mergeCell ref="F4:F6"/>
    <mergeCell ref="T3:V3"/>
    <mergeCell ref="C16:Q16"/>
    <mergeCell ref="S4:S6"/>
    <mergeCell ref="R4:R6"/>
    <mergeCell ref="H4:M4"/>
    <mergeCell ref="E4:E6"/>
    <mergeCell ref="D4:D6"/>
    <mergeCell ref="C4:C6"/>
    <mergeCell ref="Q4:Q6"/>
    <mergeCell ref="G4:G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J20"/>
  <sheetViews>
    <sheetView tabSelected="1" workbookViewId="0">
      <selection activeCell="C7" sqref="C7"/>
    </sheetView>
  </sheetViews>
  <sheetFormatPr defaultRowHeight="15"/>
  <cols>
    <col min="1" max="1" width="52" customWidth="1"/>
    <col min="2" max="2" width="19.28515625" customWidth="1"/>
    <col min="3" max="3" width="29" customWidth="1"/>
    <col min="4" max="4" width="18.140625" customWidth="1"/>
    <col min="5" max="5" width="19.5703125" customWidth="1"/>
    <col min="6" max="6" width="18.7109375" customWidth="1"/>
    <col min="7" max="7" width="15.85546875" customWidth="1"/>
    <col min="8" max="8" width="42.140625" customWidth="1"/>
    <col min="9" max="9" width="20.140625" customWidth="1"/>
    <col min="10" max="10" width="13.42578125" customWidth="1"/>
  </cols>
  <sheetData>
    <row r="1" spans="1:8">
      <c r="C1" s="335" t="s">
        <v>76</v>
      </c>
    </row>
    <row r="2" spans="1:8">
      <c r="A2" s="332" t="s">
        <v>141</v>
      </c>
      <c r="B2" s="328" t="s">
        <v>142</v>
      </c>
      <c r="C2" s="328" t="s">
        <v>143</v>
      </c>
      <c r="D2" s="328" t="s">
        <v>144</v>
      </c>
      <c r="E2" s="329" t="s">
        <v>145</v>
      </c>
      <c r="F2" s="329" t="s">
        <v>148</v>
      </c>
      <c r="G2" s="328" t="s">
        <v>149</v>
      </c>
      <c r="H2" s="328" t="s">
        <v>150</v>
      </c>
    </row>
    <row r="3" spans="1:8">
      <c r="A3" t="s">
        <v>66</v>
      </c>
      <c r="B3" s="333" t="s">
        <v>151</v>
      </c>
      <c r="C3" s="330" t="s">
        <v>152</v>
      </c>
      <c r="D3" s="330">
        <v>42982</v>
      </c>
      <c r="E3" s="330" t="s">
        <v>153</v>
      </c>
      <c r="F3" s="330" t="s">
        <v>32</v>
      </c>
      <c r="G3" s="330" t="s">
        <v>154</v>
      </c>
      <c r="H3">
        <v>2</v>
      </c>
    </row>
    <row r="4" spans="1:8">
      <c r="B4" s="333"/>
      <c r="C4" t="s">
        <v>155</v>
      </c>
      <c r="D4" s="330">
        <v>43024</v>
      </c>
      <c r="E4" t="s">
        <v>156</v>
      </c>
      <c r="F4" t="s">
        <v>146</v>
      </c>
      <c r="G4" t="s">
        <v>157</v>
      </c>
      <c r="H4">
        <v>3</v>
      </c>
    </row>
    <row r="7" spans="1:8">
      <c r="C7" s="334" t="s">
        <v>128</v>
      </c>
    </row>
    <row r="8" spans="1:8">
      <c r="A8" t="s">
        <v>126</v>
      </c>
      <c r="B8" s="333" t="s">
        <v>151</v>
      </c>
      <c r="C8" s="330" t="s">
        <v>152</v>
      </c>
      <c r="D8" s="330">
        <v>42979</v>
      </c>
      <c r="E8" s="330" t="s">
        <v>153</v>
      </c>
      <c r="F8" s="330" t="s">
        <v>147</v>
      </c>
      <c r="G8" s="330" t="s">
        <v>158</v>
      </c>
    </row>
    <row r="9" spans="1:8">
      <c r="B9" s="333"/>
      <c r="C9" t="s">
        <v>155</v>
      </c>
      <c r="D9" s="330">
        <v>43017</v>
      </c>
      <c r="E9" t="s">
        <v>156</v>
      </c>
      <c r="F9" t="s">
        <v>159</v>
      </c>
      <c r="G9" t="s">
        <v>160</v>
      </c>
    </row>
    <row r="11" spans="1:8">
      <c r="C11" s="335" t="s">
        <v>161</v>
      </c>
    </row>
    <row r="12" spans="1:8">
      <c r="A12" s="336" t="s">
        <v>162</v>
      </c>
      <c r="B12" s="328" t="s">
        <v>163</v>
      </c>
      <c r="C12" s="332" t="s">
        <v>164</v>
      </c>
      <c r="D12" s="328" t="s">
        <v>165</v>
      </c>
    </row>
    <row r="13" spans="1:8">
      <c r="A13">
        <v>1</v>
      </c>
      <c r="B13" s="330">
        <v>42979</v>
      </c>
      <c r="C13">
        <v>3</v>
      </c>
      <c r="D13" t="s">
        <v>166</v>
      </c>
    </row>
    <row r="15" spans="1:8" ht="15.75" thickBot="1"/>
    <row r="16" spans="1:8" ht="15.75" thickBot="1">
      <c r="C16" s="337" t="s">
        <v>75</v>
      </c>
    </row>
    <row r="17" spans="1:10">
      <c r="A17" s="332" t="s">
        <v>167</v>
      </c>
      <c r="B17" s="328" t="s">
        <v>129</v>
      </c>
      <c r="C17" s="328" t="s">
        <v>130</v>
      </c>
      <c r="D17" s="328" t="s">
        <v>131</v>
      </c>
      <c r="E17" s="328" t="s">
        <v>132</v>
      </c>
      <c r="F17" s="329" t="s">
        <v>133</v>
      </c>
      <c r="G17" s="329" t="s">
        <v>134</v>
      </c>
      <c r="H17" s="329" t="s">
        <v>135</v>
      </c>
      <c r="I17" s="329" t="s">
        <v>136</v>
      </c>
      <c r="J17" s="329" t="s">
        <v>137</v>
      </c>
    </row>
    <row r="18" spans="1:10">
      <c r="A18" t="s">
        <v>63</v>
      </c>
      <c r="B18">
        <v>500000</v>
      </c>
      <c r="C18" s="330">
        <v>42995</v>
      </c>
      <c r="D18" s="330">
        <v>43033</v>
      </c>
      <c r="E18">
        <v>5</v>
      </c>
      <c r="F18" s="331">
        <v>0.41666666666666669</v>
      </c>
      <c r="G18" s="331">
        <v>0.54166666666666663</v>
      </c>
      <c r="H18" t="s">
        <v>168</v>
      </c>
      <c r="I18" t="s">
        <v>138</v>
      </c>
      <c r="J18" t="s">
        <v>139</v>
      </c>
    </row>
    <row r="19" spans="1:10">
      <c r="C19" s="330"/>
      <c r="D19" s="330"/>
      <c r="F19" s="331">
        <v>0.58333333333333337</v>
      </c>
      <c r="G19" s="331">
        <v>0.70833333333333337</v>
      </c>
      <c r="H19" t="s">
        <v>169</v>
      </c>
      <c r="I19" t="s">
        <v>170</v>
      </c>
      <c r="J19" t="s">
        <v>140</v>
      </c>
    </row>
    <row r="20" spans="1:10">
      <c r="A20" t="s">
        <v>64</v>
      </c>
      <c r="B20">
        <v>400000</v>
      </c>
      <c r="C20" s="330">
        <v>43040</v>
      </c>
      <c r="D20" s="330">
        <v>43074</v>
      </c>
      <c r="E20">
        <v>10</v>
      </c>
      <c r="F20" s="331">
        <v>0.39583333333333331</v>
      </c>
      <c r="G20" s="331">
        <v>0.5625</v>
      </c>
      <c r="H20" t="s">
        <v>168</v>
      </c>
      <c r="I20" t="s">
        <v>170</v>
      </c>
      <c r="J20" t="s">
        <v>171</v>
      </c>
    </row>
  </sheetData>
  <mergeCells count="2">
    <mergeCell ref="B3:B4"/>
    <mergeCell ref="B8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cols>
    <col min="1" max="1" width="41.7109375" customWidth="1"/>
  </cols>
  <sheetData>
    <row r="1" spans="1:1">
      <c r="A1" s="334" t="s">
        <v>128</v>
      </c>
    </row>
    <row r="2" spans="1:1">
      <c r="A2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Info</vt:lpstr>
      <vt:lpstr>Fund Received</vt:lpstr>
      <vt:lpstr>Base Setup</vt:lpstr>
      <vt:lpstr>Budget-DPP-ADP</vt:lpstr>
      <vt:lpstr>Fund Allocation </vt:lpstr>
      <vt:lpstr>Cost Center</vt:lpstr>
      <vt:lpstr>Demonstration activity</vt:lpstr>
      <vt:lpstr>problem found after development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</dc:creator>
  <cp:lastModifiedBy>Jalal</cp:lastModifiedBy>
  <cp:lastPrinted>2019-01-07T10:13:33Z</cp:lastPrinted>
  <dcterms:created xsi:type="dcterms:W3CDTF">2018-08-07T03:22:44Z</dcterms:created>
  <dcterms:modified xsi:type="dcterms:W3CDTF">2019-03-25T20:24:51Z</dcterms:modified>
</cp:coreProperties>
</file>