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isc" sheetId="1" state="visible" r:id="rId2"/>
    <sheet name="Logical" sheetId="2" state="visible" r:id="rId3"/>
    <sheet name="Math and Tri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<sst xmlns="http://schemas.openxmlformats.org/spreadsheetml/2006/main" count="80" uniqueCount="70">
  <si>
    <t xml:space="preserve">This sheet is used for unit testing of formulas.</t>
  </si>
  <si>
    <t xml:space="preserve">The test relies on Excel/LibreOffice to write out a cached formula result.</t>
  </si>
  <si>
    <t xml:space="preserve">We then compare gooxml’s result to the cached result, if not equal we are doing something wrong.</t>
  </si>
  <si>
    <t xml:space="preserve">Recursive formula</t>
  </si>
  <si>
    <t xml:space="preserve">Divide by Zero</t>
  </si>
  <si>
    <t xml:space="preserve">AND</t>
  </si>
  <si>
    <t xml:space="preserve">IF</t>
  </si>
  <si>
    <t xml:space="preserve">IFERROR</t>
  </si>
  <si>
    <t xml:space="preserve">IFNA</t>
  </si>
  <si>
    <t xml:space="preserve">NOT</t>
  </si>
  <si>
    <t xml:space="preserve">OR</t>
  </si>
  <si>
    <t xml:space="preserve">XOR</t>
  </si>
  <si>
    <t xml:space="preserve">foo</t>
  </si>
  <si>
    <t xml:space="preserve">bar</t>
  </si>
  <si>
    <t xml:space="preserve">baz</t>
  </si>
  <si>
    <t xml:space="preserve">ABS</t>
  </si>
  <si>
    <t xml:space="preserve">ACOS</t>
  </si>
  <si>
    <t xml:space="preserve">ACOSH</t>
  </si>
  <si>
    <t xml:space="preserve">AGGREGATE</t>
  </si>
  <si>
    <t xml:space="preserve">ARABIC</t>
  </si>
  <si>
    <t xml:space="preserve">ASIN</t>
  </si>
  <si>
    <t xml:space="preserve">ASINH</t>
  </si>
  <si>
    <t xml:space="preserve">ATAN</t>
  </si>
  <si>
    <t xml:space="preserve">ATAN2</t>
  </si>
  <si>
    <t xml:space="preserve">ATANH</t>
  </si>
  <si>
    <t xml:space="preserve">BASE</t>
  </si>
  <si>
    <t xml:space="preserve">CEILING.MATH</t>
  </si>
  <si>
    <t xml:space="preserve">CEILING.PRECISE</t>
  </si>
  <si>
    <t xml:space="preserve">COS</t>
  </si>
  <si>
    <t xml:space="preserve">COSH</t>
  </si>
  <si>
    <t xml:space="preserve">COMBIN</t>
  </si>
  <si>
    <t xml:space="preserve">COMBINA</t>
  </si>
  <si>
    <t xml:space="preserve">DECIMAL</t>
  </si>
  <si>
    <t xml:space="preserve">DEGREES</t>
  </si>
  <si>
    <t xml:space="preserve">EVEN</t>
  </si>
  <si>
    <t xml:space="preserve">EXP</t>
  </si>
  <si>
    <t xml:space="preserve">FACT</t>
  </si>
  <si>
    <t xml:space="preserve">FACTDOUBLE</t>
  </si>
  <si>
    <t xml:space="preserve">FLOOR.MATH</t>
  </si>
  <si>
    <t xml:space="preserve">FLOOR.PRECISE</t>
  </si>
  <si>
    <t xml:space="preserve">GCD</t>
  </si>
  <si>
    <t xml:space="preserve">INT</t>
  </si>
  <si>
    <t xml:space="preserve">ISO.CEILING</t>
  </si>
  <si>
    <t xml:space="preserve">LCM</t>
  </si>
  <si>
    <t xml:space="preserve">LN</t>
  </si>
  <si>
    <t xml:space="preserve">LOG</t>
  </si>
  <si>
    <t xml:space="preserve">LOG10</t>
  </si>
  <si>
    <t xml:space="preserve">I</t>
  </si>
  <si>
    <t xml:space="preserve">IV</t>
  </si>
  <si>
    <t xml:space="preserve">VI</t>
  </si>
  <si>
    <t xml:space="preserve">VII</t>
  </si>
  <si>
    <t xml:space="preserve">MMDCCCCLXXXXVIII</t>
  </si>
  <si>
    <t xml:space="preserve">DM</t>
  </si>
  <si>
    <t xml:space="preserve">MCMLIV</t>
  </si>
  <si>
    <t xml:space="preserve">IX</t>
  </si>
  <si>
    <t xml:space="preserve">XL</t>
  </si>
  <si>
    <t xml:space="preserve">XC</t>
  </si>
  <si>
    <t xml:space="preserve">CD</t>
  </si>
  <si>
    <t xml:space="preserve">CM</t>
  </si>
  <si>
    <t xml:space="preserve">II</t>
  </si>
  <si>
    <t xml:space="preserve">IL</t>
  </si>
  <si>
    <t xml:space="preserve">IC</t>
  </si>
  <si>
    <t xml:space="preserve">ID</t>
  </si>
  <si>
    <t xml:space="preserve">IM</t>
  </si>
  <si>
    <t xml:space="preserve">VV</t>
  </si>
  <si>
    <t xml:space="preserve">VX</t>
  </si>
  <si>
    <t xml:space="preserve">VL</t>
  </si>
  <si>
    <t xml:space="preserve">VC</t>
  </si>
  <si>
    <t xml:space="preserve">VD</t>
  </si>
  <si>
    <t xml:space="preserve">VM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</si>
</sst>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1" min="1" style="0" width="8.36734693877551"/>
    <col collapsed="false" hidden="false" max="2" min="2" style="0" width="8.50510204081633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7" customFormat="false" ht="12.8" hidden="false" customHeight="false" outlineLevel="0" collapsed="false">
      <c r="A7" s="0" t="s">
        <v>3</v>
      </c>
      <c r="C7" s="0" t="e">
        <f aca="false">D7</f>
        <v>#VALUE!</v>
      </c>
      <c r="D7" s="0" t="e">
        <f aca="false">C7</f>
        <v>#VALUE!</v>
      </c>
    </row>
    <row r="8" customFormat="false" ht="12.8" hidden="false" customHeight="false" outlineLevel="0" collapsed="false">
      <c r="A8" s="0" t="s">
        <v>4</v>
      </c>
      <c r="C8" s="0" t="n">
        <v>5</v>
      </c>
      <c r="D8" s="0" t="n">
        <v>0</v>
      </c>
      <c r="E8" s="0" t="e">
        <f aca="false">C8/D8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4" min="1" style="0" width="8.23469387755102"/>
    <col collapsed="false" hidden="false" max="5" min="5" style="0" width="8.36734693877551"/>
    <col collapsed="false" hidden="false" max="6" min="6" style="0" width="8.50510204081633"/>
    <col collapsed="false" hidden="false" max="1025" min="7" style="0" width="8.23469387755102"/>
  </cols>
  <sheetData>
    <row r="2" customFormat="false" ht="12.8" hidden="false" customHeight="false" outlineLevel="0" collapsed="false">
      <c r="B2" s="1" t="s">
        <v>5</v>
      </c>
      <c r="C2" s="2" t="n">
        <f aca="false">FALSE()</f>
        <v>0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customFormat="false" ht="12.8" hidden="false" customHeight="false" outlineLevel="0" collapsed="false">
      <c r="A3" s="0" t="n">
        <v>1</v>
      </c>
      <c r="B3" s="0" t="n">
        <f aca="false">AND(0,1,2)</f>
        <v>0</v>
      </c>
      <c r="C3" s="0" t="n">
        <f aca="false">FALSE()</f>
        <v>0</v>
      </c>
      <c r="D3" s="0" t="n">
        <f aca="false">IF(A3,TRUE())</f>
        <v>1</v>
      </c>
      <c r="E3" s="0" t="e">
        <f aca="false">IFERROR()</f>
        <v>#VALUE!</v>
      </c>
      <c r="F3" s="0" t="e">
        <f aca="false">_xlfn.IFNA()</f>
        <v>#VALUE!</v>
      </c>
      <c r="G3" s="0" t="e">
        <f aca="false">NOT()</f>
        <v>#VALUE!</v>
      </c>
      <c r="H3" s="0" t="e">
        <f aca="false">OR()</f>
        <v>#VALUE!</v>
      </c>
      <c r="I3" s="0" t="e">
        <f aca="false">_xlfn.XOR()</f>
        <v>#VALUE!</v>
      </c>
    </row>
    <row r="4" customFormat="false" ht="12.8" hidden="false" customHeight="false" outlineLevel="0" collapsed="false">
      <c r="A4" s="0" t="n">
        <v>0</v>
      </c>
      <c r="B4" s="0" t="n">
        <f aca="false">AND(1,2,3)</f>
        <v>1</v>
      </c>
      <c r="C4" s="0" t="e">
        <f aca="false">FALSE(B4)</f>
        <v>#VALUE!</v>
      </c>
      <c r="D4" s="0" t="n">
        <f aca="false">IF(A4,TRUE())</f>
        <v>0</v>
      </c>
      <c r="E4" s="0" t="e">
        <f aca="false">IFERROR(D3)</f>
        <v>#VALUE!</v>
      </c>
      <c r="F4" s="0" t="e">
        <f aca="false">_xlfn.IFNA(E5)</f>
        <v>#VALUE!</v>
      </c>
      <c r="G4" s="0" t="n">
        <f aca="false">NOT(A3)</f>
        <v>0</v>
      </c>
      <c r="H4" s="0" t="n">
        <f aca="false">OR(G4)</f>
        <v>0</v>
      </c>
      <c r="I4" s="0" t="n">
        <f aca="false">_xlfn.XOR(0,1,2)</f>
        <v>0</v>
      </c>
    </row>
    <row r="5" customFormat="false" ht="12.8" hidden="false" customHeight="false" outlineLevel="0" collapsed="false">
      <c r="A5" s="0" t="n">
        <f aca="false">TRUE()</f>
        <v>1</v>
      </c>
      <c r="B5" s="0" t="n">
        <f aca="false">AND(1,1)</f>
        <v>1</v>
      </c>
      <c r="C5" s="0" t="e">
        <f aca="false">FALSE(A4:B5)</f>
        <v>#VALUE!</v>
      </c>
      <c r="D5" s="0" t="str">
        <f aca="false">IF(A5,A10)</f>
        <v>foo</v>
      </c>
      <c r="E5" s="0" t="n">
        <f aca="false">IFERROR(D3,D4)</f>
        <v>1</v>
      </c>
      <c r="F5" s="0" t="str">
        <f aca="false">_xlfn.IFNA(A12,A10)</f>
        <v>foo</v>
      </c>
      <c r="G5" s="0" t="n">
        <f aca="false">NOT(A4)</f>
        <v>1</v>
      </c>
      <c r="H5" s="0" t="n">
        <f aca="false">OR(G5)</f>
        <v>1</v>
      </c>
      <c r="I5" s="0" t="n">
        <f aca="false">_xlfn.XOR(0,1,1)</f>
        <v>0</v>
      </c>
    </row>
    <row r="6" customFormat="false" ht="12.8" hidden="false" customHeight="false" outlineLevel="0" collapsed="false">
      <c r="A6" s="0" t="n">
        <f aca="false">FALSE()</f>
        <v>0</v>
      </c>
      <c r="B6" s="0" t="n">
        <f aca="false">AND(1,0)</f>
        <v>0</v>
      </c>
      <c r="C6" s="0" t="e">
        <f aca="false">FALSE(B6,B5)</f>
        <v>#VALUE!</v>
      </c>
      <c r="D6" s="0" t="n">
        <f aca="false">IF(A6,A10)</f>
        <v>0</v>
      </c>
      <c r="E6" s="0" t="str">
        <f aca="false">IFERROR(C5,D5)</f>
        <v>foo</v>
      </c>
      <c r="F6" s="0" t="str">
        <f aca="false">_xlfn.IFNA(A11,A10)</f>
        <v>bar</v>
      </c>
      <c r="G6" s="0" t="n">
        <f aca="false">NOT(A9)</f>
        <v>0</v>
      </c>
      <c r="H6" s="0" t="n">
        <f aca="false">OR(G4:G6)</f>
        <v>1</v>
      </c>
      <c r="I6" s="0" t="n">
        <f aca="false">_xlfn.XOR(1,1)</f>
        <v>0</v>
      </c>
    </row>
    <row r="7" customFormat="false" ht="12.8" hidden="false" customHeight="false" outlineLevel="0" collapsed="false">
      <c r="A7" s="0" t="n">
        <f aca="false">TRUE()</f>
        <v>1</v>
      </c>
      <c r="B7" s="0" t="n">
        <f aca="false">AND(A5:A7)</f>
        <v>0</v>
      </c>
      <c r="D7" s="0" t="str">
        <f aca="false">IF(A7,A10,A11)</f>
        <v>foo</v>
      </c>
      <c r="E7" s="0" t="n">
        <f aca="false">IFERROR(C7,B8)</f>
        <v>0</v>
      </c>
      <c r="F7" s="0" t="e">
        <f aca="false">_xlfn.IFNA(E4,E6)</f>
        <v>#VALUE!</v>
      </c>
      <c r="G7" s="0" t="e">
        <f aca="false">NOT(A10)</f>
        <v>#VALUE!</v>
      </c>
      <c r="H7" s="0" t="e">
        <f aca="false">OR(G4:G7)</f>
        <v>#VALUE!</v>
      </c>
      <c r="I7" s="0" t="n">
        <f aca="false">_xlfn.XOR(1)</f>
        <v>1</v>
      </c>
    </row>
    <row r="8" customFormat="false" ht="12.8" hidden="false" customHeight="false" outlineLevel="0" collapsed="false">
      <c r="A8" s="0" t="n">
        <f aca="false">FALSE()</f>
        <v>0</v>
      </c>
      <c r="B8" s="0" t="n">
        <f aca="false">AND(A6:A8,A5:A7)</f>
        <v>0</v>
      </c>
      <c r="D8" s="0" t="e">
        <f aca="false">IF(A10,A11)</f>
        <v>#VALUE!</v>
      </c>
      <c r="E8" s="0" t="n">
        <f aca="false">IFERROR(C12,C13)</f>
        <v>0</v>
      </c>
      <c r="G8" s="0" t="e">
        <f aca="false">NOT(A12)</f>
        <v>#N/A</v>
      </c>
      <c r="H8" s="0" t="e">
        <f aca="false">OR(G8:G11)</f>
        <v>#N/A</v>
      </c>
      <c r="I8" s="0" t="n">
        <f aca="false">_xlfn.XOR(1,2,3,4,5)</f>
        <v>1</v>
      </c>
    </row>
    <row r="9" customFormat="false" ht="12.8" hidden="false" customHeight="false" outlineLevel="0" collapsed="false">
      <c r="A9" s="0" t="n">
        <v>1.23</v>
      </c>
      <c r="B9" s="0" t="n">
        <f aca="false">AND(A7,A5,A3)</f>
        <v>1</v>
      </c>
      <c r="D9" s="0" t="str">
        <f aca="false">IF(A8,A10,A11)</f>
        <v>bar</v>
      </c>
      <c r="G9" s="0" t="e">
        <f aca="false">NOT(B11)</f>
        <v>#VALUE!</v>
      </c>
      <c r="H9" s="0" t="n">
        <f aca="false">OR(1,2,3)</f>
        <v>1</v>
      </c>
      <c r="I9" s="0" t="n">
        <f aca="false">_xlfn.XOR(1,2,3,4)</f>
        <v>0</v>
      </c>
    </row>
    <row r="10" customFormat="false" ht="12.8" hidden="false" customHeight="false" outlineLevel="0" collapsed="false">
      <c r="A10" s="0" t="s">
        <v>12</v>
      </c>
      <c r="B10" s="0" t="e">
        <f aca="false">AND(A10:A11)</f>
        <v>#VALUE!</v>
      </c>
      <c r="D10" s="0" t="e">
        <f aca="false">IF(A5:A7,TRUE())</f>
        <v>#VALUE!</v>
      </c>
      <c r="G10" s="0" t="e">
        <f aca="false">NOT(A6:A8)</f>
        <v>#VALUE!</v>
      </c>
      <c r="H10" s="0" t="n">
        <f aca="false">OR(0,0)</f>
        <v>0</v>
      </c>
      <c r="I10" s="0" t="n">
        <f aca="false">_xlfn.XOR(1,2,3,4,5,6)</f>
        <v>0</v>
      </c>
    </row>
    <row r="11" customFormat="false" ht="12.8" hidden="false" customHeight="false" outlineLevel="0" collapsed="false">
      <c r="A11" s="0" t="s">
        <v>13</v>
      </c>
      <c r="B11" s="0" t="e">
        <f aca="false">AND()</f>
        <v>#VALUE!</v>
      </c>
      <c r="D11" s="0" t="e">
        <f aca="false">IF(A8:A9,TRUE())</f>
        <v>#VALUE!</v>
      </c>
      <c r="G11" s="0" t="e">
        <f aca="false">NOT(A7:A8)</f>
        <v>#VALUE!</v>
      </c>
      <c r="I11" s="0" t="n">
        <f aca="false">_xlfn.XOR(1,2,3,4,5,6,7)</f>
        <v>1</v>
      </c>
    </row>
    <row r="12" customFormat="false" ht="12.8" hidden="false" customHeight="false" outlineLevel="0" collapsed="false">
      <c r="A12" s="0" t="e">
        <f aca="false">NA()</f>
        <v>#N/A</v>
      </c>
      <c r="B12" s="0" t="e">
        <f aca="false">AND(A12)</f>
        <v>#N/A</v>
      </c>
      <c r="D12" s="0" t="str">
        <f aca="false">IF(A9,A10,A11)</f>
        <v>foo</v>
      </c>
      <c r="I12" s="0" t="e">
        <f aca="false">_xlfn.XOR(D11:D12)</f>
        <v>#VALUE!</v>
      </c>
    </row>
    <row r="13" customFormat="false" ht="12.8" hidden="false" customHeight="false" outlineLevel="0" collapsed="false">
      <c r="A13" s="0" t="s">
        <v>12</v>
      </c>
      <c r="D13" s="0" t="e">
        <f aca="false">IF(A9,A10,A11,A8)</f>
        <v>#VALUE!</v>
      </c>
      <c r="I13" s="0" t="n">
        <f aca="false">_xlfn.XOR(A7:A9)</f>
        <v>0</v>
      </c>
    </row>
    <row r="14" customFormat="false" ht="12.8" hidden="false" customHeight="false" outlineLevel="0" collapsed="false">
      <c r="A14" s="0" t="s">
        <v>13</v>
      </c>
      <c r="D14" s="0" t="e">
        <f aca="false">IF(A11,TRUE())</f>
        <v>#VALUE!</v>
      </c>
      <c r="I14" s="0" t="n">
        <f aca="false">_xlfn.XOR(A5:A9)</f>
        <v>1</v>
      </c>
    </row>
    <row r="15" customFormat="false" ht="12.8" hidden="false" customHeight="false" outlineLevel="0" collapsed="false">
      <c r="A15" s="0" t="s">
        <v>14</v>
      </c>
      <c r="I15" s="3" t="e">
        <f aca="false">_xlfn.XOR(A10:A11)</f>
        <v>#VALUE!</v>
      </c>
    </row>
    <row r="16" customFormat="false" ht="12.8" hidden="false" customHeight="false" outlineLevel="0" collapsed="false">
      <c r="A16" s="0" t="n">
        <v>5</v>
      </c>
      <c r="I16" s="3" t="n">
        <f aca="false">_xlfn.XOR(A9:A11)</f>
        <v>1</v>
      </c>
    </row>
    <row r="17" customFormat="false" ht="12.8" hidden="false" customHeight="false" outlineLevel="0" collapsed="false">
      <c r="I17" s="0" t="e">
        <f aca="false">_xlfn.XOR(A10:A12)</f>
        <v>#N/A</v>
      </c>
    </row>
    <row r="18" customFormat="false" ht="12.8" hidden="false" customHeight="false" outlineLevel="0" collapsed="false">
      <c r="I18" s="0" t="e">
        <f aca="false">_xlfn.XOR(A12,A11)</f>
        <v>#N/A</v>
      </c>
    </row>
    <row r="19" customFormat="false" ht="12.8" hidden="false" customHeight="false" outlineLevel="0" collapsed="false">
      <c r="I19" s="0" t="e">
        <f aca="false">_xlfn.XOR(A9,A12)</f>
        <v>#N/A</v>
      </c>
    </row>
    <row r="20" customFormat="false" ht="12.8" hidden="false" customHeight="false" outlineLevel="0" collapsed="false">
      <c r="I20" s="0" t="n">
        <f aca="false">_xlfn.XOR(A9,A10)</f>
        <v>1</v>
      </c>
    </row>
    <row r="21" customFormat="false" ht="12.8" hidden="false" customHeight="false" outlineLevel="0" collapsed="false">
      <c r="I21" s="0" t="n">
        <f aca="false">_xlfn.XOR(A10,A9)</f>
        <v>1</v>
      </c>
    </row>
    <row r="22" customFormat="false" ht="12.8" hidden="false" customHeight="false" outlineLevel="0" collapsed="false">
      <c r="I22" s="0" t="e">
        <f aca="false">_xlfn.XOR(A13)</f>
        <v>#VALUE!</v>
      </c>
    </row>
    <row r="23" customFormat="false" ht="12.8" hidden="false" customHeight="false" outlineLevel="0" collapsed="false">
      <c r="I23" s="0" t="e">
        <f aca="false">_xlfn.XOR(A13:A14)</f>
        <v>#VALUE!</v>
      </c>
    </row>
    <row r="24" customFormat="false" ht="12.8" hidden="false" customHeight="false" outlineLevel="0" collapsed="false">
      <c r="I24" s="0" t="e">
        <f aca="false">_xlfn.XOR(A13:A15)</f>
        <v>#VALUE!</v>
      </c>
    </row>
    <row r="25" customFormat="false" ht="12.8" hidden="false" customHeight="false" outlineLevel="0" collapsed="false">
      <c r="I25" s="0" t="n">
        <f aca="false">_xlfn.XOR(A14:A16)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46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G7" activeCellId="0" sqref="AG7"/>
    </sheetView>
  </sheetViews>
  <sheetFormatPr defaultRowHeight="12.8"/>
  <cols>
    <col collapsed="false" hidden="false" max="4" min="1" style="0" width="8.23469387755102"/>
    <col collapsed="false" hidden="false" max="5" min="5" style="0" width="8.36734693877551"/>
    <col collapsed="false" hidden="false" max="11" min="6" style="0" width="8.23469387755102"/>
    <col collapsed="false" hidden="false" max="13" min="13" style="0" width="9.58673469387755"/>
    <col collapsed="false" hidden="false" max="14" min="14" style="0" width="11.8775510204082"/>
    <col collapsed="false" hidden="false" max="20" min="15" style="0" width="8.23469387755102"/>
    <col collapsed="false" hidden="false" max="23" min="22" style="0" width="8.23469387755102"/>
    <col collapsed="false" hidden="false" max="24" min="24" style="0" width="11.8775510204082"/>
    <col collapsed="false" hidden="false" max="25" min="25" style="0" width="13.5"/>
    <col collapsed="false" hidden="false" max="26" min="26" style="0" width="15.1173469387755"/>
    <col collapsed="false" hidden="false" max="28" min="27" style="0" width="8.23469387755102"/>
    <col collapsed="false" hidden="false" max="29" min="29" style="0" width="13.0918367346939"/>
    <col collapsed="false" hidden="false" max="1025" min="30" style="0" width="8.23469387755102"/>
  </cols>
  <sheetData>
    <row r="2" customFormat="false" ht="12.8" hidden="false" customHeight="false" outlineLevel="0" collapsed="false"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</row>
    <row r="3" customFormat="false" ht="12.8" hidden="false" customHeight="false" outlineLevel="0" collapsed="false">
      <c r="A3" s="0" t="n">
        <v>1</v>
      </c>
      <c r="B3" s="0" t="e">
        <f aca="false">ABS()</f>
        <v>#VALUE!</v>
      </c>
      <c r="C3" s="0" t="e">
        <f aca="false">ACOS()</f>
        <v>#VALUE!</v>
      </c>
      <c r="D3" s="0" t="e">
        <f aca="false">ACOSH()</f>
        <v>#VALUE!</v>
      </c>
      <c r="F3" s="0" t="e">
        <f aca="false">_xlfn.ARABIC()</f>
        <v>#VALUE!</v>
      </c>
      <c r="G3" s="0" t="e">
        <f aca="false">ASIN()</f>
        <v>#VALUE!</v>
      </c>
      <c r="H3" s="0" t="e">
        <f aca="false">ASINH()</f>
        <v>#VALUE!</v>
      </c>
      <c r="I3" s="0" t="e">
        <f aca="false">ATAN()</f>
        <v>#VALUE!</v>
      </c>
      <c r="J3" s="0" t="e">
        <f aca="false">ATAN2()</f>
        <v>#VALUE!</v>
      </c>
      <c r="K3" s="0" t="e">
        <f aca="false">ATANH()</f>
        <v>#VALUE!</v>
      </c>
      <c r="L3" s="0" t="e">
        <f aca="false">_xlfn.BASE()</f>
        <v>#VALUE!</v>
      </c>
      <c r="M3" s="0" t="e">
        <f aca="false">_xlfn.CEILING.MATH()</f>
        <v>#VALUE!</v>
      </c>
      <c r="N3" s="0" t="e">
        <f aca="false">_xlfn.CEILING.PRECISE()</f>
        <v>#VALUE!</v>
      </c>
      <c r="O3" s="0" t="e">
        <f aca="false">COS(M3)</f>
        <v>#VALUE!</v>
      </c>
      <c r="P3" s="0" t="e">
        <f aca="false">COSH(O3)</f>
        <v>#VALUE!</v>
      </c>
      <c r="Q3" s="0" t="e">
        <f aca="false">COMBIN()</f>
        <v>#VALUE!</v>
      </c>
      <c r="R3" s="0" t="e">
        <f aca="false">_xlfn.COMBINA()</f>
        <v>#VALUE!</v>
      </c>
      <c r="S3" s="0" t="e">
        <f aca="false">_xlfn.DECIMAL("FF")</f>
        <v>#VALUE!</v>
      </c>
      <c r="T3" s="0" t="e">
        <f aca="false">DEGREES()</f>
        <v>#VALUE!</v>
      </c>
      <c r="U3" s="0" t="e">
        <f aca="false">EVEN()</f>
        <v>#VALUE!</v>
      </c>
      <c r="V3" s="0" t="e">
        <f aca="false">EXP(U3)</f>
        <v>#VALUE!</v>
      </c>
      <c r="W3" s="0" t="e">
        <f aca="false">FACT()</f>
        <v>#VALUE!</v>
      </c>
      <c r="X3" s="0" t="e">
        <f aca="false">FACTDOUBLE()</f>
        <v>#VALUE!</v>
      </c>
      <c r="Y3" s="0" t="e">
        <f aca="false">_xlfn.FLOOR.MATH()</f>
        <v>#VALUE!</v>
      </c>
      <c r="Z3" s="0" t="e">
        <f aca="false">_xlfn.FLOOR.PRECISE()</f>
        <v>#VALUE!</v>
      </c>
      <c r="AA3" s="0" t="e">
        <f aca="false">GCD()</f>
        <v>#VALUE!</v>
      </c>
      <c r="AB3" s="0" t="e">
        <f aca="false">INT()</f>
        <v>#VALUE!</v>
      </c>
      <c r="AC3" s="0" t="e">
        <f aca="false">ISO.CEILING()</f>
        <v>#VALUE!</v>
      </c>
      <c r="AD3" s="0" t="e">
        <f aca="false">LCM()</f>
        <v>#VALUE!</v>
      </c>
      <c r="AE3" s="0" t="e">
        <f aca="false">LN()</f>
        <v>#VALUE!</v>
      </c>
      <c r="AF3" s="0" t="e">
        <f aca="false">LOG()</f>
        <v>#VALUE!</v>
      </c>
      <c r="AG3" s="0" t="e">
        <f aca="false">LOG10()</f>
        <v>#VALUE!</v>
      </c>
    </row>
    <row r="4" customFormat="false" ht="12.8" hidden="false" customHeight="false" outlineLevel="0" collapsed="false">
      <c r="A4" s="0" t="n">
        <v>0</v>
      </c>
      <c r="B4" s="0" t="n">
        <f aca="false">ABS(A4)</f>
        <v>0</v>
      </c>
      <c r="C4" s="0" t="str">
        <f aca="false">LEFT(ACOS(B4),5)</f>
        <v>1.570</v>
      </c>
      <c r="D4" s="0" t="e">
        <f aca="false">ACOSH(B4)</f>
        <v>#VALUE!</v>
      </c>
      <c r="F4" s="0" t="e">
        <f aca="false">_xlfn.ARABIC(A4)</f>
        <v>#VALUE!</v>
      </c>
      <c r="G4" s="0" t="e">
        <f aca="false">ASIN(F4)</f>
        <v>#VALUE!</v>
      </c>
      <c r="H4" s="0" t="e">
        <f aca="false">ASINH(G4)</f>
        <v>#VALUE!</v>
      </c>
      <c r="I4" s="0" t="e">
        <f aca="false">ATAN(H4)</f>
        <v>#VALUE!</v>
      </c>
      <c r="J4" s="0" t="e">
        <f aca="false">ATAN2(0)</f>
        <v>#VALUE!</v>
      </c>
      <c r="K4" s="0" t="e">
        <f aca="false">ATANH(J4)</f>
        <v>#VALUE!</v>
      </c>
      <c r="L4" s="0" t="str">
        <f aca="false">_xlfn.BASE(5,2)</f>
        <v>101</v>
      </c>
      <c r="M4" s="0" t="e">
        <f aca="false">_xlfn.CEILING.MATH(K4)</f>
        <v>#VALUE!</v>
      </c>
      <c r="N4" s="4" t="e">
        <f aca="false">_xlfn.CEILING.PRECISE(M4)</f>
        <v>#VALUE!</v>
      </c>
      <c r="O4" s="0" t="e">
        <f aca="false">COS()</f>
        <v>#VALUE!</v>
      </c>
      <c r="P4" s="0" t="e">
        <f aca="false">COSH()</f>
        <v>#VALUE!</v>
      </c>
      <c r="Q4" s="0" t="e">
        <f aca="false">COMBIN(0)</f>
        <v>#VALUE!</v>
      </c>
      <c r="R4" s="0" t="e">
        <f aca="false">_xlfn.COMBINA(Q4)</f>
        <v>#VALUE!</v>
      </c>
      <c r="S4" s="0" t="e">
        <f aca="false">_xlfn.DECIMAL()</f>
        <v>#VALUE!</v>
      </c>
      <c r="T4" s="0" t="n">
        <f aca="false">DEGREES(0)</f>
        <v>0</v>
      </c>
      <c r="U4" s="0" t="n">
        <f aca="false">EVEN(1.6)</f>
        <v>2</v>
      </c>
      <c r="V4" s="0" t="e">
        <f aca="false">EXP()</f>
        <v>#VALUE!</v>
      </c>
      <c r="W4" s="0" t="e">
        <f aca="false">FACT(-1)</f>
        <v>#VALUE!</v>
      </c>
      <c r="X4" s="0" t="n">
        <f aca="false">FACTDOUBLE(0)</f>
        <v>1</v>
      </c>
      <c r="Y4" s="0" t="n">
        <f aca="false">_xlfn.FLOOR.MATH(3.7,2)</f>
        <v>2</v>
      </c>
      <c r="Z4" s="0" t="n">
        <f aca="false">_xlfn.FLOOR.PRECISE(-3.2,-1)</f>
        <v>-4</v>
      </c>
      <c r="AA4" s="0" t="e">
        <f aca="false">GCD(Z4:Z7)</f>
        <v>#VALUE!</v>
      </c>
      <c r="AB4" s="0" t="n">
        <f aca="false">INT(0)</f>
        <v>0</v>
      </c>
      <c r="AC4" s="0" t="n">
        <f aca="false">ISO.CEILING(0)</f>
        <v>0</v>
      </c>
      <c r="AD4" s="0" t="n">
        <f aca="false">LCM(5,2)</f>
        <v>10</v>
      </c>
      <c r="AE4" s="0" t="str">
        <f aca="false">LEFT(LN(86),5)</f>
        <v>4.454</v>
      </c>
      <c r="AF4" s="0" t="n">
        <f aca="false">LOG(10)</f>
        <v>1</v>
      </c>
      <c r="AG4" s="0" t="n">
        <f aca="false">LOG10(100)</f>
        <v>2</v>
      </c>
    </row>
    <row r="5" customFormat="false" ht="12.8" hidden="false" customHeight="false" outlineLevel="0" collapsed="false">
      <c r="A5" s="0" t="n">
        <f aca="false">TRUE()</f>
        <v>1</v>
      </c>
      <c r="B5" s="0" t="n">
        <f aca="false">ABS(A5)</f>
        <v>1</v>
      </c>
      <c r="C5" s="0" t="e">
        <f aca="false">ACOS(A10)</f>
        <v>#VALUE!</v>
      </c>
      <c r="D5" s="0" t="n">
        <f aca="false">ACOSH(B5)</f>
        <v>0</v>
      </c>
      <c r="F5" s="0" t="n">
        <f aca="false">_xlfn.ARABIC(A18)</f>
        <v>1</v>
      </c>
      <c r="G5" s="0" t="str">
        <f aca="false">LEFT(ASIN(F5),5)</f>
        <v>1.570</v>
      </c>
      <c r="H5" s="0" t="str">
        <f aca="false">LEFT(ASINH(G5),5)</f>
        <v>1.232</v>
      </c>
      <c r="I5" s="0" t="str">
        <f aca="false">LEFT(ATAN(H5),5)</f>
        <v>0.888</v>
      </c>
      <c r="J5" s="0" t="n">
        <f aca="false">ATAN2(0,0)</f>
        <v>0</v>
      </c>
      <c r="K5" s="0" t="n">
        <f aca="false">ATANH(J5)</f>
        <v>0</v>
      </c>
      <c r="L5" s="0" t="str">
        <f aca="false">_xlfn.BASE(5,2,4)</f>
        <v>0101</v>
      </c>
      <c r="M5" s="0" t="n">
        <f aca="false">_xlfn.CEILING.MATH(1.24)</f>
        <v>2</v>
      </c>
      <c r="N5" s="0" t="n">
        <f aca="false">_xlfn.CEILING.PRECISE(4.3)</f>
        <v>5</v>
      </c>
      <c r="O5" s="0" t="str">
        <f aca="false">LEFT(COS(M5),5)</f>
        <v>-0.41</v>
      </c>
      <c r="P5" s="0" t="str">
        <f aca="false">LEFT(COSH(O5),5)</f>
        <v>1.085</v>
      </c>
      <c r="Q5" s="0" t="n">
        <f aca="false">COMBIN(0,0)</f>
        <v>1</v>
      </c>
      <c r="R5" s="0" t="n">
        <f aca="false">_xlfn.COMBINA(0,0)</f>
        <v>0</v>
      </c>
      <c r="S5" s="0" t="n">
        <f aca="false">_xlfn.DECIMAL("FF",16)</f>
        <v>255</v>
      </c>
      <c r="T5" s="0" t="n">
        <f aca="false">DEGREES(-PI())</f>
        <v>-180</v>
      </c>
      <c r="U5" s="0" t="n">
        <f aca="false">EVEN(3)</f>
        <v>4</v>
      </c>
      <c r="V5" s="0" t="str">
        <f aca="false">LEFT(EXP(U5),5)</f>
        <v>54.59</v>
      </c>
      <c r="W5" s="0" t="n">
        <f aca="false">FACT(0)</f>
        <v>1</v>
      </c>
      <c r="X5" s="0" t="e">
        <f aca="false">FACTDOUBLE(-1)</f>
        <v>#VALUE!</v>
      </c>
      <c r="Y5" s="0" t="n">
        <f aca="false">_xlfn.FLOOR.MATH(-2.5,-2)</f>
        <v>-4</v>
      </c>
      <c r="Z5" s="0" t="n">
        <f aca="false">_xlfn.FLOOR.PRECISE(3.2,1)</f>
        <v>3</v>
      </c>
      <c r="AA5" s="0" t="n">
        <f aca="false">GCD(Y6:Y8)</f>
        <v>1</v>
      </c>
      <c r="AB5" s="0" t="n">
        <f aca="false">INT(1)</f>
        <v>1</v>
      </c>
      <c r="AC5" s="0" t="n">
        <f aca="false">ISO.CEILING(4.3)</f>
        <v>5</v>
      </c>
      <c r="AD5" s="0" t="n">
        <f aca="false">LCM(24,36)</f>
        <v>72</v>
      </c>
      <c r="AE5" s="0" t="n">
        <f aca="false">LN(EXP(3.15))</f>
        <v>3.15</v>
      </c>
      <c r="AF5" s="0" t="n">
        <f aca="false">LOG(8,2)</f>
        <v>3</v>
      </c>
      <c r="AG5" s="0" t="e">
        <f aca="false">LOG10(0)</f>
        <v>#VALUE!</v>
      </c>
    </row>
    <row r="6" customFormat="false" ht="12.8" hidden="false" customHeight="false" outlineLevel="0" collapsed="false">
      <c r="A6" s="0" t="n">
        <f aca="false">FALSE()</f>
        <v>0</v>
      </c>
      <c r="B6" s="0" t="n">
        <f aca="false">ABS(A9)</f>
        <v>1.23</v>
      </c>
      <c r="C6" s="0" t="e">
        <f aca="false">ACOS(A9:A10)</f>
        <v>#VALUE!</v>
      </c>
      <c r="D6" s="0" t="str">
        <f aca="false">LEFT(ACOSH(B6),5)</f>
        <v>0.665</v>
      </c>
      <c r="F6" s="0" t="n">
        <f aca="false">_xlfn.ARABIC(A19)</f>
        <v>4</v>
      </c>
      <c r="G6" s="0" t="n">
        <f aca="false">ASIN(0)</f>
        <v>0</v>
      </c>
      <c r="H6" s="0" t="n">
        <f aca="false">ASINH(G6)</f>
        <v>0</v>
      </c>
      <c r="I6" s="0" t="n">
        <f aca="false">ATAN(H6)</f>
        <v>0</v>
      </c>
      <c r="J6" s="0" t="str">
        <f aca="false">LEFT(ATAN2(0,1),4)</f>
        <v>1.57</v>
      </c>
      <c r="K6" s="0" t="e">
        <f aca="false">ATANH(J6)</f>
        <v>#VALUE!</v>
      </c>
      <c r="L6" s="0" t="str">
        <f aca="false">_xlfn.BASE(5,4)</f>
        <v>11</v>
      </c>
      <c r="M6" s="0" t="n">
        <f aca="false">_xlfn.CEILING.MATH(4.42,0.05)</f>
        <v>4.45</v>
      </c>
      <c r="N6" s="4" t="n">
        <f aca="false">_xlfn.CEILING.PRECISE(-4.3)</f>
        <v>-4</v>
      </c>
      <c r="Q6" s="0" t="n">
        <f aca="false">COMBIN(5,5)</f>
        <v>1</v>
      </c>
      <c r="R6" s="0" t="e">
        <f aca="false">_xlfn.COMBINA(0,1)</f>
        <v>#VALUE!</v>
      </c>
      <c r="S6" s="0" t="n">
        <f aca="false">_xlfn.DECIMAL("0xFF",16)</f>
        <v>255</v>
      </c>
      <c r="T6" s="0" t="n">
        <f aca="false">DEGREES(PI())</f>
        <v>180</v>
      </c>
      <c r="U6" s="0" t="n">
        <f aca="false">EVEN(2)</f>
        <v>2</v>
      </c>
      <c r="V6" s="0" t="str">
        <f aca="false">LEFT(EXP(U7),5)</f>
        <v>0.135</v>
      </c>
      <c r="W6" s="0" t="n">
        <f aca="false">FACT(1)</f>
        <v>1</v>
      </c>
      <c r="X6" s="0" t="n">
        <f aca="false">FACTDOUBLE(6)</f>
        <v>48</v>
      </c>
      <c r="Y6" s="0" t="n">
        <f aca="false">_xlfn.FLOOR.MATH(2.5,-2)</f>
        <v>2</v>
      </c>
      <c r="Z6" s="0" t="n">
        <f aca="false">_xlfn.FLOOR.PRECISE(-3.2,1)</f>
        <v>-4</v>
      </c>
      <c r="AA6" s="0" t="n">
        <f aca="false">GCD(5,2)</f>
        <v>1</v>
      </c>
      <c r="AB6" s="0" t="n">
        <f aca="false">INT(8.9)</f>
        <v>8</v>
      </c>
      <c r="AC6" s="0" t="n">
        <f aca="false">ISO.CEILING(-4.3)</f>
        <v>-4</v>
      </c>
      <c r="AD6" s="0" t="n">
        <f aca="false">LCM(1,2,3,5)</f>
        <v>30</v>
      </c>
      <c r="AE6" s="0" t="n">
        <f aca="false">LN(EXP(3))</f>
        <v>3</v>
      </c>
      <c r="AF6" s="0" t="n">
        <f aca="false">LOG(1024,2)</f>
        <v>10</v>
      </c>
      <c r="AG6" s="0" t="n">
        <f aca="false">LOG10(1000)</f>
        <v>3</v>
      </c>
    </row>
    <row r="7" customFormat="false" ht="12.8" hidden="false" customHeight="false" outlineLevel="0" collapsed="false">
      <c r="A7" s="0" t="n">
        <f aca="false">TRUE()</f>
        <v>1</v>
      </c>
      <c r="B7" s="0" t="n">
        <f aca="false">ABS(A17)</f>
        <v>1.45</v>
      </c>
      <c r="C7" s="0" t="e">
        <f aca="false">ACOS(B10)</f>
        <v>#VALUE!</v>
      </c>
      <c r="D7" s="0" t="e">
        <f aca="false">ACOSH(B8)</f>
        <v>#VALUE!</v>
      </c>
      <c r="F7" s="0" t="n">
        <f aca="false">_xlfn.ARABIC(A20)</f>
        <v>6</v>
      </c>
      <c r="G7" s="0" t="e">
        <f aca="false">ASIN(A10)</f>
        <v>#VALUE!</v>
      </c>
      <c r="H7" s="0" t="e">
        <f aca="false">ASINH(G7)</f>
        <v>#VALUE!</v>
      </c>
      <c r="I7" s="0" t="str">
        <f aca="false">LEFT(ATAN(PI()),5)</f>
        <v>1.262</v>
      </c>
      <c r="J7" s="0" t="e">
        <f aca="false">ATAN2(H7)</f>
        <v>#VALUE!</v>
      </c>
      <c r="K7" s="0" t="e">
        <f aca="false">ATANH(J5:J7)</f>
        <v>#VALUE!</v>
      </c>
      <c r="L7" s="0" t="str">
        <f aca="false">_xlfn.BASE(1.23,4)</f>
        <v>1</v>
      </c>
      <c r="M7" s="0" t="n">
        <f aca="false">_xlfn.CEILING.MATH(4.42,1)</f>
        <v>5</v>
      </c>
      <c r="N7" s="4" t="n">
        <f aca="false">_xlfn.CEILING.PRECISE(4.3,2)</f>
        <v>6</v>
      </c>
      <c r="Q7" s="0" t="n">
        <f aca="false">COMBIN(24,5)</f>
        <v>42504</v>
      </c>
      <c r="R7" s="0" t="n">
        <f aca="false">_xlfn.COMBINA(10,5)</f>
        <v>2002</v>
      </c>
      <c r="S7" s="0" t="n">
        <f aca="false">_xlfn.DECIMAL(100,5)</f>
        <v>25</v>
      </c>
      <c r="U7" s="0" t="n">
        <f aca="false">EVEN(-1)</f>
        <v>-2</v>
      </c>
      <c r="W7" s="0" t="n">
        <f aca="false">FACT(5)</f>
        <v>120</v>
      </c>
      <c r="X7" s="0" t="n">
        <f aca="false">FACTDOUBLE(7)</f>
        <v>105</v>
      </c>
      <c r="Y7" s="0" t="n">
        <f aca="false">_xlfn.FLOOR.MATH(1.58,0.1)</f>
        <v>1.5</v>
      </c>
      <c r="Z7" s="0" t="n">
        <f aca="false">_xlfn.FLOOR.PRECISE(3.2,-1)</f>
        <v>3</v>
      </c>
      <c r="AA7" s="0" t="n">
        <f aca="false">GCD(24,36)</f>
        <v>12</v>
      </c>
      <c r="AB7" s="0" t="n">
        <f aca="false">INT(-8.9)</f>
        <v>-9</v>
      </c>
      <c r="AC7" s="0" t="n">
        <f aca="false">ISO.CEILING(4.3,2)</f>
        <v>6</v>
      </c>
      <c r="AD7" s="0" t="n">
        <f aca="false">LCM(0)</f>
        <v>0</v>
      </c>
      <c r="AF7" s="0" t="e">
        <f aca="false">LOG(0)</f>
        <v>#VALUE!</v>
      </c>
    </row>
    <row r="8" customFormat="false" ht="12.8" hidden="false" customHeight="false" outlineLevel="0" collapsed="false">
      <c r="A8" s="0" t="n">
        <f aca="false">FALSE()</f>
        <v>0</v>
      </c>
      <c r="B8" s="0" t="e">
        <f aca="false">ABS(A10)</f>
        <v>#VALUE!</v>
      </c>
      <c r="C8" s="0" t="e">
        <f aca="false">ACOS(A12)</f>
        <v>#N/A</v>
      </c>
      <c r="D8" s="0" t="e">
        <f aca="false">ACOSH(C8)</f>
        <v>#N/A</v>
      </c>
      <c r="F8" s="0" t="n">
        <f aca="false">_xlfn.ARABIC(A21)</f>
        <v>7</v>
      </c>
      <c r="G8" s="0" t="e">
        <f aca="false">ASIN(C8)</f>
        <v>#N/A</v>
      </c>
      <c r="H8" s="0" t="e">
        <f aca="false">ASINH(G8)</f>
        <v>#N/A</v>
      </c>
      <c r="I8" s="0" t="str">
        <f aca="false">LEFT(PI(),9)</f>
        <v>3.1415926</v>
      </c>
      <c r="J8" s="0" t="e">
        <f aca="false">ATAN2(H8,H7)</f>
        <v>#N/A</v>
      </c>
      <c r="K8" s="0" t="str">
        <f aca="false">LEFT(ATANH(0.52),5)</f>
        <v>0.576</v>
      </c>
      <c r="L8" s="0" t="str">
        <f aca="false">_xlfn.BASE(19.19,5)</f>
        <v>34</v>
      </c>
      <c r="M8" s="0" t="n">
        <f aca="false">_xlfn.CEILING.MATH(4.42,0.01)</f>
        <v>4.42</v>
      </c>
      <c r="N8" s="4" t="n">
        <f aca="false">_xlfn.CEILING.PRECISE(4.3,-2)</f>
        <v>6</v>
      </c>
      <c r="Q8" s="0" t="n">
        <f aca="false">COMBIN(10,5)</f>
        <v>252</v>
      </c>
      <c r="R8" s="0" t="n">
        <f aca="false">_xlfn.COMBINA(5,3)</f>
        <v>35</v>
      </c>
      <c r="U8" s="0" t="e">
        <f aca="false">EVEN(U6:U7)</f>
        <v>#VALUE!</v>
      </c>
      <c r="Y8" s="0" t="n">
        <f aca="false">_xlfn.FLOOR.MATH(0.234,0.01)</f>
        <v>0.23</v>
      </c>
      <c r="Z8" s="0" t="n">
        <f aca="false">_xlfn.FLOOR.PRECISE(3.2)</f>
        <v>3</v>
      </c>
      <c r="AA8" s="0" t="n">
        <f aca="false">GCD(7,1)</f>
        <v>1</v>
      </c>
      <c r="AB8" s="0" t="n">
        <f aca="false">INT(0.5)</f>
        <v>0</v>
      </c>
      <c r="AC8" s="0" t="n">
        <f aca="false">ISO.CEILING(4.3,-2)</f>
        <v>6</v>
      </c>
      <c r="AD8" s="0" t="e">
        <f aca="false">LCM(-1)</f>
        <v>#VALUE!</v>
      </c>
      <c r="AF8" s="0" t="e">
        <f aca="false">LOG(10,0)</f>
        <v>#VALUE!</v>
      </c>
    </row>
    <row r="9" customFormat="false" ht="12.8" hidden="false" customHeight="false" outlineLevel="0" collapsed="false">
      <c r="A9" s="0" t="n">
        <v>1.23</v>
      </c>
      <c r="B9" s="0" t="e">
        <f aca="false">ABS(A12)</f>
        <v>#N/A</v>
      </c>
      <c r="D9" s="0" t="e">
        <f aca="false">ACOSH(A10)</f>
        <v>#VALUE!</v>
      </c>
      <c r="F9" s="0" t="n">
        <f aca="false">_xlfn.ARABIC(A22)</f>
        <v>2998</v>
      </c>
      <c r="L9" s="0" t="str">
        <f aca="false">_xlfn.BASE(19,5)</f>
        <v>34</v>
      </c>
      <c r="M9" s="0" t="n">
        <f aca="false">_xlfn.CEILING.MATH(24.3,5)</f>
        <v>25</v>
      </c>
      <c r="N9" s="4" t="n">
        <f aca="false">_xlfn.CEILING.PRECISE(-4.3,2)</f>
        <v>-4</v>
      </c>
      <c r="Q9" s="0" t="e">
        <f aca="false">COMBIN(1,2)</f>
        <v>#VALUE!</v>
      </c>
      <c r="R9" s="0" t="n">
        <f aca="false">_xlfn.COMBINA(5,0)</f>
        <v>1</v>
      </c>
      <c r="Y9" s="0" t="n">
        <f aca="false">_xlfn.FLOOR.MATH(1.5)</f>
        <v>1</v>
      </c>
      <c r="AA9" s="0" t="n">
        <f aca="false">GCD(5,0)</f>
        <v>5</v>
      </c>
      <c r="AB9" s="0" t="n">
        <f aca="false">INT(-0.5)</f>
        <v>-1</v>
      </c>
      <c r="AC9" s="0" t="n">
        <f aca="false">ISO.CEILING(-4.3,2)</f>
        <v>-4</v>
      </c>
      <c r="AD9" s="0" t="e">
        <f aca="false">LCM(5,2,-1)</f>
        <v>#VALUE!</v>
      </c>
      <c r="AF9" s="0" t="e">
        <f aca="false">LOG(1,0)</f>
        <v>#VALUE!</v>
      </c>
    </row>
    <row r="10" customFormat="false" ht="12.8" hidden="false" customHeight="false" outlineLevel="0" collapsed="false">
      <c r="A10" s="0" t="s">
        <v>12</v>
      </c>
      <c r="B10" s="0" t="e">
        <f aca="false">ABS(A7:A9)</f>
        <v>#VALUE!</v>
      </c>
      <c r="F10" s="0" t="e">
        <f aca="false">_xlfn.ARABIC(A18:A19)</f>
        <v>#VALUE!</v>
      </c>
      <c r="L10" s="0" t="e">
        <f aca="false">_xlfn.BASE(A9)</f>
        <v>#VALUE!</v>
      </c>
      <c r="M10" s="0" t="n">
        <f aca="false">_xlfn.CEILING.MATH(6.7)</f>
        <v>7</v>
      </c>
      <c r="N10" s="4" t="n">
        <f aca="false">_xlfn.CEILING.PRECISE(-4.3,-2)</f>
        <v>-4</v>
      </c>
      <c r="R10" s="0" t="e">
        <f aca="false">_xlfn.COMBINA(0,5)</f>
        <v>#VALUE!</v>
      </c>
      <c r="Y10" s="0" t="n">
        <f aca="false">_xlfn.FLOOR.MATH(-1.5)</f>
        <v>-2</v>
      </c>
      <c r="AA10" s="0" t="n">
        <f aca="false">GCD(5)</f>
        <v>5</v>
      </c>
      <c r="AB10" s="0" t="n">
        <f aca="false">INT(0)</f>
        <v>0</v>
      </c>
      <c r="AC10" s="0" t="n">
        <f aca="false">ISO.CEILING(-4.3,-2)</f>
        <v>-4</v>
      </c>
      <c r="AD10" s="0" t="n">
        <f aca="false">LCM(5,23,0)</f>
        <v>0</v>
      </c>
    </row>
    <row r="11" customFormat="false" ht="12.8" hidden="false" customHeight="false" outlineLevel="0" collapsed="false">
      <c r="A11" s="0" t="s">
        <v>13</v>
      </c>
      <c r="F11" s="0" t="e">
        <f aca="false">_xlfn.ARABIC(A23)</f>
        <v>#VALUE!</v>
      </c>
      <c r="L11" s="0" t="e">
        <f aca="false">_xlfn.BASE(5)</f>
        <v>#VALUE!</v>
      </c>
      <c r="M11" s="0" t="n">
        <f aca="false">_xlfn.CEILING.MATH(-8.1,2)</f>
        <v>-8</v>
      </c>
      <c r="AA11" s="0" t="e">
        <f aca="false">GCD(5,8,"a")</f>
        <v>#VALUE!</v>
      </c>
      <c r="AD11" s="0" t="n">
        <f aca="false">LCM(0,0)</f>
        <v>0</v>
      </c>
    </row>
    <row r="12" customFormat="false" ht="12.8" hidden="false" customHeight="false" outlineLevel="0" collapsed="false">
      <c r="A12" s="0" t="e">
        <f aca="false">NA()</f>
        <v>#N/A</v>
      </c>
      <c r="F12" s="0" t="n">
        <f aca="false">_xlfn.ARABIC(A24)</f>
        <v>1954</v>
      </c>
      <c r="L12" s="0" t="e">
        <f aca="false">_xlfn.BASE(A13)</f>
        <v>#VALUE!</v>
      </c>
      <c r="M12" s="0" t="n">
        <f aca="false">_xlfn.CEILING.MATH(-5.5,2,-1)</f>
        <v>-6</v>
      </c>
      <c r="AA12" s="0" t="n">
        <f aca="false">GCD(2,0)</f>
        <v>2</v>
      </c>
    </row>
    <row r="13" customFormat="false" ht="12.8" hidden="false" customHeight="false" outlineLevel="0" collapsed="false">
      <c r="A13" s="0" t="s">
        <v>12</v>
      </c>
      <c r="AA13" s="0" t="n">
        <f aca="false">GCD(0,5)</f>
        <v>5</v>
      </c>
    </row>
    <row r="14" customFormat="false" ht="12.8" hidden="false" customHeight="false" outlineLevel="0" collapsed="false">
      <c r="A14" s="0" t="s">
        <v>13</v>
      </c>
      <c r="AA14" s="0" t="n">
        <f aca="false">GCD(0,0,6)</f>
        <v>6</v>
      </c>
    </row>
    <row r="15" customFormat="false" ht="12.8" hidden="false" customHeight="false" outlineLevel="0" collapsed="false">
      <c r="A15" s="0" t="s">
        <v>14</v>
      </c>
    </row>
    <row r="16" customFormat="false" ht="12.8" hidden="false" customHeight="false" outlineLevel="0" collapsed="false">
      <c r="A16" s="0" t="n">
        <v>5</v>
      </c>
    </row>
    <row r="17" customFormat="false" ht="12.8" hidden="false" customHeight="false" outlineLevel="0" collapsed="false">
      <c r="A17" s="0" t="n">
        <v>-1.45</v>
      </c>
    </row>
    <row r="18" customFormat="false" ht="12.8" hidden="false" customHeight="false" outlineLevel="0" collapsed="false">
      <c r="A18" s="0" t="s">
        <v>47</v>
      </c>
    </row>
    <row r="19" customFormat="false" ht="12.8" hidden="false" customHeight="false" outlineLevel="0" collapsed="false">
      <c r="A19" s="0" t="s">
        <v>48</v>
      </c>
    </row>
    <row r="20" customFormat="false" ht="12.8" hidden="false" customHeight="false" outlineLevel="0" collapsed="false">
      <c r="A20" s="0" t="s">
        <v>49</v>
      </c>
    </row>
    <row r="21" customFormat="false" ht="12.8" hidden="false" customHeight="false" outlineLevel="0" collapsed="false">
      <c r="A21" s="0" t="s">
        <v>50</v>
      </c>
    </row>
    <row r="22" customFormat="false" ht="12.8" hidden="false" customHeight="false" outlineLevel="0" collapsed="false">
      <c r="A22" s="0" t="s">
        <v>51</v>
      </c>
    </row>
    <row r="23" customFormat="false" ht="12.8" hidden="false" customHeight="false" outlineLevel="0" collapsed="false">
      <c r="A23" s="0" t="s">
        <v>52</v>
      </c>
    </row>
    <row r="24" customFormat="false" ht="12.8" hidden="false" customHeight="false" outlineLevel="0" collapsed="false">
      <c r="A24" s="5" t="s">
        <v>53</v>
      </c>
    </row>
    <row r="26" customFormat="false" ht="12.8" hidden="false" customHeight="false" outlineLevel="0" collapsed="false">
      <c r="A26" s="0" t="s">
        <v>48</v>
      </c>
      <c r="F26" s="0" t="n">
        <f aca="false">_xlfn.ARABIC(A26)</f>
        <v>4</v>
      </c>
    </row>
    <row r="27" customFormat="false" ht="12.8" hidden="false" customHeight="false" outlineLevel="0" collapsed="false">
      <c r="A27" s="0" t="s">
        <v>54</v>
      </c>
      <c r="F27" s="0" t="n">
        <f aca="false">_xlfn.ARABIC(A27)</f>
        <v>9</v>
      </c>
    </row>
    <row r="28" customFormat="false" ht="12.8" hidden="false" customHeight="false" outlineLevel="0" collapsed="false">
      <c r="A28" s="0" t="s">
        <v>55</v>
      </c>
      <c r="F28" s="0" t="n">
        <f aca="false">_xlfn.ARABIC(A28)</f>
        <v>40</v>
      </c>
    </row>
    <row r="29" customFormat="false" ht="12.8" hidden="false" customHeight="false" outlineLevel="0" collapsed="false">
      <c r="A29" s="0" t="s">
        <v>56</v>
      </c>
      <c r="F29" s="0" t="n">
        <f aca="false">_xlfn.ARABIC(A29)</f>
        <v>90</v>
      </c>
    </row>
    <row r="30" customFormat="false" ht="12.8" hidden="false" customHeight="false" outlineLevel="0" collapsed="false">
      <c r="A30" s="0" t="s">
        <v>57</v>
      </c>
      <c r="F30" s="0" t="n">
        <f aca="false">_xlfn.ARABIC(A30)</f>
        <v>400</v>
      </c>
    </row>
    <row r="31" customFormat="false" ht="12.8" hidden="false" customHeight="false" outlineLevel="0" collapsed="false">
      <c r="A31" s="0" t="s">
        <v>58</v>
      </c>
      <c r="F31" s="0" t="n">
        <f aca="false">_xlfn.ARABIC(A31)</f>
        <v>900</v>
      </c>
    </row>
    <row r="33" customFormat="false" ht="12.8" hidden="false" customHeight="false" outlineLevel="0" collapsed="false">
      <c r="A33" s="0" t="s">
        <v>59</v>
      </c>
      <c r="F33" s="0" t="n">
        <f aca="false">_xlfn.ARABIC(A33)</f>
        <v>2</v>
      </c>
    </row>
    <row r="34" customFormat="false" ht="12.8" hidden="false" customHeight="false" outlineLevel="0" collapsed="false">
      <c r="A34" s="0" t="s">
        <v>48</v>
      </c>
      <c r="F34" s="0" t="n">
        <f aca="false">_xlfn.ARABIC(A34)</f>
        <v>4</v>
      </c>
    </row>
    <row r="35" customFormat="false" ht="12.8" hidden="false" customHeight="false" outlineLevel="0" collapsed="false">
      <c r="A35" s="0" t="s">
        <v>54</v>
      </c>
      <c r="F35" s="0" t="n">
        <f aca="false">_xlfn.ARABIC(A35)</f>
        <v>9</v>
      </c>
    </row>
    <row r="36" customFormat="false" ht="12.8" hidden="false" customHeight="false" outlineLevel="0" collapsed="false">
      <c r="A36" s="0" t="s">
        <v>60</v>
      </c>
      <c r="F36" s="0" t="n">
        <f aca="false">_xlfn.ARABIC(A36)</f>
        <v>49</v>
      </c>
    </row>
    <row r="37" customFormat="false" ht="12.8" hidden="false" customHeight="false" outlineLevel="0" collapsed="false">
      <c r="A37" s="0" t="s">
        <v>61</v>
      </c>
      <c r="F37" s="0" t="n">
        <f aca="false">_xlfn.ARABIC(A37)</f>
        <v>99</v>
      </c>
    </row>
    <row r="38" customFormat="false" ht="12.8" hidden="false" customHeight="false" outlineLevel="0" collapsed="false">
      <c r="A38" s="0" t="s">
        <v>62</v>
      </c>
      <c r="F38" s="0" t="n">
        <f aca="false">_xlfn.ARABIC(A38)</f>
        <v>499</v>
      </c>
    </row>
    <row r="39" customFormat="false" ht="12.8" hidden="false" customHeight="false" outlineLevel="0" collapsed="false">
      <c r="A39" s="0" t="s">
        <v>63</v>
      </c>
      <c r="F39" s="0" t="n">
        <f aca="false">_xlfn.ARABIC(A39)</f>
        <v>999</v>
      </c>
    </row>
    <row r="41" customFormat="false" ht="12.8" hidden="false" customHeight="false" outlineLevel="0" collapsed="false">
      <c r="A41" s="0" t="s">
        <v>64</v>
      </c>
      <c r="F41" s="0" t="e">
        <f aca="false">_xlfn.ARABIC(A41)</f>
        <v>#VALUE!</v>
      </c>
    </row>
    <row r="42" customFormat="false" ht="12.8" hidden="false" customHeight="false" outlineLevel="0" collapsed="false">
      <c r="A42" s="0" t="s">
        <v>65</v>
      </c>
      <c r="F42" s="0" t="e">
        <f aca="false">_xlfn.ARABIC(A42)</f>
        <v>#VALUE!</v>
      </c>
    </row>
    <row r="43" customFormat="false" ht="12.8" hidden="false" customHeight="false" outlineLevel="0" collapsed="false">
      <c r="A43" s="0" t="s">
        <v>66</v>
      </c>
      <c r="F43" s="0" t="n">
        <f aca="false">_xlfn.ARABIC(A43)</f>
        <v>45</v>
      </c>
    </row>
    <row r="44" customFormat="false" ht="12.8" hidden="false" customHeight="false" outlineLevel="0" collapsed="false">
      <c r="A44" s="0" t="s">
        <v>67</v>
      </c>
      <c r="F44" s="0" t="n">
        <f aca="false">_xlfn.ARABIC(A44)</f>
        <v>95</v>
      </c>
    </row>
    <row r="45" customFormat="false" ht="12.8" hidden="false" customHeight="false" outlineLevel="0" collapsed="false">
      <c r="A45" s="0" t="s">
        <v>68</v>
      </c>
      <c r="F45" s="0" t="n">
        <f aca="false">_xlfn.ARABIC(A45)</f>
        <v>495</v>
      </c>
    </row>
    <row r="46" customFormat="false" ht="12.8" hidden="false" customHeight="false" outlineLevel="0" collapsed="false">
      <c r="A46" s="0" t="s">
        <v>69</v>
      </c>
      <c r="F46" s="0" t="n">
        <f aca="false">_xlfn.ARABIC(A46)</f>
        <v>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2017-09-13T18:53:40Z</dcterms:created>
  <dc:creator/>
  <dc:description/>
  <dc:language>en-US</dc:language>
  <cp:lastModifiedBy/>
  <dcterms:modified xsi:type="dcterms:W3CDTF">2017-09-16T09:36:00Z</dcterms:modified>
  <cp:revision>126</cp:revision>
  <dc:subject/>
  <dc:title/>
</cp:coreProperties>
</file>