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Info" sheetId="2" state="visible" r:id="rId3"/>
    <sheet name="Variables" sheetId="3" state="visible" r:id="rId4"/>
    <sheet name="Main" sheetId="4" state="visible" r:id="rId5"/>
    <sheet name="Main_C" sheetId="5" state="visible" r:id="rId6"/>
    <sheet name="IMPRT_Data" sheetId="6" state="visible" r:id="rId7"/>
    <sheet name="IMPRT_2" sheetId="7" state="visible" r:id="rId8"/>
    <sheet name="IMPRT_1" sheetId="8" state="visible" r:id="rId9"/>
    <sheet name="Main_Ov" sheetId="9" state="visible" r:id="rId10"/>
    <sheet name="Main_Ov_Data" sheetId="10" state="visible" r:id="rId11"/>
    <sheet name="Costs" sheetId="11" state="visible" r:id="rId12"/>
    <sheet name="Costs_Simple" sheetId="12" state="visible" r:id="rId13"/>
    <sheet name="Cost_Sum_T" sheetId="13" state="visible" r:id="rId14"/>
    <sheet name="Cost_Sum" sheetId="14" state="visible" r:id="rId15"/>
    <sheet name="BX_1000_Filing" sheetId="15" state="visible" r:id="rId16"/>
    <sheet name="BBB_GPC1" sheetId="16" state="visible" r:id="rId17"/>
    <sheet name="AAC_Main" sheetId="17" state="visible" r:id="rId18"/>
    <sheet name="AU" sheetId="18" state="visible" r:id="rId19"/>
    <sheet name="AL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<sst xmlns="http://schemas.openxmlformats.org/spreadsheetml/2006/main" count="3566" uniqueCount="14">
  <si>
    <t xml:space="preserve">string</t>
  </si>
  <si>
    <t xml:space="preserve">https://www.vertex42.com/blog/excel-formulas/volatile-functions.html</t>
  </si>
  <si>
    <t xml:space="preserve">https://fastexcel.wordpress.com/2016/04/25/indirect-excels-most-evil-function/</t>
  </si>
  <si>
    <t xml:space="preserve"> </t>
  </si>
  <si>
    <t xml:space="preserve">http://ipaustralia.gov.au/feescales</t>
  </si>
  <si>
    <t xml:space="preserve">7:1:1</t>
  </si>
  <si>
    <t xml:space="preserve">https://xvue.co:8447/exist/rest/db/xvue/remind/xquery/case_fulldata.xql?ves_reqirn=AHOPK1_D_1_1_AU</t>
  </si>
  <si>
    <t xml:space="preserve">6:1:1</t>
  </si>
  <si>
    <t xml:space="preserve">$4000-$7000</t>
  </si>
  <si>
    <t xml:space="preserve">3500+</t>
  </si>
  <si>
    <t xml:space="preserve">-</t>
  </si>
  <si>
    <t xml:space="preserve">(4500+)</t>
  </si>
  <si>
    <t xml:space="preserve">   &lt;string&gt;asdf&lt;/string&gt;</t>
  </si>
  <si>
    <t xml:space="preserve">&lt;D1&gt;asdf&lt;/D1&gt;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</si>
</sst>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6" activeCellId="0" sqref="E26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D2" s="0" t="s">
        <v>1</v>
      </c>
    </row>
    <row r="3" customFormat="false" ht="12.75" hidden="false" customHeight="false" outlineLevel="0" collapsed="false">
      <c r="A3" s="0" t="s">
        <v>0</v>
      </c>
    </row>
    <row r="4" customFormat="false" ht="12.75" hidden="false" customHeight="false" outlineLevel="0" collapsed="false">
      <c r="A4" s="0" t="s">
        <v>0</v>
      </c>
      <c r="D4" s="0" t="s">
        <v>2</v>
      </c>
    </row>
    <row r="5" customFormat="false" ht="12.75" hidden="false" customHeight="false" outlineLevel="0" collapsed="false">
      <c r="A5" s="0" t="s">
        <v>0</v>
      </c>
      <c r="D5" s="0" t="s">
        <v>0</v>
      </c>
    </row>
    <row r="6" customFormat="false" ht="12.75" hidden="false" customHeight="false" outlineLevel="0" collapsed="false">
      <c r="A6" s="0" t="s">
        <v>0</v>
      </c>
      <c r="D6" s="0" t="s">
        <v>0</v>
      </c>
    </row>
    <row r="7" customFormat="false" ht="12.75" hidden="false" customHeight="false" outlineLevel="0" collapsed="false">
      <c r="A7" s="0" t="s">
        <v>0</v>
      </c>
    </row>
    <row r="8" customFormat="false" ht="12.75" hidden="false" customHeight="false" outlineLevel="0" collapsed="false">
      <c r="A8" s="0" t="s">
        <v>0</v>
      </c>
      <c r="D8" s="0" t="s">
        <v>0</v>
      </c>
    </row>
    <row r="9" customFormat="false" ht="12.75" hidden="false" customHeight="false" outlineLevel="0" collapsed="false">
      <c r="D9" s="0" t="s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22.51"/>
    <col collapsed="false" customWidth="true" hidden="false" outlineLevel="0" max="1025" min="9" style="0" width="8.67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E3" s="0" t="s">
        <v>0</v>
      </c>
    </row>
    <row r="4" customFormat="false" ht="12.8" hidden="false" customHeight="false" outlineLevel="0" collapsed="false">
      <c r="A4" s="0" t="s">
        <v>0</v>
      </c>
      <c r="B4" s="0" t="s">
        <v>0</v>
      </c>
      <c r="E4" s="0" t="s">
        <v>0</v>
      </c>
      <c r="G4" s="0" t="s">
        <v>0</v>
      </c>
      <c r="H4" s="0" t="n">
        <v>1</v>
      </c>
      <c r="I4" s="0" t="n">
        <v>2</v>
      </c>
      <c r="J4" s="0" t="n">
        <v>3</v>
      </c>
      <c r="K4" s="0" t="n">
        <v>4</v>
      </c>
      <c r="L4" s="0" t="n">
        <v>5</v>
      </c>
      <c r="M4" s="0" t="n">
        <v>6</v>
      </c>
      <c r="N4" s="0" t="n">
        <v>7</v>
      </c>
      <c r="O4" s="0" t="n">
        <v>8</v>
      </c>
      <c r="P4" s="0" t="n">
        <v>9</v>
      </c>
      <c r="Q4" s="0" t="n">
        <v>10</v>
      </c>
    </row>
    <row r="5" customFormat="false" ht="12.8" hidden="false" customHeight="false" outlineLevel="0" collapsed="false">
      <c r="A5" s="0" t="s">
        <v>0</v>
      </c>
      <c r="E5" s="0" t="n">
        <v>0</v>
      </c>
      <c r="F5" s="0" t="s">
        <v>0</v>
      </c>
      <c r="H5" s="0" t="n">
        <v>43586</v>
      </c>
      <c r="I5" s="0" t="n">
        <v>45413</v>
      </c>
      <c r="J5" s="0" t="n">
        <v>47239</v>
      </c>
      <c r="K5" s="0" t="n">
        <v>49065</v>
      </c>
      <c r="L5" s="0" t="n">
        <v>49065</v>
      </c>
      <c r="M5" s="0" t="n">
        <v>49065</v>
      </c>
      <c r="N5" s="0" t="str">
        <f aca="false">IF(N4&lt;=Variables!$B$16+1,M11,"")</f>
        <v/>
      </c>
      <c r="O5" s="0" t="str">
        <f aca="false">IF(O4&lt;=Variables!$B$16+1,N11,"")</f>
        <v/>
      </c>
      <c r="P5" s="0" t="str">
        <f aca="false">IF(P4&lt;=Variables!$B$16+1,O11,"")</f>
        <v/>
      </c>
      <c r="Q5" s="0" t="str">
        <f aca="false">IF(Q4&lt;=Variables!$B$16+1,P11,"")</f>
        <v/>
      </c>
    </row>
    <row r="6" customFormat="false" ht="12.8" hidden="false" customHeight="false" outlineLevel="0" collapsed="false">
      <c r="A6" s="0" t="s">
        <v>0</v>
      </c>
      <c r="B6" s="0" t="n">
        <v>43586</v>
      </c>
      <c r="E6" s="0" t="n">
        <v>1</v>
      </c>
      <c r="F6" s="0" t="s">
        <v>0</v>
      </c>
      <c r="H6" s="0" t="n">
        <v>43586</v>
      </c>
      <c r="I6" s="0" t="n">
        <v>45413</v>
      </c>
      <c r="J6" s="0" t="n">
        <v>47239</v>
      </c>
      <c r="K6" s="0" t="n">
        <v>49065</v>
      </c>
      <c r="L6" s="0" t="n">
        <v>49065</v>
      </c>
      <c r="M6" s="0" t="n">
        <v>49065</v>
      </c>
      <c r="N6" s="0" t="str">
        <f aca="false">IF(N$5&lt;&gt;"",EDATE(N5,0),"")</f>
        <v/>
      </c>
      <c r="O6" s="0" t="str">
        <f aca="false">IF(O$5&lt;&gt;"",EDATE(O5,0),"")</f>
        <v/>
      </c>
      <c r="P6" s="0" t="str">
        <f aca="false">IF(P$5&lt;&gt;"",EDATE(P5,0),"")</f>
        <v/>
      </c>
      <c r="Q6" s="0" t="str">
        <f aca="false">IF(Q$5&lt;&gt;"",EDATE(Q5,0),"")</f>
        <v/>
      </c>
    </row>
    <row r="7" customFormat="false" ht="12.8" hidden="false" customHeight="false" outlineLevel="0" collapsed="false">
      <c r="A7" s="0" t="s">
        <v>0</v>
      </c>
      <c r="E7" s="0" t="n">
        <v>2</v>
      </c>
      <c r="F7" s="0" t="s">
        <v>0</v>
      </c>
      <c r="H7" s="0" t="n">
        <v>43952</v>
      </c>
      <c r="I7" s="0" t="n">
        <v>45778</v>
      </c>
      <c r="J7" s="0" t="n">
        <v>47604</v>
      </c>
      <c r="K7" s="0" t="n">
        <v>49430</v>
      </c>
      <c r="L7" s="0" t="n">
        <v>49430</v>
      </c>
      <c r="M7" s="0" t="n">
        <v>49430</v>
      </c>
      <c r="N7" s="0" t="str">
        <f aca="false">IF(N$5&lt;&gt;"",EDATE(N6,12),"")</f>
        <v/>
      </c>
      <c r="O7" s="0" t="str">
        <f aca="false">IF(O$5&lt;&gt;"",EDATE(O6,12),"")</f>
        <v/>
      </c>
      <c r="P7" s="0" t="str">
        <f aca="false">IF(P$5&lt;&gt;"",EDATE(P6,12),"")</f>
        <v/>
      </c>
      <c r="Q7" s="0" t="str">
        <f aca="false">IF(Q$5&lt;&gt;"",EDATE(Q6,12),"")</f>
        <v/>
      </c>
    </row>
    <row r="8" customFormat="false" ht="12.8" hidden="false" customHeight="false" outlineLevel="0" collapsed="false">
      <c r="A8" s="0" t="s">
        <v>0</v>
      </c>
      <c r="E8" s="0" t="n">
        <v>4</v>
      </c>
      <c r="F8" s="0" t="s">
        <v>0</v>
      </c>
      <c r="H8" s="0" t="n">
        <v>44317</v>
      </c>
      <c r="I8" s="0" t="n">
        <v>46143</v>
      </c>
      <c r="J8" s="0" t="n">
        <v>47969</v>
      </c>
      <c r="K8" s="0" t="n">
        <v>49796</v>
      </c>
      <c r="L8" s="0" t="n">
        <v>49796</v>
      </c>
      <c r="M8" s="0" t="n">
        <v>49796</v>
      </c>
      <c r="N8" s="0" t="str">
        <f aca="false">IF(N$5&lt;&gt;"",EDATE(N7,12),"")</f>
        <v/>
      </c>
      <c r="O8" s="0" t="str">
        <f aca="false">IF(O$5&lt;&gt;"",EDATE(O7,12),"")</f>
        <v/>
      </c>
      <c r="P8" s="0" t="str">
        <f aca="false">IF(P$5&lt;&gt;"",EDATE(P7,12),"")</f>
        <v/>
      </c>
      <c r="Q8" s="0" t="str">
        <f aca="false">IF(Q$5&lt;&gt;"",EDATE(Q7,12),"")</f>
        <v/>
      </c>
    </row>
    <row r="9" customFormat="false" ht="12.8" hidden="false" customHeight="false" outlineLevel="0" collapsed="false">
      <c r="A9" s="0" t="s">
        <v>0</v>
      </c>
      <c r="E9" s="0" t="n">
        <v>4.1</v>
      </c>
      <c r="F9" s="0" t="s">
        <v>0</v>
      </c>
      <c r="H9" s="0" t="n">
        <v>44682</v>
      </c>
      <c r="I9" s="0" t="n">
        <v>46508</v>
      </c>
      <c r="J9" s="0" t="n">
        <v>48335</v>
      </c>
      <c r="K9" s="0" t="n">
        <v>50161</v>
      </c>
      <c r="L9" s="0" t="n">
        <v>50161</v>
      </c>
      <c r="M9" s="0" t="n">
        <v>50161</v>
      </c>
      <c r="N9" s="0" t="str">
        <f aca="false">IF(N$5&lt;&gt;"",EDATE(N8,12),"")</f>
        <v/>
      </c>
      <c r="O9" s="0" t="str">
        <f aca="false">IF(O$5&lt;&gt;"",EDATE(O8,12),"")</f>
        <v/>
      </c>
      <c r="P9" s="0" t="str">
        <f aca="false">IF(P$5&lt;&gt;"",EDATE(P8,12),"")</f>
        <v/>
      </c>
      <c r="Q9" s="0" t="str">
        <f aca="false">IF(Q$5&lt;&gt;"",EDATE(Q8,12),"")</f>
        <v/>
      </c>
    </row>
    <row r="10" customFormat="false" ht="12.8" hidden="false" customHeight="false" outlineLevel="0" collapsed="false">
      <c r="A10" s="0" t="s">
        <v>0</v>
      </c>
      <c r="E10" s="0" t="n">
        <v>5</v>
      </c>
      <c r="F10" s="0" t="s">
        <v>0</v>
      </c>
    </row>
    <row r="11" customFormat="false" ht="12.8" hidden="false" customHeight="false" outlineLevel="0" collapsed="false">
      <c r="A11" s="0" t="s">
        <v>0</v>
      </c>
      <c r="E11" s="0" t="n">
        <v>6</v>
      </c>
      <c r="F11" s="0" t="s">
        <v>0</v>
      </c>
      <c r="H11" s="0" t="n">
        <v>45413</v>
      </c>
      <c r="I11" s="0" t="n">
        <v>47239</v>
      </c>
      <c r="J11" s="0" t="n">
        <v>49065</v>
      </c>
      <c r="K11" s="0" t="n">
        <v>50891</v>
      </c>
      <c r="L11" s="0" t="n">
        <v>50891</v>
      </c>
      <c r="M11" s="0" t="n">
        <v>50891</v>
      </c>
      <c r="N11" s="0" t="str">
        <f aca="false">IF(N$5&lt;&gt;"",EDATE(N9,2*12),"")</f>
        <v/>
      </c>
      <c r="O11" s="0" t="str">
        <f aca="false">IF(O$5&lt;&gt;"",EDATE(O9,2*12),"")</f>
        <v/>
      </c>
      <c r="P11" s="0" t="str">
        <f aca="false">IF(P$5&lt;&gt;"",EDATE(P9,2*12),"")</f>
        <v/>
      </c>
      <c r="Q11" s="0" t="str">
        <f aca="false">IF(Q$5&lt;&gt;"",EDATE(Q9,2*12),"")</f>
        <v/>
      </c>
    </row>
    <row r="12" customFormat="false" ht="12.8" hidden="false" customHeight="false" outlineLevel="0" collapsed="false">
      <c r="A12" s="0" t="s">
        <v>0</v>
      </c>
      <c r="E12" s="0" t="n">
        <v>7</v>
      </c>
      <c r="F12" s="0" t="s">
        <v>0</v>
      </c>
      <c r="H12" s="0" t="n">
        <v>43586</v>
      </c>
      <c r="I12" s="0" t="n">
        <v>43586</v>
      </c>
      <c r="J12" s="0" t="n">
        <v>43586</v>
      </c>
      <c r="K12" s="0" t="n">
        <v>43586</v>
      </c>
      <c r="L12" s="0" t="n">
        <v>43586</v>
      </c>
      <c r="M12" s="0" t="n">
        <v>43586</v>
      </c>
      <c r="N12" s="0" t="str">
        <f aca="false">IF(N$5&lt;&gt;"",$H$5,"")</f>
        <v/>
      </c>
      <c r="O12" s="0" t="str">
        <f aca="false">IF(O$5&lt;&gt;"",$H$5,"")</f>
        <v/>
      </c>
      <c r="P12" s="0" t="str">
        <f aca="false">IF(P$5&lt;&gt;"",$H$5,"")</f>
        <v/>
      </c>
      <c r="Q12" s="0" t="str">
        <f aca="false">IF(Q$5&lt;&gt;"",$H$5,"")</f>
        <v/>
      </c>
    </row>
    <row r="13" customFormat="false" ht="12.8" hidden="false" customHeight="false" outlineLevel="0" collapsed="false">
      <c r="A13" s="0" t="s">
        <v>0</v>
      </c>
      <c r="E13" s="0" t="n">
        <v>8</v>
      </c>
      <c r="F13" s="0" t="s">
        <v>0</v>
      </c>
      <c r="H13" s="0" t="n">
        <v>50891</v>
      </c>
      <c r="I13" s="0" t="n">
        <v>43586</v>
      </c>
      <c r="J13" s="0" t="n">
        <v>43586</v>
      </c>
      <c r="K13" s="0" t="n">
        <v>43586</v>
      </c>
      <c r="L13" s="0" t="n">
        <v>43586</v>
      </c>
      <c r="M13" s="0" t="n">
        <v>43586</v>
      </c>
      <c r="N13" s="0" t="str">
        <f aca="false">IF(N$5&lt;&gt;"",$H$5,"")</f>
        <v/>
      </c>
      <c r="O13" s="0" t="str">
        <f aca="false">IF(O$5&lt;&gt;"",$H$5,"")</f>
        <v/>
      </c>
      <c r="P13" s="0" t="str">
        <f aca="false">IF(P$5&lt;&gt;"",$H$5,"")</f>
        <v/>
      </c>
      <c r="Q13" s="0" t="str">
        <f aca="false">IF(Q$5&lt;&gt;"",$H$5,"")</f>
        <v/>
      </c>
    </row>
    <row r="14" customFormat="false" ht="12.8" hidden="false" customHeight="false" outlineLevel="0" collapsed="false">
      <c r="A14" s="0" t="s">
        <v>0</v>
      </c>
    </row>
    <row r="15" customFormat="false" ht="12.8" hidden="false" customHeight="false" outlineLevel="0" collapsed="false">
      <c r="E15" s="0" t="s">
        <v>0</v>
      </c>
    </row>
    <row r="16" customFormat="false" ht="12.8" hidden="false" customHeight="false" outlineLevel="0" collapsed="false">
      <c r="A16" s="0" t="s">
        <v>0</v>
      </c>
      <c r="B16" s="0" t="n">
        <v>5</v>
      </c>
      <c r="E16" s="0" t="s">
        <v>0</v>
      </c>
      <c r="F16" s="0" t="s">
        <v>0</v>
      </c>
      <c r="H16" s="0" t="n">
        <v>1</v>
      </c>
      <c r="I16" s="0" t="n">
        <v>2</v>
      </c>
      <c r="J16" s="0" t="n">
        <v>3</v>
      </c>
      <c r="K16" s="0" t="n">
        <v>4</v>
      </c>
      <c r="L16" s="0" t="n">
        <v>5</v>
      </c>
      <c r="M16" s="0" t="n">
        <v>6</v>
      </c>
      <c r="N16" s="0" t="n">
        <v>7</v>
      </c>
      <c r="O16" s="0" t="n">
        <v>8</v>
      </c>
      <c r="P16" s="0" t="n">
        <v>9</v>
      </c>
      <c r="Q16" s="0" t="n">
        <v>10</v>
      </c>
    </row>
    <row r="17" customFormat="false" ht="12.8" hidden="false" customHeight="false" outlineLevel="0" collapsed="false">
      <c r="A17" s="0" t="s">
        <v>0</v>
      </c>
      <c r="E17" s="0" t="n">
        <v>1</v>
      </c>
      <c r="F17" s="0" t="str">
        <f aca="false">F6</f>
        <v>string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</row>
    <row r="18" customFormat="false" ht="12.8" hidden="false" customHeight="false" outlineLevel="0" collapsed="false">
      <c r="A18" s="0" t="s">
        <v>0</v>
      </c>
      <c r="B18" s="0" t="n">
        <v>20</v>
      </c>
      <c r="E18" s="0" t="n">
        <v>2</v>
      </c>
      <c r="F18" s="0" t="str">
        <f aca="false">F7</f>
        <v>string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</row>
    <row r="19" customFormat="false" ht="12.8" hidden="false" customHeight="false" outlineLevel="0" collapsed="false">
      <c r="E19" s="0" t="n">
        <v>4</v>
      </c>
      <c r="F19" s="0" t="str">
        <f aca="false">F8</f>
        <v>string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</row>
    <row r="20" customFormat="false" ht="12.8" hidden="false" customHeight="false" outlineLevel="0" collapsed="false">
      <c r="E20" s="0" t="n">
        <v>4.1</v>
      </c>
      <c r="F20" s="0" t="str">
        <f aca="false">F9</f>
        <v>string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</row>
    <row r="21" customFormat="false" ht="12.8" hidden="false" customHeight="false" outlineLevel="0" collapsed="false">
      <c r="E21" s="0" t="n">
        <v>5</v>
      </c>
      <c r="F21" s="0" t="str">
        <f aca="false">F10</f>
        <v>string</v>
      </c>
    </row>
    <row r="22" customFormat="false" ht="12.8" hidden="false" customHeight="false" outlineLevel="0" collapsed="false">
      <c r="E22" s="0" t="n">
        <v>6</v>
      </c>
      <c r="F22" s="0" t="str">
        <f aca="false">F11</f>
        <v>string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</row>
    <row r="23" customFormat="false" ht="12.8" hidden="false" customHeight="false" outlineLevel="0" collapsed="false">
      <c r="E23" s="0" t="n">
        <v>7</v>
      </c>
      <c r="F23" s="0" t="str">
        <f aca="false">F12</f>
        <v>string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</row>
    <row r="27" customFormat="false" ht="12.8" hidden="false" customHeight="false" outlineLevel="0" collapsed="false">
      <c r="F27" s="0" t="s">
        <v>0</v>
      </c>
      <c r="H27" s="0" t="str">
        <f aca="false">VLOOKUP("*&lt;"&amp;F27&amp;"&gt;*",IMPRT_1!A2:A10000,1,0)</f>
        <v>   &lt;string&gt;asdf&lt;/string&gt;</v>
      </c>
      <c r="I27" s="0" t="s">
        <v>0</v>
      </c>
      <c r="J27" s="1" t="n">
        <f aca="false">FIND("&lt;",H27,1)</f>
        <v>4</v>
      </c>
      <c r="K27" s="1" t="n">
        <f aca="false">FIND("&gt;",H27,1)</f>
        <v>11</v>
      </c>
      <c r="L27" s="1" t="n">
        <f aca="false">FIND("&lt;",H27,K27)</f>
        <v>16</v>
      </c>
      <c r="M27" s="1" t="str">
        <f aca="false">MID(H27,J27+1,K27-J27-1)</f>
        <v>string</v>
      </c>
      <c r="N27" s="2" t="str">
        <f aca="false">IF(F27=M27,MID(H27,K27+1,L27-K27-1),"")</f>
        <v>asdf</v>
      </c>
    </row>
    <row r="28" customFormat="false" ht="12.8" hidden="false" customHeight="false" outlineLevel="0" collapsed="false">
      <c r="F28" s="0" t="s">
        <v>0</v>
      </c>
      <c r="H28" s="0" t="str">
        <f aca="false">VLOOKUP("*&lt;"&amp;F28&amp;"&gt;*",IMPRT_1!A3:A10001,1,0)</f>
        <v>   &lt;string&gt;asdf&lt;/string&gt;</v>
      </c>
      <c r="I28" s="0" t="s">
        <v>0</v>
      </c>
      <c r="J28" s="1" t="n">
        <f aca="false">FIND("&lt;",H28,1)</f>
        <v>4</v>
      </c>
      <c r="K28" s="1" t="n">
        <f aca="false">FIND("&gt;",H28,1)</f>
        <v>11</v>
      </c>
      <c r="L28" s="1" t="n">
        <f aca="false">FIND("&lt;",H28,K28)</f>
        <v>16</v>
      </c>
      <c r="M28" s="1" t="str">
        <f aca="false">MID(H28,J28+1,K28-J28-1)</f>
        <v>string</v>
      </c>
      <c r="N28" s="2" t="str">
        <f aca="false">IF(F28=M28,MID(H28,K28+1,L28-K28-1),"")</f>
        <v>asdf</v>
      </c>
    </row>
    <row r="29" customFormat="false" ht="12.8" hidden="false" customHeight="false" outlineLevel="0" collapsed="false">
      <c r="F29" s="0" t="s">
        <v>0</v>
      </c>
      <c r="H29" s="3" t="str">
        <f aca="false">INDEX(IMPRT_1!A$1:A$10000,MATCH("*&lt;string&gt;*",IMPRT_1!A$1:A$10000)+1,1)</f>
        <v>&lt;D1&gt;asdf&lt;/D1&gt;</v>
      </c>
      <c r="I29" s="0" t="s">
        <v>0</v>
      </c>
      <c r="J29" s="3" t="n">
        <f aca="false">FIND("&lt;",H29,1)</f>
        <v>1</v>
      </c>
      <c r="K29" s="3" t="n">
        <f aca="false">FIND("&gt;",H29,1)</f>
        <v>4</v>
      </c>
      <c r="L29" s="3" t="n">
        <f aca="false">FIND("&lt;",H29,K29)</f>
        <v>9</v>
      </c>
      <c r="M29" s="1" t="str">
        <f aca="false">MID(H29,J29+1,K29-J29-1)</f>
        <v>D1</v>
      </c>
      <c r="N29" s="4" t="str">
        <f aca="false">IF(M29="D1",MID(H29,K29+1,L29-K29-1),"")</f>
        <v>asdf</v>
      </c>
    </row>
    <row r="30" customFormat="false" ht="12.8" hidden="false" customHeight="false" outlineLevel="0" collapsed="false">
      <c r="F30" s="0" t="s">
        <v>0</v>
      </c>
      <c r="H30" s="0" t="str">
        <f aca="false">VLOOKUP("*&lt;"&amp;F30&amp;"&gt;*",IMPRT_1!A5:A10003,1,0)</f>
        <v>   &lt;string&gt;asdf&lt;/string&gt;</v>
      </c>
      <c r="I30" s="0" t="s">
        <v>0</v>
      </c>
      <c r="J30" s="1" t="n">
        <f aca="false">FIND("&lt;",H30,1)</f>
        <v>4</v>
      </c>
      <c r="K30" s="1" t="n">
        <f aca="false">FIND("&gt;",H30,1)</f>
        <v>11</v>
      </c>
      <c r="L30" s="1" t="n">
        <f aca="false">FIND("&lt;",H30,K30)</f>
        <v>16</v>
      </c>
      <c r="M30" s="1" t="str">
        <f aca="false">MID(H30,J30+1,K30-J30-1)</f>
        <v>string</v>
      </c>
      <c r="N30" s="2" t="str">
        <f aca="false">IF(F30=M30,MID(H30,K30+1,L30-K30-1),"")</f>
        <v>asdf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C159"/>
  <sheetViews>
    <sheetView showFormulas="false" showGridLines="true" showRowColHeaders="true" showZeros="true" rightToLeft="false" tabSelected="false" showOutlineSymbols="true" defaultGridColor="true" view="normal" topLeftCell="M1" colorId="64" zoomScale="65" zoomScaleNormal="65" zoomScalePageLayoutView="100" workbookViewId="0">
      <selection pane="topLeft" activeCell="X36" activeCellId="0" sqref="X36"/>
    </sheetView>
  </sheetViews>
  <sheetFormatPr defaultRowHeight="12.8" zeroHeight="false" outlineLevelRow="0" outlineLevelCol="0"/>
  <cols>
    <col collapsed="false" customWidth="true" hidden="false" outlineLevel="0" max="28" min="1" style="0" width="8.67"/>
    <col collapsed="false" customWidth="true" hidden="false" outlineLevel="0" max="29" min="29" style="0" width="27.23"/>
    <col collapsed="false" customWidth="true" hidden="false" outlineLevel="0" max="1025" min="30" style="0" width="8.67"/>
  </cols>
  <sheetData>
    <row r="1" customFormat="false" ht="12.8" hidden="false" customHeight="false" outlineLevel="0" collapsed="false">
      <c r="B1" s="0" t="s">
        <v>0</v>
      </c>
      <c r="J1" s="0" t="s">
        <v>0</v>
      </c>
      <c r="S1" s="0" t="s">
        <v>0</v>
      </c>
      <c r="AD1" s="0" t="s">
        <v>3</v>
      </c>
      <c r="AE1" s="0" t="s">
        <v>0</v>
      </c>
    </row>
    <row r="2" customFormat="false" ht="12.8" hidden="false" customHeight="false" outlineLevel="0" collapsed="false">
      <c r="B2" s="0" t="s">
        <v>0</v>
      </c>
      <c r="AD2" s="0" t="s">
        <v>3</v>
      </c>
    </row>
    <row r="3" customFormat="false" ht="12.8" hidden="false" customHeight="false" outlineLevel="0" collapsed="false">
      <c r="B3" s="0" t="s">
        <v>0</v>
      </c>
      <c r="F3" s="0" t="n">
        <v>1</v>
      </c>
      <c r="J3" s="0" t="s">
        <v>0</v>
      </c>
      <c r="AD3" s="0" t="s">
        <v>3</v>
      </c>
    </row>
    <row r="4" customFormat="false" ht="12.8" hidden="false" customHeight="false" outlineLevel="0" collapsed="false">
      <c r="S4" s="0" t="s">
        <v>0</v>
      </c>
      <c r="T4" s="0" t="s">
        <v>0</v>
      </c>
      <c r="U4" s="0" t="s">
        <v>0</v>
      </c>
      <c r="V4" s="0" t="s">
        <v>0</v>
      </c>
      <c r="W4" s="0" t="s">
        <v>0</v>
      </c>
      <c r="X4" s="0" t="s">
        <v>0</v>
      </c>
      <c r="Y4" s="0" t="s">
        <v>0</v>
      </c>
      <c r="Z4" s="0" t="s">
        <v>0</v>
      </c>
      <c r="AB4" s="0" t="s">
        <v>0</v>
      </c>
      <c r="AC4" s="0" t="s">
        <v>0</v>
      </c>
      <c r="AD4" s="0" t="s">
        <v>3</v>
      </c>
      <c r="AF4" s="0" t="s">
        <v>0</v>
      </c>
      <c r="AG4" s="0" t="s">
        <v>0</v>
      </c>
      <c r="AH4" s="0" t="s">
        <v>0</v>
      </c>
      <c r="AI4" s="0" t="s">
        <v>0</v>
      </c>
      <c r="AJ4" s="0" t="s">
        <v>0</v>
      </c>
      <c r="AK4" s="0" t="s">
        <v>0</v>
      </c>
      <c r="AL4" s="0" t="s">
        <v>0</v>
      </c>
      <c r="AM4" s="0" t="s">
        <v>0</v>
      </c>
      <c r="AN4" s="0" t="s">
        <v>0</v>
      </c>
      <c r="AO4" s="0" t="s">
        <v>0</v>
      </c>
      <c r="AP4" s="0" t="s">
        <v>0</v>
      </c>
      <c r="AQ4" s="0" t="s">
        <v>0</v>
      </c>
      <c r="AR4" s="0" t="s">
        <v>0</v>
      </c>
      <c r="AS4" s="0" t="s">
        <v>0</v>
      </c>
      <c r="AT4" s="0" t="s">
        <v>0</v>
      </c>
      <c r="AU4" s="0" t="s">
        <v>0</v>
      </c>
      <c r="AV4" s="0" t="s">
        <v>0</v>
      </c>
      <c r="AW4" s="0" t="s">
        <v>0</v>
      </c>
      <c r="AX4" s="0" t="s">
        <v>0</v>
      </c>
      <c r="AY4" s="0" t="s">
        <v>0</v>
      </c>
      <c r="AZ4" s="0" t="s">
        <v>0</v>
      </c>
      <c r="BA4" s="0" t="s">
        <v>0</v>
      </c>
      <c r="BB4" s="0" t="s">
        <v>0</v>
      </c>
      <c r="BC4" s="0" t="s">
        <v>0</v>
      </c>
      <c r="BD4" s="0" t="s">
        <v>0</v>
      </c>
      <c r="BE4" s="0" t="s">
        <v>0</v>
      </c>
      <c r="BF4" s="0" t="s">
        <v>0</v>
      </c>
      <c r="BG4" s="0" t="s">
        <v>0</v>
      </c>
      <c r="BH4" s="0" t="s">
        <v>0</v>
      </c>
      <c r="BI4" s="0" t="s">
        <v>0</v>
      </c>
      <c r="BJ4" s="0" t="s">
        <v>0</v>
      </c>
      <c r="BK4" s="0" t="s">
        <v>0</v>
      </c>
      <c r="BL4" s="0" t="s">
        <v>0</v>
      </c>
      <c r="BM4" s="0" t="s">
        <v>0</v>
      </c>
      <c r="BN4" s="0" t="s">
        <v>0</v>
      </c>
      <c r="BO4" s="0" t="s">
        <v>0</v>
      </c>
      <c r="BP4" s="0" t="s">
        <v>0</v>
      </c>
      <c r="BQ4" s="0" t="s">
        <v>0</v>
      </c>
      <c r="BR4" s="0" t="s">
        <v>0</v>
      </c>
      <c r="BS4" s="0" t="s">
        <v>0</v>
      </c>
      <c r="BT4" s="0" t="s">
        <v>0</v>
      </c>
      <c r="BU4" s="0" t="s">
        <v>0</v>
      </c>
      <c r="BV4" s="0" t="s">
        <v>0</v>
      </c>
      <c r="BW4" s="0" t="s">
        <v>0</v>
      </c>
      <c r="BX4" s="0" t="s">
        <v>0</v>
      </c>
      <c r="BY4" s="0" t="s">
        <v>0</v>
      </c>
      <c r="BZ4" s="0" t="s">
        <v>0</v>
      </c>
      <c r="CA4" s="0" t="s">
        <v>0</v>
      </c>
      <c r="CB4" s="0" t="s">
        <v>0</v>
      </c>
      <c r="CC4" s="0" t="s">
        <v>0</v>
      </c>
    </row>
    <row r="5" customFormat="false" ht="12.8" hidden="false" customHeight="false" outlineLevel="0" collapsed="false">
      <c r="B5" s="0" t="s">
        <v>0</v>
      </c>
      <c r="J5" s="0" t="s">
        <v>4</v>
      </c>
      <c r="AD5" s="0" t="s">
        <v>3</v>
      </c>
      <c r="AE5" s="0" t="s">
        <v>0</v>
      </c>
      <c r="AF5" s="0" t="n">
        <v>1</v>
      </c>
      <c r="AK5" s="0" t="n">
        <v>2</v>
      </c>
      <c r="AP5" s="0" t="n">
        <v>3</v>
      </c>
      <c r="AU5" s="0" t="n">
        <v>4</v>
      </c>
      <c r="AZ5" s="0" t="n">
        <v>5</v>
      </c>
      <c r="BE5" s="0" t="n">
        <v>6</v>
      </c>
      <c r="BJ5" s="0" t="str">
        <f aca="false">IF((COLUMN(BJ1)-COLUMN($AF$1))/5+1&lt;=Variables!$B$16+1,(COLUMN(BJ1)-COLUMN($AF$1))/5+1,"")</f>
        <v/>
      </c>
      <c r="BO5" s="0" t="str">
        <f aca="false">IF((COLUMN(BO1)-COLUMN($AF$1))/5+1&lt;=Variables!$B$16+1,(COLUMN(BO1)-COLUMN($AF$1))/5+1,"")</f>
        <v/>
      </c>
      <c r="BT5" s="0" t="str">
        <f aca="false">IF((COLUMN(BT1)-COLUMN($AF$1))/5+1&lt;=Variables!$B$16+1,(COLUMN(BT1)-COLUMN($AF$1))/5+1,"")</f>
        <v/>
      </c>
      <c r="BY5" s="0" t="str">
        <f aca="false">IF((COLUMN(BY1)-COLUMN($AF$1))/5+1&lt;=Variables!$B$16+1,(COLUMN(BY1)-COLUMN($AF$1))/5+1,"")</f>
        <v/>
      </c>
    </row>
    <row r="6" customFormat="false" ht="12.8" hidden="false" customHeight="false" outlineLevel="0" collapsed="false">
      <c r="AB6" s="0" t="str">
        <f aca="false">Main!U122</f>
        <v>43586;45413;47239;49065;49065;49065;-----;-----;-----;-----;</v>
      </c>
      <c r="AD6" s="0" t="s">
        <v>3</v>
      </c>
      <c r="AE6" s="0" t="s">
        <v>0</v>
      </c>
      <c r="AF6" s="0" t="n">
        <v>43586</v>
      </c>
      <c r="AK6" s="0" t="n">
        <v>45413</v>
      </c>
      <c r="AP6" s="0" t="n">
        <v>47239</v>
      </c>
      <c r="AU6" s="0" t="n">
        <v>49065</v>
      </c>
      <c r="AZ6" s="0" t="n">
        <v>49065</v>
      </c>
      <c r="BE6" s="0" t="n">
        <v>49065</v>
      </c>
      <c r="BJ6" s="0" t="str">
        <f aca="false">IF(BJ5&lt;&gt;"",IFERROR(SUBSTITUTE(MID($AB6,(COLUMN(BJ28)-COLUMN($AF$1))*6/5+1,5),"-","")*1,""),"")</f>
        <v/>
      </c>
      <c r="BO6" s="0" t="str">
        <f aca="false">IF(BO5&lt;&gt;"",IFERROR(SUBSTITUTE(MID($AB6,(COLUMN(BO28)-COLUMN($AF$1))*6/5+1,5),"-","")*1,""),"")</f>
        <v/>
      </c>
      <c r="BT6" s="0" t="str">
        <f aca="false">IF(BT5&lt;&gt;"",IFERROR(SUBSTITUTE(MID($AB6,(COLUMN(BT28)-COLUMN($AF$1))*6/5+1,5),"-","")*1,""),"")</f>
        <v/>
      </c>
      <c r="BY6" s="0" t="str">
        <f aca="false">IF(BY5&lt;&gt;"",IFERROR(SUBSTITUTE(MID($AB6,(COLUMN(BY28)-COLUMN($AF$1))*6/5+1,5),"-","")*1,""),"")</f>
        <v/>
      </c>
    </row>
    <row r="7" customFormat="false" ht="12.8" hidden="false" customHeight="false" outlineLevel="0" collapsed="false">
      <c r="B7" s="0" t="s">
        <v>0</v>
      </c>
    </row>
    <row r="8" customFormat="false" ht="12.8" hidden="false" customHeight="false" outlineLevel="0" collapsed="false">
      <c r="B8" s="0" t="s">
        <v>0</v>
      </c>
      <c r="J8" s="0" t="s">
        <v>0</v>
      </c>
      <c r="S8" s="0" t="s">
        <v>0</v>
      </c>
      <c r="T8" s="0" t="n">
        <v>1</v>
      </c>
      <c r="U8" s="0" t="s">
        <v>0</v>
      </c>
      <c r="V8" s="0" t="s">
        <v>0</v>
      </c>
      <c r="W8" s="0" t="s">
        <v>0</v>
      </c>
      <c r="X8" s="0" t="s">
        <v>0</v>
      </c>
      <c r="Y8" s="0" t="n">
        <v>370</v>
      </c>
      <c r="Z8" s="0" t="n">
        <v>370</v>
      </c>
      <c r="AB8" s="0" t="str">
        <f aca="false">Main!U122</f>
        <v>43586;45413;47239;49065;49065;49065;-----;-----;-----;-----;</v>
      </c>
      <c r="AC8" s="0" t="str">
        <f aca="false">Main!U113</f>
        <v>0010;0010;0010;0010;0010;0010;0010;0010;0010;0010;</v>
      </c>
      <c r="AD8" s="0" t="s">
        <v>3</v>
      </c>
      <c r="AF8" s="0" t="n">
        <v>43586</v>
      </c>
      <c r="AG8" s="0" t="n">
        <v>1</v>
      </c>
      <c r="AH8" s="0" t="n">
        <v>370</v>
      </c>
      <c r="AI8" s="0" t="n">
        <v>370</v>
      </c>
      <c r="AJ8" s="0" t="str">
        <f aca="false">IF(AND(AF8&lt;&gt;"",AH8&lt;&gt;"",$X8&lt;&gt;""),CHAR(64+AF$5)&amp;": "&amp;$X8&amp;"; ","")</f>
        <v>A: string;</v>
      </c>
      <c r="AK8" s="0" t="n">
        <v>45413</v>
      </c>
      <c r="AL8" s="0" t="n">
        <v>1</v>
      </c>
      <c r="AM8" s="0" t="n">
        <v>370</v>
      </c>
      <c r="AN8" s="0" t="n">
        <v>370</v>
      </c>
      <c r="AO8" s="0" t="str">
        <f aca="false">IF(AND(AK8&lt;&gt;"",AM8&lt;&gt;"",$X8&lt;&gt;""),CHAR(64+AK$5)&amp;": "&amp;$X8&amp;"; ","")</f>
        <v>B: string;</v>
      </c>
      <c r="AP8" s="0" t="n">
        <v>47239</v>
      </c>
      <c r="AQ8" s="0" t="n">
        <v>1</v>
      </c>
      <c r="AR8" s="0" t="n">
        <v>370</v>
      </c>
      <c r="AS8" s="0" t="n">
        <v>370</v>
      </c>
      <c r="AT8" s="0" t="str">
        <f aca="false">IF(AND(AP8&lt;&gt;"",AR8&lt;&gt;"",$X8&lt;&gt;""),CHAR(64+AP$5)&amp;": "&amp;$X8&amp;"; ","")</f>
        <v>C: string;</v>
      </c>
      <c r="AU8" s="0" t="n">
        <v>49065</v>
      </c>
      <c r="AV8" s="0" t="n">
        <v>1</v>
      </c>
      <c r="AW8" s="0" t="n">
        <v>370</v>
      </c>
      <c r="AX8" s="0" t="n">
        <v>370</v>
      </c>
      <c r="AY8" s="0" t="str">
        <f aca="false">IF(AND(AU8&lt;&gt;"",AW8&lt;&gt;"",$X8&lt;&gt;""),CHAR(64+AU$5)&amp;": "&amp;$X8&amp;"; ","")</f>
        <v>D: string;</v>
      </c>
      <c r="AZ8" s="0" t="n">
        <v>49065</v>
      </c>
      <c r="BA8" s="0" t="n">
        <v>1</v>
      </c>
      <c r="BB8" s="0" t="n">
        <v>370</v>
      </c>
      <c r="BC8" s="0" t="n">
        <v>370</v>
      </c>
      <c r="BD8" s="0" t="str">
        <f aca="false">IF(AND(AZ8&lt;&gt;"",BB8&lt;&gt;"",$X8&lt;&gt;""),CHAR(64+AZ$5)&amp;": "&amp;$X8&amp;"; ","")</f>
        <v>E: string;</v>
      </c>
      <c r="BE8" s="0" t="n">
        <v>49065</v>
      </c>
      <c r="BF8" s="0" t="n">
        <v>1</v>
      </c>
      <c r="BG8" s="0" t="n">
        <v>370</v>
      </c>
      <c r="BH8" s="0" t="n">
        <v>370</v>
      </c>
      <c r="BI8" s="0" t="str">
        <f aca="false">IF(AND(BE8&lt;&gt;"",BG8&lt;&gt;"",$X8&lt;&gt;""),CHAR(64+BE$5)&amp;": "&amp;$X8&amp;"; ","")</f>
        <v>F: string;</v>
      </c>
      <c r="BJ8" s="0" t="str">
        <f aca="false">IF($AB8&lt;&gt;"",IFERROR(SUBSTITUTE(MID($AB8,(COLUMN(BJ1)-COLUMN($AF$1))*6/5+1,5),"-","")*1,""),"")</f>
        <v/>
      </c>
      <c r="BK8" s="0" t="str">
        <f aca="false">IF(BJ8&lt;&gt;"",IFERROR(MID($AC8,(COLUMN(BJ1)-COLUMN($AF$1))*5/5+1,4),"")/10,"")</f>
        <v/>
      </c>
      <c r="BL8" s="0" t="str">
        <f aca="false">IF(BK8&lt;&gt;"",BK8*$Y8,"")</f>
        <v/>
      </c>
      <c r="BM8" s="0" t="str">
        <f aca="false">IF(BK8&lt;&gt;"",BK8*$Y8,"")</f>
        <v/>
      </c>
      <c r="BN8" s="0" t="str">
        <f aca="false">IF(AND(BJ8&lt;&gt;"",BL8&lt;&gt;"",$X8&lt;&gt;""),CHAR(64+BJ$5)&amp;": "&amp;$X8&amp;"; ","")</f>
        <v/>
      </c>
      <c r="BO8" s="0" t="str">
        <f aca="false">IF($AB8&lt;&gt;"",IFERROR(SUBSTITUTE(MID($AB8,(COLUMN(BO1)-COLUMN($AF$1))*6/5+1,5),"-","")*1,""),"")</f>
        <v/>
      </c>
      <c r="BP8" s="0" t="str">
        <f aca="false">IF(BO8&lt;&gt;"",IFERROR(MID($AC8,(COLUMN(BO1)-COLUMN($AF$1))*5/5+1,4),"")/10,"")</f>
        <v/>
      </c>
      <c r="BQ8" s="0" t="str">
        <f aca="false">IF(BP8&lt;&gt;"",BP8*$Y8,"")</f>
        <v/>
      </c>
      <c r="BR8" s="0" t="str">
        <f aca="false">IF(BP8&lt;&gt;"",BP8*$Y8,"")</f>
        <v/>
      </c>
      <c r="BS8" s="0" t="str">
        <f aca="false">IF(AND(BO8&lt;&gt;"",BQ8&lt;&gt;"",$X8&lt;&gt;""),CHAR(64+BO$5)&amp;": "&amp;$X8&amp;"; ","")</f>
        <v/>
      </c>
      <c r="BT8" s="0" t="str">
        <f aca="false">IF($AB8&lt;&gt;"",IFERROR(SUBSTITUTE(MID($AB8,(COLUMN(BT1)-COLUMN($AF$1))*6/5+1,5),"-","")*1,""),"")</f>
        <v/>
      </c>
      <c r="BU8" s="0" t="str">
        <f aca="false">IF(BT8&lt;&gt;"",IFERROR(MID($AC8,(COLUMN(BT1)-COLUMN($AF$1))*5/5+1,4),"")/10,"")</f>
        <v/>
      </c>
      <c r="BV8" s="0" t="str">
        <f aca="false">IF(BU8&lt;&gt;"",BU8*$Y8,"")</f>
        <v/>
      </c>
      <c r="BW8" s="0" t="str">
        <f aca="false">IF(BU8&lt;&gt;"",BU8*$Y8,"")</f>
        <v/>
      </c>
      <c r="BX8" s="0" t="str">
        <f aca="false">IF(AND(BT8&lt;&gt;"",BV8&lt;&gt;"",$X8&lt;&gt;""),CHAR(64+BT$5)&amp;": "&amp;$X8&amp;"; ","")</f>
        <v/>
      </c>
      <c r="BY8" s="0" t="str">
        <f aca="false">IF($AB8&lt;&gt;"",IFERROR(SUBSTITUTE(MID($AB8,(COLUMN(BY1)-COLUMN($AF$1))*6/5+1,5),"-","")*1,""),"")</f>
        <v/>
      </c>
      <c r="BZ8" s="0" t="str">
        <f aca="false">IF(BY8&lt;&gt;"",IFERROR(MID($AC8,(COLUMN(BY1)-COLUMN($AF$1))*5/5+1,4),"")/10,"")</f>
        <v/>
      </c>
      <c r="CA8" s="0" t="str">
        <f aca="false">IF(BZ8&lt;&gt;"",BZ8*$Y8,"")</f>
        <v/>
      </c>
      <c r="CB8" s="0" t="str">
        <f aca="false">IF(BZ8&lt;&gt;"",BZ8*$Y8,"")</f>
        <v/>
      </c>
      <c r="CC8" s="0" t="str">
        <f aca="false">IF(AND(BY8&lt;&gt;"",CA8&lt;&gt;"",$X8&lt;&gt;""),CHAR(64+BY$5)&amp;": "&amp;$X8&amp;"; ","")</f>
        <v/>
      </c>
    </row>
    <row r="9" customFormat="false" ht="12.8" hidden="false" customHeight="false" outlineLevel="0" collapsed="false">
      <c r="C9" s="0" t="n">
        <v>2019</v>
      </c>
      <c r="D9" s="0" t="str">
        <f aca="false">C9&amp;"_"&amp;B$8</f>
        <v>2019_string</v>
      </c>
      <c r="E9" s="0" t="str">
        <f aca="false">C9&amp;"_"&amp;$B$7</f>
        <v>2019_string</v>
      </c>
      <c r="F9" s="0" t="n">
        <v>1370</v>
      </c>
      <c r="S9" s="0" t="s">
        <v>0</v>
      </c>
      <c r="T9" s="0" t="n">
        <v>1</v>
      </c>
      <c r="U9" s="0" t="s">
        <v>0</v>
      </c>
      <c r="V9" s="0" t="s">
        <v>0</v>
      </c>
      <c r="W9" s="0" t="s">
        <v>0</v>
      </c>
      <c r="Y9" s="0" t="n">
        <v>0</v>
      </c>
      <c r="Z9" s="0" t="n">
        <v>0</v>
      </c>
      <c r="AB9" s="0" t="str">
        <f aca="false">AB8</f>
        <v>43586;45413;47239;49065;49065;49065;-----;-----;-----;-----;</v>
      </c>
      <c r="AC9" s="0" t="str">
        <f aca="false">AC8</f>
        <v>0010;0010;0010;0010;0010;0010;0010;0010;0010;0010;</v>
      </c>
      <c r="AD9" s="0" t="s">
        <v>3</v>
      </c>
      <c r="AF9" s="0" t="n">
        <v>43586</v>
      </c>
      <c r="AG9" s="0" t="n">
        <v>1</v>
      </c>
      <c r="AH9" s="0" t="n">
        <v>0</v>
      </c>
      <c r="AI9" s="0" t="n">
        <v>0</v>
      </c>
      <c r="AJ9" s="0" t="str">
        <f aca="false">IF(AND(AF9&lt;&gt;"",AH9&lt;&gt;"",$X9&lt;&gt;""),CHAR(64+AF$5)&amp;": "&amp;$X9&amp;"; ","")</f>
        <v/>
      </c>
      <c r="AK9" s="0" t="n">
        <v>45413</v>
      </c>
      <c r="AL9" s="0" t="n">
        <v>1</v>
      </c>
      <c r="AM9" s="0" t="n">
        <v>0</v>
      </c>
      <c r="AN9" s="0" t="n">
        <v>0</v>
      </c>
      <c r="AO9" s="0" t="str">
        <f aca="false">IF(AND(AK9&lt;&gt;"",AM9&lt;&gt;"",$X9&lt;&gt;""),CHAR(64+AK$5)&amp;": "&amp;$X9&amp;"; ","")</f>
        <v/>
      </c>
      <c r="AP9" s="0" t="n">
        <v>47239</v>
      </c>
      <c r="AQ9" s="0" t="n">
        <v>1</v>
      </c>
      <c r="AR9" s="0" t="n">
        <v>0</v>
      </c>
      <c r="AS9" s="0" t="n">
        <v>0</v>
      </c>
      <c r="AT9" s="0" t="str">
        <f aca="false">IF(AND(AP9&lt;&gt;"",AR9&lt;&gt;"",$X9&lt;&gt;""),CHAR(64+AP$5)&amp;": "&amp;$X9&amp;"; ","")</f>
        <v/>
      </c>
      <c r="AU9" s="0" t="n">
        <v>49065</v>
      </c>
      <c r="AV9" s="0" t="n">
        <v>1</v>
      </c>
      <c r="AW9" s="0" t="n">
        <v>0</v>
      </c>
      <c r="AX9" s="0" t="n">
        <v>0</v>
      </c>
      <c r="AY9" s="0" t="str">
        <f aca="false">IF(AND(AU9&lt;&gt;"",AW9&lt;&gt;"",$X9&lt;&gt;""),CHAR(64+AU$5)&amp;": "&amp;$X9&amp;"; ","")</f>
        <v/>
      </c>
      <c r="AZ9" s="0" t="n">
        <v>49065</v>
      </c>
      <c r="BA9" s="0" t="n">
        <v>1</v>
      </c>
      <c r="BB9" s="0" t="n">
        <v>0</v>
      </c>
      <c r="BC9" s="0" t="n">
        <v>0</v>
      </c>
      <c r="BD9" s="0" t="str">
        <f aca="false">IF(AND(AZ9&lt;&gt;"",BB9&lt;&gt;"",$X9&lt;&gt;""),CHAR(64+AZ$5)&amp;": "&amp;$X9&amp;"; ","")</f>
        <v/>
      </c>
      <c r="BE9" s="0" t="n">
        <v>49065</v>
      </c>
      <c r="BF9" s="0" t="n">
        <v>1</v>
      </c>
      <c r="BG9" s="0" t="n">
        <v>0</v>
      </c>
      <c r="BH9" s="0" t="n">
        <v>0</v>
      </c>
      <c r="BI9" s="0" t="str">
        <f aca="false">IF(AND(BE9&lt;&gt;"",BG9&lt;&gt;"",$X9&lt;&gt;""),CHAR(64+BE$5)&amp;": "&amp;$X9&amp;"; ","")</f>
        <v/>
      </c>
      <c r="BJ9" s="0" t="str">
        <f aca="false">IF($AB9&lt;&gt;"",IFERROR(SUBSTITUTE(MID($AB9,(COLUMN(BJ2)-COLUMN($AF$1))*6/5+1,5),"-","")*1,""),"")</f>
        <v/>
      </c>
      <c r="BK9" s="0" t="str">
        <f aca="false">IF(BJ9&lt;&gt;"",IFERROR(MID($AC9,(COLUMN(BJ2)-COLUMN($AF$1))*5/5+1,4),"")/10,"")</f>
        <v/>
      </c>
      <c r="BL9" s="0" t="str">
        <f aca="false">IF(BK9&lt;&gt;"",BK9*$Y9,"")</f>
        <v/>
      </c>
      <c r="BM9" s="0" t="str">
        <f aca="false">IF(BK9&lt;&gt;"",BK9*$Y9,"")</f>
        <v/>
      </c>
      <c r="BN9" s="0" t="str">
        <f aca="false">IF(AND(BJ9&lt;&gt;"",BL9&lt;&gt;"",$X9&lt;&gt;""),CHAR(64+BJ$5)&amp;": "&amp;$X9&amp;"; ","")</f>
        <v/>
      </c>
      <c r="BO9" s="0" t="str">
        <f aca="false">IF($AB9&lt;&gt;"",IFERROR(SUBSTITUTE(MID($AB9,(COLUMN(BO2)-COLUMN($AF$1))*6/5+1,5),"-","")*1,""),"")</f>
        <v/>
      </c>
      <c r="BP9" s="0" t="str">
        <f aca="false">IF(BO9&lt;&gt;"",IFERROR(MID($AC9,(COLUMN(BO2)-COLUMN($AF$1))*5/5+1,4),"")/10,"")</f>
        <v/>
      </c>
      <c r="BQ9" s="0" t="str">
        <f aca="false">IF(BP9&lt;&gt;"",BP9*$Y9,"")</f>
        <v/>
      </c>
      <c r="BR9" s="0" t="str">
        <f aca="false">IF(BP9&lt;&gt;"",BP9*$Y9,"")</f>
        <v/>
      </c>
      <c r="BS9" s="0" t="str">
        <f aca="false">IF(AND(BO9&lt;&gt;"",BQ9&lt;&gt;"",$X9&lt;&gt;""),CHAR(64+BO$5)&amp;": "&amp;$X9&amp;"; ","")</f>
        <v/>
      </c>
      <c r="BT9" s="0" t="str">
        <f aca="false">IF($AB9&lt;&gt;"",IFERROR(SUBSTITUTE(MID($AB9,(COLUMN(BT2)-COLUMN($AF$1))*6/5+1,5),"-","")*1,""),"")</f>
        <v/>
      </c>
      <c r="BU9" s="0" t="str">
        <f aca="false">IF(BT9&lt;&gt;"",IFERROR(MID($AC9,(COLUMN(BT2)-COLUMN($AF$1))*5/5+1,4),"")/10,"")</f>
        <v/>
      </c>
      <c r="BV9" s="0" t="str">
        <f aca="false">IF(BU9&lt;&gt;"",BU9*$Y9,"")</f>
        <v/>
      </c>
      <c r="BW9" s="0" t="str">
        <f aca="false">IF(BU9&lt;&gt;"",BU9*$Y9,"")</f>
        <v/>
      </c>
      <c r="BX9" s="0" t="str">
        <f aca="false">IF(AND(BT9&lt;&gt;"",BV9&lt;&gt;"",$X9&lt;&gt;""),CHAR(64+BT$5)&amp;": "&amp;$X9&amp;"; ","")</f>
        <v/>
      </c>
      <c r="BY9" s="0" t="str">
        <f aca="false">IF($AB9&lt;&gt;"",IFERROR(SUBSTITUTE(MID($AB9,(COLUMN(BY2)-COLUMN($AF$1))*6/5+1,5),"-","")*1,""),"")</f>
        <v/>
      </c>
      <c r="BZ9" s="0" t="str">
        <f aca="false">IF(BY9&lt;&gt;"",IFERROR(MID($AC9,(COLUMN(BY2)-COLUMN($AF$1))*5/5+1,4),"")/10,"")</f>
        <v/>
      </c>
      <c r="CA9" s="0" t="str">
        <f aca="false">IF(BZ9&lt;&gt;"",BZ9*$Y9,"")</f>
        <v/>
      </c>
      <c r="CB9" s="0" t="str">
        <f aca="false">IF(BZ9&lt;&gt;"",BZ9*$Y9,"")</f>
        <v/>
      </c>
      <c r="CC9" s="0" t="str">
        <f aca="false">IF(AND(BY9&lt;&gt;"",CA9&lt;&gt;"",$X9&lt;&gt;""),CHAR(64+BY$5)&amp;": "&amp;$X9&amp;"; ","")</f>
        <v/>
      </c>
    </row>
    <row r="10" customFormat="false" ht="12.8" hidden="false" customHeight="false" outlineLevel="0" collapsed="false">
      <c r="C10" s="0" t="n">
        <v>2020</v>
      </c>
      <c r="D10" s="0" t="str">
        <f aca="false">C10&amp;"_"&amp;B$8</f>
        <v>2020_string</v>
      </c>
      <c r="E10" s="0" t="str">
        <f aca="false">C10&amp;"_"&amp;$B$7</f>
        <v>2020_string</v>
      </c>
      <c r="F10" s="0" t="n">
        <v>870</v>
      </c>
      <c r="J10" s="0" t="s">
        <v>0</v>
      </c>
      <c r="S10" s="0" t="s">
        <v>0</v>
      </c>
      <c r="T10" s="0" t="n">
        <v>1</v>
      </c>
      <c r="U10" s="0" t="s">
        <v>0</v>
      </c>
      <c r="V10" s="0" t="s">
        <v>0</v>
      </c>
      <c r="W10" s="0" t="s">
        <v>0</v>
      </c>
      <c r="Y10" s="0" t="n">
        <v>1000</v>
      </c>
      <c r="Z10" s="0" t="n">
        <v>1000</v>
      </c>
      <c r="AB10" s="0" t="str">
        <f aca="false">AB9</f>
        <v>43586;45413;47239;49065;49065;49065;-----;-----;-----;-----;</v>
      </c>
      <c r="AC10" s="0" t="str">
        <f aca="false">AC8</f>
        <v>0010;0010;0010;0010;0010;0010;0010;0010;0010;0010;</v>
      </c>
      <c r="AD10" s="0" t="s">
        <v>3</v>
      </c>
      <c r="AF10" s="0" t="n">
        <v>43586</v>
      </c>
      <c r="AG10" s="0" t="n">
        <v>1</v>
      </c>
      <c r="AH10" s="0" t="n">
        <v>1000</v>
      </c>
      <c r="AI10" s="0" t="n">
        <v>1000</v>
      </c>
      <c r="AJ10" s="0" t="str">
        <f aca="false">IF(AND(AF10&lt;&gt;"",AH10&lt;&gt;"",$X10&lt;&gt;""),CHAR(64+AF$5)&amp;": "&amp;$X10&amp;"; ","")</f>
        <v/>
      </c>
      <c r="AK10" s="0" t="n">
        <v>45413</v>
      </c>
      <c r="AL10" s="0" t="n">
        <v>1</v>
      </c>
      <c r="AM10" s="0" t="n">
        <v>1000</v>
      </c>
      <c r="AN10" s="0" t="n">
        <v>1000</v>
      </c>
      <c r="AO10" s="0" t="str">
        <f aca="false">IF(AND(AK10&lt;&gt;"",AM10&lt;&gt;"",$X10&lt;&gt;""),CHAR(64+AK$5)&amp;": "&amp;$X10&amp;"; ","")</f>
        <v/>
      </c>
      <c r="AP10" s="0" t="n">
        <v>47239</v>
      </c>
      <c r="AQ10" s="0" t="n">
        <v>1</v>
      </c>
      <c r="AR10" s="0" t="n">
        <v>1000</v>
      </c>
      <c r="AS10" s="0" t="n">
        <v>1000</v>
      </c>
      <c r="AT10" s="0" t="str">
        <f aca="false">IF(AND(AP10&lt;&gt;"",AR10&lt;&gt;"",$X10&lt;&gt;""),CHAR(64+AP$5)&amp;": "&amp;$X10&amp;"; ","")</f>
        <v/>
      </c>
      <c r="AU10" s="0" t="n">
        <v>49065</v>
      </c>
      <c r="AV10" s="0" t="n">
        <v>1</v>
      </c>
      <c r="AW10" s="0" t="n">
        <v>1000</v>
      </c>
      <c r="AX10" s="0" t="n">
        <v>1000</v>
      </c>
      <c r="AY10" s="0" t="str">
        <f aca="false">IF(AND(AU10&lt;&gt;"",AW10&lt;&gt;"",$X10&lt;&gt;""),CHAR(64+AU$5)&amp;": "&amp;$X10&amp;"; ","")</f>
        <v/>
      </c>
      <c r="AZ10" s="0" t="n">
        <v>49065</v>
      </c>
      <c r="BA10" s="0" t="n">
        <v>1</v>
      </c>
      <c r="BB10" s="0" t="n">
        <v>1000</v>
      </c>
      <c r="BC10" s="0" t="n">
        <v>1000</v>
      </c>
      <c r="BD10" s="0" t="str">
        <f aca="false">IF(AND(AZ10&lt;&gt;"",BB10&lt;&gt;"",$X10&lt;&gt;""),CHAR(64+AZ$5)&amp;": "&amp;$X10&amp;"; ","")</f>
        <v/>
      </c>
      <c r="BE10" s="0" t="n">
        <v>49065</v>
      </c>
      <c r="BF10" s="0" t="n">
        <v>1</v>
      </c>
      <c r="BG10" s="0" t="n">
        <v>1000</v>
      </c>
      <c r="BH10" s="0" t="n">
        <v>1000</v>
      </c>
      <c r="BI10" s="0" t="str">
        <f aca="false">IF(AND(BE10&lt;&gt;"",BG10&lt;&gt;"",$X10&lt;&gt;""),CHAR(64+BE$5)&amp;": "&amp;$X10&amp;"; ","")</f>
        <v/>
      </c>
      <c r="BJ10" s="0" t="str">
        <f aca="false">IF($AB10&lt;&gt;"",IFERROR(SUBSTITUTE(MID($AB10,(COLUMN(BJ3)-COLUMN($AF$1))*6/5+1,5),"-","")*1,""),"")</f>
        <v/>
      </c>
      <c r="BK10" s="0" t="str">
        <f aca="false">IF(BJ10&lt;&gt;"",IFERROR(MID($AC10,(COLUMN(BJ3)-COLUMN($AF$1))*5/5+1,4),"")/10,"")</f>
        <v/>
      </c>
      <c r="BL10" s="0" t="str">
        <f aca="false">IF(BK10&lt;&gt;"",BK10*$Y10,"")</f>
        <v/>
      </c>
      <c r="BM10" s="0" t="str">
        <f aca="false">IF(BK10&lt;&gt;"",BK10*$Y10,"")</f>
        <v/>
      </c>
      <c r="BN10" s="0" t="str">
        <f aca="false">IF(AND(BJ10&lt;&gt;"",BL10&lt;&gt;"",$X10&lt;&gt;""),CHAR(64+BJ$5)&amp;": "&amp;$X10&amp;"; ","")</f>
        <v/>
      </c>
      <c r="BO10" s="0" t="str">
        <f aca="false">IF($AB10&lt;&gt;"",IFERROR(SUBSTITUTE(MID($AB10,(COLUMN(BO3)-COLUMN($AF$1))*6/5+1,5),"-","")*1,""),"")</f>
        <v/>
      </c>
      <c r="BP10" s="0" t="str">
        <f aca="false">IF(BO10&lt;&gt;"",IFERROR(MID($AC10,(COLUMN(BO3)-COLUMN($AF$1))*5/5+1,4),"")/10,"")</f>
        <v/>
      </c>
      <c r="BQ10" s="0" t="str">
        <f aca="false">IF(BP10&lt;&gt;"",BP10*$Y10,"")</f>
        <v/>
      </c>
      <c r="BR10" s="0" t="str">
        <f aca="false">IF(BP10&lt;&gt;"",BP10*$Y10,"")</f>
        <v/>
      </c>
      <c r="BS10" s="0" t="str">
        <f aca="false">IF(AND(BO10&lt;&gt;"",BQ10&lt;&gt;"",$X10&lt;&gt;""),CHAR(64+BO$5)&amp;": "&amp;$X10&amp;"; ","")</f>
        <v/>
      </c>
      <c r="BT10" s="0" t="str">
        <f aca="false">IF($AB10&lt;&gt;"",IFERROR(SUBSTITUTE(MID($AB10,(COLUMN(BT3)-COLUMN($AF$1))*6/5+1,5),"-","")*1,""),"")</f>
        <v/>
      </c>
      <c r="BU10" s="0" t="str">
        <f aca="false">IF(BT10&lt;&gt;"",IFERROR(MID($AC10,(COLUMN(BT3)-COLUMN($AF$1))*5/5+1,4),"")/10,"")</f>
        <v/>
      </c>
      <c r="BV10" s="0" t="str">
        <f aca="false">IF(BU10&lt;&gt;"",BU10*$Y10,"")</f>
        <v/>
      </c>
      <c r="BW10" s="0" t="str">
        <f aca="false">IF(BU10&lt;&gt;"",BU10*$Y10,"")</f>
        <v/>
      </c>
      <c r="BX10" s="0" t="str">
        <f aca="false">IF(AND(BT10&lt;&gt;"",BV10&lt;&gt;"",$X10&lt;&gt;""),CHAR(64+BT$5)&amp;": "&amp;$X10&amp;"; ","")</f>
        <v/>
      </c>
      <c r="BY10" s="0" t="str">
        <f aca="false">IF($AB10&lt;&gt;"",IFERROR(SUBSTITUTE(MID($AB10,(COLUMN(BY3)-COLUMN($AF$1))*6/5+1,5),"-","")*1,""),"")</f>
        <v/>
      </c>
      <c r="BZ10" s="0" t="str">
        <f aca="false">IF(BY10&lt;&gt;"",IFERROR(MID($AC10,(COLUMN(BY3)-COLUMN($AF$1))*5/5+1,4),"")/10,"")</f>
        <v/>
      </c>
      <c r="CA10" s="0" t="str">
        <f aca="false">IF(BZ10&lt;&gt;"",BZ10*$Y10,"")</f>
        <v/>
      </c>
      <c r="CB10" s="0" t="str">
        <f aca="false">IF(BZ10&lt;&gt;"",BZ10*$Y10,"")</f>
        <v/>
      </c>
      <c r="CC10" s="0" t="str">
        <f aca="false">IF(AND(BY10&lt;&gt;"",CA10&lt;&gt;"",$X10&lt;&gt;""),CHAR(64+BY$5)&amp;": "&amp;$X10&amp;"; ","")</f>
        <v/>
      </c>
    </row>
    <row r="11" customFormat="false" ht="12.8" hidden="false" customHeight="false" outlineLevel="0" collapsed="false">
      <c r="C11" s="0" t="n">
        <v>2021</v>
      </c>
      <c r="D11" s="0" t="str">
        <f aca="false">C11&amp;"_"&amp;B$8</f>
        <v>2021_string</v>
      </c>
      <c r="E11" s="0" t="str">
        <f aca="false">C11&amp;"_"&amp;$B$7</f>
        <v>2021_string</v>
      </c>
      <c r="F11" s="0" t="n">
        <v>5000</v>
      </c>
      <c r="J11" s="0" t="s">
        <v>0</v>
      </c>
      <c r="K11" s="0" t="str">
        <f aca="false">TEXT(INDEX(IMPRT_2!A:A,VALUE(MATCH(J11,IMPRT_2!B:B,0)),1),"0.00")</f>
        <v>string</v>
      </c>
      <c r="L11" s="0" t="n">
        <v>300</v>
      </c>
      <c r="M11" s="0" t="n">
        <v>300</v>
      </c>
      <c r="N11" s="0" t="n">
        <v>250</v>
      </c>
      <c r="O11" s="0" t="n">
        <v>250</v>
      </c>
      <c r="P11" s="0" t="n">
        <v>550</v>
      </c>
      <c r="AD11" s="0" t="s">
        <v>3</v>
      </c>
      <c r="AF11" s="0" t="str">
        <f aca="false">IF($AB11&lt;&gt;"",IFERROR(SUBSTITUTE(MID($AB11,(COLUMN(AF4)-COLUMN($AF$1))*6/5+1,5),"-","")*1,""),"")</f>
        <v/>
      </c>
      <c r="AG11" s="0" t="str">
        <f aca="false">IF(AF11&lt;&gt;"",IFERROR(MID($AC11,(COLUMN(AF4)-COLUMN($AF$1))*5/5+1,4),"")/10,"")</f>
        <v/>
      </c>
      <c r="AH11" s="0" t="str">
        <f aca="false">IF(AG11&lt;&gt;"",AG11*$Y11,"")</f>
        <v/>
      </c>
      <c r="AI11" s="0" t="str">
        <f aca="false">IF(AG11&lt;&gt;"",AG11*$Y11,"")</f>
        <v/>
      </c>
      <c r="AJ11" s="0" t="str">
        <f aca="false">IF(AND(AF11&lt;&gt;"",AH11&lt;&gt;"",$X11&lt;&gt;""),CHAR(64+AF$5)&amp;": "&amp;$X11&amp;"; ","")</f>
        <v/>
      </c>
      <c r="AK11" s="0" t="str">
        <f aca="false">IF($AB11&lt;&gt;"",IFERROR(SUBSTITUTE(MID($AB11,(COLUMN(AK4)-COLUMN($AF$1))*6/5+1,5),"-","")*1,""),"")</f>
        <v/>
      </c>
      <c r="AL11" s="0" t="str">
        <f aca="false">IF(AK11&lt;&gt;"",IFERROR(MID($AC11,(COLUMN(AK4)-COLUMN($AF$1))*5/5+1,4),"")/10,"")</f>
        <v/>
      </c>
      <c r="AM11" s="0" t="str">
        <f aca="false">IF(AL11&lt;&gt;"",AL11*$Y11,"")</f>
        <v/>
      </c>
      <c r="AN11" s="0" t="str">
        <f aca="false">IF(AL11&lt;&gt;"",AL11*$Y11,"")</f>
        <v/>
      </c>
      <c r="AO11" s="0" t="str">
        <f aca="false">IF(AND(AK11&lt;&gt;"",AM11&lt;&gt;"",$X11&lt;&gt;""),CHAR(64+AK$5)&amp;": "&amp;$X11&amp;"; ","")</f>
        <v/>
      </c>
      <c r="AP11" s="0" t="str">
        <f aca="false">IF($AB11&lt;&gt;"",IFERROR(SUBSTITUTE(MID($AB11,(COLUMN(AP4)-COLUMN($AF$1))*6/5+1,5),"-","")*1,""),"")</f>
        <v/>
      </c>
      <c r="AQ11" s="0" t="str">
        <f aca="false">IF(AP11&lt;&gt;"",IFERROR(MID($AC11,(COLUMN(AP4)-COLUMN($AF$1))*5/5+1,4),"")/10,"")</f>
        <v/>
      </c>
      <c r="AR11" s="0" t="str">
        <f aca="false">IF(AQ11&lt;&gt;"",AQ11*$Y11,"")</f>
        <v/>
      </c>
      <c r="AS11" s="0" t="str">
        <f aca="false">IF(AQ11&lt;&gt;"",AQ11*$Y11,"")</f>
        <v/>
      </c>
      <c r="AT11" s="0" t="str">
        <f aca="false">IF(AND(AP11&lt;&gt;"",AR11&lt;&gt;"",$X11&lt;&gt;""),CHAR(64+AP$5)&amp;": "&amp;$X11&amp;"; ","")</f>
        <v/>
      </c>
      <c r="AU11" s="0" t="str">
        <f aca="false">IF($AB11&lt;&gt;"",IFERROR(SUBSTITUTE(MID($AB11,(COLUMN(AU4)-COLUMN($AF$1))*6/5+1,5),"-","")*1,""),"")</f>
        <v/>
      </c>
      <c r="AV11" s="0" t="str">
        <f aca="false">IF(AU11&lt;&gt;"",IFERROR(MID($AC11,(COLUMN(AU4)-COLUMN($AF$1))*5/5+1,4),"")/10,"")</f>
        <v/>
      </c>
      <c r="AW11" s="0" t="str">
        <f aca="false">IF(AV11&lt;&gt;"",AV11*$Y11,"")</f>
        <v/>
      </c>
      <c r="AX11" s="0" t="str">
        <f aca="false">IF(AV11&lt;&gt;"",AV11*$Y11,"")</f>
        <v/>
      </c>
      <c r="AY11" s="0" t="str">
        <f aca="false">IF(AND(AU11&lt;&gt;"",AW11&lt;&gt;"",$X11&lt;&gt;""),CHAR(64+AU$5)&amp;": "&amp;$X11&amp;"; ","")</f>
        <v/>
      </c>
      <c r="AZ11" s="0" t="str">
        <f aca="false">IF($AB11&lt;&gt;"",IFERROR(SUBSTITUTE(MID($AB11,(COLUMN(AZ4)-COLUMN($AF$1))*6/5+1,5),"-","")*1,""),"")</f>
        <v/>
      </c>
      <c r="BA11" s="0" t="str">
        <f aca="false">IF(AZ11&lt;&gt;"",IFERROR(MID($AC11,(COLUMN(AZ4)-COLUMN($AF$1))*5/5+1,4),"")/10,"")</f>
        <v/>
      </c>
      <c r="BB11" s="0" t="str">
        <f aca="false">IF(BA11&lt;&gt;"",BA11*$Y11,"")</f>
        <v/>
      </c>
      <c r="BC11" s="0" t="str">
        <f aca="false">IF(BA11&lt;&gt;"",BA11*$Y11,"")</f>
        <v/>
      </c>
      <c r="BD11" s="0" t="str">
        <f aca="false">IF(AND(AZ11&lt;&gt;"",BB11&lt;&gt;"",$X11&lt;&gt;""),CHAR(64+AZ$5)&amp;": "&amp;$X11&amp;"; ","")</f>
        <v/>
      </c>
      <c r="BE11" s="0" t="str">
        <f aca="false">IF($AB11&lt;&gt;"",IFERROR(SUBSTITUTE(MID($AB11,(COLUMN(BE4)-COLUMN($AF$1))*6/5+1,5),"-","")*1,""),"")</f>
        <v/>
      </c>
      <c r="BF11" s="0" t="str">
        <f aca="false">IF(BE11&lt;&gt;"",IFERROR(MID($AC11,(COLUMN(BE4)-COLUMN($AF$1))*5/5+1,4),"")/10,"")</f>
        <v/>
      </c>
      <c r="BG11" s="0" t="str">
        <f aca="false">IF(BF11&lt;&gt;"",BF11*$Y11,"")</f>
        <v/>
      </c>
      <c r="BH11" s="0" t="str">
        <f aca="false">IF(BF11&lt;&gt;"",BF11*$Y11,"")</f>
        <v/>
      </c>
      <c r="BI11" s="0" t="str">
        <f aca="false">IF(AND(BE11&lt;&gt;"",BG11&lt;&gt;"",$X11&lt;&gt;""),CHAR(64+BE$5)&amp;": "&amp;$X11&amp;"; ","")</f>
        <v/>
      </c>
      <c r="BJ11" s="0" t="str">
        <f aca="false">IF($AB11&lt;&gt;"",IFERROR(SUBSTITUTE(MID($AB11,(COLUMN(BJ4)-COLUMN($AF$1))*6/5+1,5),"-","")*1,""),"")</f>
        <v/>
      </c>
      <c r="BK11" s="0" t="str">
        <f aca="false">IF(BJ11&lt;&gt;"",IFERROR(MID($AC11,(COLUMN(BJ4)-COLUMN($AF$1))*5/5+1,4),"")/10,"")</f>
        <v/>
      </c>
      <c r="BL11" s="0" t="str">
        <f aca="false">IF(BK11&lt;&gt;"",BK11*$Y11,"")</f>
        <v/>
      </c>
      <c r="BM11" s="0" t="str">
        <f aca="false">IF(BK11&lt;&gt;"",BK11*$Y11,"")</f>
        <v/>
      </c>
      <c r="BN11" s="0" t="str">
        <f aca="false">IF(AND(BJ11&lt;&gt;"",BL11&lt;&gt;"",$X11&lt;&gt;""),CHAR(64+BJ$5)&amp;": "&amp;$X11&amp;"; ","")</f>
        <v/>
      </c>
      <c r="BO11" s="0" t="str">
        <f aca="false">IF($AB11&lt;&gt;"",IFERROR(SUBSTITUTE(MID($AB11,(COLUMN(BO4)-COLUMN($AF$1))*6/5+1,5),"-","")*1,""),"")</f>
        <v/>
      </c>
      <c r="BP11" s="0" t="str">
        <f aca="false">IF(BO11&lt;&gt;"",IFERROR(MID($AC11,(COLUMN(BO4)-COLUMN($AF$1))*5/5+1,4),"")/10,"")</f>
        <v/>
      </c>
      <c r="BQ11" s="0" t="str">
        <f aca="false">IF(BP11&lt;&gt;"",BP11*$Y11,"")</f>
        <v/>
      </c>
      <c r="BR11" s="0" t="str">
        <f aca="false">IF(BP11&lt;&gt;"",BP11*$Y11,"")</f>
        <v/>
      </c>
      <c r="BS11" s="0" t="str">
        <f aca="false">IF(AND(BO11&lt;&gt;"",BQ11&lt;&gt;"",$X11&lt;&gt;""),CHAR(64+BO$5)&amp;": "&amp;$X11&amp;"; ","")</f>
        <v/>
      </c>
      <c r="BT11" s="0" t="str">
        <f aca="false">IF($AB11&lt;&gt;"",IFERROR(SUBSTITUTE(MID($AB11,(COLUMN(BT4)-COLUMN($AF$1))*6/5+1,5),"-","")*1,""),"")</f>
        <v/>
      </c>
      <c r="BU11" s="0" t="str">
        <f aca="false">IF(BT11&lt;&gt;"",IFERROR(MID($AC11,(COLUMN(BT4)-COLUMN($AF$1))*5/5+1,4),"")/10,"")</f>
        <v/>
      </c>
      <c r="BV11" s="0" t="str">
        <f aca="false">IF(BU11&lt;&gt;"",BU11*$Y11,"")</f>
        <v/>
      </c>
      <c r="BW11" s="0" t="str">
        <f aca="false">IF(BU11&lt;&gt;"",BU11*$Y11,"")</f>
        <v/>
      </c>
      <c r="BX11" s="0" t="str">
        <f aca="false">IF(AND(BT11&lt;&gt;"",BV11&lt;&gt;"",$X11&lt;&gt;""),CHAR(64+BT$5)&amp;": "&amp;$X11&amp;"; ","")</f>
        <v/>
      </c>
      <c r="BY11" s="0" t="str">
        <f aca="false">IF($AB11&lt;&gt;"",IFERROR(SUBSTITUTE(MID($AB11,(COLUMN(BY4)-COLUMN($AF$1))*6/5+1,5),"-","")*1,""),"")</f>
        <v/>
      </c>
      <c r="BZ11" s="0" t="str">
        <f aca="false">IF(BY11&lt;&gt;"",IFERROR(MID($AC11,(COLUMN(BY4)-COLUMN($AF$1))*5/5+1,4),"")/10,"")</f>
        <v/>
      </c>
      <c r="CA11" s="0" t="str">
        <f aca="false">IF(BZ11&lt;&gt;"",BZ11*$Y11,"")</f>
        <v/>
      </c>
      <c r="CB11" s="0" t="str">
        <f aca="false">IF(BZ11&lt;&gt;"",BZ11*$Y11,"")</f>
        <v/>
      </c>
      <c r="CC11" s="0" t="str">
        <f aca="false">IF(AND(BY11&lt;&gt;"",CA11&lt;&gt;"",$X11&lt;&gt;""),CHAR(64+BY$5)&amp;": "&amp;$X11&amp;"; ","")</f>
        <v/>
      </c>
    </row>
    <row r="12" customFormat="false" ht="12.8" hidden="false" customHeight="false" outlineLevel="0" collapsed="false">
      <c r="C12" s="0" t="n">
        <v>2022</v>
      </c>
      <c r="D12" s="0" t="str">
        <f aca="false">C12&amp;"_"&amp;B$8</f>
        <v>2022_string</v>
      </c>
      <c r="E12" s="0" t="str">
        <f aca="false">C12&amp;"_"&amp;$B$7</f>
        <v>2022_string</v>
      </c>
      <c r="F12" s="0" t="n">
        <v>5000</v>
      </c>
      <c r="J12" s="0" t="s">
        <v>0</v>
      </c>
      <c r="K12" s="0" t="str">
        <f aca="false">TEXT(INDEX(IMPRT_2!A:A,VALUE(MATCH(J12,IMPRT_2!B:B,0)),1),"0.00")</f>
        <v>string</v>
      </c>
      <c r="L12" s="0" t="n">
        <v>300</v>
      </c>
      <c r="M12" s="0" t="n">
        <v>300</v>
      </c>
      <c r="N12" s="0" t="n">
        <v>250</v>
      </c>
      <c r="O12" s="0" t="n">
        <v>250</v>
      </c>
      <c r="P12" s="0" t="n">
        <v>550</v>
      </c>
      <c r="S12" s="0" t="s">
        <v>0</v>
      </c>
      <c r="T12" s="0" t="n">
        <v>2</v>
      </c>
      <c r="U12" s="0" t="s">
        <v>0</v>
      </c>
      <c r="V12" s="0" t="s">
        <v>0</v>
      </c>
      <c r="W12" s="0" t="s">
        <v>0</v>
      </c>
      <c r="X12" s="0" t="s">
        <v>0</v>
      </c>
      <c r="Y12" s="0" t="n">
        <v>570</v>
      </c>
      <c r="Z12" s="0" t="n">
        <v>570</v>
      </c>
      <c r="AB12" s="0" t="str">
        <f aca="false">Main!U123</f>
        <v>43952;45778;47604;49430;49430;49430;-----;-----;-----;-----;</v>
      </c>
      <c r="AC12" s="0" t="str">
        <f aca="false">Main!U113</f>
        <v>0010;0010;0010;0010;0010;0010;0010;0010;0010;0010;</v>
      </c>
      <c r="AD12" s="0" t="s">
        <v>3</v>
      </c>
      <c r="AF12" s="0" t="n">
        <v>43952</v>
      </c>
      <c r="AG12" s="0" t="n">
        <v>1</v>
      </c>
      <c r="AH12" s="0" t="n">
        <v>570</v>
      </c>
      <c r="AI12" s="0" t="n">
        <v>570</v>
      </c>
      <c r="AJ12" s="0" t="str">
        <f aca="false">IF(AND(AF12&lt;&gt;"",AH12&lt;&gt;"",$X12&lt;&gt;""),CHAR(64+AF$5)&amp;": "&amp;$X12&amp;"; ","")</f>
        <v>A: string;</v>
      </c>
      <c r="AK12" s="0" t="n">
        <v>45778</v>
      </c>
      <c r="AL12" s="0" t="n">
        <v>1</v>
      </c>
      <c r="AM12" s="0" t="n">
        <v>570</v>
      </c>
      <c r="AN12" s="0" t="n">
        <v>570</v>
      </c>
      <c r="AO12" s="0" t="str">
        <f aca="false">IF(AND(AK12&lt;&gt;"",AM12&lt;&gt;"",$X12&lt;&gt;""),CHAR(64+AK$5)&amp;": "&amp;$X12&amp;"; ","")</f>
        <v>B: string;</v>
      </c>
      <c r="AP12" s="0" t="n">
        <v>47604</v>
      </c>
      <c r="AQ12" s="0" t="n">
        <v>1</v>
      </c>
      <c r="AR12" s="0" t="n">
        <v>570</v>
      </c>
      <c r="AS12" s="0" t="n">
        <v>570</v>
      </c>
      <c r="AT12" s="0" t="str">
        <f aca="false">IF(AND(AP12&lt;&gt;"",AR12&lt;&gt;"",$X12&lt;&gt;""),CHAR(64+AP$5)&amp;": "&amp;$X12&amp;"; ","")</f>
        <v>C: string;</v>
      </c>
      <c r="AU12" s="0" t="n">
        <v>49430</v>
      </c>
      <c r="AV12" s="0" t="n">
        <v>1</v>
      </c>
      <c r="AW12" s="0" t="n">
        <v>570</v>
      </c>
      <c r="AX12" s="0" t="n">
        <v>570</v>
      </c>
      <c r="AY12" s="0" t="str">
        <f aca="false">IF(AND(AU12&lt;&gt;"",AW12&lt;&gt;"",$X12&lt;&gt;""),CHAR(64+AU$5)&amp;": "&amp;$X12&amp;"; ","")</f>
        <v>D: string;</v>
      </c>
      <c r="AZ12" s="0" t="n">
        <v>49430</v>
      </c>
      <c r="BA12" s="0" t="n">
        <v>1</v>
      </c>
      <c r="BB12" s="0" t="n">
        <v>570</v>
      </c>
      <c r="BC12" s="0" t="n">
        <v>570</v>
      </c>
      <c r="BD12" s="0" t="str">
        <f aca="false">IF(AND(AZ12&lt;&gt;"",BB12&lt;&gt;"",$X12&lt;&gt;""),CHAR(64+AZ$5)&amp;": "&amp;$X12&amp;"; ","")</f>
        <v>E: string;</v>
      </c>
      <c r="BE12" s="0" t="n">
        <v>49430</v>
      </c>
      <c r="BF12" s="0" t="n">
        <v>1</v>
      </c>
      <c r="BG12" s="0" t="n">
        <v>570</v>
      </c>
      <c r="BH12" s="0" t="n">
        <v>570</v>
      </c>
      <c r="BI12" s="0" t="str">
        <f aca="false">IF(AND(BE12&lt;&gt;"",BG12&lt;&gt;"",$X12&lt;&gt;""),CHAR(64+BE$5)&amp;": "&amp;$X12&amp;"; ","")</f>
        <v>F: string;</v>
      </c>
      <c r="BJ12" s="0" t="str">
        <f aca="false">IF($AB12&lt;&gt;"",IFERROR(SUBSTITUTE(MID($AB12,(COLUMN(BJ5)-COLUMN($AF$1))*6/5+1,5),"-","")*1,""),"")</f>
        <v/>
      </c>
      <c r="BK12" s="0" t="str">
        <f aca="false">IF(BJ12&lt;&gt;"",IFERROR(MID($AC12,(COLUMN(BJ5)-COLUMN($AF$1))*5/5+1,4),"")/10,"")</f>
        <v/>
      </c>
      <c r="BL12" s="0" t="str">
        <f aca="false">IF(BK12&lt;&gt;"",BK12*$Y12,"")</f>
        <v/>
      </c>
      <c r="BM12" s="0" t="str">
        <f aca="false">IF(BK12&lt;&gt;"",BK12*$Y12,"")</f>
        <v/>
      </c>
      <c r="BN12" s="0" t="str">
        <f aca="false">IF(AND(BJ12&lt;&gt;"",BL12&lt;&gt;"",$X12&lt;&gt;""),CHAR(64+BJ$5)&amp;": "&amp;$X12&amp;"; ","")</f>
        <v/>
      </c>
      <c r="BO12" s="0" t="str">
        <f aca="false">IF($AB12&lt;&gt;"",IFERROR(SUBSTITUTE(MID($AB12,(COLUMN(BO5)-COLUMN($AF$1))*6/5+1,5),"-","")*1,""),"")</f>
        <v/>
      </c>
      <c r="BP12" s="0" t="str">
        <f aca="false">IF(BO12&lt;&gt;"",IFERROR(MID($AC12,(COLUMN(BO5)-COLUMN($AF$1))*5/5+1,4),"")/10,"")</f>
        <v/>
      </c>
      <c r="BQ12" s="0" t="str">
        <f aca="false">IF(BP12&lt;&gt;"",BP12*$Y12,"")</f>
        <v/>
      </c>
      <c r="BR12" s="0" t="str">
        <f aca="false">IF(BP12&lt;&gt;"",BP12*$Y12,"")</f>
        <v/>
      </c>
      <c r="BS12" s="0" t="str">
        <f aca="false">IF(AND(BO12&lt;&gt;"",BQ12&lt;&gt;"",$X12&lt;&gt;""),CHAR(64+BO$5)&amp;": "&amp;$X12&amp;"; ","")</f>
        <v/>
      </c>
      <c r="BT12" s="0" t="str">
        <f aca="false">IF($AB12&lt;&gt;"",IFERROR(SUBSTITUTE(MID($AB12,(COLUMN(BT5)-COLUMN($AF$1))*6/5+1,5),"-","")*1,""),"")</f>
        <v/>
      </c>
      <c r="BU12" s="0" t="str">
        <f aca="false">IF(BT12&lt;&gt;"",IFERROR(MID($AC12,(COLUMN(BT5)-COLUMN($AF$1))*5/5+1,4),"")/10,"")</f>
        <v/>
      </c>
      <c r="BV12" s="0" t="str">
        <f aca="false">IF(BU12&lt;&gt;"",BU12*$Y12,"")</f>
        <v/>
      </c>
      <c r="BW12" s="0" t="str">
        <f aca="false">IF(BU12&lt;&gt;"",BU12*$Y12,"")</f>
        <v/>
      </c>
      <c r="BX12" s="0" t="str">
        <f aca="false">IF(AND(BT12&lt;&gt;"",BV12&lt;&gt;"",$X12&lt;&gt;""),CHAR(64+BT$5)&amp;": "&amp;$X12&amp;"; ","")</f>
        <v/>
      </c>
      <c r="BY12" s="0" t="str">
        <f aca="false">IF($AB12&lt;&gt;"",IFERROR(SUBSTITUTE(MID($AB12,(COLUMN(BY5)-COLUMN($AF$1))*6/5+1,5),"-","")*1,""),"")</f>
        <v/>
      </c>
      <c r="BZ12" s="0" t="str">
        <f aca="false">IF(BY12&lt;&gt;"",IFERROR(MID($AC12,(COLUMN(BY5)-COLUMN($AF$1))*5/5+1,4),"")/10,"")</f>
        <v/>
      </c>
      <c r="CA12" s="0" t="str">
        <f aca="false">IF(BZ12&lt;&gt;"",BZ12*$Y12,"")</f>
        <v/>
      </c>
      <c r="CB12" s="0" t="str">
        <f aca="false">IF(BZ12&lt;&gt;"",BZ12*$Y12,"")</f>
        <v/>
      </c>
      <c r="CC12" s="0" t="str">
        <f aca="false">IF(AND(BY12&lt;&gt;"",CA12&lt;&gt;"",$X12&lt;&gt;""),CHAR(64+BY$5)&amp;": "&amp;$X12&amp;"; ","")</f>
        <v/>
      </c>
    </row>
    <row r="13" customFormat="false" ht="12.8" hidden="false" customHeight="false" outlineLevel="0" collapsed="false">
      <c r="C13" s="0" t="n">
        <v>2023</v>
      </c>
      <c r="D13" s="0" t="str">
        <f aca="false">C13&amp;"_"&amp;B$8</f>
        <v>2023_string</v>
      </c>
      <c r="E13" s="0" t="str">
        <f aca="false">C13&amp;"_"&amp;$B$7</f>
        <v>2023_string</v>
      </c>
      <c r="F13" s="0" t="n">
        <v>0</v>
      </c>
      <c r="J13" s="0" t="s">
        <v>0</v>
      </c>
      <c r="K13" s="0" t="str">
        <f aca="false">TEXT(INDEX(IMPRT_2!A:A,VALUE(MATCH(J13,IMPRT_2!B:B,0)),1),"0.00")</f>
        <v>string</v>
      </c>
      <c r="L13" s="0" t="n">
        <v>300</v>
      </c>
      <c r="M13" s="0" t="n">
        <v>300</v>
      </c>
      <c r="N13" s="0" t="n">
        <v>250</v>
      </c>
      <c r="O13" s="0" t="n">
        <v>250</v>
      </c>
      <c r="P13" s="0" t="n">
        <v>550</v>
      </c>
      <c r="S13" s="0" t="s">
        <v>0</v>
      </c>
      <c r="T13" s="0" t="n">
        <v>2</v>
      </c>
      <c r="U13" s="0" t="s">
        <v>0</v>
      </c>
      <c r="V13" s="0" t="s">
        <v>0</v>
      </c>
      <c r="W13" s="0" t="s">
        <v>0</v>
      </c>
      <c r="Y13" s="0" t="n">
        <v>0</v>
      </c>
      <c r="Z13" s="0" t="n">
        <v>0</v>
      </c>
      <c r="AB13" s="0" t="str">
        <f aca="false">AB12</f>
        <v>43952;45778;47604;49430;49430;49430;-----;-----;-----;-----;</v>
      </c>
      <c r="AC13" s="0" t="str">
        <f aca="false">AC12</f>
        <v>0010;0010;0010;0010;0010;0010;0010;0010;0010;0010;</v>
      </c>
      <c r="AD13" s="0" t="s">
        <v>3</v>
      </c>
      <c r="AF13" s="0" t="n">
        <v>43952</v>
      </c>
      <c r="AG13" s="0" t="n">
        <v>1</v>
      </c>
      <c r="AH13" s="0" t="n">
        <v>0</v>
      </c>
      <c r="AI13" s="0" t="n">
        <v>0</v>
      </c>
      <c r="AJ13" s="0" t="str">
        <f aca="false">IF(AND(AF13&lt;&gt;"",AH13&lt;&gt;"",$X13&lt;&gt;""),CHAR(64+AF$5)&amp;": "&amp;$X13&amp;"; ","")</f>
        <v/>
      </c>
      <c r="AK13" s="0" t="n">
        <v>45778</v>
      </c>
      <c r="AL13" s="0" t="n">
        <v>1</v>
      </c>
      <c r="AM13" s="0" t="n">
        <v>0</v>
      </c>
      <c r="AN13" s="0" t="n">
        <v>0</v>
      </c>
      <c r="AO13" s="0" t="str">
        <f aca="false">IF(AND(AK13&lt;&gt;"",AM13&lt;&gt;"",$X13&lt;&gt;""),CHAR(64+AK$5)&amp;": "&amp;$X13&amp;"; ","")</f>
        <v/>
      </c>
      <c r="AP13" s="0" t="n">
        <v>47604</v>
      </c>
      <c r="AQ13" s="0" t="n">
        <v>1</v>
      </c>
      <c r="AR13" s="0" t="n">
        <v>0</v>
      </c>
      <c r="AS13" s="0" t="n">
        <v>0</v>
      </c>
      <c r="AT13" s="0" t="str">
        <f aca="false">IF(AND(AP13&lt;&gt;"",AR13&lt;&gt;"",$X13&lt;&gt;""),CHAR(64+AP$5)&amp;": "&amp;$X13&amp;"; ","")</f>
        <v/>
      </c>
      <c r="AU13" s="0" t="n">
        <v>49430</v>
      </c>
      <c r="AV13" s="0" t="n">
        <v>1</v>
      </c>
      <c r="AW13" s="0" t="n">
        <v>0</v>
      </c>
      <c r="AX13" s="0" t="n">
        <v>0</v>
      </c>
      <c r="AY13" s="0" t="str">
        <f aca="false">IF(AND(AU13&lt;&gt;"",AW13&lt;&gt;"",$X13&lt;&gt;""),CHAR(64+AU$5)&amp;": "&amp;$X13&amp;"; ","")</f>
        <v/>
      </c>
      <c r="AZ13" s="0" t="n">
        <v>49430</v>
      </c>
      <c r="BA13" s="0" t="n">
        <v>1</v>
      </c>
      <c r="BB13" s="0" t="n">
        <v>0</v>
      </c>
      <c r="BC13" s="0" t="n">
        <v>0</v>
      </c>
      <c r="BD13" s="0" t="str">
        <f aca="false">IF(AND(AZ13&lt;&gt;"",BB13&lt;&gt;"",$X13&lt;&gt;""),CHAR(64+AZ$5)&amp;": "&amp;$X13&amp;"; ","")</f>
        <v/>
      </c>
      <c r="BE13" s="0" t="n">
        <v>49430</v>
      </c>
      <c r="BF13" s="0" t="n">
        <v>1</v>
      </c>
      <c r="BG13" s="0" t="n">
        <v>0</v>
      </c>
      <c r="BH13" s="0" t="n">
        <v>0</v>
      </c>
      <c r="BI13" s="0" t="str">
        <f aca="false">IF(AND(BE13&lt;&gt;"",BG13&lt;&gt;"",$X13&lt;&gt;""),CHAR(64+BE$5)&amp;": "&amp;$X13&amp;"; ","")</f>
        <v/>
      </c>
      <c r="BJ13" s="0" t="str">
        <f aca="false">IF($AB13&lt;&gt;"",IFERROR(SUBSTITUTE(MID($AB13,(COLUMN(BJ6)-COLUMN($AF$1))*6/5+1,5),"-","")*1,""),"")</f>
        <v/>
      </c>
      <c r="BK13" s="0" t="str">
        <f aca="false">IF(BJ13&lt;&gt;"",IFERROR(MID($AC13,(COLUMN(BJ6)-COLUMN($AF$1))*5/5+1,4),"")/10,"")</f>
        <v/>
      </c>
      <c r="BL13" s="0" t="str">
        <f aca="false">IF(BK13&lt;&gt;"",BK13*$Y13,"")</f>
        <v/>
      </c>
      <c r="BM13" s="0" t="str">
        <f aca="false">IF(BK13&lt;&gt;"",BK13*$Y13,"")</f>
        <v/>
      </c>
      <c r="BN13" s="0" t="str">
        <f aca="false">IF(AND(BJ13&lt;&gt;"",BL13&lt;&gt;"",$X13&lt;&gt;""),CHAR(64+BJ$5)&amp;": "&amp;$X13&amp;"; ","")</f>
        <v/>
      </c>
      <c r="BO13" s="0" t="str">
        <f aca="false">IF($AB13&lt;&gt;"",IFERROR(SUBSTITUTE(MID($AB13,(COLUMN(BO6)-COLUMN($AF$1))*6/5+1,5),"-","")*1,""),"")</f>
        <v/>
      </c>
      <c r="BP13" s="0" t="str">
        <f aca="false">IF(BO13&lt;&gt;"",IFERROR(MID($AC13,(COLUMN(BO6)-COLUMN($AF$1))*5/5+1,4),"")/10,"")</f>
        <v/>
      </c>
      <c r="BQ13" s="0" t="str">
        <f aca="false">IF(BP13&lt;&gt;"",BP13*$Y13,"")</f>
        <v/>
      </c>
      <c r="BR13" s="0" t="str">
        <f aca="false">IF(BP13&lt;&gt;"",BP13*$Y13,"")</f>
        <v/>
      </c>
      <c r="BS13" s="0" t="str">
        <f aca="false">IF(AND(BO13&lt;&gt;"",BQ13&lt;&gt;"",$X13&lt;&gt;""),CHAR(64+BO$5)&amp;": "&amp;$X13&amp;"; ","")</f>
        <v/>
      </c>
      <c r="BT13" s="0" t="str">
        <f aca="false">IF($AB13&lt;&gt;"",IFERROR(SUBSTITUTE(MID($AB13,(COLUMN(BT6)-COLUMN($AF$1))*6/5+1,5),"-","")*1,""),"")</f>
        <v/>
      </c>
      <c r="BU13" s="0" t="str">
        <f aca="false">IF(BT13&lt;&gt;"",IFERROR(MID($AC13,(COLUMN(BT6)-COLUMN($AF$1))*5/5+1,4),"")/10,"")</f>
        <v/>
      </c>
      <c r="BV13" s="0" t="str">
        <f aca="false">IF(BU13&lt;&gt;"",BU13*$Y13,"")</f>
        <v/>
      </c>
      <c r="BW13" s="0" t="str">
        <f aca="false">IF(BU13&lt;&gt;"",BU13*$Y13,"")</f>
        <v/>
      </c>
      <c r="BX13" s="0" t="str">
        <f aca="false">IF(AND(BT13&lt;&gt;"",BV13&lt;&gt;"",$X13&lt;&gt;""),CHAR(64+BT$5)&amp;": "&amp;$X13&amp;"; ","")</f>
        <v/>
      </c>
      <c r="BY13" s="0" t="str">
        <f aca="false">IF($AB13&lt;&gt;"",IFERROR(SUBSTITUTE(MID($AB13,(COLUMN(BY6)-COLUMN($AF$1))*6/5+1,5),"-","")*1,""),"")</f>
        <v/>
      </c>
      <c r="BZ13" s="0" t="str">
        <f aca="false">IF(BY13&lt;&gt;"",IFERROR(MID($AC13,(COLUMN(BY6)-COLUMN($AF$1))*5/5+1,4),"")/10,"")</f>
        <v/>
      </c>
      <c r="CA13" s="0" t="str">
        <f aca="false">IF(BZ13&lt;&gt;"",BZ13*$Y13,"")</f>
        <v/>
      </c>
      <c r="CB13" s="0" t="str">
        <f aca="false">IF(BZ13&lt;&gt;"",BZ13*$Y13,"")</f>
        <v/>
      </c>
      <c r="CC13" s="0" t="str">
        <f aca="false">IF(AND(BY13&lt;&gt;"",CA13&lt;&gt;"",$X13&lt;&gt;""),CHAR(64+BY$5)&amp;": "&amp;$X13&amp;"; ","")</f>
        <v/>
      </c>
    </row>
    <row r="14" customFormat="false" ht="12.8" hidden="false" customHeight="false" outlineLevel="0" collapsed="false">
      <c r="C14" s="0" t="n">
        <v>2024</v>
      </c>
      <c r="D14" s="0" t="str">
        <f aca="false">C14&amp;"_"&amp;B$8</f>
        <v>2024_string</v>
      </c>
      <c r="E14" s="0" t="str">
        <f aca="false">C14&amp;"_"&amp;$B$7</f>
        <v>2024_string</v>
      </c>
      <c r="F14" s="0" t="n">
        <v>3270</v>
      </c>
      <c r="J14" s="0" t="s">
        <v>0</v>
      </c>
      <c r="K14" s="0" t="str">
        <f aca="false">TEXT(INDEX(IMPRT_2!A:A,VALUE(MATCH(J14,IMPRT_2!B:B,0)),1),"0.00")</f>
        <v>string</v>
      </c>
      <c r="L14" s="0" t="n">
        <v>300</v>
      </c>
      <c r="M14" s="0" t="n">
        <v>300</v>
      </c>
      <c r="N14" s="0" t="n">
        <v>250</v>
      </c>
      <c r="O14" s="0" t="n">
        <v>250</v>
      </c>
      <c r="P14" s="0" t="n">
        <v>550</v>
      </c>
      <c r="S14" s="0" t="s">
        <v>0</v>
      </c>
      <c r="T14" s="0" t="n">
        <v>2</v>
      </c>
      <c r="U14" s="0" t="s">
        <v>0</v>
      </c>
      <c r="V14" s="0" t="s">
        <v>0</v>
      </c>
      <c r="W14" s="0" t="s">
        <v>0</v>
      </c>
      <c r="Y14" s="0" t="n">
        <v>300</v>
      </c>
      <c r="Z14" s="0" t="n">
        <v>300</v>
      </c>
      <c r="AB14" s="0" t="str">
        <f aca="false">AB13</f>
        <v>43952;45778;47604;49430;49430;49430;-----;-----;-----;-----;</v>
      </c>
      <c r="AC14" s="0" t="str">
        <f aca="false">AC12</f>
        <v>0010;0010;0010;0010;0010;0010;0010;0010;0010;0010;</v>
      </c>
      <c r="AD14" s="0" t="s">
        <v>3</v>
      </c>
      <c r="AF14" s="0" t="n">
        <v>43952</v>
      </c>
      <c r="AG14" s="0" t="n">
        <v>1</v>
      </c>
      <c r="AH14" s="0" t="n">
        <v>300</v>
      </c>
      <c r="AI14" s="0" t="n">
        <v>300</v>
      </c>
      <c r="AJ14" s="0" t="str">
        <f aca="false">IF(AND(AF14&lt;&gt;"",AH14&lt;&gt;"",$X14&lt;&gt;""),CHAR(64+AF$5)&amp;": "&amp;$X14&amp;"; ","")</f>
        <v/>
      </c>
      <c r="AK14" s="0" t="n">
        <v>45778</v>
      </c>
      <c r="AL14" s="0" t="n">
        <v>1</v>
      </c>
      <c r="AM14" s="0" t="n">
        <v>300</v>
      </c>
      <c r="AN14" s="0" t="n">
        <v>300</v>
      </c>
      <c r="AO14" s="0" t="str">
        <f aca="false">IF(AND(AK14&lt;&gt;"",AM14&lt;&gt;"",$X14&lt;&gt;""),CHAR(64+AK$5)&amp;": "&amp;$X14&amp;"; ","")</f>
        <v/>
      </c>
      <c r="AP14" s="0" t="n">
        <v>47604</v>
      </c>
      <c r="AQ14" s="0" t="n">
        <v>1</v>
      </c>
      <c r="AR14" s="0" t="n">
        <v>300</v>
      </c>
      <c r="AS14" s="0" t="n">
        <v>300</v>
      </c>
      <c r="AT14" s="0" t="str">
        <f aca="false">IF(AND(AP14&lt;&gt;"",AR14&lt;&gt;"",$X14&lt;&gt;""),CHAR(64+AP$5)&amp;": "&amp;$X14&amp;"; ","")</f>
        <v/>
      </c>
      <c r="AU14" s="0" t="n">
        <v>49430</v>
      </c>
      <c r="AV14" s="0" t="n">
        <v>1</v>
      </c>
      <c r="AW14" s="0" t="n">
        <v>300</v>
      </c>
      <c r="AX14" s="0" t="n">
        <v>300</v>
      </c>
      <c r="AY14" s="0" t="str">
        <f aca="false">IF(AND(AU14&lt;&gt;"",AW14&lt;&gt;"",$X14&lt;&gt;""),CHAR(64+AU$5)&amp;": "&amp;$X14&amp;"; ","")</f>
        <v/>
      </c>
      <c r="AZ14" s="0" t="n">
        <v>49430</v>
      </c>
      <c r="BA14" s="0" t="n">
        <v>1</v>
      </c>
      <c r="BB14" s="0" t="n">
        <v>300</v>
      </c>
      <c r="BC14" s="0" t="n">
        <v>300</v>
      </c>
      <c r="BD14" s="0" t="str">
        <f aca="false">IF(AND(AZ14&lt;&gt;"",BB14&lt;&gt;"",$X14&lt;&gt;""),CHAR(64+AZ$5)&amp;": "&amp;$X14&amp;"; ","")</f>
        <v/>
      </c>
      <c r="BE14" s="0" t="n">
        <v>49430</v>
      </c>
      <c r="BF14" s="0" t="n">
        <v>1</v>
      </c>
      <c r="BG14" s="0" t="n">
        <v>300</v>
      </c>
      <c r="BH14" s="0" t="n">
        <v>300</v>
      </c>
      <c r="BI14" s="0" t="str">
        <f aca="false">IF(AND(BE14&lt;&gt;"",BG14&lt;&gt;"",$X14&lt;&gt;""),CHAR(64+BE$5)&amp;": "&amp;$X14&amp;"; ","")</f>
        <v/>
      </c>
      <c r="BJ14" s="0" t="str">
        <f aca="false">IF($AB14&lt;&gt;"",IFERROR(SUBSTITUTE(MID($AB14,(COLUMN(BJ8)-COLUMN($AF$1))*6/5+1,5),"-","")*1,""),"")</f>
        <v/>
      </c>
      <c r="BK14" s="0" t="str">
        <f aca="false">IF(BJ14&lt;&gt;"",IFERROR(MID($AC14,(COLUMN(BJ8)-COLUMN($AF$1))*5/5+1,4),"")/10,"")</f>
        <v/>
      </c>
      <c r="BL14" s="0" t="str">
        <f aca="false">IF(BK14&lt;&gt;"",BK14*$Y14,"")</f>
        <v/>
      </c>
      <c r="BM14" s="0" t="str">
        <f aca="false">IF(BK14&lt;&gt;"",BK14*$Y14,"")</f>
        <v/>
      </c>
      <c r="BN14" s="0" t="str">
        <f aca="false">IF(AND(BJ14&lt;&gt;"",BL14&lt;&gt;"",$X14&lt;&gt;""),CHAR(64+BJ$5)&amp;": "&amp;$X14&amp;"; ","")</f>
        <v/>
      </c>
      <c r="BO14" s="0" t="str">
        <f aca="false">IF($AB14&lt;&gt;"",IFERROR(SUBSTITUTE(MID($AB14,(COLUMN(BO8)-COLUMN($AF$1))*6/5+1,5),"-","")*1,""),"")</f>
        <v/>
      </c>
      <c r="BP14" s="0" t="str">
        <f aca="false">IF(BO14&lt;&gt;"",IFERROR(MID($AC14,(COLUMN(BO8)-COLUMN($AF$1))*5/5+1,4),"")/10,"")</f>
        <v/>
      </c>
      <c r="BQ14" s="0" t="str">
        <f aca="false">IF(BP14&lt;&gt;"",BP14*$Y14,"")</f>
        <v/>
      </c>
      <c r="BR14" s="0" t="str">
        <f aca="false">IF(BP14&lt;&gt;"",BP14*$Y14,"")</f>
        <v/>
      </c>
      <c r="BS14" s="0" t="str">
        <f aca="false">IF(AND(BO14&lt;&gt;"",BQ14&lt;&gt;"",$X14&lt;&gt;""),CHAR(64+BO$5)&amp;": "&amp;$X14&amp;"; ","")</f>
        <v/>
      </c>
      <c r="BT14" s="0" t="str">
        <f aca="false">IF($AB14&lt;&gt;"",IFERROR(SUBSTITUTE(MID($AB14,(COLUMN(BT8)-COLUMN($AF$1))*6/5+1,5),"-","")*1,""),"")</f>
        <v/>
      </c>
      <c r="BU14" s="0" t="str">
        <f aca="false">IF(BT14&lt;&gt;"",IFERROR(MID($AC14,(COLUMN(BT8)-COLUMN($AF$1))*5/5+1,4),"")/10,"")</f>
        <v/>
      </c>
      <c r="BV14" s="0" t="str">
        <f aca="false">IF(BU14&lt;&gt;"",BU14*$Y14,"")</f>
        <v/>
      </c>
      <c r="BW14" s="0" t="str">
        <f aca="false">IF(BU14&lt;&gt;"",BU14*$Y14,"")</f>
        <v/>
      </c>
      <c r="BX14" s="0" t="str">
        <f aca="false">IF(AND(BT14&lt;&gt;"",BV14&lt;&gt;"",$X14&lt;&gt;""),CHAR(64+BT$5)&amp;": "&amp;$X14&amp;"; ","")</f>
        <v/>
      </c>
      <c r="BY14" s="0" t="str">
        <f aca="false">IF($AB14&lt;&gt;"",IFERROR(SUBSTITUTE(MID($AB14,(COLUMN(BY8)-COLUMN($AF$1))*6/5+1,5),"-","")*1,""),"")</f>
        <v/>
      </c>
      <c r="BZ14" s="0" t="str">
        <f aca="false">IF(BY14&lt;&gt;"",IFERROR(MID($AC14,(COLUMN(BY8)-COLUMN($AF$1))*5/5+1,4),"")/10,"")</f>
        <v/>
      </c>
      <c r="CA14" s="0" t="str">
        <f aca="false">IF(BZ14&lt;&gt;"",BZ14*$Y14,"")</f>
        <v/>
      </c>
      <c r="CB14" s="0" t="str">
        <f aca="false">IF(BZ14&lt;&gt;"",BZ14*$Y14,"")</f>
        <v/>
      </c>
      <c r="CC14" s="0" t="str">
        <f aca="false">IF(AND(BY14&lt;&gt;"",CA14&lt;&gt;"",$X14&lt;&gt;""),CHAR(64+BY$5)&amp;": "&amp;$X14&amp;"; ","")</f>
        <v/>
      </c>
    </row>
    <row r="15" customFormat="false" ht="12.8" hidden="false" customHeight="false" outlineLevel="0" collapsed="false">
      <c r="C15" s="0" t="n">
        <v>2025</v>
      </c>
      <c r="D15" s="0" t="str">
        <f aca="false">C15&amp;"_"&amp;B$8</f>
        <v>2025_string</v>
      </c>
      <c r="E15" s="0" t="str">
        <f aca="false">C15&amp;"_"&amp;$B$7</f>
        <v>2025_string</v>
      </c>
      <c r="F15" s="0" t="n">
        <v>870</v>
      </c>
      <c r="J15" s="0" t="s">
        <v>0</v>
      </c>
      <c r="K15" s="0" t="str">
        <f aca="false">TEXT(INDEX(IMPRT_2!A:A,VALUE(MATCH(J15,IMPRT_2!B:B,0)),1),"0.00")</f>
        <v>string</v>
      </c>
      <c r="L15" s="0" t="n">
        <v>300</v>
      </c>
      <c r="M15" s="0" t="n">
        <v>300</v>
      </c>
      <c r="N15" s="0" t="n">
        <v>250</v>
      </c>
      <c r="O15" s="0" t="n">
        <v>250</v>
      </c>
      <c r="P15" s="0" t="n">
        <v>550</v>
      </c>
      <c r="AD15" s="0" t="s">
        <v>3</v>
      </c>
      <c r="AF15" s="0" t="str">
        <f aca="false">IF($AB15&lt;&gt;"",IFERROR(SUBSTITUTE(MID($AB15,(COLUMN(AF9)-COLUMN($AF$1))*6/5+1,5),"-","")*1,""),"")</f>
        <v/>
      </c>
      <c r="AG15" s="0" t="str">
        <f aca="false">IF(AF15&lt;&gt;"",IFERROR(MID($AC15,(COLUMN(AF9)-COLUMN($AF$1))*5/5+1,4),"")/10,"")</f>
        <v/>
      </c>
      <c r="AH15" s="0" t="str">
        <f aca="false">IF(AG15&lt;&gt;"",AG15*$Y15,"")</f>
        <v/>
      </c>
      <c r="AI15" s="0" t="str">
        <f aca="false">IF(AG15&lt;&gt;"",AG15*$Y15,"")</f>
        <v/>
      </c>
      <c r="AJ15" s="0" t="str">
        <f aca="false">IF(AND(AF15&lt;&gt;"",AH15&lt;&gt;"",$X15&lt;&gt;""),CHAR(64+AF$5)&amp;": "&amp;$X15&amp;"; ","")</f>
        <v/>
      </c>
      <c r="AK15" s="0" t="str">
        <f aca="false">IF($AB15&lt;&gt;"",IFERROR(SUBSTITUTE(MID($AB15,(COLUMN(AK9)-COLUMN($AF$1))*6/5+1,5),"-","")*1,""),"")</f>
        <v/>
      </c>
      <c r="AL15" s="0" t="str">
        <f aca="false">IF(AK15&lt;&gt;"",IFERROR(MID($AC15,(COLUMN(AK9)-COLUMN($AF$1))*5/5+1,4),"")/10,"")</f>
        <v/>
      </c>
      <c r="AM15" s="0" t="str">
        <f aca="false">IF(AL15&lt;&gt;"",AL15*$Y15,"")</f>
        <v/>
      </c>
      <c r="AN15" s="0" t="str">
        <f aca="false">IF(AL15&lt;&gt;"",AL15*$Y15,"")</f>
        <v/>
      </c>
      <c r="AO15" s="0" t="str">
        <f aca="false">IF(AND(AK15&lt;&gt;"",AM15&lt;&gt;"",$X15&lt;&gt;""),CHAR(64+AK$5)&amp;": "&amp;$X15&amp;"; ","")</f>
        <v/>
      </c>
      <c r="AP15" s="0" t="str">
        <f aca="false">IF($AB15&lt;&gt;"",IFERROR(SUBSTITUTE(MID($AB15,(COLUMN(AP9)-COLUMN($AF$1))*6/5+1,5),"-","")*1,""),"")</f>
        <v/>
      </c>
      <c r="AQ15" s="0" t="str">
        <f aca="false">IF(AP15&lt;&gt;"",IFERROR(MID($AC15,(COLUMN(AP9)-COLUMN($AF$1))*5/5+1,4),"")/10,"")</f>
        <v/>
      </c>
      <c r="AR15" s="0" t="str">
        <f aca="false">IF(AQ15&lt;&gt;"",AQ15*$Y15,"")</f>
        <v/>
      </c>
      <c r="AS15" s="0" t="str">
        <f aca="false">IF(AQ15&lt;&gt;"",AQ15*$Y15,"")</f>
        <v/>
      </c>
      <c r="AT15" s="0" t="str">
        <f aca="false">IF(AND(AP15&lt;&gt;"",AR15&lt;&gt;"",$X15&lt;&gt;""),CHAR(64+AP$5)&amp;": "&amp;$X15&amp;"; ","")</f>
        <v/>
      </c>
      <c r="AU15" s="0" t="str">
        <f aca="false">IF($AB15&lt;&gt;"",IFERROR(SUBSTITUTE(MID($AB15,(COLUMN(AU9)-COLUMN($AF$1))*6/5+1,5),"-","")*1,""),"")</f>
        <v/>
      </c>
      <c r="AV15" s="0" t="str">
        <f aca="false">IF(AU15&lt;&gt;"",IFERROR(MID($AC15,(COLUMN(AU9)-COLUMN($AF$1))*5/5+1,4),"")/10,"")</f>
        <v/>
      </c>
      <c r="AW15" s="0" t="str">
        <f aca="false">IF(AV15&lt;&gt;"",AV15*$Y15,"")</f>
        <v/>
      </c>
      <c r="AX15" s="0" t="str">
        <f aca="false">IF(AV15&lt;&gt;"",AV15*$Y15,"")</f>
        <v/>
      </c>
      <c r="AY15" s="0" t="str">
        <f aca="false">IF(AND(AU15&lt;&gt;"",AW15&lt;&gt;"",$X15&lt;&gt;""),CHAR(64+AU$5)&amp;": "&amp;$X15&amp;"; ","")</f>
        <v/>
      </c>
      <c r="AZ15" s="0" t="str">
        <f aca="false">IF($AB15&lt;&gt;"",IFERROR(SUBSTITUTE(MID($AB15,(COLUMN(AZ9)-COLUMN($AF$1))*6/5+1,5),"-","")*1,""),"")</f>
        <v/>
      </c>
      <c r="BA15" s="0" t="str">
        <f aca="false">IF(AZ15&lt;&gt;"",IFERROR(MID($AC15,(COLUMN(AZ9)-COLUMN($AF$1))*5/5+1,4),"")/10,"")</f>
        <v/>
      </c>
      <c r="BB15" s="0" t="str">
        <f aca="false">IF(BA15&lt;&gt;"",BA15*$Y15,"")</f>
        <v/>
      </c>
      <c r="BC15" s="0" t="str">
        <f aca="false">IF(BA15&lt;&gt;"",BA15*$Y15,"")</f>
        <v/>
      </c>
      <c r="BD15" s="0" t="str">
        <f aca="false">IF(AND(AZ15&lt;&gt;"",BB15&lt;&gt;"",$X15&lt;&gt;""),CHAR(64+AZ$5)&amp;": "&amp;$X15&amp;"; ","")</f>
        <v/>
      </c>
      <c r="BE15" s="0" t="str">
        <f aca="false">IF($AB15&lt;&gt;"",IFERROR(SUBSTITUTE(MID($AB15,(COLUMN(BE9)-COLUMN($AF$1))*6/5+1,5),"-","")*1,""),"")</f>
        <v/>
      </c>
      <c r="BF15" s="0" t="str">
        <f aca="false">IF(BE15&lt;&gt;"",IFERROR(MID($AC15,(COLUMN(BE9)-COLUMN($AF$1))*5/5+1,4),"")/10,"")</f>
        <v/>
      </c>
      <c r="BG15" s="0" t="str">
        <f aca="false">IF(BF15&lt;&gt;"",BF15*$Y15,"")</f>
        <v/>
      </c>
      <c r="BH15" s="0" t="str">
        <f aca="false">IF(BF15&lt;&gt;"",BF15*$Y15,"")</f>
        <v/>
      </c>
      <c r="BI15" s="0" t="str">
        <f aca="false">IF(AND(BE15&lt;&gt;"",BG15&lt;&gt;"",$X15&lt;&gt;""),CHAR(64+BE$5)&amp;": "&amp;$X15&amp;"; ","")</f>
        <v/>
      </c>
      <c r="BJ15" s="0" t="str">
        <f aca="false">IF($AB15&lt;&gt;"",IFERROR(SUBSTITUTE(MID($AB15,(COLUMN(BJ9)-COLUMN($AF$1))*6/5+1,5),"-","")*1,""),"")</f>
        <v/>
      </c>
      <c r="BK15" s="0" t="str">
        <f aca="false">IF(BJ15&lt;&gt;"",IFERROR(MID($AC15,(COLUMN(BJ9)-COLUMN($AF$1))*5/5+1,4),"")/10,"")</f>
        <v/>
      </c>
      <c r="BL15" s="0" t="str">
        <f aca="false">IF(BK15&lt;&gt;"",BK15*$Y15,"")</f>
        <v/>
      </c>
      <c r="BM15" s="0" t="str">
        <f aca="false">IF(BK15&lt;&gt;"",BK15*$Y15,"")</f>
        <v/>
      </c>
      <c r="BN15" s="0" t="str">
        <f aca="false">IF(AND(BJ15&lt;&gt;"",BL15&lt;&gt;"",$X15&lt;&gt;""),CHAR(64+BJ$5)&amp;": "&amp;$X15&amp;"; ","")</f>
        <v/>
      </c>
      <c r="BO15" s="0" t="str">
        <f aca="false">IF($AB15&lt;&gt;"",IFERROR(SUBSTITUTE(MID($AB15,(COLUMN(BO9)-COLUMN($AF$1))*6/5+1,5),"-","")*1,""),"")</f>
        <v/>
      </c>
      <c r="BP15" s="0" t="str">
        <f aca="false">IF(BO15&lt;&gt;"",IFERROR(MID($AC15,(COLUMN(BO9)-COLUMN($AF$1))*5/5+1,4),"")/10,"")</f>
        <v/>
      </c>
      <c r="BQ15" s="0" t="str">
        <f aca="false">IF(BP15&lt;&gt;"",BP15*$Y15,"")</f>
        <v/>
      </c>
      <c r="BR15" s="0" t="str">
        <f aca="false">IF(BP15&lt;&gt;"",BP15*$Y15,"")</f>
        <v/>
      </c>
      <c r="BS15" s="0" t="str">
        <f aca="false">IF(AND(BO15&lt;&gt;"",BQ15&lt;&gt;"",$X15&lt;&gt;""),CHAR(64+BO$5)&amp;": "&amp;$X15&amp;"; ","")</f>
        <v/>
      </c>
      <c r="BT15" s="0" t="str">
        <f aca="false">IF($AB15&lt;&gt;"",IFERROR(SUBSTITUTE(MID($AB15,(COLUMN(BT9)-COLUMN($AF$1))*6/5+1,5),"-","")*1,""),"")</f>
        <v/>
      </c>
      <c r="BU15" s="0" t="str">
        <f aca="false">IF(BT15&lt;&gt;"",IFERROR(MID($AC15,(COLUMN(BT9)-COLUMN($AF$1))*5/5+1,4),"")/10,"")</f>
        <v/>
      </c>
      <c r="BV15" s="0" t="str">
        <f aca="false">IF(BU15&lt;&gt;"",BU15*$Y15,"")</f>
        <v/>
      </c>
      <c r="BW15" s="0" t="str">
        <f aca="false">IF(BU15&lt;&gt;"",BU15*$Y15,"")</f>
        <v/>
      </c>
      <c r="BX15" s="0" t="str">
        <f aca="false">IF(AND(BT15&lt;&gt;"",BV15&lt;&gt;"",$X15&lt;&gt;""),CHAR(64+BT$5)&amp;": "&amp;$X15&amp;"; ","")</f>
        <v/>
      </c>
      <c r="BY15" s="0" t="str">
        <f aca="false">IF($AB15&lt;&gt;"",IFERROR(SUBSTITUTE(MID($AB15,(COLUMN(BY9)-COLUMN($AF$1))*6/5+1,5),"-","")*1,""),"")</f>
        <v/>
      </c>
      <c r="BZ15" s="0" t="str">
        <f aca="false">IF(BY15&lt;&gt;"",IFERROR(MID($AC15,(COLUMN(BY9)-COLUMN($AF$1))*5/5+1,4),"")/10,"")</f>
        <v/>
      </c>
      <c r="CA15" s="0" t="str">
        <f aca="false">IF(BZ15&lt;&gt;"",BZ15*$Y15,"")</f>
        <v/>
      </c>
      <c r="CB15" s="0" t="str">
        <f aca="false">IF(BZ15&lt;&gt;"",BZ15*$Y15,"")</f>
        <v/>
      </c>
      <c r="CC15" s="0" t="str">
        <f aca="false">IF(AND(BY15&lt;&gt;"",CA15&lt;&gt;"",$X15&lt;&gt;""),CHAR(64+BY$5)&amp;": "&amp;$X15&amp;"; ","")</f>
        <v/>
      </c>
    </row>
    <row r="16" customFormat="false" ht="12.8" hidden="false" customHeight="false" outlineLevel="0" collapsed="false">
      <c r="C16" s="0" t="n">
        <v>2026</v>
      </c>
      <c r="D16" s="0" t="str">
        <f aca="false">C16&amp;"_"&amp;B$8</f>
        <v>2026_string</v>
      </c>
      <c r="E16" s="0" t="str">
        <f aca="false">C16&amp;"_"&amp;$B$7</f>
        <v>2026_string</v>
      </c>
      <c r="F16" s="0" t="n">
        <v>5000</v>
      </c>
      <c r="J16" s="0" t="s">
        <v>0</v>
      </c>
      <c r="K16" s="0" t="str">
        <f aca="false">TEXT(INDEX(IMPRT_2!A:A,VALUE(MATCH(J16,IMPRT_2!B:B,0)),1),"0.00")</f>
        <v>string</v>
      </c>
      <c r="L16" s="0" t="n">
        <v>300</v>
      </c>
      <c r="M16" s="0" t="n">
        <v>300</v>
      </c>
      <c r="N16" s="0" t="n">
        <v>250</v>
      </c>
      <c r="O16" s="0" t="n">
        <v>250</v>
      </c>
      <c r="P16" s="0" t="n">
        <v>550</v>
      </c>
      <c r="S16" s="0" t="s">
        <v>0</v>
      </c>
      <c r="T16" s="0" t="n">
        <v>2</v>
      </c>
      <c r="U16" s="0" t="s">
        <v>0</v>
      </c>
      <c r="V16" s="0" t="s">
        <v>0</v>
      </c>
      <c r="W16" s="0" t="s">
        <v>0</v>
      </c>
      <c r="X16" s="0" t="s">
        <v>0</v>
      </c>
      <c r="Y16" s="0" t="n">
        <v>0</v>
      </c>
      <c r="Z16" s="0" t="n">
        <v>0</v>
      </c>
      <c r="AB16" s="0" t="str">
        <f aca="false">Main!U124</f>
        <v>44317;46143;47969;49796;49796;49796;-----;-----;-----;-----;</v>
      </c>
      <c r="AC16" s="0" t="str">
        <f aca="false">Main!U113</f>
        <v>0010;0010;0010;0010;0010;0010;0010;0010;0010;0010;</v>
      </c>
      <c r="AD16" s="0" t="s">
        <v>3</v>
      </c>
      <c r="AF16" s="0" t="n">
        <v>44317</v>
      </c>
      <c r="AG16" s="0" t="n">
        <v>1</v>
      </c>
      <c r="AH16" s="0" t="n">
        <v>0</v>
      </c>
      <c r="AI16" s="0" t="n">
        <v>0</v>
      </c>
      <c r="AJ16" s="0" t="str">
        <f aca="false">IF(AND(AF16&lt;&gt;"",AH16&lt;&gt;"",$X16&lt;&gt;""),CHAR(64+AF$5)&amp;": "&amp;$X16&amp;"; ","")</f>
        <v>A: string;</v>
      </c>
      <c r="AK16" s="0" t="n">
        <v>46143</v>
      </c>
      <c r="AL16" s="0" t="n">
        <v>1</v>
      </c>
      <c r="AM16" s="0" t="n">
        <v>0</v>
      </c>
      <c r="AN16" s="0" t="n">
        <v>0</v>
      </c>
      <c r="AO16" s="0" t="str">
        <f aca="false">IF(AND(AK16&lt;&gt;"",AM16&lt;&gt;"",$X16&lt;&gt;""),CHAR(64+AK$5)&amp;": "&amp;$X16&amp;"; ","")</f>
        <v>B: string;</v>
      </c>
      <c r="AP16" s="0" t="n">
        <v>47969</v>
      </c>
      <c r="AQ16" s="0" t="n">
        <v>1</v>
      </c>
      <c r="AR16" s="0" t="n">
        <v>0</v>
      </c>
      <c r="AS16" s="0" t="n">
        <v>0</v>
      </c>
      <c r="AT16" s="0" t="str">
        <f aca="false">IF(AND(AP16&lt;&gt;"",AR16&lt;&gt;"",$X16&lt;&gt;""),CHAR(64+AP$5)&amp;": "&amp;$X16&amp;"; ","")</f>
        <v>C: string;</v>
      </c>
      <c r="AU16" s="0" t="n">
        <v>49796</v>
      </c>
      <c r="AV16" s="0" t="n">
        <v>1</v>
      </c>
      <c r="AW16" s="0" t="n">
        <v>0</v>
      </c>
      <c r="AX16" s="0" t="n">
        <v>0</v>
      </c>
      <c r="AY16" s="0" t="str">
        <f aca="false">IF(AND(AU16&lt;&gt;"",AW16&lt;&gt;"",$X16&lt;&gt;""),CHAR(64+AU$5)&amp;": "&amp;$X16&amp;"; ","")</f>
        <v>D: string;</v>
      </c>
      <c r="AZ16" s="0" t="n">
        <v>49796</v>
      </c>
      <c r="BA16" s="0" t="n">
        <v>1</v>
      </c>
      <c r="BB16" s="0" t="n">
        <v>0</v>
      </c>
      <c r="BC16" s="0" t="n">
        <v>0</v>
      </c>
      <c r="BD16" s="0" t="str">
        <f aca="false">IF(AND(AZ16&lt;&gt;"",BB16&lt;&gt;"",$X16&lt;&gt;""),CHAR(64+AZ$5)&amp;": "&amp;$X16&amp;"; ","")</f>
        <v>E: string;</v>
      </c>
      <c r="BE16" s="0" t="n">
        <v>49796</v>
      </c>
      <c r="BF16" s="0" t="n">
        <v>1</v>
      </c>
      <c r="BG16" s="0" t="n">
        <v>0</v>
      </c>
      <c r="BH16" s="0" t="n">
        <v>0</v>
      </c>
      <c r="BI16" s="0" t="str">
        <f aca="false">IF(AND(BE16&lt;&gt;"",BG16&lt;&gt;"",$X16&lt;&gt;""),CHAR(64+BE$5)&amp;": "&amp;$X16&amp;"; ","")</f>
        <v>F: string;</v>
      </c>
      <c r="BJ16" s="0" t="str">
        <f aca="false">IF($AB16&lt;&gt;"",IFERROR(SUBSTITUTE(MID($AB16,(COLUMN(BJ10)-COLUMN($AF$1))*6/5+1,5),"-","")*1,""),"")</f>
        <v/>
      </c>
      <c r="BK16" s="0" t="str">
        <f aca="false">IF(BJ16&lt;&gt;"",IFERROR(MID($AC16,(COLUMN(BJ10)-COLUMN($AF$1))*5/5+1,4),"")/10,"")</f>
        <v/>
      </c>
      <c r="BL16" s="0" t="str">
        <f aca="false">IF(BK16&lt;&gt;"",BK16*$Y16,"")</f>
        <v/>
      </c>
      <c r="BM16" s="0" t="str">
        <f aca="false">IF(BK16&lt;&gt;"",BK16*$Y16,"")</f>
        <v/>
      </c>
      <c r="BN16" s="0" t="str">
        <f aca="false">IF(AND(BJ16&lt;&gt;"",BL16&lt;&gt;"",$X16&lt;&gt;""),CHAR(64+BJ$5)&amp;": "&amp;$X16&amp;"; ","")</f>
        <v/>
      </c>
      <c r="BO16" s="0" t="str">
        <f aca="false">IF($AB16&lt;&gt;"",IFERROR(SUBSTITUTE(MID($AB16,(COLUMN(BO10)-COLUMN($AF$1))*6/5+1,5),"-","")*1,""),"")</f>
        <v/>
      </c>
      <c r="BP16" s="0" t="str">
        <f aca="false">IF(BO16&lt;&gt;"",IFERROR(MID($AC16,(COLUMN(BO10)-COLUMN($AF$1))*5/5+1,4),"")/10,"")</f>
        <v/>
      </c>
      <c r="BQ16" s="0" t="str">
        <f aca="false">IF(BP16&lt;&gt;"",BP16*$Y16,"")</f>
        <v/>
      </c>
      <c r="BR16" s="0" t="str">
        <f aca="false">IF(BP16&lt;&gt;"",BP16*$Y16,"")</f>
        <v/>
      </c>
      <c r="BS16" s="0" t="str">
        <f aca="false">IF(AND(BO16&lt;&gt;"",BQ16&lt;&gt;"",$X16&lt;&gt;""),CHAR(64+BO$5)&amp;": "&amp;$X16&amp;"; ","")</f>
        <v/>
      </c>
      <c r="BT16" s="0" t="str">
        <f aca="false">IF($AB16&lt;&gt;"",IFERROR(SUBSTITUTE(MID($AB16,(COLUMN(BT10)-COLUMN($AF$1))*6/5+1,5),"-","")*1,""),"")</f>
        <v/>
      </c>
      <c r="BU16" s="0" t="str">
        <f aca="false">IF(BT16&lt;&gt;"",IFERROR(MID($AC16,(COLUMN(BT10)-COLUMN($AF$1))*5/5+1,4),"")/10,"")</f>
        <v/>
      </c>
      <c r="BV16" s="0" t="str">
        <f aca="false">IF(BU16&lt;&gt;"",BU16*$Y16,"")</f>
        <v/>
      </c>
      <c r="BW16" s="0" t="str">
        <f aca="false">IF(BU16&lt;&gt;"",BU16*$Y16,"")</f>
        <v/>
      </c>
      <c r="BX16" s="0" t="str">
        <f aca="false">IF(AND(BT16&lt;&gt;"",BV16&lt;&gt;"",$X16&lt;&gt;""),CHAR(64+BT$5)&amp;": "&amp;$X16&amp;"; ","")</f>
        <v/>
      </c>
      <c r="BY16" s="0" t="str">
        <f aca="false">IF($AB16&lt;&gt;"",IFERROR(SUBSTITUTE(MID($AB16,(COLUMN(BY10)-COLUMN($AF$1))*6/5+1,5),"-","")*1,""),"")</f>
        <v/>
      </c>
      <c r="BZ16" s="0" t="str">
        <f aca="false">IF(BY16&lt;&gt;"",IFERROR(MID($AC16,(COLUMN(BY10)-COLUMN($AF$1))*5/5+1,4),"")/10,"")</f>
        <v/>
      </c>
      <c r="CA16" s="0" t="str">
        <f aca="false">IF(BZ16&lt;&gt;"",BZ16*$Y16,"")</f>
        <v/>
      </c>
      <c r="CB16" s="0" t="str">
        <f aca="false">IF(BZ16&lt;&gt;"",BZ16*$Y16,"")</f>
        <v/>
      </c>
      <c r="CC16" s="0" t="str">
        <f aca="false">IF(AND(BY16&lt;&gt;"",CA16&lt;&gt;"",$X16&lt;&gt;""),CHAR(64+BY$5)&amp;": "&amp;$X16&amp;"; ","")</f>
        <v/>
      </c>
    </row>
    <row r="17" customFormat="false" ht="12.8" hidden="false" customHeight="false" outlineLevel="0" collapsed="false">
      <c r="C17" s="0" t="n">
        <v>2027</v>
      </c>
      <c r="D17" s="0" t="str">
        <f aca="false">C17&amp;"_"&amp;B$8</f>
        <v>2027_string</v>
      </c>
      <c r="E17" s="0" t="str">
        <f aca="false">C17&amp;"_"&amp;$B$7</f>
        <v>2027_string</v>
      </c>
      <c r="F17" s="0" t="n">
        <v>5000</v>
      </c>
      <c r="J17" s="0" t="s">
        <v>0</v>
      </c>
      <c r="K17" s="0" t="str">
        <f aca="false">TEXT(INDEX(IMPRT_2!A:A,VALUE(MATCH(J17,IMPRT_2!B:B,0)),1),"0.00")</f>
        <v>string</v>
      </c>
      <c r="L17" s="0" t="n">
        <v>500</v>
      </c>
      <c r="M17" s="0" t="n">
        <v>500</v>
      </c>
      <c r="N17" s="0" t="n">
        <v>250</v>
      </c>
      <c r="O17" s="0" t="n">
        <v>250</v>
      </c>
      <c r="P17" s="0" t="n">
        <v>750</v>
      </c>
      <c r="S17" s="0" t="s">
        <v>0</v>
      </c>
      <c r="T17" s="0" t="n">
        <v>2</v>
      </c>
      <c r="U17" s="0" t="s">
        <v>0</v>
      </c>
      <c r="V17" s="0" t="s">
        <v>0</v>
      </c>
      <c r="W17" s="0" t="s">
        <v>0</v>
      </c>
      <c r="Y17" s="0" t="n">
        <v>2000</v>
      </c>
      <c r="Z17" s="0" t="n">
        <v>2000</v>
      </c>
      <c r="AB17" s="0" t="str">
        <f aca="false">AB16</f>
        <v>44317;46143;47969;49796;49796;49796;-----;-----;-----;-----;</v>
      </c>
      <c r="AC17" s="0" t="str">
        <f aca="false">AC16</f>
        <v>0010;0010;0010;0010;0010;0010;0010;0010;0010;0010;</v>
      </c>
      <c r="AD17" s="0" t="s">
        <v>3</v>
      </c>
      <c r="AF17" s="0" t="n">
        <v>44317</v>
      </c>
      <c r="AG17" s="0" t="n">
        <v>1</v>
      </c>
      <c r="AH17" s="0" t="n">
        <v>2000</v>
      </c>
      <c r="AI17" s="0" t="n">
        <v>2000</v>
      </c>
      <c r="AJ17" s="0" t="str">
        <f aca="false">IF(AND(AF17&lt;&gt;"",AH17&lt;&gt;"",$X17&lt;&gt;""),CHAR(64+AF$5)&amp;": "&amp;$X17&amp;"; ","")</f>
        <v/>
      </c>
      <c r="AK17" s="0" t="n">
        <v>46143</v>
      </c>
      <c r="AL17" s="0" t="n">
        <v>1</v>
      </c>
      <c r="AM17" s="0" t="n">
        <v>2000</v>
      </c>
      <c r="AN17" s="0" t="n">
        <v>2000</v>
      </c>
      <c r="AO17" s="0" t="str">
        <f aca="false">IF(AND(AK17&lt;&gt;"",AM17&lt;&gt;"",$X17&lt;&gt;""),CHAR(64+AK$5)&amp;": "&amp;$X17&amp;"; ","")</f>
        <v/>
      </c>
      <c r="AP17" s="0" t="n">
        <v>47969</v>
      </c>
      <c r="AQ17" s="0" t="n">
        <v>1</v>
      </c>
      <c r="AR17" s="0" t="n">
        <v>2000</v>
      </c>
      <c r="AS17" s="0" t="n">
        <v>2000</v>
      </c>
      <c r="AT17" s="0" t="str">
        <f aca="false">IF(AND(AP17&lt;&gt;"",AR17&lt;&gt;"",$X17&lt;&gt;""),CHAR(64+AP$5)&amp;": "&amp;$X17&amp;"; ","")</f>
        <v/>
      </c>
      <c r="AU17" s="0" t="n">
        <v>49796</v>
      </c>
      <c r="AV17" s="0" t="n">
        <v>1</v>
      </c>
      <c r="AW17" s="0" t="n">
        <v>2000</v>
      </c>
      <c r="AX17" s="0" t="n">
        <v>2000</v>
      </c>
      <c r="AY17" s="0" t="str">
        <f aca="false">IF(AND(AU17&lt;&gt;"",AW17&lt;&gt;"",$X17&lt;&gt;""),CHAR(64+AU$5)&amp;": "&amp;$X17&amp;"; ","")</f>
        <v/>
      </c>
      <c r="AZ17" s="0" t="n">
        <v>49796</v>
      </c>
      <c r="BA17" s="0" t="n">
        <v>1</v>
      </c>
      <c r="BB17" s="0" t="n">
        <v>2000</v>
      </c>
      <c r="BC17" s="0" t="n">
        <v>2000</v>
      </c>
      <c r="BD17" s="0" t="str">
        <f aca="false">IF(AND(AZ17&lt;&gt;"",BB17&lt;&gt;"",$X17&lt;&gt;""),CHAR(64+AZ$5)&amp;": "&amp;$X17&amp;"; ","")</f>
        <v/>
      </c>
      <c r="BE17" s="0" t="n">
        <v>49796</v>
      </c>
      <c r="BF17" s="0" t="n">
        <v>1</v>
      </c>
      <c r="BG17" s="0" t="n">
        <v>2000</v>
      </c>
      <c r="BH17" s="0" t="n">
        <v>2000</v>
      </c>
      <c r="BI17" s="0" t="str">
        <f aca="false">IF(AND(BE17&lt;&gt;"",BG17&lt;&gt;"",$X17&lt;&gt;""),CHAR(64+BE$5)&amp;": "&amp;$X17&amp;"; ","")</f>
        <v/>
      </c>
      <c r="BJ17" s="0" t="str">
        <f aca="false">IF($AB17&lt;&gt;"",IFERROR(SUBSTITUTE(MID($AB17,(COLUMN(BJ11)-COLUMN($AF$1))*6/5+1,5),"-","")*1,""),"")</f>
        <v/>
      </c>
      <c r="BK17" s="0" t="str">
        <f aca="false">IF(BJ17&lt;&gt;"",IFERROR(MID($AC17,(COLUMN(BJ11)-COLUMN($AF$1))*5/5+1,4),"")/10,"")</f>
        <v/>
      </c>
      <c r="BL17" s="0" t="str">
        <f aca="false">IF(BK17&lt;&gt;"",BK17*$Y17,"")</f>
        <v/>
      </c>
      <c r="BM17" s="0" t="str">
        <f aca="false">IF(BK17&lt;&gt;"",BK17*$Y17,"")</f>
        <v/>
      </c>
      <c r="BN17" s="0" t="str">
        <f aca="false">IF(AND(BJ17&lt;&gt;"",BL17&lt;&gt;"",$X17&lt;&gt;""),CHAR(64+BJ$5)&amp;": "&amp;$X17&amp;"; ","")</f>
        <v/>
      </c>
      <c r="BO17" s="0" t="str">
        <f aca="false">IF($AB17&lt;&gt;"",IFERROR(SUBSTITUTE(MID($AB17,(COLUMN(BO11)-COLUMN($AF$1))*6/5+1,5),"-","")*1,""),"")</f>
        <v/>
      </c>
      <c r="BP17" s="0" t="str">
        <f aca="false">IF(BO17&lt;&gt;"",IFERROR(MID($AC17,(COLUMN(BO11)-COLUMN($AF$1))*5/5+1,4),"")/10,"")</f>
        <v/>
      </c>
      <c r="BQ17" s="0" t="str">
        <f aca="false">IF(BP17&lt;&gt;"",BP17*$Y17,"")</f>
        <v/>
      </c>
      <c r="BR17" s="0" t="str">
        <f aca="false">IF(BP17&lt;&gt;"",BP17*$Y17,"")</f>
        <v/>
      </c>
      <c r="BS17" s="0" t="str">
        <f aca="false">IF(AND(BO17&lt;&gt;"",BQ17&lt;&gt;"",$X17&lt;&gt;""),CHAR(64+BO$5)&amp;": "&amp;$X17&amp;"; ","")</f>
        <v/>
      </c>
      <c r="BT17" s="0" t="str">
        <f aca="false">IF($AB17&lt;&gt;"",IFERROR(SUBSTITUTE(MID($AB17,(COLUMN(BT11)-COLUMN($AF$1))*6/5+1,5),"-","")*1,""),"")</f>
        <v/>
      </c>
      <c r="BU17" s="0" t="str">
        <f aca="false">IF(BT17&lt;&gt;"",IFERROR(MID($AC17,(COLUMN(BT11)-COLUMN($AF$1))*5/5+1,4),"")/10,"")</f>
        <v/>
      </c>
      <c r="BV17" s="0" t="str">
        <f aca="false">IF(BU17&lt;&gt;"",BU17*$Y17,"")</f>
        <v/>
      </c>
      <c r="BW17" s="0" t="str">
        <f aca="false">IF(BU17&lt;&gt;"",BU17*$Y17,"")</f>
        <v/>
      </c>
      <c r="BX17" s="0" t="str">
        <f aca="false">IF(AND(BT17&lt;&gt;"",BV17&lt;&gt;"",$X17&lt;&gt;""),CHAR(64+BT$5)&amp;": "&amp;$X17&amp;"; ","")</f>
        <v/>
      </c>
      <c r="BY17" s="0" t="str">
        <f aca="false">IF($AB17&lt;&gt;"",IFERROR(SUBSTITUTE(MID($AB17,(COLUMN(BY11)-COLUMN($AF$1))*6/5+1,5),"-","")*1,""),"")</f>
        <v/>
      </c>
      <c r="BZ17" s="0" t="str">
        <f aca="false">IF(BY17&lt;&gt;"",IFERROR(MID($AC17,(COLUMN(BY11)-COLUMN($AF$1))*5/5+1,4),"")/10,"")</f>
        <v/>
      </c>
      <c r="CA17" s="0" t="str">
        <f aca="false">IF(BZ17&lt;&gt;"",BZ17*$Y17,"")</f>
        <v/>
      </c>
      <c r="CB17" s="0" t="str">
        <f aca="false">IF(BZ17&lt;&gt;"",BZ17*$Y17,"")</f>
        <v/>
      </c>
      <c r="CC17" s="0" t="str">
        <f aca="false">IF(AND(BY17&lt;&gt;"",CA17&lt;&gt;"",$X17&lt;&gt;""),CHAR(64+BY$5)&amp;": "&amp;$X17&amp;"; ","")</f>
        <v/>
      </c>
    </row>
    <row r="18" customFormat="false" ht="12.8" hidden="false" customHeight="false" outlineLevel="0" collapsed="false">
      <c r="C18" s="0" t="n">
        <v>2028</v>
      </c>
      <c r="D18" s="0" t="str">
        <f aca="false">C18&amp;"_"&amp;B$8</f>
        <v>2028_string</v>
      </c>
      <c r="E18" s="0" t="str">
        <f aca="false">C18&amp;"_"&amp;$B$7</f>
        <v>2028_string</v>
      </c>
      <c r="F18" s="0" t="n">
        <v>0</v>
      </c>
      <c r="J18" s="0" t="s">
        <v>0</v>
      </c>
      <c r="K18" s="0" t="str">
        <f aca="false">TEXT(INDEX(IMPRT_2!A:A,VALUE(MATCH(J18,IMPRT_2!B:B,0)),1),"0.00")</f>
        <v>string</v>
      </c>
      <c r="L18" s="0" t="n">
        <v>500</v>
      </c>
      <c r="M18" s="0" t="n">
        <v>500</v>
      </c>
      <c r="N18" s="0" t="n">
        <v>250</v>
      </c>
      <c r="O18" s="0" t="n">
        <v>250</v>
      </c>
      <c r="P18" s="0" t="n">
        <v>750</v>
      </c>
      <c r="S18" s="0" t="s">
        <v>0</v>
      </c>
      <c r="T18" s="0" t="n">
        <v>2</v>
      </c>
      <c r="U18" s="0" t="s">
        <v>0</v>
      </c>
      <c r="V18" s="0" t="s">
        <v>0</v>
      </c>
      <c r="W18" s="0" t="s">
        <v>0</v>
      </c>
      <c r="Y18" s="0" t="n">
        <v>3000</v>
      </c>
      <c r="Z18" s="0" t="n">
        <v>3000</v>
      </c>
      <c r="AB18" s="0" t="str">
        <f aca="false">AB17</f>
        <v>44317;46143;47969;49796;49796;49796;-----;-----;-----;-----;</v>
      </c>
      <c r="AC18" s="0" t="str">
        <f aca="false">AC16</f>
        <v>0010;0010;0010;0010;0010;0010;0010;0010;0010;0010;</v>
      </c>
      <c r="AD18" s="0" t="s">
        <v>3</v>
      </c>
      <c r="AF18" s="0" t="n">
        <v>44317</v>
      </c>
      <c r="AG18" s="0" t="n">
        <v>1</v>
      </c>
      <c r="AH18" s="0" t="n">
        <v>3000</v>
      </c>
      <c r="AI18" s="0" t="n">
        <v>3000</v>
      </c>
      <c r="AJ18" s="0" t="str">
        <f aca="false">IF(AND(AF18&lt;&gt;"",AH18&lt;&gt;"",$X18&lt;&gt;""),CHAR(64+AF$5)&amp;": "&amp;$X18&amp;"; ","")</f>
        <v/>
      </c>
      <c r="AK18" s="0" t="n">
        <v>46143</v>
      </c>
      <c r="AL18" s="0" t="n">
        <v>1</v>
      </c>
      <c r="AM18" s="0" t="n">
        <v>3000</v>
      </c>
      <c r="AN18" s="0" t="n">
        <v>3000</v>
      </c>
      <c r="AO18" s="0" t="str">
        <f aca="false">IF(AND(AK18&lt;&gt;"",AM18&lt;&gt;"",$X18&lt;&gt;""),CHAR(64+AK$5)&amp;": "&amp;$X18&amp;"; ","")</f>
        <v/>
      </c>
      <c r="AP18" s="0" t="n">
        <v>47969</v>
      </c>
      <c r="AQ18" s="0" t="n">
        <v>1</v>
      </c>
      <c r="AR18" s="0" t="n">
        <v>3000</v>
      </c>
      <c r="AS18" s="0" t="n">
        <v>3000</v>
      </c>
      <c r="AT18" s="0" t="str">
        <f aca="false">IF(AND(AP18&lt;&gt;"",AR18&lt;&gt;"",$X18&lt;&gt;""),CHAR(64+AP$5)&amp;": "&amp;$X18&amp;"; ","")</f>
        <v/>
      </c>
      <c r="AU18" s="0" t="n">
        <v>49796</v>
      </c>
      <c r="AV18" s="0" t="n">
        <v>1</v>
      </c>
      <c r="AW18" s="0" t="n">
        <v>3000</v>
      </c>
      <c r="AX18" s="0" t="n">
        <v>3000</v>
      </c>
      <c r="AY18" s="0" t="str">
        <f aca="false">IF(AND(AU18&lt;&gt;"",AW18&lt;&gt;"",$X18&lt;&gt;""),CHAR(64+AU$5)&amp;": "&amp;$X18&amp;"; ","")</f>
        <v/>
      </c>
      <c r="AZ18" s="0" t="n">
        <v>49796</v>
      </c>
      <c r="BA18" s="0" t="n">
        <v>1</v>
      </c>
      <c r="BB18" s="0" t="n">
        <v>3000</v>
      </c>
      <c r="BC18" s="0" t="n">
        <v>3000</v>
      </c>
      <c r="BD18" s="0" t="str">
        <f aca="false">IF(AND(AZ18&lt;&gt;"",BB18&lt;&gt;"",$X18&lt;&gt;""),CHAR(64+AZ$5)&amp;": "&amp;$X18&amp;"; ","")</f>
        <v/>
      </c>
      <c r="BE18" s="0" t="n">
        <v>49796</v>
      </c>
      <c r="BF18" s="0" t="n">
        <v>1</v>
      </c>
      <c r="BG18" s="0" t="n">
        <v>3000</v>
      </c>
      <c r="BH18" s="0" t="n">
        <v>3000</v>
      </c>
      <c r="BI18" s="0" t="str">
        <f aca="false">IF(AND(BE18&lt;&gt;"",BG18&lt;&gt;"",$X18&lt;&gt;""),CHAR(64+BE$5)&amp;": "&amp;$X18&amp;"; ","")</f>
        <v/>
      </c>
      <c r="BJ18" s="0" t="str">
        <f aca="false">IF($AB18&lt;&gt;"",IFERROR(SUBSTITUTE(MID($AB18,(COLUMN(BJ12)-COLUMN($AF$1))*6/5+1,5),"-","")*1,""),"")</f>
        <v/>
      </c>
      <c r="BK18" s="0" t="str">
        <f aca="false">IF(BJ18&lt;&gt;"",IFERROR(MID($AC18,(COLUMN(BJ12)-COLUMN($AF$1))*5/5+1,4),"")/10,"")</f>
        <v/>
      </c>
      <c r="BL18" s="0" t="str">
        <f aca="false">IF(BK18&lt;&gt;"",BK18*$Y18,"")</f>
        <v/>
      </c>
      <c r="BM18" s="0" t="str">
        <f aca="false">IF(BK18&lt;&gt;"",BK18*$Y18,"")</f>
        <v/>
      </c>
      <c r="BN18" s="0" t="str">
        <f aca="false">IF(AND(BJ18&lt;&gt;"",BL18&lt;&gt;"",$X18&lt;&gt;""),CHAR(64+BJ$5)&amp;": "&amp;$X18&amp;"; ","")</f>
        <v/>
      </c>
      <c r="BO18" s="0" t="str">
        <f aca="false">IF($AB18&lt;&gt;"",IFERROR(SUBSTITUTE(MID($AB18,(COLUMN(BO12)-COLUMN($AF$1))*6/5+1,5),"-","")*1,""),"")</f>
        <v/>
      </c>
      <c r="BP18" s="0" t="str">
        <f aca="false">IF(BO18&lt;&gt;"",IFERROR(MID($AC18,(COLUMN(BO12)-COLUMN($AF$1))*5/5+1,4),"")/10,"")</f>
        <v/>
      </c>
      <c r="BQ18" s="0" t="str">
        <f aca="false">IF(BP18&lt;&gt;"",BP18*$Y18,"")</f>
        <v/>
      </c>
      <c r="BR18" s="0" t="str">
        <f aca="false">IF(BP18&lt;&gt;"",BP18*$Y18,"")</f>
        <v/>
      </c>
      <c r="BS18" s="0" t="str">
        <f aca="false">IF(AND(BO18&lt;&gt;"",BQ18&lt;&gt;"",$X18&lt;&gt;""),CHAR(64+BO$5)&amp;": "&amp;$X18&amp;"; ","")</f>
        <v/>
      </c>
      <c r="BT18" s="0" t="str">
        <f aca="false">IF($AB18&lt;&gt;"",IFERROR(SUBSTITUTE(MID($AB18,(COLUMN(BT12)-COLUMN($AF$1))*6/5+1,5),"-","")*1,""),"")</f>
        <v/>
      </c>
      <c r="BU18" s="0" t="str">
        <f aca="false">IF(BT18&lt;&gt;"",IFERROR(MID($AC18,(COLUMN(BT12)-COLUMN($AF$1))*5/5+1,4),"")/10,"")</f>
        <v/>
      </c>
      <c r="BV18" s="0" t="str">
        <f aca="false">IF(BU18&lt;&gt;"",BU18*$Y18,"")</f>
        <v/>
      </c>
      <c r="BW18" s="0" t="str">
        <f aca="false">IF(BU18&lt;&gt;"",BU18*$Y18,"")</f>
        <v/>
      </c>
      <c r="BX18" s="0" t="str">
        <f aca="false">IF(AND(BT18&lt;&gt;"",BV18&lt;&gt;"",$X18&lt;&gt;""),CHAR(64+BT$5)&amp;": "&amp;$X18&amp;"; ","")</f>
        <v/>
      </c>
      <c r="BY18" s="0" t="str">
        <f aca="false">IF($AB18&lt;&gt;"",IFERROR(SUBSTITUTE(MID($AB18,(COLUMN(BY12)-COLUMN($AF$1))*6/5+1,5),"-","")*1,""),"")</f>
        <v/>
      </c>
      <c r="BZ18" s="0" t="str">
        <f aca="false">IF(BY18&lt;&gt;"",IFERROR(MID($AC18,(COLUMN(BY12)-COLUMN($AF$1))*5/5+1,4),"")/10,"")</f>
        <v/>
      </c>
      <c r="CA18" s="0" t="str">
        <f aca="false">IF(BZ18&lt;&gt;"",BZ18*$Y18,"")</f>
        <v/>
      </c>
      <c r="CB18" s="0" t="str">
        <f aca="false">IF(BZ18&lt;&gt;"",BZ18*$Y18,"")</f>
        <v/>
      </c>
      <c r="CC18" s="0" t="str">
        <f aca="false">IF(AND(BY18&lt;&gt;"",CA18&lt;&gt;"",$X18&lt;&gt;""),CHAR(64+BY$5)&amp;": "&amp;$X18&amp;"; ","")</f>
        <v/>
      </c>
    </row>
    <row r="19" customFormat="false" ht="12.8" hidden="false" customHeight="false" outlineLevel="0" collapsed="false">
      <c r="C19" s="0" t="n">
        <v>2029</v>
      </c>
      <c r="D19" s="0" t="str">
        <f aca="false">C19&amp;"_"&amp;B$8</f>
        <v>2029_string</v>
      </c>
      <c r="E19" s="0" t="str">
        <f aca="false">C19&amp;"_"&amp;$B$7</f>
        <v>2029_string</v>
      </c>
      <c r="F19" s="0" t="n">
        <v>3270</v>
      </c>
      <c r="J19" s="0" t="s">
        <v>0</v>
      </c>
      <c r="K19" s="0" t="str">
        <f aca="false">TEXT(INDEX(IMPRT_2!A:A,VALUE(MATCH(J19,IMPRT_2!B:B,0)),1),"0.00")</f>
        <v>string</v>
      </c>
      <c r="L19" s="0" t="n">
        <v>500</v>
      </c>
      <c r="M19" s="0" t="n">
        <v>500</v>
      </c>
      <c r="N19" s="0" t="n">
        <v>250</v>
      </c>
      <c r="O19" s="0" t="n">
        <v>250</v>
      </c>
      <c r="P19" s="0" t="n">
        <v>750</v>
      </c>
      <c r="AD19" s="0" t="s">
        <v>3</v>
      </c>
      <c r="AF19" s="0" t="str">
        <f aca="false">IF($AB19&lt;&gt;"",IFERROR(SUBSTITUTE(MID($AB19,(COLUMN(AF13)-COLUMN($AF$1))*6/5+1,5),"-","")*1,""),"")</f>
        <v/>
      </c>
      <c r="AG19" s="0" t="str">
        <f aca="false">IF(AF19&lt;&gt;"",IFERROR(MID($AC19,(COLUMN(AF13)-COLUMN($AF$1))*5/5+1,4),"")/10,"")</f>
        <v/>
      </c>
      <c r="AH19" s="0" t="str">
        <f aca="false">IF(AG19&lt;&gt;"",AG19*$Y19,"")</f>
        <v/>
      </c>
      <c r="AI19" s="0" t="str">
        <f aca="false">IF(AG19&lt;&gt;"",AG19*$Y19,"")</f>
        <v/>
      </c>
      <c r="AJ19" s="0" t="str">
        <f aca="false">IF(AND(AF19&lt;&gt;"",AH19&lt;&gt;"",$X19&lt;&gt;""),CHAR(64+AF$5)&amp;": "&amp;$X19&amp;"; ","")</f>
        <v/>
      </c>
      <c r="AK19" s="0" t="str">
        <f aca="false">IF($AB19&lt;&gt;"",IFERROR(SUBSTITUTE(MID($AB19,(COLUMN(AK13)-COLUMN($AF$1))*6/5+1,5),"-","")*1,""),"")</f>
        <v/>
      </c>
      <c r="AL19" s="0" t="str">
        <f aca="false">IF(AK19&lt;&gt;"",IFERROR(MID($AC19,(COLUMN(AK13)-COLUMN($AF$1))*5/5+1,4),"")/10,"")</f>
        <v/>
      </c>
      <c r="AM19" s="0" t="str">
        <f aca="false">IF(AL19&lt;&gt;"",AL19*$Y19,"")</f>
        <v/>
      </c>
      <c r="AN19" s="0" t="str">
        <f aca="false">IF(AL19&lt;&gt;"",AL19*$Y19,"")</f>
        <v/>
      </c>
      <c r="AO19" s="0" t="str">
        <f aca="false">IF(AND(AK19&lt;&gt;"",AM19&lt;&gt;"",$X19&lt;&gt;""),CHAR(64+AK$5)&amp;": "&amp;$X19&amp;"; ","")</f>
        <v/>
      </c>
      <c r="AP19" s="0" t="str">
        <f aca="false">IF($AB19&lt;&gt;"",IFERROR(SUBSTITUTE(MID($AB19,(COLUMN(AP13)-COLUMN($AF$1))*6/5+1,5),"-","")*1,""),"")</f>
        <v/>
      </c>
      <c r="AQ19" s="0" t="str">
        <f aca="false">IF(AP19&lt;&gt;"",IFERROR(MID($AC19,(COLUMN(AP13)-COLUMN($AF$1))*5/5+1,4),"")/10,"")</f>
        <v/>
      </c>
      <c r="AR19" s="0" t="str">
        <f aca="false">IF(AQ19&lt;&gt;"",AQ19*$Y19,"")</f>
        <v/>
      </c>
      <c r="AS19" s="0" t="str">
        <f aca="false">IF(AQ19&lt;&gt;"",AQ19*$Y19,"")</f>
        <v/>
      </c>
      <c r="AT19" s="0" t="str">
        <f aca="false">IF(AND(AP19&lt;&gt;"",AR19&lt;&gt;"",$X19&lt;&gt;""),CHAR(64+AP$5)&amp;": "&amp;$X19&amp;"; ","")</f>
        <v/>
      </c>
      <c r="AU19" s="0" t="str">
        <f aca="false">IF($AB19&lt;&gt;"",IFERROR(SUBSTITUTE(MID($AB19,(COLUMN(AU13)-COLUMN($AF$1))*6/5+1,5),"-","")*1,""),"")</f>
        <v/>
      </c>
      <c r="AV19" s="0" t="str">
        <f aca="false">IF(AU19&lt;&gt;"",IFERROR(MID($AC19,(COLUMN(AU13)-COLUMN($AF$1))*5/5+1,4),"")/10,"")</f>
        <v/>
      </c>
      <c r="AW19" s="0" t="str">
        <f aca="false">IF(AV19&lt;&gt;"",AV19*$Y19,"")</f>
        <v/>
      </c>
      <c r="AX19" s="0" t="str">
        <f aca="false">IF(AV19&lt;&gt;"",AV19*$Y19,"")</f>
        <v/>
      </c>
      <c r="AY19" s="0" t="str">
        <f aca="false">IF(AND(AU19&lt;&gt;"",AW19&lt;&gt;"",$X19&lt;&gt;""),CHAR(64+AU$5)&amp;": "&amp;$X19&amp;"; ","")</f>
        <v/>
      </c>
      <c r="AZ19" s="0" t="str">
        <f aca="false">IF($AB19&lt;&gt;"",IFERROR(SUBSTITUTE(MID($AB19,(COLUMN(AZ13)-COLUMN($AF$1))*6/5+1,5),"-","")*1,""),"")</f>
        <v/>
      </c>
      <c r="BA19" s="0" t="str">
        <f aca="false">IF(AZ19&lt;&gt;"",IFERROR(MID($AC19,(COLUMN(AZ13)-COLUMN($AF$1))*5/5+1,4),"")/10,"")</f>
        <v/>
      </c>
      <c r="BB19" s="0" t="str">
        <f aca="false">IF(BA19&lt;&gt;"",BA19*$Y19,"")</f>
        <v/>
      </c>
      <c r="BC19" s="0" t="str">
        <f aca="false">IF(BA19&lt;&gt;"",BA19*$Y19,"")</f>
        <v/>
      </c>
      <c r="BD19" s="0" t="str">
        <f aca="false">IF(AND(AZ19&lt;&gt;"",BB19&lt;&gt;"",$X19&lt;&gt;""),CHAR(64+AZ$5)&amp;": "&amp;$X19&amp;"; ","")</f>
        <v/>
      </c>
      <c r="BE19" s="0" t="str">
        <f aca="false">IF($AB19&lt;&gt;"",IFERROR(SUBSTITUTE(MID($AB19,(COLUMN(BE13)-COLUMN($AF$1))*6/5+1,5),"-","")*1,""),"")</f>
        <v/>
      </c>
      <c r="BF19" s="0" t="str">
        <f aca="false">IF(BE19&lt;&gt;"",IFERROR(MID($AC19,(COLUMN(BE13)-COLUMN($AF$1))*5/5+1,4),"")/10,"")</f>
        <v/>
      </c>
      <c r="BG19" s="0" t="str">
        <f aca="false">IF(BF19&lt;&gt;"",BF19*$Y19,"")</f>
        <v/>
      </c>
      <c r="BH19" s="0" t="str">
        <f aca="false">IF(BF19&lt;&gt;"",BF19*$Y19,"")</f>
        <v/>
      </c>
      <c r="BI19" s="0" t="str">
        <f aca="false">IF(AND(BE19&lt;&gt;"",BG19&lt;&gt;"",$X19&lt;&gt;""),CHAR(64+BE$5)&amp;": "&amp;$X19&amp;"; ","")</f>
        <v/>
      </c>
      <c r="BJ19" s="0" t="str">
        <f aca="false">IF($AB19&lt;&gt;"",IFERROR(SUBSTITUTE(MID($AB19,(COLUMN(BJ13)-COLUMN($AF$1))*6/5+1,5),"-","")*1,""),"")</f>
        <v/>
      </c>
      <c r="BK19" s="0" t="str">
        <f aca="false">IF(BJ19&lt;&gt;"",IFERROR(MID($AC19,(COLUMN(BJ13)-COLUMN($AF$1))*5/5+1,4),"")/10,"")</f>
        <v/>
      </c>
      <c r="BL19" s="0" t="str">
        <f aca="false">IF(BK19&lt;&gt;"",BK19*$Y19,"")</f>
        <v/>
      </c>
      <c r="BM19" s="0" t="str">
        <f aca="false">IF(BK19&lt;&gt;"",BK19*$Y19,"")</f>
        <v/>
      </c>
      <c r="BN19" s="0" t="str">
        <f aca="false">IF(AND(BJ19&lt;&gt;"",BL19&lt;&gt;"",$X19&lt;&gt;""),CHAR(64+BJ$5)&amp;": "&amp;$X19&amp;"; ","")</f>
        <v/>
      </c>
      <c r="BO19" s="0" t="str">
        <f aca="false">IF($AB19&lt;&gt;"",IFERROR(SUBSTITUTE(MID($AB19,(COLUMN(BO13)-COLUMN($AF$1))*6/5+1,5),"-","")*1,""),"")</f>
        <v/>
      </c>
      <c r="BP19" s="0" t="str">
        <f aca="false">IF(BO19&lt;&gt;"",IFERROR(MID($AC19,(COLUMN(BO13)-COLUMN($AF$1))*5/5+1,4),"")/10,"")</f>
        <v/>
      </c>
      <c r="BQ19" s="0" t="str">
        <f aca="false">IF(BP19&lt;&gt;"",BP19*$Y19,"")</f>
        <v/>
      </c>
      <c r="BR19" s="0" t="str">
        <f aca="false">IF(BP19&lt;&gt;"",BP19*$Y19,"")</f>
        <v/>
      </c>
      <c r="BS19" s="0" t="str">
        <f aca="false">IF(AND(BO19&lt;&gt;"",BQ19&lt;&gt;"",$X19&lt;&gt;""),CHAR(64+BO$5)&amp;": "&amp;$X19&amp;"; ","")</f>
        <v/>
      </c>
      <c r="BT19" s="0" t="str">
        <f aca="false">IF($AB19&lt;&gt;"",IFERROR(SUBSTITUTE(MID($AB19,(COLUMN(BT13)-COLUMN($AF$1))*6/5+1,5),"-","")*1,""),"")</f>
        <v/>
      </c>
      <c r="BU19" s="0" t="str">
        <f aca="false">IF(BT19&lt;&gt;"",IFERROR(MID($AC19,(COLUMN(BT13)-COLUMN($AF$1))*5/5+1,4),"")/10,"")</f>
        <v/>
      </c>
      <c r="BV19" s="0" t="str">
        <f aca="false">IF(BU19&lt;&gt;"",BU19*$Y19,"")</f>
        <v/>
      </c>
      <c r="BW19" s="0" t="str">
        <f aca="false">IF(BU19&lt;&gt;"",BU19*$Y19,"")</f>
        <v/>
      </c>
      <c r="BX19" s="0" t="str">
        <f aca="false">IF(AND(BT19&lt;&gt;"",BV19&lt;&gt;"",$X19&lt;&gt;""),CHAR(64+BT$5)&amp;": "&amp;$X19&amp;"; ","")</f>
        <v/>
      </c>
      <c r="BY19" s="0" t="str">
        <f aca="false">IF($AB19&lt;&gt;"",IFERROR(SUBSTITUTE(MID($AB19,(COLUMN(BY13)-COLUMN($AF$1))*6/5+1,5),"-","")*1,""),"")</f>
        <v/>
      </c>
      <c r="BZ19" s="0" t="str">
        <f aca="false">IF(BY19&lt;&gt;"",IFERROR(MID($AC19,(COLUMN(BY13)-COLUMN($AF$1))*5/5+1,4),"")/10,"")</f>
        <v/>
      </c>
      <c r="CA19" s="0" t="str">
        <f aca="false">IF(BZ19&lt;&gt;"",BZ19*$Y19,"")</f>
        <v/>
      </c>
      <c r="CB19" s="0" t="str">
        <f aca="false">IF(BZ19&lt;&gt;"",BZ19*$Y19,"")</f>
        <v/>
      </c>
      <c r="CC19" s="0" t="str">
        <f aca="false">IF(AND(BY19&lt;&gt;"",CA19&lt;&gt;"",$X19&lt;&gt;""),CHAR(64+BY$5)&amp;": "&amp;$X19&amp;"; ","")</f>
        <v/>
      </c>
    </row>
    <row r="20" customFormat="false" ht="12.8" hidden="false" customHeight="false" outlineLevel="0" collapsed="false">
      <c r="C20" s="0" t="n">
        <v>2030</v>
      </c>
      <c r="D20" s="0" t="str">
        <f aca="false">C20&amp;"_"&amp;B$8</f>
        <v>2030_string</v>
      </c>
      <c r="E20" s="0" t="str">
        <f aca="false">C20&amp;"_"&amp;$B$7</f>
        <v>2030_string</v>
      </c>
      <c r="F20" s="0" t="n">
        <v>870</v>
      </c>
      <c r="J20" s="0" t="s">
        <v>0</v>
      </c>
      <c r="K20" s="0" t="str">
        <f aca="false">TEXT(INDEX(IMPRT_2!A:A,VALUE(MATCH(J20,IMPRT_2!B:B,0)),1),"0.00")</f>
        <v>string</v>
      </c>
      <c r="L20" s="0" t="n">
        <v>500</v>
      </c>
      <c r="M20" s="0" t="n">
        <v>500</v>
      </c>
      <c r="N20" s="0" t="n">
        <v>250</v>
      </c>
      <c r="O20" s="0" t="n">
        <v>250</v>
      </c>
      <c r="P20" s="0" t="n">
        <v>750</v>
      </c>
      <c r="S20" s="0" t="s">
        <v>0</v>
      </c>
      <c r="T20" s="0" t="n">
        <v>2</v>
      </c>
      <c r="U20" s="0" t="s">
        <v>0</v>
      </c>
      <c r="V20" s="0" t="s">
        <v>0</v>
      </c>
      <c r="W20" s="0" t="s">
        <v>0</v>
      </c>
      <c r="X20" s="0" t="s">
        <v>0</v>
      </c>
      <c r="Y20" s="0" t="n">
        <v>0</v>
      </c>
      <c r="Z20" s="0" t="n">
        <v>0</v>
      </c>
      <c r="AB20" s="0" t="str">
        <f aca="false">Main!U125</f>
        <v>44682;46508;48335;50161;50161;50161;-----;-----;-----;-----;</v>
      </c>
      <c r="AC20" s="0" t="str">
        <f aca="false">Main!U113</f>
        <v>0010;0010;0010;0010;0010;0010;0010;0010;0010;0010;</v>
      </c>
      <c r="AD20" s="0" t="s">
        <v>3</v>
      </c>
      <c r="AF20" s="0" t="n">
        <v>44682</v>
      </c>
      <c r="AG20" s="0" t="n">
        <v>1</v>
      </c>
      <c r="AH20" s="0" t="n">
        <v>0</v>
      </c>
      <c r="AI20" s="0" t="n">
        <v>0</v>
      </c>
      <c r="AJ20" s="0" t="str">
        <f aca="false">IF(AND(AF20&lt;&gt;"",AH20&lt;&gt;"",$X20&lt;&gt;""),CHAR(64+AF$5)&amp;": "&amp;$X20&amp;"; ","")</f>
        <v>A: string;</v>
      </c>
      <c r="AK20" s="0" t="n">
        <v>46508</v>
      </c>
      <c r="AL20" s="0" t="n">
        <v>1</v>
      </c>
      <c r="AM20" s="0" t="n">
        <v>0</v>
      </c>
      <c r="AN20" s="0" t="n">
        <v>0</v>
      </c>
      <c r="AO20" s="0" t="str">
        <f aca="false">IF(AND(AK20&lt;&gt;"",AM20&lt;&gt;"",$X20&lt;&gt;""),CHAR(64+AK$5)&amp;": "&amp;$X20&amp;"; ","")</f>
        <v>B: string;</v>
      </c>
      <c r="AP20" s="0" t="n">
        <v>48335</v>
      </c>
      <c r="AQ20" s="0" t="n">
        <v>1</v>
      </c>
      <c r="AR20" s="0" t="n">
        <v>0</v>
      </c>
      <c r="AS20" s="0" t="n">
        <v>0</v>
      </c>
      <c r="AT20" s="0" t="str">
        <f aca="false">IF(AND(AP20&lt;&gt;"",AR20&lt;&gt;"",$X20&lt;&gt;""),CHAR(64+AP$5)&amp;": "&amp;$X20&amp;"; ","")</f>
        <v>C: string;</v>
      </c>
      <c r="AU20" s="0" t="n">
        <v>50161</v>
      </c>
      <c r="AV20" s="0" t="n">
        <v>1</v>
      </c>
      <c r="AW20" s="0" t="n">
        <v>0</v>
      </c>
      <c r="AX20" s="0" t="n">
        <v>0</v>
      </c>
      <c r="AY20" s="0" t="str">
        <f aca="false">IF(AND(AU20&lt;&gt;"",AW20&lt;&gt;"",$X20&lt;&gt;""),CHAR(64+AU$5)&amp;": "&amp;$X20&amp;"; ","")</f>
        <v>D: string;</v>
      </c>
      <c r="AZ20" s="0" t="n">
        <v>50161</v>
      </c>
      <c r="BA20" s="0" t="n">
        <v>1</v>
      </c>
      <c r="BB20" s="0" t="n">
        <v>0</v>
      </c>
      <c r="BC20" s="0" t="n">
        <v>0</v>
      </c>
      <c r="BD20" s="0" t="str">
        <f aca="false">IF(AND(AZ20&lt;&gt;"",BB20&lt;&gt;"",$X20&lt;&gt;""),CHAR(64+AZ$5)&amp;": "&amp;$X20&amp;"; ","")</f>
        <v>E: string;</v>
      </c>
      <c r="BE20" s="0" t="n">
        <v>50161</v>
      </c>
      <c r="BF20" s="0" t="n">
        <v>1</v>
      </c>
      <c r="BG20" s="0" t="n">
        <v>0</v>
      </c>
      <c r="BH20" s="0" t="n">
        <v>0</v>
      </c>
      <c r="BI20" s="0" t="str">
        <f aca="false">IF(AND(BE20&lt;&gt;"",BG20&lt;&gt;"",$X20&lt;&gt;""),CHAR(64+BE$5)&amp;": "&amp;$X20&amp;"; ","")</f>
        <v>F: string;</v>
      </c>
      <c r="BJ20" s="0" t="str">
        <f aca="false">IF($AB20&lt;&gt;"",IFERROR(SUBSTITUTE(MID($AB20,(COLUMN(BJ14)-COLUMN($AF$1))*6/5+1,5),"-","")*1,""),"")</f>
        <v/>
      </c>
      <c r="BK20" s="0" t="str">
        <f aca="false">IF(BJ20&lt;&gt;"",IFERROR(MID($AC20,(COLUMN(BJ14)-COLUMN($AF$1))*5/5+1,4),"")/10,"")</f>
        <v/>
      </c>
      <c r="BL20" s="0" t="str">
        <f aca="false">IF(BK20&lt;&gt;"",BK20*$Y20,"")</f>
        <v/>
      </c>
      <c r="BM20" s="0" t="str">
        <f aca="false">IF(BK20&lt;&gt;"",BK20*$Y20,"")</f>
        <v/>
      </c>
      <c r="BN20" s="0" t="str">
        <f aca="false">IF(AND(BJ20&lt;&gt;"",BL20&lt;&gt;"",$X20&lt;&gt;""),CHAR(64+BJ$5)&amp;": "&amp;$X20&amp;"; ","")</f>
        <v/>
      </c>
      <c r="BO20" s="0" t="str">
        <f aca="false">IF($AB20&lt;&gt;"",IFERROR(SUBSTITUTE(MID($AB20,(COLUMN(BO14)-COLUMN($AF$1))*6/5+1,5),"-","")*1,""),"")</f>
        <v/>
      </c>
      <c r="BP20" s="0" t="str">
        <f aca="false">IF(BO20&lt;&gt;"",IFERROR(MID($AC20,(COLUMN(BO14)-COLUMN($AF$1))*5/5+1,4),"")/10,"")</f>
        <v/>
      </c>
      <c r="BQ20" s="0" t="str">
        <f aca="false">IF(BP20&lt;&gt;"",BP20*$Y20,"")</f>
        <v/>
      </c>
      <c r="BR20" s="0" t="str">
        <f aca="false">IF(BP20&lt;&gt;"",BP20*$Y20,"")</f>
        <v/>
      </c>
      <c r="BS20" s="0" t="str">
        <f aca="false">IF(AND(BO20&lt;&gt;"",BQ20&lt;&gt;"",$X20&lt;&gt;""),CHAR(64+BO$5)&amp;": "&amp;$X20&amp;"; ","")</f>
        <v/>
      </c>
      <c r="BT20" s="0" t="str">
        <f aca="false">IF($AB20&lt;&gt;"",IFERROR(SUBSTITUTE(MID($AB20,(COLUMN(BT14)-COLUMN($AF$1))*6/5+1,5),"-","")*1,""),"")</f>
        <v/>
      </c>
      <c r="BU20" s="0" t="str">
        <f aca="false">IF(BT20&lt;&gt;"",IFERROR(MID($AC20,(COLUMN(BT14)-COLUMN($AF$1))*5/5+1,4),"")/10,"")</f>
        <v/>
      </c>
      <c r="BV20" s="0" t="str">
        <f aca="false">IF(BU20&lt;&gt;"",BU20*$Y20,"")</f>
        <v/>
      </c>
      <c r="BW20" s="0" t="str">
        <f aca="false">IF(BU20&lt;&gt;"",BU20*$Y20,"")</f>
        <v/>
      </c>
      <c r="BX20" s="0" t="str">
        <f aca="false">IF(AND(BT20&lt;&gt;"",BV20&lt;&gt;"",$X20&lt;&gt;""),CHAR(64+BT$5)&amp;": "&amp;$X20&amp;"; ","")</f>
        <v/>
      </c>
      <c r="BY20" s="0" t="str">
        <f aca="false">IF($AB20&lt;&gt;"",IFERROR(SUBSTITUTE(MID($AB20,(COLUMN(BY14)-COLUMN($AF$1))*6/5+1,5),"-","")*1,""),"")</f>
        <v/>
      </c>
      <c r="BZ20" s="0" t="str">
        <f aca="false">IF(BY20&lt;&gt;"",IFERROR(MID($AC20,(COLUMN(BY14)-COLUMN($AF$1))*5/5+1,4),"")/10,"")</f>
        <v/>
      </c>
      <c r="CA20" s="0" t="str">
        <f aca="false">IF(BZ20&lt;&gt;"",BZ20*$Y20,"")</f>
        <v/>
      </c>
      <c r="CB20" s="0" t="str">
        <f aca="false">IF(BZ20&lt;&gt;"",BZ20*$Y20,"")</f>
        <v/>
      </c>
      <c r="CC20" s="0" t="str">
        <f aca="false">IF(AND(BY20&lt;&gt;"",CA20&lt;&gt;"",$X20&lt;&gt;""),CHAR(64+BY$5)&amp;": "&amp;$X20&amp;"; ","")</f>
        <v/>
      </c>
    </row>
    <row r="21" customFormat="false" ht="12.8" hidden="false" customHeight="false" outlineLevel="0" collapsed="false">
      <c r="C21" s="0" t="n">
        <v>2031</v>
      </c>
      <c r="D21" s="0" t="str">
        <f aca="false">C21&amp;"_"&amp;B$8</f>
        <v>2031_string</v>
      </c>
      <c r="E21" s="0" t="str">
        <f aca="false">C21&amp;"_"&amp;$B$7</f>
        <v>2031_string</v>
      </c>
      <c r="F21" s="0" t="n">
        <v>5000</v>
      </c>
      <c r="J21" s="0" t="s">
        <v>0</v>
      </c>
      <c r="K21" s="0" t="str">
        <f aca="false">TEXT(INDEX(IMPRT_2!A:A,VALUE(MATCH(J21,IMPRT_2!B:B,0)),1),"0.00")</f>
        <v>string</v>
      </c>
      <c r="L21" s="0" t="n">
        <v>500</v>
      </c>
      <c r="M21" s="0" t="n">
        <v>500</v>
      </c>
      <c r="N21" s="0" t="n">
        <v>250</v>
      </c>
      <c r="O21" s="0" t="n">
        <v>250</v>
      </c>
      <c r="P21" s="0" t="n">
        <v>750</v>
      </c>
      <c r="S21" s="0" t="s">
        <v>0</v>
      </c>
      <c r="T21" s="0" t="n">
        <v>2</v>
      </c>
      <c r="U21" s="0" t="s">
        <v>0</v>
      </c>
      <c r="V21" s="0" t="s">
        <v>0</v>
      </c>
      <c r="W21" s="0" t="s">
        <v>0</v>
      </c>
      <c r="Y21" s="0" t="n">
        <v>2000</v>
      </c>
      <c r="Z21" s="0" t="n">
        <v>2000</v>
      </c>
      <c r="AB21" s="0" t="str">
        <f aca="false">AB20</f>
        <v>44682;46508;48335;50161;50161;50161;-----;-----;-----;-----;</v>
      </c>
      <c r="AC21" s="0" t="str">
        <f aca="false">AC20</f>
        <v>0010;0010;0010;0010;0010;0010;0010;0010;0010;0010;</v>
      </c>
      <c r="AD21" s="0" t="s">
        <v>3</v>
      </c>
      <c r="AF21" s="0" t="n">
        <v>44682</v>
      </c>
      <c r="AG21" s="0" t="n">
        <v>1</v>
      </c>
      <c r="AH21" s="0" t="n">
        <v>2000</v>
      </c>
      <c r="AI21" s="0" t="n">
        <v>2000</v>
      </c>
      <c r="AJ21" s="0" t="str">
        <f aca="false">IF(AND(AF21&lt;&gt;"",AH21&lt;&gt;"",$X21&lt;&gt;""),CHAR(64+AF$5)&amp;": "&amp;$X21&amp;"; ","")</f>
        <v/>
      </c>
      <c r="AK21" s="0" t="n">
        <v>46508</v>
      </c>
      <c r="AL21" s="0" t="n">
        <v>1</v>
      </c>
      <c r="AM21" s="0" t="n">
        <v>2000</v>
      </c>
      <c r="AN21" s="0" t="n">
        <v>2000</v>
      </c>
      <c r="AO21" s="0" t="str">
        <f aca="false">IF(AND(AK21&lt;&gt;"",AM21&lt;&gt;"",$X21&lt;&gt;""),CHAR(64+AK$5)&amp;": "&amp;$X21&amp;"; ","")</f>
        <v/>
      </c>
      <c r="AP21" s="0" t="n">
        <v>48335</v>
      </c>
      <c r="AQ21" s="0" t="n">
        <v>1</v>
      </c>
      <c r="AR21" s="0" t="n">
        <v>2000</v>
      </c>
      <c r="AS21" s="0" t="n">
        <v>2000</v>
      </c>
      <c r="AT21" s="0" t="str">
        <f aca="false">IF(AND(AP21&lt;&gt;"",AR21&lt;&gt;"",$X21&lt;&gt;""),CHAR(64+AP$5)&amp;": "&amp;$X21&amp;"; ","")</f>
        <v/>
      </c>
      <c r="AU21" s="0" t="n">
        <v>50161</v>
      </c>
      <c r="AV21" s="0" t="n">
        <v>1</v>
      </c>
      <c r="AW21" s="0" t="n">
        <v>2000</v>
      </c>
      <c r="AX21" s="0" t="n">
        <v>2000</v>
      </c>
      <c r="AY21" s="0" t="str">
        <f aca="false">IF(AND(AU21&lt;&gt;"",AW21&lt;&gt;"",$X21&lt;&gt;""),CHAR(64+AU$5)&amp;": "&amp;$X21&amp;"; ","")</f>
        <v/>
      </c>
      <c r="AZ21" s="0" t="n">
        <v>50161</v>
      </c>
      <c r="BA21" s="0" t="n">
        <v>1</v>
      </c>
      <c r="BB21" s="0" t="n">
        <v>2000</v>
      </c>
      <c r="BC21" s="0" t="n">
        <v>2000</v>
      </c>
      <c r="BD21" s="0" t="str">
        <f aca="false">IF(AND(AZ21&lt;&gt;"",BB21&lt;&gt;"",$X21&lt;&gt;""),CHAR(64+AZ$5)&amp;": "&amp;$X21&amp;"; ","")</f>
        <v/>
      </c>
      <c r="BE21" s="0" t="n">
        <v>50161</v>
      </c>
      <c r="BF21" s="0" t="n">
        <v>1</v>
      </c>
      <c r="BG21" s="0" t="n">
        <v>2000</v>
      </c>
      <c r="BH21" s="0" t="n">
        <v>2000</v>
      </c>
      <c r="BI21" s="0" t="str">
        <f aca="false">IF(AND(BE21&lt;&gt;"",BG21&lt;&gt;"",$X21&lt;&gt;""),CHAR(64+BE$5)&amp;": "&amp;$X21&amp;"; ","")</f>
        <v/>
      </c>
      <c r="BJ21" s="0" t="str">
        <f aca="false">IF($AB21&lt;&gt;"",IFERROR(SUBSTITUTE(MID($AB21,(COLUMN(BJ15)-COLUMN($AF$1))*6/5+1,5),"-","")*1,""),"")</f>
        <v/>
      </c>
      <c r="BK21" s="0" t="str">
        <f aca="false">IF(BJ21&lt;&gt;"",IFERROR(MID($AC21,(COLUMN(BJ15)-COLUMN($AF$1))*5/5+1,4),"")/10,"")</f>
        <v/>
      </c>
      <c r="BL21" s="0" t="str">
        <f aca="false">IF(BK21&lt;&gt;"",BK21*$Y21,"")</f>
        <v/>
      </c>
      <c r="BM21" s="0" t="str">
        <f aca="false">IF(BK21&lt;&gt;"",BK21*$Y21,"")</f>
        <v/>
      </c>
      <c r="BN21" s="0" t="str">
        <f aca="false">IF(AND(BJ21&lt;&gt;"",BL21&lt;&gt;"",$X21&lt;&gt;""),CHAR(64+BJ$5)&amp;": "&amp;$X21&amp;"; ","")</f>
        <v/>
      </c>
      <c r="BO21" s="0" t="str">
        <f aca="false">IF($AB21&lt;&gt;"",IFERROR(SUBSTITUTE(MID($AB21,(COLUMN(BO15)-COLUMN($AF$1))*6/5+1,5),"-","")*1,""),"")</f>
        <v/>
      </c>
      <c r="BP21" s="0" t="str">
        <f aca="false">IF(BO21&lt;&gt;"",IFERROR(MID($AC21,(COLUMN(BO15)-COLUMN($AF$1))*5/5+1,4),"")/10,"")</f>
        <v/>
      </c>
      <c r="BQ21" s="0" t="str">
        <f aca="false">IF(BP21&lt;&gt;"",BP21*$Y21,"")</f>
        <v/>
      </c>
      <c r="BR21" s="0" t="str">
        <f aca="false">IF(BP21&lt;&gt;"",BP21*$Y21,"")</f>
        <v/>
      </c>
      <c r="BS21" s="0" t="str">
        <f aca="false">IF(AND(BO21&lt;&gt;"",BQ21&lt;&gt;"",$X21&lt;&gt;""),CHAR(64+BO$5)&amp;": "&amp;$X21&amp;"; ","")</f>
        <v/>
      </c>
      <c r="BT21" s="0" t="str">
        <f aca="false">IF($AB21&lt;&gt;"",IFERROR(SUBSTITUTE(MID($AB21,(COLUMN(BT15)-COLUMN($AF$1))*6/5+1,5),"-","")*1,""),"")</f>
        <v/>
      </c>
      <c r="BU21" s="0" t="str">
        <f aca="false">IF(BT21&lt;&gt;"",IFERROR(MID($AC21,(COLUMN(BT15)-COLUMN($AF$1))*5/5+1,4),"")/10,"")</f>
        <v/>
      </c>
      <c r="BV21" s="0" t="str">
        <f aca="false">IF(BU21&lt;&gt;"",BU21*$Y21,"")</f>
        <v/>
      </c>
      <c r="BW21" s="0" t="str">
        <f aca="false">IF(BU21&lt;&gt;"",BU21*$Y21,"")</f>
        <v/>
      </c>
      <c r="BX21" s="0" t="str">
        <f aca="false">IF(AND(BT21&lt;&gt;"",BV21&lt;&gt;"",$X21&lt;&gt;""),CHAR(64+BT$5)&amp;": "&amp;$X21&amp;"; ","")</f>
        <v/>
      </c>
      <c r="BY21" s="0" t="str">
        <f aca="false">IF($AB21&lt;&gt;"",IFERROR(SUBSTITUTE(MID($AB21,(COLUMN(BY15)-COLUMN($AF$1))*6/5+1,5),"-","")*1,""),"")</f>
        <v/>
      </c>
      <c r="BZ21" s="0" t="str">
        <f aca="false">IF(BY21&lt;&gt;"",IFERROR(MID($AC21,(COLUMN(BY15)-COLUMN($AF$1))*5/5+1,4),"")/10,"")</f>
        <v/>
      </c>
      <c r="CA21" s="0" t="str">
        <f aca="false">IF(BZ21&lt;&gt;"",BZ21*$Y21,"")</f>
        <v/>
      </c>
      <c r="CB21" s="0" t="str">
        <f aca="false">IF(BZ21&lt;&gt;"",BZ21*$Y21,"")</f>
        <v/>
      </c>
      <c r="CC21" s="0" t="str">
        <f aca="false">IF(AND(BY21&lt;&gt;"",CA21&lt;&gt;"",$X21&lt;&gt;""),CHAR(64+BY$5)&amp;": "&amp;$X21&amp;"; ","")</f>
        <v/>
      </c>
    </row>
    <row r="22" customFormat="false" ht="12.8" hidden="false" customHeight="false" outlineLevel="0" collapsed="false">
      <c r="C22" s="0" t="n">
        <v>2032</v>
      </c>
      <c r="D22" s="0" t="str">
        <f aca="false">C22&amp;"_"&amp;B$8</f>
        <v>2032_string</v>
      </c>
      <c r="E22" s="0" t="str">
        <f aca="false">C22&amp;"_"&amp;$B$7</f>
        <v>2032_string</v>
      </c>
      <c r="F22" s="0" t="n">
        <v>5000</v>
      </c>
      <c r="J22" s="0" t="s">
        <v>0</v>
      </c>
      <c r="K22" s="0" t="str">
        <f aca="false">TEXT(INDEX(IMPRT_2!A:A,VALUE(MATCH(J22,IMPRT_2!B:B,0)),1),"0.00")</f>
        <v>string</v>
      </c>
      <c r="L22" s="0" t="n">
        <v>1120</v>
      </c>
      <c r="M22" s="0" t="n">
        <v>1120</v>
      </c>
      <c r="N22" s="0" t="n">
        <v>250</v>
      </c>
      <c r="O22" s="0" t="n">
        <v>250</v>
      </c>
      <c r="P22" s="0" t="n">
        <v>1370</v>
      </c>
      <c r="S22" s="0" t="s">
        <v>0</v>
      </c>
      <c r="T22" s="0" t="n">
        <v>2</v>
      </c>
      <c r="U22" s="0" t="s">
        <v>0</v>
      </c>
      <c r="V22" s="0" t="s">
        <v>0</v>
      </c>
      <c r="W22" s="0" t="s">
        <v>0</v>
      </c>
      <c r="Y22" s="0" t="n">
        <v>3000</v>
      </c>
      <c r="Z22" s="0" t="n">
        <v>3000</v>
      </c>
      <c r="AB22" s="0" t="str">
        <f aca="false">AB21</f>
        <v>44682;46508;48335;50161;50161;50161;-----;-----;-----;-----;</v>
      </c>
      <c r="AC22" s="0" t="str">
        <f aca="false">AC20</f>
        <v>0010;0010;0010;0010;0010;0010;0010;0010;0010;0010;</v>
      </c>
      <c r="AD22" s="0" t="s">
        <v>3</v>
      </c>
      <c r="AF22" s="0" t="n">
        <v>44682</v>
      </c>
      <c r="AG22" s="0" t="n">
        <v>1</v>
      </c>
      <c r="AH22" s="0" t="n">
        <v>3000</v>
      </c>
      <c r="AI22" s="0" t="n">
        <v>3000</v>
      </c>
      <c r="AJ22" s="0" t="str">
        <f aca="false">IF(AND(AF22&lt;&gt;"",AH22&lt;&gt;"",$X22&lt;&gt;""),CHAR(64+AF$5)&amp;": "&amp;$X22&amp;"; ","")</f>
        <v/>
      </c>
      <c r="AK22" s="0" t="n">
        <v>46508</v>
      </c>
      <c r="AL22" s="0" t="n">
        <v>1</v>
      </c>
      <c r="AM22" s="0" t="n">
        <v>3000</v>
      </c>
      <c r="AN22" s="0" t="n">
        <v>3000</v>
      </c>
      <c r="AO22" s="0" t="str">
        <f aca="false">IF(AND(AK22&lt;&gt;"",AM22&lt;&gt;"",$X22&lt;&gt;""),CHAR(64+AK$5)&amp;": "&amp;$X22&amp;"; ","")</f>
        <v/>
      </c>
      <c r="AP22" s="0" t="n">
        <v>48335</v>
      </c>
      <c r="AQ22" s="0" t="n">
        <v>1</v>
      </c>
      <c r="AR22" s="0" t="n">
        <v>3000</v>
      </c>
      <c r="AS22" s="0" t="n">
        <v>3000</v>
      </c>
      <c r="AT22" s="0" t="str">
        <f aca="false">IF(AND(AP22&lt;&gt;"",AR22&lt;&gt;"",$X22&lt;&gt;""),CHAR(64+AP$5)&amp;": "&amp;$X22&amp;"; ","")</f>
        <v/>
      </c>
      <c r="AU22" s="0" t="n">
        <v>50161</v>
      </c>
      <c r="AV22" s="0" t="n">
        <v>1</v>
      </c>
      <c r="AW22" s="0" t="n">
        <v>3000</v>
      </c>
      <c r="AX22" s="0" t="n">
        <v>3000</v>
      </c>
      <c r="AY22" s="0" t="str">
        <f aca="false">IF(AND(AU22&lt;&gt;"",AW22&lt;&gt;"",$X22&lt;&gt;""),CHAR(64+AU$5)&amp;": "&amp;$X22&amp;"; ","")</f>
        <v/>
      </c>
      <c r="AZ22" s="0" t="n">
        <v>50161</v>
      </c>
      <c r="BA22" s="0" t="n">
        <v>1</v>
      </c>
      <c r="BB22" s="0" t="n">
        <v>3000</v>
      </c>
      <c r="BC22" s="0" t="n">
        <v>3000</v>
      </c>
      <c r="BD22" s="0" t="str">
        <f aca="false">IF(AND(AZ22&lt;&gt;"",BB22&lt;&gt;"",$X22&lt;&gt;""),CHAR(64+AZ$5)&amp;": "&amp;$X22&amp;"; ","")</f>
        <v/>
      </c>
      <c r="BE22" s="0" t="n">
        <v>50161</v>
      </c>
      <c r="BF22" s="0" t="n">
        <v>1</v>
      </c>
      <c r="BG22" s="0" t="n">
        <v>3000</v>
      </c>
      <c r="BH22" s="0" t="n">
        <v>3000</v>
      </c>
      <c r="BI22" s="0" t="str">
        <f aca="false">IF(AND(BE22&lt;&gt;"",BG22&lt;&gt;"",$X22&lt;&gt;""),CHAR(64+BE$5)&amp;": "&amp;$X22&amp;"; ","")</f>
        <v/>
      </c>
      <c r="BJ22" s="0" t="str">
        <f aca="false">IF($AB22&lt;&gt;"",IFERROR(SUBSTITUTE(MID($AB22,(COLUMN(BJ16)-COLUMN($AF$1))*6/5+1,5),"-","")*1,""),"")</f>
        <v/>
      </c>
      <c r="BK22" s="0" t="str">
        <f aca="false">IF(BJ22&lt;&gt;"",IFERROR(MID($AC22,(COLUMN(BJ16)-COLUMN($AF$1))*5/5+1,4),"")/10,"")</f>
        <v/>
      </c>
      <c r="BL22" s="0" t="str">
        <f aca="false">IF(BK22&lt;&gt;"",BK22*$Y22,"")</f>
        <v/>
      </c>
      <c r="BM22" s="0" t="str">
        <f aca="false">IF(BK22&lt;&gt;"",BK22*$Y22,"")</f>
        <v/>
      </c>
      <c r="BN22" s="0" t="str">
        <f aca="false">IF(AND(BJ22&lt;&gt;"",BL22&lt;&gt;"",$X22&lt;&gt;""),CHAR(64+BJ$5)&amp;": "&amp;$X22&amp;"; ","")</f>
        <v/>
      </c>
      <c r="BO22" s="0" t="str">
        <f aca="false">IF($AB22&lt;&gt;"",IFERROR(SUBSTITUTE(MID($AB22,(COLUMN(BO16)-COLUMN($AF$1))*6/5+1,5),"-","")*1,""),"")</f>
        <v/>
      </c>
      <c r="BP22" s="0" t="str">
        <f aca="false">IF(BO22&lt;&gt;"",IFERROR(MID($AC22,(COLUMN(BO16)-COLUMN($AF$1))*5/5+1,4),"")/10,"")</f>
        <v/>
      </c>
      <c r="BQ22" s="0" t="str">
        <f aca="false">IF(BP22&lt;&gt;"",BP22*$Y22,"")</f>
        <v/>
      </c>
      <c r="BR22" s="0" t="str">
        <f aca="false">IF(BP22&lt;&gt;"",BP22*$Y22,"")</f>
        <v/>
      </c>
      <c r="BS22" s="0" t="str">
        <f aca="false">IF(AND(BO22&lt;&gt;"",BQ22&lt;&gt;"",$X22&lt;&gt;""),CHAR(64+BO$5)&amp;": "&amp;$X22&amp;"; ","")</f>
        <v/>
      </c>
      <c r="BT22" s="0" t="str">
        <f aca="false">IF($AB22&lt;&gt;"",IFERROR(SUBSTITUTE(MID($AB22,(COLUMN(BT16)-COLUMN($AF$1))*6/5+1,5),"-","")*1,""),"")</f>
        <v/>
      </c>
      <c r="BU22" s="0" t="str">
        <f aca="false">IF(BT22&lt;&gt;"",IFERROR(MID($AC22,(COLUMN(BT16)-COLUMN($AF$1))*5/5+1,4),"")/10,"")</f>
        <v/>
      </c>
      <c r="BV22" s="0" t="str">
        <f aca="false">IF(BU22&lt;&gt;"",BU22*$Y22,"")</f>
        <v/>
      </c>
      <c r="BW22" s="0" t="str">
        <f aca="false">IF(BU22&lt;&gt;"",BU22*$Y22,"")</f>
        <v/>
      </c>
      <c r="BX22" s="0" t="str">
        <f aca="false">IF(AND(BT22&lt;&gt;"",BV22&lt;&gt;"",$X22&lt;&gt;""),CHAR(64+BT$5)&amp;": "&amp;$X22&amp;"; ","")</f>
        <v/>
      </c>
      <c r="BY22" s="0" t="str">
        <f aca="false">IF($AB22&lt;&gt;"",IFERROR(SUBSTITUTE(MID($AB22,(COLUMN(BY16)-COLUMN($AF$1))*6/5+1,5),"-","")*1,""),"")</f>
        <v/>
      </c>
      <c r="BZ22" s="0" t="str">
        <f aca="false">IF(BY22&lt;&gt;"",IFERROR(MID($AC22,(COLUMN(BY16)-COLUMN($AF$1))*5/5+1,4),"")/10,"")</f>
        <v/>
      </c>
      <c r="CA22" s="0" t="str">
        <f aca="false">IF(BZ22&lt;&gt;"",BZ22*$Y22,"")</f>
        <v/>
      </c>
      <c r="CB22" s="0" t="str">
        <f aca="false">IF(BZ22&lt;&gt;"",BZ22*$Y22,"")</f>
        <v/>
      </c>
      <c r="CC22" s="0" t="str">
        <f aca="false">IF(AND(BY22&lt;&gt;"",CA22&lt;&gt;"",$X22&lt;&gt;""),CHAR(64+BY$5)&amp;": "&amp;$X22&amp;"; ","")</f>
        <v/>
      </c>
    </row>
    <row r="23" customFormat="false" ht="12.8" hidden="false" customHeight="false" outlineLevel="0" collapsed="false">
      <c r="C23" s="0" t="n">
        <v>2033</v>
      </c>
      <c r="D23" s="0" t="str">
        <f aca="false">C23&amp;"_"&amp;B$8</f>
        <v>2033_string</v>
      </c>
      <c r="E23" s="0" t="str">
        <f aca="false">C23&amp;"_"&amp;$B$7</f>
        <v>2033_string</v>
      </c>
      <c r="F23" s="0" t="n">
        <v>0</v>
      </c>
      <c r="J23" s="0" t="s">
        <v>0</v>
      </c>
      <c r="K23" s="0" t="str">
        <f aca="false">TEXT(INDEX(IMPRT_2!A:A,VALUE(MATCH(J23,IMPRT_2!B:B,0)),1),"0.00")</f>
        <v>string</v>
      </c>
      <c r="L23" s="0" t="n">
        <v>1120</v>
      </c>
      <c r="M23" s="0" t="n">
        <v>1120</v>
      </c>
      <c r="N23" s="0" t="n">
        <v>250</v>
      </c>
      <c r="O23" s="0" t="n">
        <v>250</v>
      </c>
      <c r="P23" s="0" t="n">
        <v>1370</v>
      </c>
      <c r="AD23" s="0" t="s">
        <v>3</v>
      </c>
      <c r="BY23" s="0" t="str">
        <f aca="false">IF($AB23&lt;&gt;"",IFERROR(SUBSTITUTE(MID($AB23,(COLUMN(BY17)-COLUMN($AF$1))*6/5+1,5),"-","")*1,""),"")</f>
        <v/>
      </c>
      <c r="BZ23" s="0" t="str">
        <f aca="false">IF(BY23&lt;&gt;"",IFERROR(MID($AC23,(COLUMN(BY17)-COLUMN($AF$1))*5/5+1,4),"")/10,"")</f>
        <v/>
      </c>
      <c r="CA23" s="0" t="str">
        <f aca="false">IF(BZ23&lt;&gt;"",BZ23*$Y23,"")</f>
        <v/>
      </c>
      <c r="CB23" s="0" t="str">
        <f aca="false">IF(BZ23&lt;&gt;"",BZ23*$Y23,"")</f>
        <v/>
      </c>
      <c r="CC23" s="0" t="str">
        <f aca="false">IF(AND(BY23&lt;&gt;"",CA23&lt;&gt;"",$X23&lt;&gt;""),CHAR(64+BY$5)&amp;": "&amp;$X23&amp;"; ","")</f>
        <v/>
      </c>
    </row>
    <row r="24" customFormat="false" ht="12.8" hidden="false" customHeight="false" outlineLevel="0" collapsed="false">
      <c r="C24" s="0" t="n">
        <v>2034</v>
      </c>
      <c r="D24" s="0" t="str">
        <f aca="false">C24&amp;"_"&amp;B$8</f>
        <v>2034_string</v>
      </c>
      <c r="E24" s="0" t="str">
        <f aca="false">C24&amp;"_"&amp;$B$7</f>
        <v>2034_string</v>
      </c>
      <c r="F24" s="0" t="n">
        <v>6010</v>
      </c>
      <c r="J24" s="0" t="s">
        <v>0</v>
      </c>
      <c r="K24" s="0" t="str">
        <f aca="false">TEXT(INDEX(IMPRT_2!A:A,VALUE(MATCH(J24,IMPRT_2!B:B,0)),1),"0.00")</f>
        <v>string</v>
      </c>
      <c r="L24" s="0" t="n">
        <v>1120</v>
      </c>
      <c r="M24" s="0" t="n">
        <v>1120</v>
      </c>
      <c r="N24" s="0" t="n">
        <v>250</v>
      </c>
      <c r="O24" s="0" t="n">
        <v>250</v>
      </c>
      <c r="P24" s="0" t="n">
        <v>1370</v>
      </c>
      <c r="AD24" s="0" t="s">
        <v>3</v>
      </c>
      <c r="BY24" s="0" t="str">
        <f aca="false">IF($AB24&lt;&gt;"",IFERROR(SUBSTITUTE(MID($AB24,(COLUMN(BY18)-COLUMN($AF$1))*6/5+1,5),"-","")*1,""),"")</f>
        <v/>
      </c>
      <c r="BZ24" s="0" t="str">
        <f aca="false">IF(BY24&lt;&gt;"",IFERROR(MID($AC24,(COLUMN(BY18)-COLUMN($AF$1))*5/5+1,4),"")/10,"")</f>
        <v/>
      </c>
      <c r="CA24" s="0" t="str">
        <f aca="false">IF(BZ24&lt;&gt;"",BZ24*$Y24,"")</f>
        <v/>
      </c>
      <c r="CB24" s="0" t="str">
        <f aca="false">IF(BZ24&lt;&gt;"",BZ24*$Y24,"")</f>
        <v/>
      </c>
      <c r="CC24" s="0" t="str">
        <f aca="false">IF(AND(BY24&lt;&gt;"",CA24&lt;&gt;"",$X24&lt;&gt;""),CHAR(64+BY$5)&amp;": "&amp;$X24&amp;"; ","")</f>
        <v/>
      </c>
    </row>
    <row r="25" customFormat="false" ht="12.8" hidden="false" customHeight="false" outlineLevel="0" collapsed="false">
      <c r="C25" s="0" t="n">
        <v>2035</v>
      </c>
      <c r="D25" s="0" t="str">
        <f aca="false">C25&amp;"_"&amp;B$8</f>
        <v>2035_string</v>
      </c>
      <c r="E25" s="0" t="str">
        <f aca="false">C25&amp;"_"&amp;$B$7</f>
        <v>2035_string</v>
      </c>
      <c r="F25" s="0" t="n">
        <v>2610</v>
      </c>
      <c r="J25" s="0" t="s">
        <v>0</v>
      </c>
      <c r="K25" s="0" t="str">
        <f aca="false">TEXT(INDEX(IMPRT_2!A:A,VALUE(MATCH(J25,IMPRT_2!B:B,0)),1),"0.00")</f>
        <v>string</v>
      </c>
      <c r="L25" s="0" t="n">
        <v>1120</v>
      </c>
      <c r="M25" s="0" t="n">
        <v>1120</v>
      </c>
      <c r="N25" s="0" t="n">
        <v>250</v>
      </c>
      <c r="O25" s="0" t="n">
        <v>250</v>
      </c>
      <c r="P25" s="0" t="n">
        <v>1370</v>
      </c>
      <c r="AD25" s="0" t="s">
        <v>3</v>
      </c>
      <c r="BY25" s="0" t="str">
        <f aca="false">IF($AB25&lt;&gt;"",IFERROR(SUBSTITUTE(MID($AB25,(COLUMN(BY19)-COLUMN($AF$1))*6/5+1,5),"-","")*1,""),"")</f>
        <v/>
      </c>
      <c r="BZ25" s="0" t="str">
        <f aca="false">IF(BY25&lt;&gt;"",IFERROR(MID($AC25,(COLUMN(BY19)-COLUMN($AF$1))*5/5+1,4),"")/10,"")</f>
        <v/>
      </c>
      <c r="CA25" s="0" t="str">
        <f aca="false">IF(BZ25&lt;&gt;"",BZ25*$Y25,"")</f>
        <v/>
      </c>
      <c r="CB25" s="0" t="str">
        <f aca="false">IF(BZ25&lt;&gt;"",BZ25*$Y25,"")</f>
        <v/>
      </c>
      <c r="CC25" s="0" t="str">
        <f aca="false">IF(AND(BY25&lt;&gt;"",CA25&lt;&gt;"",$X25&lt;&gt;""),CHAR(64+BY$5)&amp;": "&amp;$X25&amp;"; ","")</f>
        <v/>
      </c>
    </row>
    <row r="26" customFormat="false" ht="12.8" hidden="false" customHeight="false" outlineLevel="0" collapsed="false">
      <c r="C26" s="0" t="n">
        <v>2036</v>
      </c>
      <c r="D26" s="0" t="str">
        <f aca="false">C26&amp;"_"&amp;B$8</f>
        <v>2036_string</v>
      </c>
      <c r="E26" s="0" t="str">
        <f aca="false">C26&amp;"_"&amp;$B$7</f>
        <v>2036_string</v>
      </c>
      <c r="F26" s="0" t="n">
        <v>15000</v>
      </c>
      <c r="J26" s="0" t="s">
        <v>0</v>
      </c>
      <c r="K26" s="0" t="str">
        <f aca="false">TEXT(INDEX(IMPRT_2!A:A,VALUE(MATCH(J26,IMPRT_2!B:B,0)),1),"0.00")</f>
        <v>string</v>
      </c>
      <c r="L26" s="0" t="n">
        <v>1120</v>
      </c>
      <c r="M26" s="0" t="n">
        <v>1120</v>
      </c>
      <c r="N26" s="0" t="n">
        <v>250</v>
      </c>
      <c r="O26" s="0" t="n">
        <v>250</v>
      </c>
      <c r="P26" s="0" t="n">
        <v>1370</v>
      </c>
      <c r="AD26" s="0" t="s">
        <v>3</v>
      </c>
      <c r="BY26" s="0" t="str">
        <f aca="false">IF($AB26&lt;&gt;"",IFERROR(SUBSTITUTE(MID($AB26,(COLUMN(BY20)-COLUMN($AF$1))*6/5+1,5),"-","")*1,""),"")</f>
        <v/>
      </c>
      <c r="BZ26" s="0" t="str">
        <f aca="false">IF(BY26&lt;&gt;"",IFERROR(MID($AC26,(COLUMN(BY20)-COLUMN($AF$1))*5/5+1,4),"")/10,"")</f>
        <v/>
      </c>
      <c r="CA26" s="0" t="str">
        <f aca="false">IF(BZ26&lt;&gt;"",BZ26*$Y26,"")</f>
        <v/>
      </c>
      <c r="CB26" s="0" t="str">
        <f aca="false">IF(BZ26&lt;&gt;"",BZ26*$Y26,"")</f>
        <v/>
      </c>
      <c r="CC26" s="0" t="str">
        <f aca="false">IF(AND(BY26&lt;&gt;"",CA26&lt;&gt;"",$X26&lt;&gt;""),CHAR(64+BY$5)&amp;": "&amp;$X26&amp;"; ","")</f>
        <v/>
      </c>
    </row>
    <row r="27" customFormat="false" ht="12.8" hidden="false" customHeight="false" outlineLevel="0" collapsed="false">
      <c r="C27" s="0" t="n">
        <v>2037</v>
      </c>
      <c r="D27" s="0" t="str">
        <f aca="false">C27&amp;"_"&amp;B$8</f>
        <v>2037_string</v>
      </c>
      <c r="E27" s="0" t="str">
        <f aca="false">C27&amp;"_"&amp;$B$7</f>
        <v>2037_string</v>
      </c>
      <c r="F27" s="0" t="n">
        <v>15000</v>
      </c>
      <c r="S27" s="0" t="s">
        <v>0</v>
      </c>
      <c r="T27" s="0" t="n">
        <v>3</v>
      </c>
      <c r="U27" s="0" t="s">
        <v>0</v>
      </c>
      <c r="V27" s="0" t="s">
        <v>0</v>
      </c>
      <c r="W27" s="0" t="s">
        <v>0</v>
      </c>
      <c r="X27" s="0" t="s">
        <v>0</v>
      </c>
      <c r="Y27" s="0" t="n">
        <v>500</v>
      </c>
      <c r="Z27" s="0" t="n">
        <v>500</v>
      </c>
      <c r="AB27" s="0" t="str">
        <f aca="false">Main!U127</f>
        <v>45413;47239;49065;50891;50891;50891;-----;-----;-----;-----;</v>
      </c>
      <c r="AC27" s="0" t="str">
        <f aca="false">Main!U113</f>
        <v>0010;0010;0010;0010;0010;0010;0010;0010;0010;0010;</v>
      </c>
      <c r="AD27" s="0" t="s">
        <v>3</v>
      </c>
      <c r="AF27" s="0" t="n">
        <v>45413</v>
      </c>
      <c r="AG27" s="0" t="n">
        <v>1</v>
      </c>
      <c r="AH27" s="0" t="n">
        <v>500</v>
      </c>
      <c r="AI27" s="0" t="n">
        <v>500</v>
      </c>
      <c r="AJ27" s="0" t="str">
        <f aca="false">IF(AND(AF27&lt;&gt;"",AH27&lt;&gt;"",$X27&lt;&gt;""),CHAR(64+AF$5)&amp;": "&amp;$X27&amp;"; ","")</f>
        <v>A: string;</v>
      </c>
      <c r="AK27" s="0" t="n">
        <v>47239</v>
      </c>
      <c r="AL27" s="0" t="n">
        <v>1</v>
      </c>
      <c r="AM27" s="0" t="n">
        <v>500</v>
      </c>
      <c r="AN27" s="0" t="n">
        <v>500</v>
      </c>
      <c r="AO27" s="0" t="str">
        <f aca="false">IF(AND(AK27&lt;&gt;"",AM27&lt;&gt;"",$X27&lt;&gt;""),CHAR(64+AK$5)&amp;": "&amp;$X27&amp;"; ","")</f>
        <v>B: string;</v>
      </c>
      <c r="AP27" s="0" t="n">
        <v>49065</v>
      </c>
      <c r="AQ27" s="0" t="n">
        <v>1</v>
      </c>
      <c r="AR27" s="0" t="n">
        <v>500</v>
      </c>
      <c r="AS27" s="0" t="n">
        <v>500</v>
      </c>
      <c r="AT27" s="0" t="str">
        <f aca="false">IF(AND(AP27&lt;&gt;"",AR27&lt;&gt;"",$X27&lt;&gt;""),CHAR(64+AP$5)&amp;": "&amp;$X27&amp;"; ","")</f>
        <v>C: string;</v>
      </c>
      <c r="AU27" s="0" t="n">
        <v>50891</v>
      </c>
      <c r="AV27" s="0" t="n">
        <v>1</v>
      </c>
      <c r="AW27" s="0" t="n">
        <v>500</v>
      </c>
      <c r="AX27" s="0" t="n">
        <v>500</v>
      </c>
      <c r="AY27" s="0" t="str">
        <f aca="false">IF(AND(AU27&lt;&gt;"",AW27&lt;&gt;"",$X27&lt;&gt;""),CHAR(64+AU$5)&amp;": "&amp;$X27&amp;"; ","")</f>
        <v>D: string;</v>
      </c>
      <c r="AZ27" s="0" t="n">
        <v>50891</v>
      </c>
      <c r="BA27" s="0" t="n">
        <v>1</v>
      </c>
      <c r="BB27" s="0" t="n">
        <v>500</v>
      </c>
      <c r="BC27" s="0" t="n">
        <v>500</v>
      </c>
      <c r="BD27" s="0" t="str">
        <f aca="false">IF(AND(AZ27&lt;&gt;"",BB27&lt;&gt;"",$X27&lt;&gt;""),CHAR(64+AZ$5)&amp;": "&amp;$X27&amp;"; ","")</f>
        <v>E: string;</v>
      </c>
      <c r="BE27" s="0" t="n">
        <v>50891</v>
      </c>
      <c r="BF27" s="0" t="n">
        <v>1</v>
      </c>
      <c r="BG27" s="0" t="n">
        <v>500</v>
      </c>
      <c r="BH27" s="0" t="n">
        <v>500</v>
      </c>
      <c r="BI27" s="0" t="str">
        <f aca="false">IF(AND(BE27&lt;&gt;"",BG27&lt;&gt;"",$X27&lt;&gt;""),CHAR(64+BE$5)&amp;": "&amp;$X27&amp;"; ","")</f>
        <v>F: string;</v>
      </c>
      <c r="BJ27" s="0" t="str">
        <f aca="false">IF($AB27&lt;&gt;"",IFERROR(SUBSTITUTE(MID($AB27,(COLUMN(BJ21)-COLUMN($AF$1))*6/5+1,5),"-","")*1,""),"")</f>
        <v/>
      </c>
      <c r="BK27" s="0" t="str">
        <f aca="false">IF(BJ27&lt;&gt;"",IFERROR(MID($AC27,(COLUMN(BJ21)-COLUMN($AF$1))*5/5+1,4),"")/10,"")</f>
        <v/>
      </c>
      <c r="BL27" s="0" t="str">
        <f aca="false">IF(BK27&lt;&gt;"",BK27*$Y27,"")</f>
        <v/>
      </c>
      <c r="BM27" s="0" t="str">
        <f aca="false">IF(BK27&lt;&gt;"",BK27*$Y27,"")</f>
        <v/>
      </c>
      <c r="BN27" s="0" t="str">
        <f aca="false">IF(AND(BJ27&lt;&gt;"",BL27&lt;&gt;"",$X27&lt;&gt;""),CHAR(64+BJ$5)&amp;": "&amp;$X27&amp;"; ","")</f>
        <v/>
      </c>
      <c r="BO27" s="0" t="str">
        <f aca="false">IF($AB27&lt;&gt;"",IFERROR(SUBSTITUTE(MID($AB27,(COLUMN(BO21)-COLUMN($AF$1))*6/5+1,5),"-","")*1,""),"")</f>
        <v/>
      </c>
      <c r="BP27" s="0" t="str">
        <f aca="false">IF(BO27&lt;&gt;"",IFERROR(MID($AC27,(COLUMN(BO21)-COLUMN($AF$1))*5/5+1,4),"")/10,"")</f>
        <v/>
      </c>
      <c r="BQ27" s="0" t="str">
        <f aca="false">IF(BP27&lt;&gt;"",BP27*$Y27,"")</f>
        <v/>
      </c>
      <c r="BR27" s="0" t="str">
        <f aca="false">IF(BP27&lt;&gt;"",BP27*$Y27,"")</f>
        <v/>
      </c>
      <c r="BS27" s="0" t="str">
        <f aca="false">IF(AND(BO27&lt;&gt;"",BQ27&lt;&gt;"",$X27&lt;&gt;""),CHAR(64+BO$5)&amp;": "&amp;$X27&amp;"; ","")</f>
        <v/>
      </c>
      <c r="BT27" s="0" t="str">
        <f aca="false">IF($AB27&lt;&gt;"",IFERROR(SUBSTITUTE(MID($AB27,(COLUMN(BT21)-COLUMN($AF$1))*6/5+1,5),"-","")*1,""),"")</f>
        <v/>
      </c>
      <c r="BU27" s="0" t="str">
        <f aca="false">IF(BT27&lt;&gt;"",IFERROR(MID($AC27,(COLUMN(BT21)-COLUMN($AF$1))*5/5+1,4),"")/10,"")</f>
        <v/>
      </c>
      <c r="BV27" s="0" t="str">
        <f aca="false">IF(BU27&lt;&gt;"",BU27*$Y27,"")</f>
        <v/>
      </c>
      <c r="BW27" s="0" t="str">
        <f aca="false">IF(BU27&lt;&gt;"",BU27*$Y27,"")</f>
        <v/>
      </c>
      <c r="BX27" s="0" t="str">
        <f aca="false">IF(AND(BT27&lt;&gt;"",BV27&lt;&gt;"",$X27&lt;&gt;""),CHAR(64+BT$5)&amp;": "&amp;$X27&amp;"; ","")</f>
        <v/>
      </c>
      <c r="BY27" s="0" t="str">
        <f aca="false">IF($AB27&lt;&gt;"",IFERROR(SUBSTITUTE(MID($AB27,(COLUMN(BY21)-COLUMN($AF$1))*6/5+1,5),"-","")*1,""),"")</f>
        <v/>
      </c>
      <c r="BZ27" s="0" t="str">
        <f aca="false">IF(BY27&lt;&gt;"",IFERROR(MID($AC27,(COLUMN(BY21)-COLUMN($AF$1))*5/5+1,4),"")/10,"")</f>
        <v/>
      </c>
      <c r="CA27" s="0" t="str">
        <f aca="false">IF(BZ27&lt;&gt;"",BZ27*$Y27,"")</f>
        <v/>
      </c>
      <c r="CB27" s="0" t="str">
        <f aca="false">IF(BZ27&lt;&gt;"",BZ27*$Y27,"")</f>
        <v/>
      </c>
      <c r="CC27" s="0" t="str">
        <f aca="false">IF(AND(BY27&lt;&gt;"",CA27&lt;&gt;"",$X27&lt;&gt;""),CHAR(64+BY$5)&amp;": "&amp;$X27&amp;"; ","")</f>
        <v/>
      </c>
    </row>
    <row r="28" customFormat="false" ht="12.8" hidden="false" customHeight="false" outlineLevel="0" collapsed="false">
      <c r="C28" s="0" t="n">
        <v>2038</v>
      </c>
      <c r="D28" s="0" t="str">
        <f aca="false">C28&amp;"_"&amp;B$8</f>
        <v>2038_string</v>
      </c>
      <c r="E28" s="0" t="str">
        <f aca="false">C28&amp;"_"&amp;$B$7</f>
        <v>2038_string</v>
      </c>
      <c r="F28" s="0" t="n">
        <v>0</v>
      </c>
      <c r="S28" s="0" t="s">
        <v>0</v>
      </c>
      <c r="T28" s="0" t="n">
        <v>3</v>
      </c>
      <c r="U28" s="0" t="s">
        <v>0</v>
      </c>
      <c r="V28" s="0" t="s">
        <v>0</v>
      </c>
      <c r="W28" s="0" t="s">
        <v>0</v>
      </c>
      <c r="Y28" s="0" t="n">
        <v>500</v>
      </c>
      <c r="Z28" s="0" t="n">
        <v>500</v>
      </c>
      <c r="AB28" s="0" t="str">
        <f aca="false">AB27</f>
        <v>45413;47239;49065;50891;50891;50891;-----;-----;-----;-----;</v>
      </c>
      <c r="AC28" s="0" t="str">
        <f aca="false">Main!U114</f>
        <v>0010;0010;0010;0010;0010;0010;0010;0010;0010;0010;</v>
      </c>
      <c r="AD28" s="0" t="s">
        <v>3</v>
      </c>
      <c r="AF28" s="0" t="n">
        <v>45413</v>
      </c>
      <c r="AG28" s="0" t="n">
        <v>1</v>
      </c>
      <c r="AH28" s="0" t="n">
        <v>500</v>
      </c>
      <c r="AI28" s="0" t="n">
        <v>500</v>
      </c>
      <c r="AJ28" s="0" t="str">
        <f aca="false">IF(AND(AF28&lt;&gt;"",AH28&lt;&gt;"",$X28&lt;&gt;""),CHAR(64+AF$5)&amp;": "&amp;$X28&amp;"; ","")</f>
        <v/>
      </c>
      <c r="AK28" s="0" t="n">
        <v>47239</v>
      </c>
      <c r="AL28" s="0" t="n">
        <v>1</v>
      </c>
      <c r="AM28" s="0" t="n">
        <v>500</v>
      </c>
      <c r="AN28" s="0" t="n">
        <v>500</v>
      </c>
      <c r="AO28" s="0" t="str">
        <f aca="false">IF(AND(AK28&lt;&gt;"",AM28&lt;&gt;"",$X28&lt;&gt;""),CHAR(64+AK$5)&amp;": "&amp;$X28&amp;"; ","")</f>
        <v/>
      </c>
      <c r="AP28" s="0" t="n">
        <v>49065</v>
      </c>
      <c r="AQ28" s="0" t="n">
        <v>1</v>
      </c>
      <c r="AR28" s="0" t="n">
        <v>500</v>
      </c>
      <c r="AS28" s="0" t="n">
        <v>500</v>
      </c>
      <c r="AT28" s="0" t="str">
        <f aca="false">IF(AND(AP28&lt;&gt;"",AR28&lt;&gt;"",$X28&lt;&gt;""),CHAR(64+AP$5)&amp;": "&amp;$X28&amp;"; ","")</f>
        <v/>
      </c>
      <c r="AU28" s="0" t="n">
        <v>50891</v>
      </c>
      <c r="AV28" s="0" t="n">
        <v>1</v>
      </c>
      <c r="AW28" s="0" t="n">
        <v>500</v>
      </c>
      <c r="AX28" s="0" t="n">
        <v>500</v>
      </c>
      <c r="AY28" s="0" t="str">
        <f aca="false">IF(AND(AU28&lt;&gt;"",AW28&lt;&gt;"",$X28&lt;&gt;""),CHAR(64+AU$5)&amp;": "&amp;$X28&amp;"; ","")</f>
        <v/>
      </c>
      <c r="AZ28" s="0" t="n">
        <v>50891</v>
      </c>
      <c r="BA28" s="0" t="n">
        <v>1</v>
      </c>
      <c r="BB28" s="0" t="n">
        <v>500</v>
      </c>
      <c r="BC28" s="0" t="n">
        <v>500</v>
      </c>
      <c r="BD28" s="0" t="str">
        <f aca="false">IF(AND(AZ28&lt;&gt;"",BB28&lt;&gt;"",$X28&lt;&gt;""),CHAR(64+AZ$5)&amp;": "&amp;$X28&amp;"; ","")</f>
        <v/>
      </c>
      <c r="BE28" s="0" t="n">
        <v>50891</v>
      </c>
      <c r="BF28" s="0" t="n">
        <v>1</v>
      </c>
      <c r="BG28" s="0" t="n">
        <v>500</v>
      </c>
      <c r="BH28" s="0" t="n">
        <v>500</v>
      </c>
      <c r="BI28" s="0" t="str">
        <f aca="false">IF(AND(BE28&lt;&gt;"",BG28&lt;&gt;"",$X28&lt;&gt;""),CHAR(64+BE$5)&amp;": "&amp;$X28&amp;"; ","")</f>
        <v/>
      </c>
      <c r="BJ28" s="0" t="str">
        <f aca="false">IF($AB28&lt;&gt;"",IFERROR(SUBSTITUTE(MID($AB28,(COLUMN(BJ22)-COLUMN($AF$1))*6/5+1,5),"-","")*1,""),"")</f>
        <v/>
      </c>
      <c r="BK28" s="0" t="str">
        <f aca="false">IF(BJ28&lt;&gt;"",IFERROR(MID($AC28,(COLUMN(BJ22)-COLUMN($AF$1))*5/5+1,4),"")/10,"")</f>
        <v/>
      </c>
      <c r="BL28" s="0" t="str">
        <f aca="false">IF(BK28&lt;&gt;"",BK28*$Y28,"")</f>
        <v/>
      </c>
      <c r="BM28" s="0" t="str">
        <f aca="false">IF(BK28&lt;&gt;"",BK28*$Y28,"")</f>
        <v/>
      </c>
      <c r="BN28" s="0" t="str">
        <f aca="false">IF(AND(BJ28&lt;&gt;"",BL28&lt;&gt;"",$X28&lt;&gt;""),CHAR(64+BJ$5)&amp;": "&amp;$X28&amp;"; ","")</f>
        <v/>
      </c>
      <c r="BO28" s="0" t="str">
        <f aca="false">IF($AB28&lt;&gt;"",IFERROR(SUBSTITUTE(MID($AB28,(COLUMN(BO22)-COLUMN($AF$1))*6/5+1,5),"-","")*1,""),"")</f>
        <v/>
      </c>
      <c r="BP28" s="0" t="str">
        <f aca="false">IF(BO28&lt;&gt;"",IFERROR(MID($AC28,(COLUMN(BO22)-COLUMN($AF$1))*5/5+1,4),"")/10,"")</f>
        <v/>
      </c>
      <c r="BQ28" s="0" t="str">
        <f aca="false">IF(BP28&lt;&gt;"",BP28*$Y28,"")</f>
        <v/>
      </c>
      <c r="BR28" s="0" t="str">
        <f aca="false">IF(BP28&lt;&gt;"",BP28*$Y28,"")</f>
        <v/>
      </c>
      <c r="BS28" s="0" t="str">
        <f aca="false">IF(AND(BO28&lt;&gt;"",BQ28&lt;&gt;"",$X28&lt;&gt;""),CHAR(64+BO$5)&amp;": "&amp;$X28&amp;"; ","")</f>
        <v/>
      </c>
      <c r="BT28" s="0" t="str">
        <f aca="false">IF($AB28&lt;&gt;"",IFERROR(SUBSTITUTE(MID($AB28,(COLUMN(BT22)-COLUMN($AF$1))*6/5+1,5),"-","")*1,""),"")</f>
        <v/>
      </c>
      <c r="BU28" s="0" t="str">
        <f aca="false">IF(BT28&lt;&gt;"",IFERROR(MID($AC28,(COLUMN(BT22)-COLUMN($AF$1))*5/5+1,4),"")/10,"")</f>
        <v/>
      </c>
      <c r="BV28" s="0" t="str">
        <f aca="false">IF(BU28&lt;&gt;"",BU28*$Y28,"")</f>
        <v/>
      </c>
      <c r="BW28" s="0" t="str">
        <f aca="false">IF(BU28&lt;&gt;"",BU28*$Y28,"")</f>
        <v/>
      </c>
      <c r="BX28" s="0" t="str">
        <f aca="false">IF(AND(BT28&lt;&gt;"",BV28&lt;&gt;"",$X28&lt;&gt;""),CHAR(64+BT$5)&amp;": "&amp;$X28&amp;"; ","")</f>
        <v/>
      </c>
      <c r="BY28" s="0" t="str">
        <f aca="false">IF($AB28&lt;&gt;"",IFERROR(SUBSTITUTE(MID($AB28,(COLUMN(BY22)-COLUMN($AF$1))*6/5+1,5),"-","")*1,""),"")</f>
        <v/>
      </c>
      <c r="BZ28" s="0" t="str">
        <f aca="false">IF(BY28&lt;&gt;"",IFERROR(MID($AC28,(COLUMN(BY22)-COLUMN($AF$1))*5/5+1,4),"")/10,"")</f>
        <v/>
      </c>
      <c r="CA28" s="0" t="str">
        <f aca="false">IF(BZ28&lt;&gt;"",BZ28*$Y28,"")</f>
        <v/>
      </c>
      <c r="CB28" s="0" t="str">
        <f aca="false">IF(BZ28&lt;&gt;"",BZ28*$Y28,"")</f>
        <v/>
      </c>
      <c r="CC28" s="0" t="str">
        <f aca="false">IF(AND(BY28&lt;&gt;"",CA28&lt;&gt;"",$X28&lt;&gt;""),CHAR(64+BY$5)&amp;": "&amp;$X28&amp;"; ","")</f>
        <v/>
      </c>
    </row>
    <row r="29" customFormat="false" ht="12.8" hidden="false" customHeight="false" outlineLevel="0" collapsed="false">
      <c r="B29" s="0" t="str">
        <f aca="false">"-"&amp;B7</f>
        <v>-string</v>
      </c>
      <c r="S29" s="0" t="s">
        <v>0</v>
      </c>
      <c r="T29" s="0" t="n">
        <v>3</v>
      </c>
      <c r="U29" s="0" t="s">
        <v>0</v>
      </c>
      <c r="V29" s="0" t="s">
        <v>0</v>
      </c>
      <c r="W29" s="0" t="s">
        <v>0</v>
      </c>
      <c r="Y29" s="0" t="n">
        <v>900</v>
      </c>
      <c r="Z29" s="0" t="n">
        <v>900</v>
      </c>
      <c r="AB29" s="0" t="str">
        <f aca="false">AB28</f>
        <v>45413;47239;49065;50891;50891;50891;-----;-----;-----;-----;</v>
      </c>
      <c r="AC29" s="0" t="str">
        <f aca="false">Main!U115</f>
        <v>0010;0010;0010;0010;0010;0010;0010;0010;0010;0010;</v>
      </c>
      <c r="AD29" s="0" t="s">
        <v>3</v>
      </c>
      <c r="AF29" s="0" t="n">
        <v>45413</v>
      </c>
      <c r="AG29" s="0" t="n">
        <v>1</v>
      </c>
      <c r="AH29" s="0" t="n">
        <v>900</v>
      </c>
      <c r="AI29" s="0" t="n">
        <v>900</v>
      </c>
      <c r="AJ29" s="0" t="str">
        <f aca="false">IF(AND(AF29&lt;&gt;"",AH29&lt;&gt;"",$X29&lt;&gt;""),CHAR(64+AF$5)&amp;": "&amp;$X29&amp;"; ","")</f>
        <v/>
      </c>
      <c r="AK29" s="0" t="n">
        <v>47239</v>
      </c>
      <c r="AL29" s="0" t="n">
        <v>1</v>
      </c>
      <c r="AM29" s="0" t="n">
        <v>900</v>
      </c>
      <c r="AN29" s="0" t="n">
        <v>900</v>
      </c>
      <c r="AO29" s="0" t="str">
        <f aca="false">IF(AND(AK29&lt;&gt;"",AM29&lt;&gt;"",$X29&lt;&gt;""),CHAR(64+AK$5)&amp;": "&amp;$X29&amp;"; ","")</f>
        <v/>
      </c>
      <c r="AP29" s="0" t="n">
        <v>49065</v>
      </c>
      <c r="AQ29" s="0" t="n">
        <v>1</v>
      </c>
      <c r="AR29" s="0" t="n">
        <v>900</v>
      </c>
      <c r="AS29" s="0" t="n">
        <v>900</v>
      </c>
      <c r="AT29" s="0" t="str">
        <f aca="false">IF(AND(AP29&lt;&gt;"",AR29&lt;&gt;"",$X29&lt;&gt;""),CHAR(64+AP$5)&amp;": "&amp;$X29&amp;"; ","")</f>
        <v/>
      </c>
      <c r="AU29" s="0" t="n">
        <v>50891</v>
      </c>
      <c r="AV29" s="0" t="n">
        <v>1</v>
      </c>
      <c r="AW29" s="0" t="n">
        <v>900</v>
      </c>
      <c r="AX29" s="0" t="n">
        <v>900</v>
      </c>
      <c r="AY29" s="0" t="str">
        <f aca="false">IF(AND(AU29&lt;&gt;"",AW29&lt;&gt;"",$X29&lt;&gt;""),CHAR(64+AU$5)&amp;": "&amp;$X29&amp;"; ","")</f>
        <v/>
      </c>
      <c r="AZ29" s="0" t="n">
        <v>50891</v>
      </c>
      <c r="BA29" s="0" t="n">
        <v>1</v>
      </c>
      <c r="BB29" s="0" t="n">
        <v>900</v>
      </c>
      <c r="BC29" s="0" t="n">
        <v>900</v>
      </c>
      <c r="BD29" s="0" t="str">
        <f aca="false">IF(AND(AZ29&lt;&gt;"",BB29&lt;&gt;"",$X29&lt;&gt;""),CHAR(64+AZ$5)&amp;": "&amp;$X29&amp;"; ","")</f>
        <v/>
      </c>
      <c r="BE29" s="0" t="n">
        <v>50891</v>
      </c>
      <c r="BF29" s="0" t="n">
        <v>1</v>
      </c>
      <c r="BG29" s="0" t="n">
        <v>900</v>
      </c>
      <c r="BH29" s="0" t="n">
        <v>900</v>
      </c>
      <c r="BI29" s="0" t="str">
        <f aca="false">IF(AND(BE29&lt;&gt;"",BG29&lt;&gt;"",$X29&lt;&gt;""),CHAR(64+BE$5)&amp;": "&amp;$X29&amp;"; ","")</f>
        <v/>
      </c>
      <c r="BJ29" s="0" t="str">
        <f aca="false">IF($AB29&lt;&gt;"",IFERROR(SUBSTITUTE(MID($AB29,(COLUMN(BJ23)-COLUMN($AF$1))*6/5+1,5),"-","")*1,""),"")</f>
        <v/>
      </c>
      <c r="BK29" s="0" t="str">
        <f aca="false">IF(BJ29&lt;&gt;"",IFERROR(MID($AC29,(COLUMN(BJ23)-COLUMN($AF$1))*5/5+1,4),"")/10,"")</f>
        <v/>
      </c>
      <c r="BL29" s="0" t="str">
        <f aca="false">IF(BK29&lt;&gt;"",BK29*$Y29,"")</f>
        <v/>
      </c>
      <c r="BM29" s="0" t="str">
        <f aca="false">IF(BK29&lt;&gt;"",BK29*$Y29,"")</f>
        <v/>
      </c>
      <c r="BN29" s="0" t="str">
        <f aca="false">IF(AND(BJ29&lt;&gt;"",BL29&lt;&gt;"",$X29&lt;&gt;""),CHAR(64+BJ$5)&amp;": "&amp;$X29&amp;"; ","")</f>
        <v/>
      </c>
      <c r="BO29" s="0" t="str">
        <f aca="false">IF($AB29&lt;&gt;"",IFERROR(SUBSTITUTE(MID($AB29,(COLUMN(BO23)-COLUMN($AF$1))*6/5+1,5),"-","")*1,""),"")</f>
        <v/>
      </c>
      <c r="BP29" s="0" t="str">
        <f aca="false">IF(BO29&lt;&gt;"",IFERROR(MID($AC29,(COLUMN(BO23)-COLUMN($AF$1))*5/5+1,4),"")/10,"")</f>
        <v/>
      </c>
      <c r="BQ29" s="0" t="str">
        <f aca="false">IF(BP29&lt;&gt;"",BP29*$Y29,"")</f>
        <v/>
      </c>
      <c r="BR29" s="0" t="str">
        <f aca="false">IF(BP29&lt;&gt;"",BP29*$Y29,"")</f>
        <v/>
      </c>
      <c r="BS29" s="0" t="str">
        <f aca="false">IF(AND(BO29&lt;&gt;"",BQ29&lt;&gt;"",$X29&lt;&gt;""),CHAR(64+BO$5)&amp;": "&amp;$X29&amp;"; ","")</f>
        <v/>
      </c>
      <c r="BT29" s="0" t="str">
        <f aca="false">IF($AB29&lt;&gt;"",IFERROR(SUBSTITUTE(MID($AB29,(COLUMN(BT23)-COLUMN($AF$1))*6/5+1,5),"-","")*1,""),"")</f>
        <v/>
      </c>
      <c r="BU29" s="0" t="str">
        <f aca="false">IF(BT29&lt;&gt;"",IFERROR(MID($AC29,(COLUMN(BT23)-COLUMN($AF$1))*5/5+1,4),"")/10,"")</f>
        <v/>
      </c>
      <c r="BV29" s="0" t="str">
        <f aca="false">IF(BU29&lt;&gt;"",BU29*$Y29,"")</f>
        <v/>
      </c>
      <c r="BW29" s="0" t="str">
        <f aca="false">IF(BU29&lt;&gt;"",BU29*$Y29,"")</f>
        <v/>
      </c>
      <c r="BX29" s="0" t="str">
        <f aca="false">IF(AND(BT29&lt;&gt;"",BV29&lt;&gt;"",$X29&lt;&gt;""),CHAR(64+BT$5)&amp;": "&amp;$X29&amp;"; ","")</f>
        <v/>
      </c>
      <c r="BY29" s="0" t="str">
        <f aca="false">IF($AB29&lt;&gt;"",IFERROR(SUBSTITUTE(MID($AB29,(COLUMN(BY23)-COLUMN($AF$1))*6/5+1,5),"-","")*1,""),"")</f>
        <v/>
      </c>
      <c r="BZ29" s="0" t="str">
        <f aca="false">IF(BY29&lt;&gt;"",IFERROR(MID($AC29,(COLUMN(BY23)-COLUMN($AF$1))*5/5+1,4),"")/10,"")</f>
        <v/>
      </c>
      <c r="CA29" s="0" t="str">
        <f aca="false">IF(BZ29&lt;&gt;"",BZ29*$Y29,"")</f>
        <v/>
      </c>
      <c r="CB29" s="0" t="str">
        <f aca="false">IF(BZ29&lt;&gt;"",BZ29*$Y29,"")</f>
        <v/>
      </c>
      <c r="CC29" s="0" t="str">
        <f aca="false">IF(AND(BY29&lt;&gt;"",CA29&lt;&gt;"",$X29&lt;&gt;""),CHAR(64+BY$5)&amp;": "&amp;$X29&amp;"; ","")</f>
        <v/>
      </c>
    </row>
    <row r="30" customFormat="false" ht="12.8" hidden="false" customHeight="false" outlineLevel="0" collapsed="false">
      <c r="AD30" s="0" t="s">
        <v>3</v>
      </c>
    </row>
    <row r="31" customFormat="false" ht="12.8" hidden="false" customHeight="false" outlineLevel="0" collapsed="false">
      <c r="B31" s="0" t="s">
        <v>0</v>
      </c>
      <c r="AD31" s="0" t="s">
        <v>3</v>
      </c>
    </row>
    <row r="32" customFormat="false" ht="12.8" hidden="false" customHeight="false" outlineLevel="0" collapsed="false">
      <c r="B32" s="0" t="s">
        <v>0</v>
      </c>
      <c r="AD32" s="0" t="s">
        <v>3</v>
      </c>
    </row>
    <row r="33" customFormat="false" ht="12.8" hidden="false" customHeight="false" outlineLevel="0" collapsed="false">
      <c r="C33" s="0" t="n">
        <v>2019</v>
      </c>
      <c r="D33" s="0" t="str">
        <f aca="false">C33&amp;"_"&amp;B$32</f>
        <v>2019_string</v>
      </c>
      <c r="E33" s="0" t="str">
        <f aca="false">C33&amp;"_"&amp;$B$31</f>
        <v>2019_string</v>
      </c>
      <c r="F33" s="0" t="n">
        <v>0</v>
      </c>
      <c r="AD33" s="0" t="s">
        <v>3</v>
      </c>
    </row>
    <row r="34" customFormat="false" ht="12.8" hidden="false" customHeight="false" outlineLevel="0" collapsed="false">
      <c r="C34" s="0" t="n">
        <v>2020</v>
      </c>
      <c r="D34" s="0" t="str">
        <f aca="false">C34&amp;"_"&amp;B$32</f>
        <v>2020_string</v>
      </c>
      <c r="E34" s="0" t="str">
        <f aca="false">C34&amp;"_"&amp;$B$31</f>
        <v>2020_string</v>
      </c>
      <c r="F34" s="0" t="n">
        <v>0</v>
      </c>
      <c r="S34" s="0" t="s">
        <v>0</v>
      </c>
      <c r="AD34" s="0" t="s">
        <v>3</v>
      </c>
    </row>
    <row r="35" customFormat="false" ht="12.8" hidden="false" customHeight="false" outlineLevel="0" collapsed="false">
      <c r="C35" s="0" t="n">
        <v>2021</v>
      </c>
      <c r="D35" s="0" t="str">
        <f aca="false">C35&amp;"_"&amp;B$32</f>
        <v>2021_string</v>
      </c>
      <c r="E35" s="0" t="str">
        <f aca="false">C35&amp;"_"&amp;$B$31</f>
        <v>2021_string</v>
      </c>
      <c r="F35" s="0" t="n">
        <v>0</v>
      </c>
      <c r="AD35" s="0" t="s">
        <v>3</v>
      </c>
    </row>
    <row r="36" customFormat="false" ht="12.8" hidden="false" customHeight="false" outlineLevel="0" collapsed="false">
      <c r="C36" s="0" t="n">
        <v>2022</v>
      </c>
      <c r="D36" s="0" t="str">
        <f aca="false">C36&amp;"_"&amp;B$32</f>
        <v>2022_string</v>
      </c>
      <c r="E36" s="0" t="str">
        <f aca="false">C36&amp;"_"&amp;$B$31</f>
        <v>2022_string</v>
      </c>
      <c r="F36" s="0" t="n">
        <v>0</v>
      </c>
      <c r="S36" s="0" t="n">
        <v>1</v>
      </c>
      <c r="U36" s="0" t="str">
        <f aca="false">IF(MOD(ROW(T35)-ROW(T$35),4)&lt;3,"string","")</f>
        <v>string</v>
      </c>
      <c r="V36" s="0" t="str">
        <f aca="false">IF(U36&lt;&gt;"","M","")</f>
        <v>M</v>
      </c>
      <c r="W36" s="0" t="str">
        <f aca="false">IF(MOD(ROW(T35)-ROW(T$35),4)=0,"string",IF(MOD(ROW(T35)-ROW(T$35),4)=1,"string",IF(MOD(ROW(T35)-ROW(T$35),4)=2,"string","")))</f>
        <v>string</v>
      </c>
      <c r="X36" s="0" t="str">
        <f aca="false">IF(MOD(ROW(T35)-ROW(T$35),4)=0,S36&amp;" string","")</f>
        <v>1 string</v>
      </c>
      <c r="Y36" s="0" t="n">
        <v>350</v>
      </c>
      <c r="Z36" s="0" t="n">
        <v>350</v>
      </c>
      <c r="AB36" s="0" t="str">
        <f aca="false">IF(MOD(ROW(Main!S105)-ROW(Main!$S$105),4)&lt;3,INDEX(Main!T$136:T$151,1+(ROW(Main!S36)-ROW(Main!$S$36))/4,1),"")</f>
        <v>45047;45047;45047;45047;45047;45047;-----;-----;-----;-----;;</v>
      </c>
      <c r="AC36" s="0" t="str">
        <f aca="false">IF(MOD(ROW(Main!S105)-ROW(Main!$S$105),4)&lt;3,Main!U$115,"")</f>
        <v>0010;0010;0010;0010;0010;0010;0010;0010;0010;0010;</v>
      </c>
      <c r="AD36" s="0" t="s">
        <v>3</v>
      </c>
      <c r="AF36" s="0" t="n">
        <v>45047</v>
      </c>
      <c r="AG36" s="0" t="n">
        <v>1</v>
      </c>
      <c r="AH36" s="0" t="n">
        <v>350</v>
      </c>
      <c r="AI36" s="0" t="n">
        <v>350</v>
      </c>
      <c r="AJ36" s="0" t="str">
        <f aca="false">IF(AND(AF36&lt;&gt;"",AH36&lt;&gt;"",$X36&lt;&gt;""),CHAR(64+AF$5)&amp;": "&amp;$X36&amp;"; ","")</f>
        <v>A: 1 string;</v>
      </c>
      <c r="AK36" s="0" t="n">
        <v>45047</v>
      </c>
      <c r="AL36" s="0" t="str">
        <f aca="false">IF(AND(AK36&lt;&gt;"",AK36&gt;AK$6),IFERROR(MID($AC36,(COLUMN(AK29)-COLUMN($AF$1))*5/5+1,4),"")/10,"")</f>
        <v/>
      </c>
      <c r="AM36" s="0" t="str">
        <f aca="false">IF(AL36&lt;&gt;"",AL36*$Y36,"")</f>
        <v/>
      </c>
      <c r="AN36" s="0" t="str">
        <f aca="false">IF(AL36&lt;&gt;"",AL36*$Y36,"")</f>
        <v/>
      </c>
      <c r="AO36" s="0" t="str">
        <f aca="false">IF(AND(AK36&lt;&gt;"",AM36&lt;&gt;"",$X36&lt;&gt;""),CHAR(64+AK$5)&amp;": "&amp;$X36&amp;"; ","")</f>
        <v/>
      </c>
      <c r="AP36" s="0" t="n">
        <v>45047</v>
      </c>
      <c r="AQ36" s="0" t="str">
        <f aca="false">IF(AND(AP36&lt;&gt;"",AP36&gt;AP$6),IFERROR(MID($AC36,(COLUMN(AP29)-COLUMN($AF$1))*5/5+1,4),"")/10,"")</f>
        <v/>
      </c>
      <c r="AR36" s="0" t="str">
        <f aca="false">IF(AQ36&lt;&gt;"",AQ36*$Y36,"")</f>
        <v/>
      </c>
      <c r="AS36" s="0" t="str">
        <f aca="false">IF(AQ36&lt;&gt;"",AQ36*$Y36,"")</f>
        <v/>
      </c>
      <c r="AT36" s="0" t="str">
        <f aca="false">IF(AND(AP36&lt;&gt;"",AR36&lt;&gt;"",$X36&lt;&gt;""),CHAR(64+AP$5)&amp;": "&amp;$X36&amp;"; ","")</f>
        <v/>
      </c>
      <c r="AU36" s="0" t="n">
        <v>45047</v>
      </c>
      <c r="AV36" s="0" t="str">
        <f aca="false">IF(AND(AU36&lt;&gt;"",AU36&gt;AU$6),IFERROR(MID($AC36,(COLUMN(AU29)-COLUMN($AF$1))*5/5+1,4),"")/10,"")</f>
        <v/>
      </c>
      <c r="AW36" s="0" t="str">
        <f aca="false">IF(AV36&lt;&gt;"",AV36*$Y36,"")</f>
        <v/>
      </c>
      <c r="AX36" s="0" t="str">
        <f aca="false">IF(AV36&lt;&gt;"",AV36*$Y36,"")</f>
        <v/>
      </c>
      <c r="AY36" s="0" t="str">
        <f aca="false">IF(AND(AU36&lt;&gt;"",AW36&lt;&gt;"",$X36&lt;&gt;""),CHAR(64+AU$5)&amp;": "&amp;$X36&amp;"; ","")</f>
        <v/>
      </c>
      <c r="AZ36" s="0" t="n">
        <v>45047</v>
      </c>
      <c r="BA36" s="0" t="str">
        <f aca="false">IF(AND(AZ36&lt;&gt;"",AZ36&gt;AZ$6),IFERROR(MID($AC36,(COLUMN(AZ29)-COLUMN($AF$1))*5/5+1,4),"")/10,"")</f>
        <v/>
      </c>
      <c r="BB36" s="0" t="str">
        <f aca="false">IF(BA36&lt;&gt;"",BA36*$Y36,"")</f>
        <v/>
      </c>
      <c r="BC36" s="0" t="str">
        <f aca="false">IF(BA36&lt;&gt;"",BA36*$Y36,"")</f>
        <v/>
      </c>
      <c r="BD36" s="0" t="str">
        <f aca="false">IF(AND(AZ36&lt;&gt;"",BB36&lt;&gt;"",$X36&lt;&gt;""),CHAR(64+AZ$5)&amp;": "&amp;$X36&amp;"; ","")</f>
        <v/>
      </c>
      <c r="BE36" s="0" t="n">
        <v>45047</v>
      </c>
      <c r="BF36" s="0" t="str">
        <f aca="false">IF(AND(BE36&lt;&gt;"",BE36&gt;BE$6),IFERROR(MID($AC36,(COLUMN(BE29)-COLUMN($AF$1))*5/5+1,4),"")/10,"")</f>
        <v/>
      </c>
      <c r="BG36" s="0" t="str">
        <f aca="false">IF(BF36&lt;&gt;"",BF36*$Y36,"")</f>
        <v/>
      </c>
      <c r="BH36" s="0" t="str">
        <f aca="false">IF(BF36&lt;&gt;"",BF36*$Y36,"")</f>
        <v/>
      </c>
      <c r="BI36" s="0" t="str">
        <f aca="false">IF(AND(BE36&lt;&gt;"",BG36&lt;&gt;"",$X36&lt;&gt;""),CHAR(64+BE$5)&amp;": "&amp;$X36&amp;"; ","")</f>
        <v/>
      </c>
      <c r="BJ36" s="0" t="str">
        <f aca="false">IF($AB36&lt;&gt;"",IFERROR(SUBSTITUTE(MID($AB36,(COLUMN(BJ30)-COLUMN($AF$1))*6/5+1,5),"-","")*1,""),"")</f>
        <v/>
      </c>
      <c r="BK36" s="0" t="str">
        <f aca="false">IF(AND(BJ36&lt;&gt;"",BJ36&gt;BJ$6),IFERROR(MID($AC36,(COLUMN(BJ29)-COLUMN($AF$1))*5/5+1,4),"")/10,"")</f>
        <v/>
      </c>
      <c r="BL36" s="0" t="str">
        <f aca="false">IF(BK36&lt;&gt;"",BK36*$Y36,"")</f>
        <v/>
      </c>
      <c r="BM36" s="0" t="str">
        <f aca="false">IF(BK36&lt;&gt;"",BK36*$Y36,"")</f>
        <v/>
      </c>
      <c r="BN36" s="0" t="str">
        <f aca="false">IF(AND(BJ36&lt;&gt;"",BL36&lt;&gt;"",$X36&lt;&gt;""),CHAR(64+BJ$5)&amp;": "&amp;$X36&amp;"; ","")</f>
        <v/>
      </c>
      <c r="BO36" s="0" t="str">
        <f aca="false">IF($AB36&lt;&gt;"",IFERROR(SUBSTITUTE(MID($AB36,(COLUMN(BO30)-COLUMN($AF$1))*6/5+1,5),"-","")*1,""),"")</f>
        <v/>
      </c>
      <c r="BP36" s="0" t="str">
        <f aca="false">IF(AND(BO36&lt;&gt;"",BO36&gt;BO$6),IFERROR(MID($AC36,(COLUMN(BO29)-COLUMN($AF$1))*5/5+1,4),"")/10,"")</f>
        <v/>
      </c>
      <c r="BQ36" s="0" t="str">
        <f aca="false">IF(BP36&lt;&gt;"",BP36*$Y36,"")</f>
        <v/>
      </c>
      <c r="BR36" s="0" t="str">
        <f aca="false">IF(BP36&lt;&gt;"",BP36*$Y36,"")</f>
        <v/>
      </c>
      <c r="BS36" s="0" t="str">
        <f aca="false">IF(AND(BO36&lt;&gt;"",BQ36&lt;&gt;"",$X36&lt;&gt;""),CHAR(64+BO$5)&amp;": "&amp;$X36&amp;"; ","")</f>
        <v/>
      </c>
      <c r="BT36" s="0" t="str">
        <f aca="false">IF($AB36&lt;&gt;"",IFERROR(SUBSTITUTE(MID($AB36,(COLUMN(BT30)-COLUMN($AF$1))*6/5+1,5),"-","")*1,""),"")</f>
        <v/>
      </c>
      <c r="BU36" s="0" t="str">
        <f aca="false">IF(AND(BT36&lt;&gt;"",BT36&gt;BT$6),IFERROR(MID($AC36,(COLUMN(BT29)-COLUMN($AF$1))*5/5+1,4),"")/10,"")</f>
        <v/>
      </c>
      <c r="BV36" s="0" t="str">
        <f aca="false">IF(BU36&lt;&gt;"",BU36*$Y36,"")</f>
        <v/>
      </c>
      <c r="BW36" s="0" t="str">
        <f aca="false">IF(BU36&lt;&gt;"",BU36*$Y36,"")</f>
        <v/>
      </c>
      <c r="BX36" s="0" t="str">
        <f aca="false">IF(AND(BT36&lt;&gt;"",BV36&lt;&gt;"",$X36&lt;&gt;""),CHAR(64+BT$5)&amp;": "&amp;$X36&amp;"; ","")</f>
        <v/>
      </c>
      <c r="BY36" s="0" t="str">
        <f aca="false">IF($AB36&lt;&gt;"",IFERROR(SUBSTITUTE(MID($AB36,(COLUMN(BY30)-COLUMN($AF$1))*6/5+1,5),"-","")*1,""),"")</f>
        <v/>
      </c>
      <c r="BZ36" s="0" t="str">
        <f aca="false">IF(AND(BY36&lt;&gt;"",BY36&gt;BY$6),IFERROR(MID($AC36,(COLUMN(BY29)-COLUMN($AF$1))*5/5+1,4),"")/10,"")</f>
        <v/>
      </c>
      <c r="CA36" s="0" t="str">
        <f aca="false">IF(BZ36&lt;&gt;"",BZ36*$Y36,"")</f>
        <v/>
      </c>
      <c r="CB36" s="0" t="str">
        <f aca="false">IF(BZ36&lt;&gt;"",BZ36*$Y36,"")</f>
        <v/>
      </c>
      <c r="CC36" s="0" t="str">
        <f aca="false">IF(AND(BY36&lt;&gt;"",CA36&lt;&gt;"",$X36&lt;&gt;""),CHAR(64+BY$5)&amp;": "&amp;$X36&amp;"; ","")</f>
        <v/>
      </c>
    </row>
    <row r="37" customFormat="false" ht="12.8" hidden="false" customHeight="false" outlineLevel="0" collapsed="false">
      <c r="C37" s="0" t="n">
        <v>2023</v>
      </c>
      <c r="D37" s="0" t="str">
        <f aca="false">C37&amp;"_"&amp;B$32</f>
        <v>2023_string</v>
      </c>
      <c r="E37" s="0" t="str">
        <f aca="false">C37&amp;"_"&amp;$B$31</f>
        <v>2023_string</v>
      </c>
      <c r="F37" s="0" t="n">
        <v>1050</v>
      </c>
      <c r="S37" s="0" t="str">
        <f aca="false">IF(MOD(ROW(T36)-ROW(T$35),4)=0,(ROW(T36)-ROW(T$35))/4+1,"")</f>
        <v/>
      </c>
      <c r="U37" s="0" t="str">
        <f aca="false">IF(MOD(ROW(T36)-ROW(T$35),4)&lt;3,"string","")</f>
        <v>string</v>
      </c>
      <c r="V37" s="0" t="str">
        <f aca="false">IF(U37&lt;&gt;"","M","")</f>
        <v>M</v>
      </c>
      <c r="W37" s="0" t="str">
        <f aca="false">IF(MOD(ROW(T36)-ROW(T$35),4)=0,"string",IF(MOD(ROW(T36)-ROW(T$35),4)=1,"string",IF(MOD(ROW(T36)-ROW(T$35),4)=2,"string","")))</f>
        <v>string</v>
      </c>
      <c r="X37" s="0" t="str">
        <f aca="false">IF(MOD(ROW(T36)-ROW(T$35),4)=0,S37&amp;" string","")</f>
        <v/>
      </c>
      <c r="Y37" s="0" t="n">
        <v>350</v>
      </c>
      <c r="Z37" s="0" t="n">
        <v>350</v>
      </c>
      <c r="AB37" s="0" t="str">
        <f aca="false">IF(MOD(ROW(Main!S106)-ROW(Main!$S$105),4)&lt;3,INDEX(Main!T$136:T$151,1+(ROW(Main!S37)-ROW(Main!$S$36))/4,1),"")</f>
        <v>45047;45047;45047;45047;45047;45047;-----;-----;-----;-----;;</v>
      </c>
      <c r="AC37" s="0" t="str">
        <f aca="false">IF(MOD(ROW(Main!S106)-ROW(Main!$S$105),4)&lt;3,Main!U$115,"")</f>
        <v>0010;0010;0010;0010;0010;0010;0010;0010;0010;0010;</v>
      </c>
      <c r="AD37" s="0" t="s">
        <v>3</v>
      </c>
      <c r="AF37" s="0" t="n">
        <v>45047</v>
      </c>
      <c r="AG37" s="0" t="n">
        <v>1</v>
      </c>
      <c r="AH37" s="0" t="n">
        <v>350</v>
      </c>
      <c r="AI37" s="0" t="n">
        <v>350</v>
      </c>
      <c r="AJ37" s="0" t="str">
        <f aca="false">IF(AND(AF37&lt;&gt;"",AH37&lt;&gt;"",$X37&lt;&gt;""),CHAR(64+AF$5)&amp;": "&amp;$X37&amp;"; ","")</f>
        <v/>
      </c>
      <c r="AK37" s="0" t="n">
        <v>45047</v>
      </c>
      <c r="AL37" s="0" t="str">
        <f aca="false">IF(AND(AK37&lt;&gt;"",AK37&gt;AK$6),IFERROR(MID($AC37,(COLUMN(AK30)-COLUMN($AF$1))*5/5+1,4),"")/10,"")</f>
        <v/>
      </c>
      <c r="AM37" s="0" t="str">
        <f aca="false">IF(AL37&lt;&gt;"",AL37*$Y37,"")</f>
        <v/>
      </c>
      <c r="AN37" s="0" t="str">
        <f aca="false">IF(AL37&lt;&gt;"",AL37*$Y37,"")</f>
        <v/>
      </c>
      <c r="AO37" s="0" t="str">
        <f aca="false">IF(AND(AK37&lt;&gt;"",AM37&lt;&gt;"",$X37&lt;&gt;""),CHAR(64+AK$5)&amp;": "&amp;$X37&amp;"; ","")</f>
        <v/>
      </c>
      <c r="AP37" s="0" t="n">
        <v>45047</v>
      </c>
      <c r="AQ37" s="0" t="str">
        <f aca="false">IF(AND(AP37&lt;&gt;"",AP37&gt;AP$6),IFERROR(MID($AC37,(COLUMN(AP30)-COLUMN($AF$1))*5/5+1,4),"")/10,"")</f>
        <v/>
      </c>
      <c r="AR37" s="0" t="str">
        <f aca="false">IF(AQ37&lt;&gt;"",AQ37*$Y37,"")</f>
        <v/>
      </c>
      <c r="AS37" s="0" t="str">
        <f aca="false">IF(AQ37&lt;&gt;"",AQ37*$Y37,"")</f>
        <v/>
      </c>
      <c r="AT37" s="0" t="str">
        <f aca="false">IF(AND(AP37&lt;&gt;"",AR37&lt;&gt;"",$X37&lt;&gt;""),CHAR(64+AP$5)&amp;": "&amp;$X37&amp;"; ","")</f>
        <v/>
      </c>
      <c r="AU37" s="0" t="n">
        <v>45047</v>
      </c>
      <c r="AV37" s="0" t="str">
        <f aca="false">IF(AND(AU37&lt;&gt;"",AU37&gt;AU$6),IFERROR(MID($AC37,(COLUMN(AU30)-COLUMN($AF$1))*5/5+1,4),"")/10,"")</f>
        <v/>
      </c>
      <c r="AW37" s="0" t="str">
        <f aca="false">IF(AV37&lt;&gt;"",AV37*$Y37,"")</f>
        <v/>
      </c>
      <c r="AX37" s="0" t="str">
        <f aca="false">IF(AV37&lt;&gt;"",AV37*$Y37,"")</f>
        <v/>
      </c>
      <c r="AY37" s="0" t="str">
        <f aca="false">IF(AND(AU37&lt;&gt;"",AW37&lt;&gt;"",$X37&lt;&gt;""),CHAR(64+AU$5)&amp;": "&amp;$X37&amp;"; ","")</f>
        <v/>
      </c>
      <c r="AZ37" s="0" t="n">
        <v>45047</v>
      </c>
      <c r="BA37" s="0" t="str">
        <f aca="false">IF(AND(AZ37&lt;&gt;"",AZ37&gt;AZ$6),IFERROR(MID($AC37,(COLUMN(AZ30)-COLUMN($AF$1))*5/5+1,4),"")/10,"")</f>
        <v/>
      </c>
      <c r="BB37" s="0" t="str">
        <f aca="false">IF(BA37&lt;&gt;"",BA37*$Y37,"")</f>
        <v/>
      </c>
      <c r="BC37" s="0" t="str">
        <f aca="false">IF(BA37&lt;&gt;"",BA37*$Y37,"")</f>
        <v/>
      </c>
      <c r="BD37" s="0" t="str">
        <f aca="false">IF(AND(AZ37&lt;&gt;"",BB37&lt;&gt;"",$X37&lt;&gt;""),CHAR(64+AZ$5)&amp;": "&amp;$X37&amp;"; ","")</f>
        <v/>
      </c>
      <c r="BE37" s="0" t="n">
        <v>45047</v>
      </c>
      <c r="BF37" s="0" t="str">
        <f aca="false">IF(AND(BE37&lt;&gt;"",BE37&gt;BE$6),IFERROR(MID($AC37,(COLUMN(BE30)-COLUMN($AF$1))*5/5+1,4),"")/10,"")</f>
        <v/>
      </c>
      <c r="BG37" s="0" t="str">
        <f aca="false">IF(BF37&lt;&gt;"",BF37*$Y37,"")</f>
        <v/>
      </c>
      <c r="BH37" s="0" t="str">
        <f aca="false">IF(BF37&lt;&gt;"",BF37*$Y37,"")</f>
        <v/>
      </c>
      <c r="BI37" s="0" t="str">
        <f aca="false">IF(AND(BE37&lt;&gt;"",BG37&lt;&gt;"",$X37&lt;&gt;""),CHAR(64+BE$5)&amp;": "&amp;$X37&amp;"; ","")</f>
        <v/>
      </c>
      <c r="BJ37" s="0" t="str">
        <f aca="false">IF($AB37&lt;&gt;"",IFERROR(SUBSTITUTE(MID($AB37,(COLUMN(BJ31)-COLUMN($AF$1))*6/5+1,5),"-","")*1,""),"")</f>
        <v/>
      </c>
      <c r="BK37" s="0" t="str">
        <f aca="false">IF(AND(BJ37&lt;&gt;"",BJ37&gt;BJ$6),IFERROR(MID($AC37,(COLUMN(BJ30)-COLUMN($AF$1))*5/5+1,4),"")/10,"")</f>
        <v/>
      </c>
      <c r="BL37" s="0" t="str">
        <f aca="false">IF(BK37&lt;&gt;"",BK37*$Y37,"")</f>
        <v/>
      </c>
      <c r="BM37" s="0" t="str">
        <f aca="false">IF(BK37&lt;&gt;"",BK37*$Y37,"")</f>
        <v/>
      </c>
      <c r="BN37" s="0" t="str">
        <f aca="false">IF(AND(BJ37&lt;&gt;"",BL37&lt;&gt;"",$X37&lt;&gt;""),CHAR(64+BJ$5)&amp;": "&amp;$X37&amp;"; ","")</f>
        <v/>
      </c>
      <c r="BO37" s="0" t="str">
        <f aca="false">IF($AB37&lt;&gt;"",IFERROR(SUBSTITUTE(MID($AB37,(COLUMN(BO31)-COLUMN($AF$1))*6/5+1,5),"-","")*1,""),"")</f>
        <v/>
      </c>
      <c r="BP37" s="0" t="str">
        <f aca="false">IF(AND(BO37&lt;&gt;"",BO37&gt;BO$6),IFERROR(MID($AC37,(COLUMN(BO30)-COLUMN($AF$1))*5/5+1,4),"")/10,"")</f>
        <v/>
      </c>
      <c r="BQ37" s="0" t="str">
        <f aca="false">IF(BP37&lt;&gt;"",BP37*$Y37,"")</f>
        <v/>
      </c>
      <c r="BR37" s="0" t="str">
        <f aca="false">IF(BP37&lt;&gt;"",BP37*$Y37,"")</f>
        <v/>
      </c>
      <c r="BS37" s="0" t="str">
        <f aca="false">IF(AND(BO37&lt;&gt;"",BQ37&lt;&gt;"",$X37&lt;&gt;""),CHAR(64+BO$5)&amp;": "&amp;$X37&amp;"; ","")</f>
        <v/>
      </c>
      <c r="BT37" s="0" t="str">
        <f aca="false">IF($AB37&lt;&gt;"",IFERROR(SUBSTITUTE(MID($AB37,(COLUMN(BT31)-COLUMN($AF$1))*6/5+1,5),"-","")*1,""),"")</f>
        <v/>
      </c>
      <c r="BU37" s="0" t="str">
        <f aca="false">IF(AND(BT37&lt;&gt;"",BT37&gt;BT$6),IFERROR(MID($AC37,(COLUMN(BT30)-COLUMN($AF$1))*5/5+1,4),"")/10,"")</f>
        <v/>
      </c>
      <c r="BV37" s="0" t="str">
        <f aca="false">IF(BU37&lt;&gt;"",BU37*$Y37,"")</f>
        <v/>
      </c>
      <c r="BW37" s="0" t="str">
        <f aca="false">IF(BU37&lt;&gt;"",BU37*$Y37,"")</f>
        <v/>
      </c>
      <c r="BX37" s="0" t="str">
        <f aca="false">IF(AND(BT37&lt;&gt;"",BV37&lt;&gt;"",$X37&lt;&gt;""),CHAR(64+BT$5)&amp;": "&amp;$X37&amp;"; ","")</f>
        <v/>
      </c>
      <c r="BY37" s="0" t="str">
        <f aca="false">IF($AB37&lt;&gt;"",IFERROR(SUBSTITUTE(MID($AB37,(COLUMN(BY31)-COLUMN($AF$1))*6/5+1,5),"-","")*1,""),"")</f>
        <v/>
      </c>
      <c r="BZ37" s="0" t="str">
        <f aca="false">IF(AND(BY37&lt;&gt;"",BY37&gt;BY$6),IFERROR(MID($AC37,(COLUMN(BY30)-COLUMN($AF$1))*5/5+1,4),"")/10,"")</f>
        <v/>
      </c>
      <c r="CA37" s="0" t="str">
        <f aca="false">IF(BZ37&lt;&gt;"",BZ37*$Y37,"")</f>
        <v/>
      </c>
      <c r="CB37" s="0" t="str">
        <f aca="false">IF(BZ37&lt;&gt;"",BZ37*$Y37,"")</f>
        <v/>
      </c>
      <c r="CC37" s="0" t="str">
        <f aca="false">IF(AND(BY37&lt;&gt;"",CA37&lt;&gt;"",$X37&lt;&gt;""),CHAR(64+BY$5)&amp;": "&amp;$X37&amp;"; ","")</f>
        <v/>
      </c>
    </row>
    <row r="38" customFormat="false" ht="12.8" hidden="false" customHeight="false" outlineLevel="0" collapsed="false">
      <c r="C38" s="0" t="n">
        <v>2024</v>
      </c>
      <c r="D38" s="0" t="str">
        <f aca="false">C38&amp;"_"&amp;B$32</f>
        <v>2024_string</v>
      </c>
      <c r="E38" s="0" t="str">
        <f aca="false">C38&amp;"_"&amp;$B$31</f>
        <v>2024_string</v>
      </c>
      <c r="F38" s="0" t="n">
        <v>1050</v>
      </c>
      <c r="S38" s="0" t="str">
        <f aca="false">IF(MOD(ROW(T37)-ROW(T$35),4)=0,(ROW(T37)-ROW(T$35))/4+1,"")</f>
        <v/>
      </c>
      <c r="U38" s="0" t="str">
        <f aca="false">IF(MOD(ROW(T37)-ROW(T$35),4)&lt;3,"string","")</f>
        <v>string</v>
      </c>
      <c r="V38" s="0" t="str">
        <f aca="false">IF(U38&lt;&gt;"","M","")</f>
        <v>M</v>
      </c>
      <c r="W38" s="0" t="str">
        <f aca="false">IF(MOD(ROW(T37)-ROW(T$35),4)=0,"string",IF(MOD(ROW(T37)-ROW(T$35),4)=1,"string",IF(MOD(ROW(T37)-ROW(T$35),4)=2,"string","")))</f>
        <v>string</v>
      </c>
      <c r="X38" s="0" t="str">
        <f aca="false">IF(MOD(ROW(T37)-ROW(T$35),4)=0,S38&amp;" string","")</f>
        <v/>
      </c>
      <c r="Y38" s="0" t="n">
        <v>350</v>
      </c>
      <c r="Z38" s="0" t="n">
        <v>350</v>
      </c>
      <c r="AB38" s="0" t="str">
        <f aca="false">IF(MOD(ROW(Main!S107)-ROW(Main!$S$105),4)&lt;3,INDEX(Main!T$136:T$151,1+(ROW(Main!S38)-ROW(Main!$S$36))/4,1),"")</f>
        <v>45047;45047;45047;45047;45047;45047;-----;-----;-----;-----;;</v>
      </c>
      <c r="AC38" s="0" t="str">
        <f aca="false">IF(MOD(ROW(Main!S107)-ROW(Main!$S$105),4)&lt;3,Main!U$115,"")</f>
        <v>0010;0010;0010;0010;0010;0010;0010;0010;0010;0010;</v>
      </c>
      <c r="AD38" s="0" t="s">
        <v>3</v>
      </c>
      <c r="AF38" s="0" t="n">
        <v>45047</v>
      </c>
      <c r="AG38" s="0" t="n">
        <v>1</v>
      </c>
      <c r="AH38" s="0" t="n">
        <v>350</v>
      </c>
      <c r="AI38" s="0" t="n">
        <v>350</v>
      </c>
      <c r="AJ38" s="0" t="str">
        <f aca="false">IF(AND(AF38&lt;&gt;"",AH38&lt;&gt;"",$X38&lt;&gt;""),CHAR(64+AF$5)&amp;": "&amp;$X38&amp;"; ","")</f>
        <v/>
      </c>
      <c r="AK38" s="0" t="n">
        <v>45047</v>
      </c>
      <c r="AL38" s="0" t="str">
        <f aca="false">IF(AND(AK38&lt;&gt;"",AK38&gt;AK$6),IFERROR(MID($AC38,(COLUMN(AK31)-COLUMN($AF$1))*5/5+1,4),"")/10,"")</f>
        <v/>
      </c>
      <c r="AM38" s="0" t="str">
        <f aca="false">IF(AL38&lt;&gt;"",AL38*$Y38,"")</f>
        <v/>
      </c>
      <c r="AN38" s="0" t="str">
        <f aca="false">IF(AL38&lt;&gt;"",AL38*$Y38,"")</f>
        <v/>
      </c>
      <c r="AO38" s="0" t="str">
        <f aca="false">IF(AND(AK38&lt;&gt;"",AM38&lt;&gt;"",$X38&lt;&gt;""),CHAR(64+AK$5)&amp;": "&amp;$X38&amp;"; ","")</f>
        <v/>
      </c>
      <c r="AP38" s="0" t="n">
        <v>45047</v>
      </c>
      <c r="AQ38" s="0" t="str">
        <f aca="false">IF(AND(AP38&lt;&gt;"",AP38&gt;AP$6),IFERROR(MID($AC38,(COLUMN(AP31)-COLUMN($AF$1))*5/5+1,4),"")/10,"")</f>
        <v/>
      </c>
      <c r="AR38" s="0" t="str">
        <f aca="false">IF(AQ38&lt;&gt;"",AQ38*$Y38,"")</f>
        <v/>
      </c>
      <c r="AS38" s="0" t="str">
        <f aca="false">IF(AQ38&lt;&gt;"",AQ38*$Y38,"")</f>
        <v/>
      </c>
      <c r="AT38" s="0" t="str">
        <f aca="false">IF(AND(AP38&lt;&gt;"",AR38&lt;&gt;"",$X38&lt;&gt;""),CHAR(64+AP$5)&amp;": "&amp;$X38&amp;"; ","")</f>
        <v/>
      </c>
      <c r="AU38" s="0" t="n">
        <v>45047</v>
      </c>
      <c r="AV38" s="0" t="str">
        <f aca="false">IF(AND(AU38&lt;&gt;"",AU38&gt;AU$6),IFERROR(MID($AC38,(COLUMN(AU31)-COLUMN($AF$1))*5/5+1,4),"")/10,"")</f>
        <v/>
      </c>
      <c r="AW38" s="0" t="str">
        <f aca="false">IF(AV38&lt;&gt;"",AV38*$Y38,"")</f>
        <v/>
      </c>
      <c r="AX38" s="0" t="str">
        <f aca="false">IF(AV38&lt;&gt;"",AV38*$Y38,"")</f>
        <v/>
      </c>
      <c r="AY38" s="0" t="str">
        <f aca="false">IF(AND(AU38&lt;&gt;"",AW38&lt;&gt;"",$X38&lt;&gt;""),CHAR(64+AU$5)&amp;": "&amp;$X38&amp;"; ","")</f>
        <v/>
      </c>
      <c r="AZ38" s="0" t="n">
        <v>45047</v>
      </c>
      <c r="BA38" s="0" t="str">
        <f aca="false">IF(AND(AZ38&lt;&gt;"",AZ38&gt;AZ$6),IFERROR(MID($AC38,(COLUMN(AZ31)-COLUMN($AF$1))*5/5+1,4),"")/10,"")</f>
        <v/>
      </c>
      <c r="BB38" s="0" t="str">
        <f aca="false">IF(BA38&lt;&gt;"",BA38*$Y38,"")</f>
        <v/>
      </c>
      <c r="BC38" s="0" t="str">
        <f aca="false">IF(BA38&lt;&gt;"",BA38*$Y38,"")</f>
        <v/>
      </c>
      <c r="BD38" s="0" t="str">
        <f aca="false">IF(AND(AZ38&lt;&gt;"",BB38&lt;&gt;"",$X38&lt;&gt;""),CHAR(64+AZ$5)&amp;": "&amp;$X38&amp;"; ","")</f>
        <v/>
      </c>
      <c r="BE38" s="0" t="n">
        <v>45047</v>
      </c>
      <c r="BF38" s="0" t="str">
        <f aca="false">IF(AND(BE38&lt;&gt;"",BE38&gt;BE$6),IFERROR(MID($AC38,(COLUMN(BE31)-COLUMN($AF$1))*5/5+1,4),"")/10,"")</f>
        <v/>
      </c>
      <c r="BG38" s="0" t="str">
        <f aca="false">IF(BF38&lt;&gt;"",BF38*$Y38,"")</f>
        <v/>
      </c>
      <c r="BH38" s="0" t="str">
        <f aca="false">IF(BF38&lt;&gt;"",BF38*$Y38,"")</f>
        <v/>
      </c>
      <c r="BI38" s="0" t="str">
        <f aca="false">IF(AND(BE38&lt;&gt;"",BG38&lt;&gt;"",$X38&lt;&gt;""),CHAR(64+BE$5)&amp;": "&amp;$X38&amp;"; ","")</f>
        <v/>
      </c>
      <c r="BJ38" s="0" t="str">
        <f aca="false">IF($AB38&lt;&gt;"",IFERROR(SUBSTITUTE(MID($AB38,(COLUMN(BJ32)-COLUMN($AF$1))*6/5+1,5),"-","")*1,""),"")</f>
        <v/>
      </c>
      <c r="BK38" s="0" t="str">
        <f aca="false">IF(AND(BJ38&lt;&gt;"",BJ38&gt;BJ$6),IFERROR(MID($AC38,(COLUMN(BJ31)-COLUMN($AF$1))*5/5+1,4),"")/10,"")</f>
        <v/>
      </c>
      <c r="BL38" s="0" t="str">
        <f aca="false">IF(BK38&lt;&gt;"",BK38*$Y38,"")</f>
        <v/>
      </c>
      <c r="BM38" s="0" t="str">
        <f aca="false">IF(BK38&lt;&gt;"",BK38*$Y38,"")</f>
        <v/>
      </c>
      <c r="BN38" s="0" t="str">
        <f aca="false">IF(AND(BJ38&lt;&gt;"",BL38&lt;&gt;"",$X38&lt;&gt;""),CHAR(64+BJ$5)&amp;": "&amp;$X38&amp;"; ","")</f>
        <v/>
      </c>
      <c r="BO38" s="0" t="str">
        <f aca="false">IF($AB38&lt;&gt;"",IFERROR(SUBSTITUTE(MID($AB38,(COLUMN(BO32)-COLUMN($AF$1))*6/5+1,5),"-","")*1,""),"")</f>
        <v/>
      </c>
      <c r="BP38" s="0" t="str">
        <f aca="false">IF(AND(BO38&lt;&gt;"",BO38&gt;BO$6),IFERROR(MID($AC38,(COLUMN(BO31)-COLUMN($AF$1))*5/5+1,4),"")/10,"")</f>
        <v/>
      </c>
      <c r="BQ38" s="0" t="str">
        <f aca="false">IF(BP38&lt;&gt;"",BP38*$Y38,"")</f>
        <v/>
      </c>
      <c r="BR38" s="0" t="str">
        <f aca="false">IF(BP38&lt;&gt;"",BP38*$Y38,"")</f>
        <v/>
      </c>
      <c r="BS38" s="0" t="str">
        <f aca="false">IF(AND(BO38&lt;&gt;"",BQ38&lt;&gt;"",$X38&lt;&gt;""),CHAR(64+BO$5)&amp;": "&amp;$X38&amp;"; ","")</f>
        <v/>
      </c>
      <c r="BT38" s="0" t="str">
        <f aca="false">IF($AB38&lt;&gt;"",IFERROR(SUBSTITUTE(MID($AB38,(COLUMN(BT32)-COLUMN($AF$1))*6/5+1,5),"-","")*1,""),"")</f>
        <v/>
      </c>
      <c r="BU38" s="0" t="str">
        <f aca="false">IF(AND(BT38&lt;&gt;"",BT38&gt;BT$6),IFERROR(MID($AC38,(COLUMN(BT31)-COLUMN($AF$1))*5/5+1,4),"")/10,"")</f>
        <v/>
      </c>
      <c r="BV38" s="0" t="str">
        <f aca="false">IF(BU38&lt;&gt;"",BU38*$Y38,"")</f>
        <v/>
      </c>
      <c r="BW38" s="0" t="str">
        <f aca="false">IF(BU38&lt;&gt;"",BU38*$Y38,"")</f>
        <v/>
      </c>
      <c r="BX38" s="0" t="str">
        <f aca="false">IF(AND(BT38&lt;&gt;"",BV38&lt;&gt;"",$X38&lt;&gt;""),CHAR(64+BT$5)&amp;": "&amp;$X38&amp;"; ","")</f>
        <v/>
      </c>
      <c r="BY38" s="0" t="str">
        <f aca="false">IF($AB38&lt;&gt;"",IFERROR(SUBSTITUTE(MID($AB38,(COLUMN(BY32)-COLUMN($AF$1))*6/5+1,5),"-","")*1,""),"")</f>
        <v/>
      </c>
      <c r="BZ38" s="0" t="str">
        <f aca="false">IF(AND(BY38&lt;&gt;"",BY38&gt;BY$6),IFERROR(MID($AC38,(COLUMN(BY31)-COLUMN($AF$1))*5/5+1,4),"")/10,"")</f>
        <v/>
      </c>
      <c r="CA38" s="0" t="str">
        <f aca="false">IF(BZ38&lt;&gt;"",BZ38*$Y38,"")</f>
        <v/>
      </c>
      <c r="CB38" s="0" t="str">
        <f aca="false">IF(BZ38&lt;&gt;"",BZ38*$Y38,"")</f>
        <v/>
      </c>
      <c r="CC38" s="0" t="str">
        <f aca="false">IF(AND(BY38&lt;&gt;"",CA38&lt;&gt;"",$X38&lt;&gt;""),CHAR(64+BY$5)&amp;": "&amp;$X38&amp;"; ","")</f>
        <v/>
      </c>
    </row>
    <row r="39" customFormat="false" ht="12.8" hidden="false" customHeight="false" outlineLevel="0" collapsed="false">
      <c r="C39" s="0" t="n">
        <v>2025</v>
      </c>
      <c r="D39" s="0" t="str">
        <f aca="false">C39&amp;"_"&amp;B$32</f>
        <v>2025_string</v>
      </c>
      <c r="E39" s="0" t="str">
        <f aca="false">C39&amp;"_"&amp;$B$31</f>
        <v>2025_string</v>
      </c>
      <c r="F39" s="0" t="n">
        <v>2100</v>
      </c>
      <c r="S39" s="0" t="str">
        <f aca="false">IF(MOD(ROW(T38)-ROW(T$35),4)=0,(ROW(T38)-ROW(T$35))/4+1,"")</f>
        <v/>
      </c>
      <c r="U39" s="0" t="str">
        <f aca="false">IF(MOD(ROW(T38)-ROW(T$35),4)&lt;3,"string","")</f>
        <v/>
      </c>
      <c r="V39" s="0" t="str">
        <f aca="false">IF(U39&lt;&gt;"","M","")</f>
        <v/>
      </c>
      <c r="W39" s="0" t="str">
        <f aca="false">IF(MOD(ROW(T38)-ROW(T$35),4)=0,"string",IF(MOD(ROW(T38)-ROW(T$35),4)=1,"string",IF(MOD(ROW(T38)-ROW(T$35),4)=2,"string","")))</f>
        <v/>
      </c>
      <c r="X39" s="0" t="str">
        <f aca="false">IF(MOD(ROW(T38)-ROW(T$35),4)=0,S39&amp;" string","")</f>
        <v/>
      </c>
      <c r="AB39" s="0" t="str">
        <f aca="false">IF(MOD(ROW(Main!S108)-ROW(Main!$S$105),4)&lt;3,INDEX(Main!T$136:T$151,1+(ROW(Main!S39)-ROW(Main!$S$36))/4,1),"")</f>
        <v/>
      </c>
      <c r="AC39" s="0" t="str">
        <f aca="false">IF(MOD(ROW(Main!S108)-ROW(Main!$S$105),4)&lt;3,Main!U$115,"")</f>
        <v/>
      </c>
      <c r="AD39" s="0" t="s">
        <v>3</v>
      </c>
      <c r="AF39" s="0" t="str">
        <f aca="false">IF($AB39&lt;&gt;"",IFERROR(SUBSTITUTE(MID($AB39,(COLUMN(AF33)-COLUMN($AF$1))*6/5+1,5),"-","")*1,""),"")</f>
        <v/>
      </c>
      <c r="AG39" s="0" t="str">
        <f aca="false">IF(AND(AF39&lt;&gt;"",AF39&gt;AF$6),IFERROR(MID($AC39,(COLUMN(AF32)-COLUMN($AF$1))*5/5+1,4),"")/10,"")</f>
        <v/>
      </c>
      <c r="AH39" s="0" t="str">
        <f aca="false">IF(AG39&lt;&gt;"",AG39*$Y39,"")</f>
        <v/>
      </c>
      <c r="AI39" s="0" t="str">
        <f aca="false">IF(AG39&lt;&gt;"",AG39*$Y39,"")</f>
        <v/>
      </c>
      <c r="AJ39" s="0" t="str">
        <f aca="false">IF(AND(AF39&lt;&gt;"",AH39&lt;&gt;"",$X39&lt;&gt;""),CHAR(64+AF$5)&amp;": "&amp;$X39&amp;"; ","")</f>
        <v/>
      </c>
      <c r="AK39" s="0" t="str">
        <f aca="false">IF($AB39&lt;&gt;"",IFERROR(SUBSTITUTE(MID($AB39,(COLUMN(AK33)-COLUMN($AF$1))*6/5+1,5),"-","")*1,""),"")</f>
        <v/>
      </c>
      <c r="AL39" s="0" t="str">
        <f aca="false">IF(AND(AK39&lt;&gt;"",AK39&gt;AK$6),IFERROR(MID($AC39,(COLUMN(AK32)-COLUMN($AF$1))*5/5+1,4),"")/10,"")</f>
        <v/>
      </c>
      <c r="AM39" s="0" t="str">
        <f aca="false">IF(AL39&lt;&gt;"",AL39*$Y39,"")</f>
        <v/>
      </c>
      <c r="AN39" s="0" t="str">
        <f aca="false">IF(AL39&lt;&gt;"",AL39*$Y39,"")</f>
        <v/>
      </c>
      <c r="AO39" s="0" t="str">
        <f aca="false">IF(AND(AK39&lt;&gt;"",AM39&lt;&gt;"",$X39&lt;&gt;""),CHAR(64+AK$5)&amp;": "&amp;$X39&amp;"; ","")</f>
        <v/>
      </c>
      <c r="AP39" s="0" t="str">
        <f aca="false">IF($AB39&lt;&gt;"",IFERROR(SUBSTITUTE(MID($AB39,(COLUMN(AP33)-COLUMN($AF$1))*6/5+1,5),"-","")*1,""),"")</f>
        <v/>
      </c>
      <c r="AQ39" s="0" t="str">
        <f aca="false">IF(AND(AP39&lt;&gt;"",AP39&gt;AP$6),IFERROR(MID($AC39,(COLUMN(AP32)-COLUMN($AF$1))*5/5+1,4),"")/10,"")</f>
        <v/>
      </c>
      <c r="AR39" s="0" t="str">
        <f aca="false">IF(AQ39&lt;&gt;"",AQ39*$Y39,"")</f>
        <v/>
      </c>
      <c r="AS39" s="0" t="str">
        <f aca="false">IF(AQ39&lt;&gt;"",AQ39*$Y39,"")</f>
        <v/>
      </c>
      <c r="AT39" s="0" t="str">
        <f aca="false">IF(AND(AP39&lt;&gt;"",AR39&lt;&gt;"",$X39&lt;&gt;""),CHAR(64+AP$5)&amp;": "&amp;$X39&amp;"; ","")</f>
        <v/>
      </c>
      <c r="AU39" s="0" t="str">
        <f aca="false">IF($AB39&lt;&gt;"",IFERROR(SUBSTITUTE(MID($AB39,(COLUMN(AU33)-COLUMN($AF$1))*6/5+1,5),"-","")*1,""),"")</f>
        <v/>
      </c>
      <c r="AV39" s="0" t="str">
        <f aca="false">IF(AND(AU39&lt;&gt;"",AU39&gt;AU$6),IFERROR(MID($AC39,(COLUMN(AU32)-COLUMN($AF$1))*5/5+1,4),"")/10,"")</f>
        <v/>
      </c>
      <c r="AW39" s="0" t="str">
        <f aca="false">IF(AV39&lt;&gt;"",AV39*$Y39,"")</f>
        <v/>
      </c>
      <c r="AX39" s="0" t="str">
        <f aca="false">IF(AV39&lt;&gt;"",AV39*$Y39,"")</f>
        <v/>
      </c>
      <c r="AY39" s="0" t="str">
        <f aca="false">IF(AND(AU39&lt;&gt;"",AW39&lt;&gt;"",$X39&lt;&gt;""),CHAR(64+AU$5)&amp;": "&amp;$X39&amp;"; ","")</f>
        <v/>
      </c>
      <c r="AZ39" s="0" t="str">
        <f aca="false">IF($AB39&lt;&gt;"",IFERROR(SUBSTITUTE(MID($AB39,(COLUMN(AZ33)-COLUMN($AF$1))*6/5+1,5),"-","")*1,""),"")</f>
        <v/>
      </c>
      <c r="BA39" s="0" t="str">
        <f aca="false">IF(AND(AZ39&lt;&gt;"",AZ39&gt;AZ$6),IFERROR(MID($AC39,(COLUMN(AZ32)-COLUMN($AF$1))*5/5+1,4),"")/10,"")</f>
        <v/>
      </c>
      <c r="BB39" s="0" t="str">
        <f aca="false">IF(BA39&lt;&gt;"",BA39*$Y39,"")</f>
        <v/>
      </c>
      <c r="BC39" s="0" t="str">
        <f aca="false">IF(BA39&lt;&gt;"",BA39*$Y39,"")</f>
        <v/>
      </c>
      <c r="BD39" s="0" t="str">
        <f aca="false">IF(AND(AZ39&lt;&gt;"",BB39&lt;&gt;"",$X39&lt;&gt;""),CHAR(64+AZ$5)&amp;": "&amp;$X39&amp;"; ","")</f>
        <v/>
      </c>
      <c r="BE39" s="0" t="str">
        <f aca="false">IF($AB39&lt;&gt;"",IFERROR(SUBSTITUTE(MID($AB39,(COLUMN(BE33)-COLUMN($AF$1))*6/5+1,5),"-","")*1,""),"")</f>
        <v/>
      </c>
      <c r="BF39" s="0" t="str">
        <f aca="false">IF(AND(BE39&lt;&gt;"",BE39&gt;BE$6),IFERROR(MID($AC39,(COLUMN(BE32)-COLUMN($AF$1))*5/5+1,4),"")/10,"")</f>
        <v/>
      </c>
      <c r="BG39" s="0" t="str">
        <f aca="false">IF(BF39&lt;&gt;"",BF39*$Y39,"")</f>
        <v/>
      </c>
      <c r="BH39" s="0" t="str">
        <f aca="false">IF(BF39&lt;&gt;"",BF39*$Y39,"")</f>
        <v/>
      </c>
      <c r="BI39" s="0" t="str">
        <f aca="false">IF(AND(BE39&lt;&gt;"",BG39&lt;&gt;"",$X39&lt;&gt;""),CHAR(64+BE$5)&amp;": "&amp;$X39&amp;"; ","")</f>
        <v/>
      </c>
      <c r="BJ39" s="0" t="str">
        <f aca="false">IF($AB39&lt;&gt;"",IFERROR(SUBSTITUTE(MID($AB39,(COLUMN(BJ33)-COLUMN($AF$1))*6/5+1,5),"-","")*1,""),"")</f>
        <v/>
      </c>
      <c r="BK39" s="0" t="str">
        <f aca="false">IF(AND(BJ39&lt;&gt;"",BJ39&gt;BJ$6),IFERROR(MID($AC39,(COLUMN(BJ32)-COLUMN($AF$1))*5/5+1,4),"")/10,"")</f>
        <v/>
      </c>
      <c r="BL39" s="0" t="str">
        <f aca="false">IF(BK39&lt;&gt;"",BK39*$Y39,"")</f>
        <v/>
      </c>
      <c r="BM39" s="0" t="str">
        <f aca="false">IF(BK39&lt;&gt;"",BK39*$Y39,"")</f>
        <v/>
      </c>
      <c r="BN39" s="0" t="str">
        <f aca="false">IF(AND(BJ39&lt;&gt;"",BL39&lt;&gt;"",$X39&lt;&gt;""),CHAR(64+BJ$5)&amp;": "&amp;$X39&amp;"; ","")</f>
        <v/>
      </c>
      <c r="BO39" s="0" t="str">
        <f aca="false">IF($AB39&lt;&gt;"",IFERROR(SUBSTITUTE(MID($AB39,(COLUMN(BO33)-COLUMN($AF$1))*6/5+1,5),"-","")*1,""),"")</f>
        <v/>
      </c>
      <c r="BP39" s="0" t="str">
        <f aca="false">IF(AND(BO39&lt;&gt;"",BO39&gt;BO$6),IFERROR(MID($AC39,(COLUMN(BO32)-COLUMN($AF$1))*5/5+1,4),"")/10,"")</f>
        <v/>
      </c>
      <c r="BQ39" s="0" t="str">
        <f aca="false">IF(BP39&lt;&gt;"",BP39*$Y39,"")</f>
        <v/>
      </c>
      <c r="BR39" s="0" t="str">
        <f aca="false">IF(BP39&lt;&gt;"",BP39*$Y39,"")</f>
        <v/>
      </c>
      <c r="BS39" s="0" t="str">
        <f aca="false">IF(AND(BO39&lt;&gt;"",BQ39&lt;&gt;"",$X39&lt;&gt;""),CHAR(64+BO$5)&amp;": "&amp;$X39&amp;"; ","")</f>
        <v/>
      </c>
      <c r="BT39" s="0" t="str">
        <f aca="false">IF($AB39&lt;&gt;"",IFERROR(SUBSTITUTE(MID($AB39,(COLUMN(BT33)-COLUMN($AF$1))*6/5+1,5),"-","")*1,""),"")</f>
        <v/>
      </c>
      <c r="BU39" s="0" t="str">
        <f aca="false">IF(AND(BT39&lt;&gt;"",BT39&gt;BT$6),IFERROR(MID($AC39,(COLUMN(BT32)-COLUMN($AF$1))*5/5+1,4),"")/10,"")</f>
        <v/>
      </c>
      <c r="BV39" s="0" t="str">
        <f aca="false">IF(BU39&lt;&gt;"",BU39*$Y39,"")</f>
        <v/>
      </c>
      <c r="BW39" s="0" t="str">
        <f aca="false">IF(BU39&lt;&gt;"",BU39*$Y39,"")</f>
        <v/>
      </c>
      <c r="BX39" s="0" t="str">
        <f aca="false">IF(AND(BT39&lt;&gt;"",BV39&lt;&gt;"",$X39&lt;&gt;""),CHAR(64+BT$5)&amp;": "&amp;$X39&amp;"; ","")</f>
        <v/>
      </c>
      <c r="BY39" s="0" t="str">
        <f aca="false">IF($AB39&lt;&gt;"",IFERROR(SUBSTITUTE(MID($AB39,(COLUMN(BY33)-COLUMN($AF$1))*6/5+1,5),"-","")*1,""),"")</f>
        <v/>
      </c>
      <c r="BZ39" s="0" t="str">
        <f aca="false">IF(AND(BY39&lt;&gt;"",BY39&gt;BY$6),IFERROR(MID($AC39,(COLUMN(BY32)-COLUMN($AF$1))*5/5+1,4),"")/10,"")</f>
        <v/>
      </c>
      <c r="CA39" s="0" t="str">
        <f aca="false">IF(BZ39&lt;&gt;"",BZ39*$Y39,"")</f>
        <v/>
      </c>
      <c r="CB39" s="0" t="str">
        <f aca="false">IF(BZ39&lt;&gt;"",BZ39*$Y39,"")</f>
        <v/>
      </c>
      <c r="CC39" s="0" t="str">
        <f aca="false">IF(AND(BY39&lt;&gt;"",CA39&lt;&gt;"",$X39&lt;&gt;""),CHAR(64+BY$5)&amp;": "&amp;$X39&amp;"; ","")</f>
        <v/>
      </c>
    </row>
    <row r="40" customFormat="false" ht="12.8" hidden="false" customHeight="false" outlineLevel="0" collapsed="false">
      <c r="C40" s="0" t="n">
        <v>2026</v>
      </c>
      <c r="D40" s="0" t="str">
        <f aca="false">C40&amp;"_"&amp;B$32</f>
        <v>2026_string</v>
      </c>
      <c r="E40" s="0" t="str">
        <f aca="false">C40&amp;"_"&amp;$B$31</f>
        <v>2026_string</v>
      </c>
      <c r="F40" s="0" t="n">
        <v>2100</v>
      </c>
      <c r="S40" s="0" t="n">
        <v>2</v>
      </c>
      <c r="U40" s="0" t="str">
        <f aca="false">IF(MOD(ROW(T39)-ROW(T$35),4)&lt;3,"string","")</f>
        <v>string</v>
      </c>
      <c r="V40" s="0" t="str">
        <f aca="false">IF(U40&lt;&gt;"","M","")</f>
        <v>M</v>
      </c>
      <c r="W40" s="0" t="str">
        <f aca="false">IF(MOD(ROW(T39)-ROW(T$35),4)=0,"string",IF(MOD(ROW(T39)-ROW(T$35),4)=1,"string",IF(MOD(ROW(T39)-ROW(T$35),4)=2,"string","")))</f>
        <v>string</v>
      </c>
      <c r="X40" s="0" t="str">
        <f aca="false">IF(MOD(ROW(T39)-ROW(T$35),4)=0,S40&amp;" string","")</f>
        <v>2 string</v>
      </c>
      <c r="Y40" s="0" t="n">
        <v>350</v>
      </c>
      <c r="Z40" s="0" t="n">
        <v>350</v>
      </c>
      <c r="AB40" s="0" t="str">
        <f aca="false">IF(MOD(ROW(Main!S109)-ROW(Main!$S$105),4)&lt;3,INDEX(Main!T$136:T$151,1+(ROW(Main!S40)-ROW(Main!$S$36))/4,1),"")</f>
        <v>45413;45413;45413;45413;45413;45413;-----;-----;-----;-----;;</v>
      </c>
      <c r="AC40" s="0" t="str">
        <f aca="false">IF(MOD(ROW(Main!S109)-ROW(Main!$S$105),4)&lt;3,Main!U$115,"")</f>
        <v>0010;0010;0010;0010;0010;0010;0010;0010;0010;0010;</v>
      </c>
      <c r="AD40" s="0" t="s">
        <v>3</v>
      </c>
      <c r="AF40" s="0" t="n">
        <v>45413</v>
      </c>
      <c r="AG40" s="0" t="n">
        <v>1</v>
      </c>
      <c r="AH40" s="0" t="n">
        <v>350</v>
      </c>
      <c r="AI40" s="0" t="n">
        <v>350</v>
      </c>
      <c r="AJ40" s="0" t="str">
        <f aca="false">IF(AND(AF40&lt;&gt;"",AH40&lt;&gt;"",$X40&lt;&gt;""),CHAR(64+AF$5)&amp;": "&amp;$X40&amp;"; ","")</f>
        <v>A: 2 string;</v>
      </c>
      <c r="AK40" s="0" t="n">
        <v>45413</v>
      </c>
      <c r="AL40" s="0" t="str">
        <f aca="false">IF(AND(AK40&lt;&gt;"",AK40&gt;AK$6),IFERROR(MID($AC40,(COLUMN(AK33)-COLUMN($AF$1))*5/5+1,4),"")/10,"")</f>
        <v/>
      </c>
      <c r="AM40" s="0" t="str">
        <f aca="false">IF(AL40&lt;&gt;"",AL40*$Y40,"")</f>
        <v/>
      </c>
      <c r="AN40" s="0" t="str">
        <f aca="false">IF(AL40&lt;&gt;"",AL40*$Y40,"")</f>
        <v/>
      </c>
      <c r="AO40" s="0" t="str">
        <f aca="false">IF(AND(AK40&lt;&gt;"",AM40&lt;&gt;"",$X40&lt;&gt;""),CHAR(64+AK$5)&amp;": "&amp;$X40&amp;"; ","")</f>
        <v/>
      </c>
      <c r="AP40" s="0" t="n">
        <v>45413</v>
      </c>
      <c r="AQ40" s="0" t="str">
        <f aca="false">IF(AND(AP40&lt;&gt;"",AP40&gt;AP$6),IFERROR(MID($AC40,(COLUMN(AP33)-COLUMN($AF$1))*5/5+1,4),"")/10,"")</f>
        <v/>
      </c>
      <c r="AR40" s="0" t="str">
        <f aca="false">IF(AQ40&lt;&gt;"",AQ40*$Y40,"")</f>
        <v/>
      </c>
      <c r="AS40" s="0" t="str">
        <f aca="false">IF(AQ40&lt;&gt;"",AQ40*$Y40,"")</f>
        <v/>
      </c>
      <c r="AT40" s="0" t="str">
        <f aca="false">IF(AND(AP40&lt;&gt;"",AR40&lt;&gt;"",$X40&lt;&gt;""),CHAR(64+AP$5)&amp;": "&amp;$X40&amp;"; ","")</f>
        <v/>
      </c>
      <c r="AU40" s="0" t="n">
        <v>45413</v>
      </c>
      <c r="AV40" s="0" t="str">
        <f aca="false">IF(AND(AU40&lt;&gt;"",AU40&gt;AU$6),IFERROR(MID($AC40,(COLUMN(AU33)-COLUMN($AF$1))*5/5+1,4),"")/10,"")</f>
        <v/>
      </c>
      <c r="AW40" s="0" t="str">
        <f aca="false">IF(AV40&lt;&gt;"",AV40*$Y40,"")</f>
        <v/>
      </c>
      <c r="AX40" s="0" t="str">
        <f aca="false">IF(AV40&lt;&gt;"",AV40*$Y40,"")</f>
        <v/>
      </c>
      <c r="AY40" s="0" t="str">
        <f aca="false">IF(AND(AU40&lt;&gt;"",AW40&lt;&gt;"",$X40&lt;&gt;""),CHAR(64+AU$5)&amp;": "&amp;$X40&amp;"; ","")</f>
        <v/>
      </c>
      <c r="AZ40" s="0" t="n">
        <v>45413</v>
      </c>
      <c r="BA40" s="0" t="str">
        <f aca="false">IF(AND(AZ40&lt;&gt;"",AZ40&gt;AZ$6),IFERROR(MID($AC40,(COLUMN(AZ33)-COLUMN($AF$1))*5/5+1,4),"")/10,"")</f>
        <v/>
      </c>
      <c r="BB40" s="0" t="str">
        <f aca="false">IF(BA40&lt;&gt;"",BA40*$Y40,"")</f>
        <v/>
      </c>
      <c r="BC40" s="0" t="str">
        <f aca="false">IF(BA40&lt;&gt;"",BA40*$Y40,"")</f>
        <v/>
      </c>
      <c r="BD40" s="0" t="str">
        <f aca="false">IF(AND(AZ40&lt;&gt;"",BB40&lt;&gt;"",$X40&lt;&gt;""),CHAR(64+AZ$5)&amp;": "&amp;$X40&amp;"; ","")</f>
        <v/>
      </c>
      <c r="BE40" s="0" t="n">
        <v>45413</v>
      </c>
      <c r="BF40" s="0" t="str">
        <f aca="false">IF(AND(BE40&lt;&gt;"",BE40&gt;BE$6),IFERROR(MID($AC40,(COLUMN(BE33)-COLUMN($AF$1))*5/5+1,4),"")/10,"")</f>
        <v/>
      </c>
      <c r="BG40" s="0" t="str">
        <f aca="false">IF(BF40&lt;&gt;"",BF40*$Y40,"")</f>
        <v/>
      </c>
      <c r="BH40" s="0" t="str">
        <f aca="false">IF(BF40&lt;&gt;"",BF40*$Y40,"")</f>
        <v/>
      </c>
      <c r="BI40" s="0" t="str">
        <f aca="false">IF(AND(BE40&lt;&gt;"",BG40&lt;&gt;"",$X40&lt;&gt;""),CHAR(64+BE$5)&amp;": "&amp;$X40&amp;"; ","")</f>
        <v/>
      </c>
      <c r="BJ40" s="0" t="str">
        <f aca="false">IF($AB40&lt;&gt;"",IFERROR(SUBSTITUTE(MID($AB40,(COLUMN(BJ34)-COLUMN($AF$1))*6/5+1,5),"-","")*1,""),"")</f>
        <v/>
      </c>
      <c r="BK40" s="0" t="str">
        <f aca="false">IF(AND(BJ40&lt;&gt;"",BJ40&gt;BJ$6),IFERROR(MID($AC40,(COLUMN(BJ33)-COLUMN($AF$1))*5/5+1,4),"")/10,"")</f>
        <v/>
      </c>
      <c r="BL40" s="0" t="str">
        <f aca="false">IF(BK40&lt;&gt;"",BK40*$Y40,"")</f>
        <v/>
      </c>
      <c r="BM40" s="0" t="str">
        <f aca="false">IF(BK40&lt;&gt;"",BK40*$Y40,"")</f>
        <v/>
      </c>
      <c r="BN40" s="0" t="str">
        <f aca="false">IF(AND(BJ40&lt;&gt;"",BL40&lt;&gt;"",$X40&lt;&gt;""),CHAR(64+BJ$5)&amp;": "&amp;$X40&amp;"; ","")</f>
        <v/>
      </c>
      <c r="BO40" s="0" t="str">
        <f aca="false">IF($AB40&lt;&gt;"",IFERROR(SUBSTITUTE(MID($AB40,(COLUMN(BO34)-COLUMN($AF$1))*6/5+1,5),"-","")*1,""),"")</f>
        <v/>
      </c>
      <c r="BP40" s="0" t="str">
        <f aca="false">IF(AND(BO40&lt;&gt;"",BO40&gt;BO$6),IFERROR(MID($AC40,(COLUMN(BO33)-COLUMN($AF$1))*5/5+1,4),"")/10,"")</f>
        <v/>
      </c>
      <c r="BQ40" s="0" t="str">
        <f aca="false">IF(BP40&lt;&gt;"",BP40*$Y40,"")</f>
        <v/>
      </c>
      <c r="BR40" s="0" t="str">
        <f aca="false">IF(BP40&lt;&gt;"",BP40*$Y40,"")</f>
        <v/>
      </c>
      <c r="BS40" s="0" t="str">
        <f aca="false">IF(AND(BO40&lt;&gt;"",BQ40&lt;&gt;"",$X40&lt;&gt;""),CHAR(64+BO$5)&amp;": "&amp;$X40&amp;"; ","")</f>
        <v/>
      </c>
      <c r="BT40" s="0" t="str">
        <f aca="false">IF($AB40&lt;&gt;"",IFERROR(SUBSTITUTE(MID($AB40,(COLUMN(BT34)-COLUMN($AF$1))*6/5+1,5),"-","")*1,""),"")</f>
        <v/>
      </c>
      <c r="BU40" s="0" t="str">
        <f aca="false">IF(AND(BT40&lt;&gt;"",BT40&gt;BT$6),IFERROR(MID($AC40,(COLUMN(BT33)-COLUMN($AF$1))*5/5+1,4),"")/10,"")</f>
        <v/>
      </c>
      <c r="BV40" s="0" t="str">
        <f aca="false">IF(BU40&lt;&gt;"",BU40*$Y40,"")</f>
        <v/>
      </c>
      <c r="BW40" s="0" t="str">
        <f aca="false">IF(BU40&lt;&gt;"",BU40*$Y40,"")</f>
        <v/>
      </c>
      <c r="BX40" s="0" t="str">
        <f aca="false">IF(AND(BT40&lt;&gt;"",BV40&lt;&gt;"",$X40&lt;&gt;""),CHAR(64+BT$5)&amp;": "&amp;$X40&amp;"; ","")</f>
        <v/>
      </c>
      <c r="BY40" s="0" t="str">
        <f aca="false">IF($AB40&lt;&gt;"",IFERROR(SUBSTITUTE(MID($AB40,(COLUMN(BY34)-COLUMN($AF$1))*6/5+1,5),"-","")*1,""),"")</f>
        <v/>
      </c>
      <c r="BZ40" s="0" t="str">
        <f aca="false">IF(AND(BY40&lt;&gt;"",BY40&gt;BY$6),IFERROR(MID($AC40,(COLUMN(BY33)-COLUMN($AF$1))*5/5+1,4),"")/10,"")</f>
        <v/>
      </c>
      <c r="CA40" s="0" t="str">
        <f aca="false">IF(BZ40&lt;&gt;"",BZ40*$Y40,"")</f>
        <v/>
      </c>
      <c r="CB40" s="0" t="str">
        <f aca="false">IF(BZ40&lt;&gt;"",BZ40*$Y40,"")</f>
        <v/>
      </c>
      <c r="CC40" s="0" t="str">
        <f aca="false">IF(AND(BY40&lt;&gt;"",CA40&lt;&gt;"",$X40&lt;&gt;""),CHAR(64+BY$5)&amp;": "&amp;$X40&amp;"; ","")</f>
        <v/>
      </c>
    </row>
    <row r="41" customFormat="false" ht="12.8" hidden="false" customHeight="false" outlineLevel="0" collapsed="false">
      <c r="C41" s="0" t="n">
        <v>2027</v>
      </c>
      <c r="D41" s="0" t="str">
        <f aca="false">C41&amp;"_"&amp;B$32</f>
        <v>2027_string</v>
      </c>
      <c r="E41" s="0" t="str">
        <f aca="false">C41&amp;"_"&amp;$B$31</f>
        <v>2027_string</v>
      </c>
      <c r="F41" s="0" t="n">
        <v>2100</v>
      </c>
      <c r="S41" s="0" t="str">
        <f aca="false">IF(MOD(ROW(T40)-ROW(T$35),4)=0,(ROW(T40)-ROW(T$35))/4+1,"")</f>
        <v/>
      </c>
      <c r="U41" s="0" t="str">
        <f aca="false">IF(MOD(ROW(T40)-ROW(T$35),4)&lt;3,"string","")</f>
        <v>string</v>
      </c>
      <c r="V41" s="0" t="str">
        <f aca="false">IF(U41&lt;&gt;"","M","")</f>
        <v>M</v>
      </c>
      <c r="W41" s="0" t="str">
        <f aca="false">IF(MOD(ROW(T40)-ROW(T$35),4)=0,"string",IF(MOD(ROW(T40)-ROW(T$35),4)=1,"string",IF(MOD(ROW(T40)-ROW(T$35),4)=2,"string","")))</f>
        <v>string</v>
      </c>
      <c r="X41" s="0" t="str">
        <f aca="false">IF(MOD(ROW(T40)-ROW(T$35),4)=0,S41&amp;" string","")</f>
        <v/>
      </c>
      <c r="Y41" s="0" t="n">
        <v>350</v>
      </c>
      <c r="Z41" s="0" t="n">
        <v>350</v>
      </c>
      <c r="AB41" s="0" t="str">
        <f aca="false">IF(MOD(ROW(Main!S110)-ROW(Main!$S$105),4)&lt;3,INDEX(Main!T$136:T$151,1+(ROW(Main!S41)-ROW(Main!$S$36))/4,1),"")</f>
        <v>45413;45413;45413;45413;45413;45413;-----;-----;-----;-----;;</v>
      </c>
      <c r="AC41" s="0" t="str">
        <f aca="false">IF(MOD(ROW(Main!S110)-ROW(Main!$S$105),4)&lt;3,Main!U$115,"")</f>
        <v>0010;0010;0010;0010;0010;0010;0010;0010;0010;0010;</v>
      </c>
      <c r="AD41" s="0" t="s">
        <v>3</v>
      </c>
      <c r="AF41" s="0" t="n">
        <v>45413</v>
      </c>
      <c r="AG41" s="0" t="n">
        <v>1</v>
      </c>
      <c r="AH41" s="0" t="n">
        <v>350</v>
      </c>
      <c r="AI41" s="0" t="n">
        <v>350</v>
      </c>
      <c r="AJ41" s="0" t="str">
        <f aca="false">IF(AND(AF41&lt;&gt;"",AH41&lt;&gt;"",$X41&lt;&gt;""),CHAR(64+AF$5)&amp;": "&amp;$X41&amp;"; ","")</f>
        <v/>
      </c>
      <c r="AK41" s="0" t="n">
        <v>45413</v>
      </c>
      <c r="AL41" s="0" t="str">
        <f aca="false">IF(AND(AK41&lt;&gt;"",AK41&gt;AK$6),IFERROR(MID($AC41,(COLUMN(AK34)-COLUMN($AF$1))*5/5+1,4),"")/10,"")</f>
        <v/>
      </c>
      <c r="AM41" s="0" t="str">
        <f aca="false">IF(AL41&lt;&gt;"",AL41*$Y41,"")</f>
        <v/>
      </c>
      <c r="AN41" s="0" t="str">
        <f aca="false">IF(AL41&lt;&gt;"",AL41*$Y41,"")</f>
        <v/>
      </c>
      <c r="AO41" s="0" t="str">
        <f aca="false">IF(AND(AK41&lt;&gt;"",AM41&lt;&gt;"",$X41&lt;&gt;""),CHAR(64+AK$5)&amp;": "&amp;$X41&amp;"; ","")</f>
        <v/>
      </c>
      <c r="AP41" s="0" t="n">
        <v>45413</v>
      </c>
      <c r="AQ41" s="0" t="str">
        <f aca="false">IF(AND(AP41&lt;&gt;"",AP41&gt;AP$6),IFERROR(MID($AC41,(COLUMN(AP34)-COLUMN($AF$1))*5/5+1,4),"")/10,"")</f>
        <v/>
      </c>
      <c r="AR41" s="0" t="str">
        <f aca="false">IF(AQ41&lt;&gt;"",AQ41*$Y41,"")</f>
        <v/>
      </c>
      <c r="AS41" s="0" t="str">
        <f aca="false">IF(AQ41&lt;&gt;"",AQ41*$Y41,"")</f>
        <v/>
      </c>
      <c r="AT41" s="0" t="str">
        <f aca="false">IF(AND(AP41&lt;&gt;"",AR41&lt;&gt;"",$X41&lt;&gt;""),CHAR(64+AP$5)&amp;": "&amp;$X41&amp;"; ","")</f>
        <v/>
      </c>
      <c r="AU41" s="0" t="n">
        <v>45413</v>
      </c>
      <c r="AV41" s="0" t="str">
        <f aca="false">IF(AND(AU41&lt;&gt;"",AU41&gt;AU$6),IFERROR(MID($AC41,(COLUMN(AU34)-COLUMN($AF$1))*5/5+1,4),"")/10,"")</f>
        <v/>
      </c>
      <c r="AW41" s="0" t="str">
        <f aca="false">IF(AV41&lt;&gt;"",AV41*$Y41,"")</f>
        <v/>
      </c>
      <c r="AX41" s="0" t="str">
        <f aca="false">IF(AV41&lt;&gt;"",AV41*$Y41,"")</f>
        <v/>
      </c>
      <c r="AY41" s="0" t="str">
        <f aca="false">IF(AND(AU41&lt;&gt;"",AW41&lt;&gt;"",$X41&lt;&gt;""),CHAR(64+AU$5)&amp;": "&amp;$X41&amp;"; ","")</f>
        <v/>
      </c>
      <c r="AZ41" s="0" t="n">
        <v>45413</v>
      </c>
      <c r="BA41" s="0" t="str">
        <f aca="false">IF(AND(AZ41&lt;&gt;"",AZ41&gt;AZ$6),IFERROR(MID($AC41,(COLUMN(AZ34)-COLUMN($AF$1))*5/5+1,4),"")/10,"")</f>
        <v/>
      </c>
      <c r="BB41" s="0" t="str">
        <f aca="false">IF(BA41&lt;&gt;"",BA41*$Y41,"")</f>
        <v/>
      </c>
      <c r="BC41" s="0" t="str">
        <f aca="false">IF(BA41&lt;&gt;"",BA41*$Y41,"")</f>
        <v/>
      </c>
      <c r="BD41" s="0" t="str">
        <f aca="false">IF(AND(AZ41&lt;&gt;"",BB41&lt;&gt;"",$X41&lt;&gt;""),CHAR(64+AZ$5)&amp;": "&amp;$X41&amp;"; ","")</f>
        <v/>
      </c>
      <c r="BE41" s="0" t="n">
        <v>45413</v>
      </c>
      <c r="BF41" s="0" t="str">
        <f aca="false">IF(AND(BE41&lt;&gt;"",BE41&gt;BE$6),IFERROR(MID($AC41,(COLUMN(BE34)-COLUMN($AF$1))*5/5+1,4),"")/10,"")</f>
        <v/>
      </c>
      <c r="BG41" s="0" t="str">
        <f aca="false">IF(BF41&lt;&gt;"",BF41*$Y41,"")</f>
        <v/>
      </c>
      <c r="BH41" s="0" t="str">
        <f aca="false">IF(BF41&lt;&gt;"",BF41*$Y41,"")</f>
        <v/>
      </c>
      <c r="BI41" s="0" t="str">
        <f aca="false">IF(AND(BE41&lt;&gt;"",BG41&lt;&gt;"",$X41&lt;&gt;""),CHAR(64+BE$5)&amp;": "&amp;$X41&amp;"; ","")</f>
        <v/>
      </c>
      <c r="BJ41" s="0" t="str">
        <f aca="false">IF($AB41&lt;&gt;"",IFERROR(SUBSTITUTE(MID($AB41,(COLUMN(BJ35)-COLUMN($AF$1))*6/5+1,5),"-","")*1,""),"")</f>
        <v/>
      </c>
      <c r="BK41" s="0" t="str">
        <f aca="false">IF(AND(BJ41&lt;&gt;"",BJ41&gt;BJ$6),IFERROR(MID($AC41,(COLUMN(BJ34)-COLUMN($AF$1))*5/5+1,4),"")/10,"")</f>
        <v/>
      </c>
      <c r="BL41" s="0" t="str">
        <f aca="false">IF(BK41&lt;&gt;"",BK41*$Y41,"")</f>
        <v/>
      </c>
      <c r="BM41" s="0" t="str">
        <f aca="false">IF(BK41&lt;&gt;"",BK41*$Y41,"")</f>
        <v/>
      </c>
      <c r="BN41" s="0" t="str">
        <f aca="false">IF(AND(BJ41&lt;&gt;"",BL41&lt;&gt;"",$X41&lt;&gt;""),CHAR(64+BJ$5)&amp;": "&amp;$X41&amp;"; ","")</f>
        <v/>
      </c>
      <c r="BO41" s="0" t="str">
        <f aca="false">IF($AB41&lt;&gt;"",IFERROR(SUBSTITUTE(MID($AB41,(COLUMN(BO35)-COLUMN($AF$1))*6/5+1,5),"-","")*1,""),"")</f>
        <v/>
      </c>
      <c r="BP41" s="0" t="str">
        <f aca="false">IF(AND(BO41&lt;&gt;"",BO41&gt;BO$6),IFERROR(MID($AC41,(COLUMN(BO34)-COLUMN($AF$1))*5/5+1,4),"")/10,"")</f>
        <v/>
      </c>
      <c r="BQ41" s="0" t="str">
        <f aca="false">IF(BP41&lt;&gt;"",BP41*$Y41,"")</f>
        <v/>
      </c>
      <c r="BR41" s="0" t="str">
        <f aca="false">IF(BP41&lt;&gt;"",BP41*$Y41,"")</f>
        <v/>
      </c>
      <c r="BS41" s="0" t="str">
        <f aca="false">IF(AND(BO41&lt;&gt;"",BQ41&lt;&gt;"",$X41&lt;&gt;""),CHAR(64+BO$5)&amp;": "&amp;$X41&amp;"; ","")</f>
        <v/>
      </c>
      <c r="BT41" s="0" t="str">
        <f aca="false">IF($AB41&lt;&gt;"",IFERROR(SUBSTITUTE(MID($AB41,(COLUMN(BT35)-COLUMN($AF$1))*6/5+1,5),"-","")*1,""),"")</f>
        <v/>
      </c>
      <c r="BU41" s="0" t="str">
        <f aca="false">IF(AND(BT41&lt;&gt;"",BT41&gt;BT$6),IFERROR(MID($AC41,(COLUMN(BT34)-COLUMN($AF$1))*5/5+1,4),"")/10,"")</f>
        <v/>
      </c>
      <c r="BV41" s="0" t="str">
        <f aca="false">IF(BU41&lt;&gt;"",BU41*$Y41,"")</f>
        <v/>
      </c>
      <c r="BW41" s="0" t="str">
        <f aca="false">IF(BU41&lt;&gt;"",BU41*$Y41,"")</f>
        <v/>
      </c>
      <c r="BX41" s="0" t="str">
        <f aca="false">IF(AND(BT41&lt;&gt;"",BV41&lt;&gt;"",$X41&lt;&gt;""),CHAR(64+BT$5)&amp;": "&amp;$X41&amp;"; ","")</f>
        <v/>
      </c>
      <c r="BY41" s="0" t="str">
        <f aca="false">IF($AB41&lt;&gt;"",IFERROR(SUBSTITUTE(MID($AB41,(COLUMN(BY35)-COLUMN($AF$1))*6/5+1,5),"-","")*1,""),"")</f>
        <v/>
      </c>
      <c r="BZ41" s="0" t="str">
        <f aca="false">IF(AND(BY41&lt;&gt;"",BY41&gt;BY$6),IFERROR(MID($AC41,(COLUMN(BY34)-COLUMN($AF$1))*5/5+1,4),"")/10,"")</f>
        <v/>
      </c>
      <c r="CA41" s="0" t="str">
        <f aca="false">IF(BZ41&lt;&gt;"",BZ41*$Y41,"")</f>
        <v/>
      </c>
      <c r="CB41" s="0" t="str">
        <f aca="false">IF(BZ41&lt;&gt;"",BZ41*$Y41,"")</f>
        <v/>
      </c>
      <c r="CC41" s="0" t="str">
        <f aca="false">IF(AND(BY41&lt;&gt;"",CA41&lt;&gt;"",$X41&lt;&gt;""),CHAR(64+BY$5)&amp;": "&amp;$X41&amp;"; ","")</f>
        <v/>
      </c>
    </row>
    <row r="42" customFormat="false" ht="12.8" hidden="false" customHeight="false" outlineLevel="0" collapsed="false">
      <c r="C42" s="0" t="n">
        <v>2028</v>
      </c>
      <c r="D42" s="0" t="str">
        <f aca="false">C42&amp;"_"&amp;B$32</f>
        <v>2028_string</v>
      </c>
      <c r="E42" s="0" t="str">
        <f aca="false">C42&amp;"_"&amp;$B$31</f>
        <v>2028_string</v>
      </c>
      <c r="F42" s="0" t="n">
        <v>2100</v>
      </c>
      <c r="S42" s="0" t="str">
        <f aca="false">IF(MOD(ROW(T41)-ROW(T$35),4)=0,(ROW(T41)-ROW(T$35))/4+1,"")</f>
        <v/>
      </c>
      <c r="U42" s="0" t="str">
        <f aca="false">IF(MOD(ROW(T41)-ROW(T$35),4)&lt;3,"string","")</f>
        <v>string</v>
      </c>
      <c r="V42" s="0" t="str">
        <f aca="false">IF(U42&lt;&gt;"","M","")</f>
        <v>M</v>
      </c>
      <c r="W42" s="0" t="str">
        <f aca="false">IF(MOD(ROW(T41)-ROW(T$35),4)=0,"string",IF(MOD(ROW(T41)-ROW(T$35),4)=1,"string",IF(MOD(ROW(T41)-ROW(T$35),4)=2,"string","")))</f>
        <v>string</v>
      </c>
      <c r="X42" s="0" t="str">
        <f aca="false">IF(MOD(ROW(T41)-ROW(T$35),4)=0,S42&amp;" string","")</f>
        <v/>
      </c>
      <c r="Y42" s="0" t="n">
        <v>350</v>
      </c>
      <c r="Z42" s="0" t="n">
        <v>350</v>
      </c>
      <c r="AB42" s="0" t="str">
        <f aca="false">IF(MOD(ROW(Main!S111)-ROW(Main!$S$105),4)&lt;3,INDEX(Main!T$136:T$151,1+(ROW(Main!S42)-ROW(Main!$S$36))/4,1),"")</f>
        <v>45413;45413;45413;45413;45413;45413;-----;-----;-----;-----;;</v>
      </c>
      <c r="AC42" s="0" t="str">
        <f aca="false">IF(MOD(ROW(Main!S111)-ROW(Main!$S$105),4)&lt;3,Main!U$115,"")</f>
        <v>0010;0010;0010;0010;0010;0010;0010;0010;0010;0010;</v>
      </c>
      <c r="AD42" s="0" t="s">
        <v>3</v>
      </c>
      <c r="AF42" s="0" t="n">
        <v>45413</v>
      </c>
      <c r="AG42" s="0" t="n">
        <v>1</v>
      </c>
      <c r="AH42" s="0" t="n">
        <v>350</v>
      </c>
      <c r="AI42" s="0" t="n">
        <v>350</v>
      </c>
      <c r="AJ42" s="0" t="str">
        <f aca="false">IF(AND(AF42&lt;&gt;"",AH42&lt;&gt;"",$X42&lt;&gt;""),CHAR(64+AF$5)&amp;": "&amp;$X42&amp;"; ","")</f>
        <v/>
      </c>
      <c r="AK42" s="0" t="n">
        <v>45413</v>
      </c>
      <c r="AL42" s="0" t="str">
        <f aca="false">IF(AND(AK42&lt;&gt;"",AK42&gt;AK$6),IFERROR(MID($AC42,(COLUMN(AK35)-COLUMN($AF$1))*5/5+1,4),"")/10,"")</f>
        <v/>
      </c>
      <c r="AM42" s="0" t="str">
        <f aca="false">IF(AL42&lt;&gt;"",AL42*$Y42,"")</f>
        <v/>
      </c>
      <c r="AN42" s="0" t="str">
        <f aca="false">IF(AL42&lt;&gt;"",AL42*$Y42,"")</f>
        <v/>
      </c>
      <c r="AO42" s="0" t="str">
        <f aca="false">IF(AND(AK42&lt;&gt;"",AM42&lt;&gt;"",$X42&lt;&gt;""),CHAR(64+AK$5)&amp;": "&amp;$X42&amp;"; ","")</f>
        <v/>
      </c>
      <c r="AP42" s="0" t="n">
        <v>45413</v>
      </c>
      <c r="AQ42" s="0" t="str">
        <f aca="false">IF(AND(AP42&lt;&gt;"",AP42&gt;AP$6),IFERROR(MID($AC42,(COLUMN(AP35)-COLUMN($AF$1))*5/5+1,4),"")/10,"")</f>
        <v/>
      </c>
      <c r="AR42" s="0" t="str">
        <f aca="false">IF(AQ42&lt;&gt;"",AQ42*$Y42,"")</f>
        <v/>
      </c>
      <c r="AS42" s="0" t="str">
        <f aca="false">IF(AQ42&lt;&gt;"",AQ42*$Y42,"")</f>
        <v/>
      </c>
      <c r="AT42" s="0" t="str">
        <f aca="false">IF(AND(AP42&lt;&gt;"",AR42&lt;&gt;"",$X42&lt;&gt;""),CHAR(64+AP$5)&amp;": "&amp;$X42&amp;"; ","")</f>
        <v/>
      </c>
      <c r="AU42" s="0" t="n">
        <v>45413</v>
      </c>
      <c r="AV42" s="0" t="str">
        <f aca="false">IF(AND(AU42&lt;&gt;"",AU42&gt;AU$6),IFERROR(MID($AC42,(COLUMN(AU35)-COLUMN($AF$1))*5/5+1,4),"")/10,"")</f>
        <v/>
      </c>
      <c r="AW42" s="0" t="str">
        <f aca="false">IF(AV42&lt;&gt;"",AV42*$Y42,"")</f>
        <v/>
      </c>
      <c r="AX42" s="0" t="str">
        <f aca="false">IF(AV42&lt;&gt;"",AV42*$Y42,"")</f>
        <v/>
      </c>
      <c r="AY42" s="0" t="str">
        <f aca="false">IF(AND(AU42&lt;&gt;"",AW42&lt;&gt;"",$X42&lt;&gt;""),CHAR(64+AU$5)&amp;": "&amp;$X42&amp;"; ","")</f>
        <v/>
      </c>
      <c r="AZ42" s="0" t="n">
        <v>45413</v>
      </c>
      <c r="BA42" s="0" t="str">
        <f aca="false">IF(AND(AZ42&lt;&gt;"",AZ42&gt;AZ$6),IFERROR(MID($AC42,(COLUMN(AZ35)-COLUMN($AF$1))*5/5+1,4),"")/10,"")</f>
        <v/>
      </c>
      <c r="BB42" s="0" t="str">
        <f aca="false">IF(BA42&lt;&gt;"",BA42*$Y42,"")</f>
        <v/>
      </c>
      <c r="BC42" s="0" t="str">
        <f aca="false">IF(BA42&lt;&gt;"",BA42*$Y42,"")</f>
        <v/>
      </c>
      <c r="BD42" s="0" t="str">
        <f aca="false">IF(AND(AZ42&lt;&gt;"",BB42&lt;&gt;"",$X42&lt;&gt;""),CHAR(64+AZ$5)&amp;": "&amp;$X42&amp;"; ","")</f>
        <v/>
      </c>
      <c r="BE42" s="0" t="n">
        <v>45413</v>
      </c>
      <c r="BF42" s="0" t="str">
        <f aca="false">IF(AND(BE42&lt;&gt;"",BE42&gt;BE$6),IFERROR(MID($AC42,(COLUMN(BE35)-COLUMN($AF$1))*5/5+1,4),"")/10,"")</f>
        <v/>
      </c>
      <c r="BG42" s="0" t="str">
        <f aca="false">IF(BF42&lt;&gt;"",BF42*$Y42,"")</f>
        <v/>
      </c>
      <c r="BH42" s="0" t="str">
        <f aca="false">IF(BF42&lt;&gt;"",BF42*$Y42,"")</f>
        <v/>
      </c>
      <c r="BI42" s="0" t="str">
        <f aca="false">IF(AND(BE42&lt;&gt;"",BG42&lt;&gt;"",$X42&lt;&gt;""),CHAR(64+BE$5)&amp;": "&amp;$X42&amp;"; ","")</f>
        <v/>
      </c>
      <c r="BJ42" s="0" t="str">
        <f aca="false">IF($AB42&lt;&gt;"",IFERROR(SUBSTITUTE(MID($AB42,(COLUMN(BJ36)-COLUMN($AF$1))*6/5+1,5),"-","")*1,""),"")</f>
        <v/>
      </c>
      <c r="BK42" s="0" t="str">
        <f aca="false">IF(AND(BJ42&lt;&gt;"",BJ42&gt;BJ$6),IFERROR(MID($AC42,(COLUMN(BJ35)-COLUMN($AF$1))*5/5+1,4),"")/10,"")</f>
        <v/>
      </c>
      <c r="BL42" s="0" t="str">
        <f aca="false">IF(BK42&lt;&gt;"",BK42*$Y42,"")</f>
        <v/>
      </c>
      <c r="BM42" s="0" t="str">
        <f aca="false">IF(BK42&lt;&gt;"",BK42*$Y42,"")</f>
        <v/>
      </c>
      <c r="BN42" s="0" t="str">
        <f aca="false">IF(AND(BJ42&lt;&gt;"",BL42&lt;&gt;"",$X42&lt;&gt;""),CHAR(64+BJ$5)&amp;": "&amp;$X42&amp;"; ","")</f>
        <v/>
      </c>
      <c r="BO42" s="0" t="str">
        <f aca="false">IF($AB42&lt;&gt;"",IFERROR(SUBSTITUTE(MID($AB42,(COLUMN(BO36)-COLUMN($AF$1))*6/5+1,5),"-","")*1,""),"")</f>
        <v/>
      </c>
      <c r="BP42" s="0" t="str">
        <f aca="false">IF(AND(BO42&lt;&gt;"",BO42&gt;BO$6),IFERROR(MID($AC42,(COLUMN(BO35)-COLUMN($AF$1))*5/5+1,4),"")/10,"")</f>
        <v/>
      </c>
      <c r="BQ42" s="0" t="str">
        <f aca="false">IF(BP42&lt;&gt;"",BP42*$Y42,"")</f>
        <v/>
      </c>
      <c r="BR42" s="0" t="str">
        <f aca="false">IF(BP42&lt;&gt;"",BP42*$Y42,"")</f>
        <v/>
      </c>
      <c r="BS42" s="0" t="str">
        <f aca="false">IF(AND(BO42&lt;&gt;"",BQ42&lt;&gt;"",$X42&lt;&gt;""),CHAR(64+BO$5)&amp;": "&amp;$X42&amp;"; ","")</f>
        <v/>
      </c>
      <c r="BT42" s="0" t="str">
        <f aca="false">IF($AB42&lt;&gt;"",IFERROR(SUBSTITUTE(MID($AB42,(COLUMN(BT36)-COLUMN($AF$1))*6/5+1,5),"-","")*1,""),"")</f>
        <v/>
      </c>
      <c r="BU42" s="0" t="str">
        <f aca="false">IF(AND(BT42&lt;&gt;"",BT42&gt;BT$6),IFERROR(MID($AC42,(COLUMN(BT35)-COLUMN($AF$1))*5/5+1,4),"")/10,"")</f>
        <v/>
      </c>
      <c r="BV42" s="0" t="str">
        <f aca="false">IF(BU42&lt;&gt;"",BU42*$Y42,"")</f>
        <v/>
      </c>
      <c r="BW42" s="0" t="str">
        <f aca="false">IF(BU42&lt;&gt;"",BU42*$Y42,"")</f>
        <v/>
      </c>
      <c r="BX42" s="0" t="str">
        <f aca="false">IF(AND(BT42&lt;&gt;"",BV42&lt;&gt;"",$X42&lt;&gt;""),CHAR(64+BT$5)&amp;": "&amp;$X42&amp;"; ","")</f>
        <v/>
      </c>
      <c r="BY42" s="0" t="str">
        <f aca="false">IF($AB42&lt;&gt;"",IFERROR(SUBSTITUTE(MID($AB42,(COLUMN(BY36)-COLUMN($AF$1))*6/5+1,5),"-","")*1,""),"")</f>
        <v/>
      </c>
      <c r="BZ42" s="0" t="str">
        <f aca="false">IF(AND(BY42&lt;&gt;"",BY42&gt;BY$6),IFERROR(MID($AC42,(COLUMN(BY35)-COLUMN($AF$1))*5/5+1,4),"")/10,"")</f>
        <v/>
      </c>
      <c r="CA42" s="0" t="str">
        <f aca="false">IF(BZ42&lt;&gt;"",BZ42*$Y42,"")</f>
        <v/>
      </c>
      <c r="CB42" s="0" t="str">
        <f aca="false">IF(BZ42&lt;&gt;"",BZ42*$Y42,"")</f>
        <v/>
      </c>
      <c r="CC42" s="0" t="str">
        <f aca="false">IF(AND(BY42&lt;&gt;"",CA42&lt;&gt;"",$X42&lt;&gt;""),CHAR(64+BY$5)&amp;": "&amp;$X42&amp;"; ","")</f>
        <v/>
      </c>
    </row>
    <row r="43" customFormat="false" ht="12.8" hidden="false" customHeight="false" outlineLevel="0" collapsed="false">
      <c r="C43" s="0" t="n">
        <v>2029</v>
      </c>
      <c r="D43" s="0" t="str">
        <f aca="false">C43&amp;"_"&amp;B$32</f>
        <v>2029_string</v>
      </c>
      <c r="E43" s="0" t="str">
        <f aca="false">C43&amp;"_"&amp;$B$31</f>
        <v>2029_string</v>
      </c>
      <c r="F43" s="0" t="n">
        <v>2100</v>
      </c>
      <c r="S43" s="0" t="str">
        <f aca="false">IF(MOD(ROW(T42)-ROW(T$35),4)=0,(ROW(T42)-ROW(T$35))/4+1,"")</f>
        <v/>
      </c>
      <c r="U43" s="0" t="str">
        <f aca="false">IF(MOD(ROW(T42)-ROW(T$35),4)&lt;3,"string","")</f>
        <v/>
      </c>
      <c r="V43" s="0" t="str">
        <f aca="false">IF(U43&lt;&gt;"","M","")</f>
        <v/>
      </c>
      <c r="W43" s="0" t="str">
        <f aca="false">IF(MOD(ROW(T42)-ROW(T$35),4)=0,"string",IF(MOD(ROW(T42)-ROW(T$35),4)=1,"string",IF(MOD(ROW(T42)-ROW(T$35),4)=2,"string","")))</f>
        <v/>
      </c>
      <c r="X43" s="0" t="str">
        <f aca="false">IF(MOD(ROW(T42)-ROW(T$35),4)=0,S43&amp;" string","")</f>
        <v/>
      </c>
      <c r="AB43" s="0" t="str">
        <f aca="false">IF(MOD(ROW(Main!S112)-ROW(Main!$S$105),4)&lt;3,INDEX(Main!T$136:T$151,1+(ROW(Main!S43)-ROW(Main!$S$36))/4,1),"")</f>
        <v/>
      </c>
      <c r="AC43" s="0" t="str">
        <f aca="false">IF(MOD(ROW(Main!S112)-ROW(Main!$S$105),4)&lt;3,Main!U$115,"")</f>
        <v/>
      </c>
      <c r="AD43" s="0" t="s">
        <v>3</v>
      </c>
      <c r="AF43" s="0" t="str">
        <f aca="false">IF($AB43&lt;&gt;"",IFERROR(SUBSTITUTE(MID($AB43,(COLUMN(AF37)-COLUMN($AF$1))*6/5+1,5),"-","")*1,""),"")</f>
        <v/>
      </c>
      <c r="AG43" s="0" t="str">
        <f aca="false">IF(AND(AF43&lt;&gt;"",AF43&gt;AF$6),IFERROR(MID($AC43,(COLUMN(AF36)-COLUMN($AF$1))*5/5+1,4),"")/10,"")</f>
        <v/>
      </c>
      <c r="AH43" s="0" t="str">
        <f aca="false">IF(AG43&lt;&gt;"",AG43*$Y43,"")</f>
        <v/>
      </c>
      <c r="AI43" s="0" t="str">
        <f aca="false">IF(AG43&lt;&gt;"",AG43*$Y43,"")</f>
        <v/>
      </c>
      <c r="AJ43" s="0" t="str">
        <f aca="false">IF(AND(AF43&lt;&gt;"",AH43&lt;&gt;"",$X43&lt;&gt;""),CHAR(64+AF$5)&amp;": "&amp;$X43&amp;"; ","")</f>
        <v/>
      </c>
      <c r="AK43" s="0" t="str">
        <f aca="false">IF($AB43&lt;&gt;"",IFERROR(SUBSTITUTE(MID($AB43,(COLUMN(AK37)-COLUMN($AF$1))*6/5+1,5),"-","")*1,""),"")</f>
        <v/>
      </c>
      <c r="AL43" s="0" t="str">
        <f aca="false">IF(AND(AK43&lt;&gt;"",AK43&gt;AK$6),IFERROR(MID($AC43,(COLUMN(AK36)-COLUMN($AF$1))*5/5+1,4),"")/10,"")</f>
        <v/>
      </c>
      <c r="AM43" s="0" t="str">
        <f aca="false">IF(AL43&lt;&gt;"",AL43*$Y43,"")</f>
        <v/>
      </c>
      <c r="AN43" s="0" t="str">
        <f aca="false">IF(AL43&lt;&gt;"",AL43*$Y43,"")</f>
        <v/>
      </c>
      <c r="AO43" s="0" t="str">
        <f aca="false">IF(AND(AK43&lt;&gt;"",AM43&lt;&gt;"",$X43&lt;&gt;""),CHAR(64+AK$5)&amp;": "&amp;$X43&amp;"; ","")</f>
        <v/>
      </c>
      <c r="AP43" s="0" t="str">
        <f aca="false">IF($AB43&lt;&gt;"",IFERROR(SUBSTITUTE(MID($AB43,(COLUMN(AP37)-COLUMN($AF$1))*6/5+1,5),"-","")*1,""),"")</f>
        <v/>
      </c>
      <c r="AQ43" s="0" t="str">
        <f aca="false">IF(AND(AP43&lt;&gt;"",AP43&gt;AP$6),IFERROR(MID($AC43,(COLUMN(AP36)-COLUMN($AF$1))*5/5+1,4),"")/10,"")</f>
        <v/>
      </c>
      <c r="AR43" s="0" t="str">
        <f aca="false">IF(AQ43&lt;&gt;"",AQ43*$Y43,"")</f>
        <v/>
      </c>
      <c r="AS43" s="0" t="str">
        <f aca="false">IF(AQ43&lt;&gt;"",AQ43*$Y43,"")</f>
        <v/>
      </c>
      <c r="AT43" s="0" t="str">
        <f aca="false">IF(AND(AP43&lt;&gt;"",AR43&lt;&gt;"",$X43&lt;&gt;""),CHAR(64+AP$5)&amp;": "&amp;$X43&amp;"; ","")</f>
        <v/>
      </c>
      <c r="AU43" s="0" t="str">
        <f aca="false">IF($AB43&lt;&gt;"",IFERROR(SUBSTITUTE(MID($AB43,(COLUMN(AU37)-COLUMN($AF$1))*6/5+1,5),"-","")*1,""),"")</f>
        <v/>
      </c>
      <c r="AV43" s="0" t="str">
        <f aca="false">IF(AND(AU43&lt;&gt;"",AU43&gt;AU$6),IFERROR(MID($AC43,(COLUMN(AU36)-COLUMN($AF$1))*5/5+1,4),"")/10,"")</f>
        <v/>
      </c>
      <c r="AW43" s="0" t="str">
        <f aca="false">IF(AV43&lt;&gt;"",AV43*$Y43,"")</f>
        <v/>
      </c>
      <c r="AX43" s="0" t="str">
        <f aca="false">IF(AV43&lt;&gt;"",AV43*$Y43,"")</f>
        <v/>
      </c>
      <c r="AY43" s="0" t="str">
        <f aca="false">IF(AND(AU43&lt;&gt;"",AW43&lt;&gt;"",$X43&lt;&gt;""),CHAR(64+AU$5)&amp;": "&amp;$X43&amp;"; ","")</f>
        <v/>
      </c>
      <c r="AZ43" s="0" t="str">
        <f aca="false">IF($AB43&lt;&gt;"",IFERROR(SUBSTITUTE(MID($AB43,(COLUMN(AZ37)-COLUMN($AF$1))*6/5+1,5),"-","")*1,""),"")</f>
        <v/>
      </c>
      <c r="BA43" s="0" t="str">
        <f aca="false">IF(AND(AZ43&lt;&gt;"",AZ43&gt;AZ$6),IFERROR(MID($AC43,(COLUMN(AZ36)-COLUMN($AF$1))*5/5+1,4),"")/10,"")</f>
        <v/>
      </c>
      <c r="BB43" s="0" t="str">
        <f aca="false">IF(BA43&lt;&gt;"",BA43*$Y43,"")</f>
        <v/>
      </c>
      <c r="BC43" s="0" t="str">
        <f aca="false">IF(BA43&lt;&gt;"",BA43*$Y43,"")</f>
        <v/>
      </c>
      <c r="BD43" s="0" t="str">
        <f aca="false">IF(AND(AZ43&lt;&gt;"",BB43&lt;&gt;"",$X43&lt;&gt;""),CHAR(64+AZ$5)&amp;": "&amp;$X43&amp;"; ","")</f>
        <v/>
      </c>
      <c r="BE43" s="0" t="str">
        <f aca="false">IF($AB43&lt;&gt;"",IFERROR(SUBSTITUTE(MID($AB43,(COLUMN(BE37)-COLUMN($AF$1))*6/5+1,5),"-","")*1,""),"")</f>
        <v/>
      </c>
      <c r="BF43" s="0" t="str">
        <f aca="false">IF(AND(BE43&lt;&gt;"",BE43&gt;BE$6),IFERROR(MID($AC43,(COLUMN(BE36)-COLUMN($AF$1))*5/5+1,4),"")/10,"")</f>
        <v/>
      </c>
      <c r="BG43" s="0" t="str">
        <f aca="false">IF(BF43&lt;&gt;"",BF43*$Y43,"")</f>
        <v/>
      </c>
      <c r="BH43" s="0" t="str">
        <f aca="false">IF(BF43&lt;&gt;"",BF43*$Y43,"")</f>
        <v/>
      </c>
      <c r="BI43" s="0" t="str">
        <f aca="false">IF(AND(BE43&lt;&gt;"",BG43&lt;&gt;"",$X43&lt;&gt;""),CHAR(64+BE$5)&amp;": "&amp;$X43&amp;"; ","")</f>
        <v/>
      </c>
      <c r="BJ43" s="0" t="str">
        <f aca="false">IF($AB43&lt;&gt;"",IFERROR(SUBSTITUTE(MID($AB43,(COLUMN(BJ37)-COLUMN($AF$1))*6/5+1,5),"-","")*1,""),"")</f>
        <v/>
      </c>
      <c r="BK43" s="0" t="str">
        <f aca="false">IF(AND(BJ43&lt;&gt;"",BJ43&gt;BJ$6),IFERROR(MID($AC43,(COLUMN(BJ36)-COLUMN($AF$1))*5/5+1,4),"")/10,"")</f>
        <v/>
      </c>
      <c r="BL43" s="0" t="str">
        <f aca="false">IF(BK43&lt;&gt;"",BK43*$Y43,"")</f>
        <v/>
      </c>
      <c r="BM43" s="0" t="str">
        <f aca="false">IF(BK43&lt;&gt;"",BK43*$Y43,"")</f>
        <v/>
      </c>
      <c r="BN43" s="0" t="str">
        <f aca="false">IF(AND(BJ43&lt;&gt;"",BL43&lt;&gt;"",$X43&lt;&gt;""),CHAR(64+BJ$5)&amp;": "&amp;$X43&amp;"; ","")</f>
        <v/>
      </c>
      <c r="BO43" s="0" t="str">
        <f aca="false">IF($AB43&lt;&gt;"",IFERROR(SUBSTITUTE(MID($AB43,(COLUMN(BO37)-COLUMN($AF$1))*6/5+1,5),"-","")*1,""),"")</f>
        <v/>
      </c>
      <c r="BP43" s="0" t="str">
        <f aca="false">IF(AND(BO43&lt;&gt;"",BO43&gt;BO$6),IFERROR(MID($AC43,(COLUMN(BO36)-COLUMN($AF$1))*5/5+1,4),"")/10,"")</f>
        <v/>
      </c>
      <c r="BQ43" s="0" t="str">
        <f aca="false">IF(BP43&lt;&gt;"",BP43*$Y43,"")</f>
        <v/>
      </c>
      <c r="BR43" s="0" t="str">
        <f aca="false">IF(BP43&lt;&gt;"",BP43*$Y43,"")</f>
        <v/>
      </c>
      <c r="BS43" s="0" t="str">
        <f aca="false">IF(AND(BO43&lt;&gt;"",BQ43&lt;&gt;"",$X43&lt;&gt;""),CHAR(64+BO$5)&amp;": "&amp;$X43&amp;"; ","")</f>
        <v/>
      </c>
      <c r="BT43" s="0" t="str">
        <f aca="false">IF($AB43&lt;&gt;"",IFERROR(SUBSTITUTE(MID($AB43,(COLUMN(BT37)-COLUMN($AF$1))*6/5+1,5),"-","")*1,""),"")</f>
        <v/>
      </c>
      <c r="BU43" s="0" t="str">
        <f aca="false">IF(AND(BT43&lt;&gt;"",BT43&gt;BT$6),IFERROR(MID($AC43,(COLUMN(BT36)-COLUMN($AF$1))*5/5+1,4),"")/10,"")</f>
        <v/>
      </c>
      <c r="BV43" s="0" t="str">
        <f aca="false">IF(BU43&lt;&gt;"",BU43*$Y43,"")</f>
        <v/>
      </c>
      <c r="BW43" s="0" t="str">
        <f aca="false">IF(BU43&lt;&gt;"",BU43*$Y43,"")</f>
        <v/>
      </c>
      <c r="BX43" s="0" t="str">
        <f aca="false">IF(AND(BT43&lt;&gt;"",BV43&lt;&gt;"",$X43&lt;&gt;""),CHAR(64+BT$5)&amp;": "&amp;$X43&amp;"; ","")</f>
        <v/>
      </c>
      <c r="BY43" s="0" t="str">
        <f aca="false">IF($AB43&lt;&gt;"",IFERROR(SUBSTITUTE(MID($AB43,(COLUMN(BY37)-COLUMN($AF$1))*6/5+1,5),"-","")*1,""),"")</f>
        <v/>
      </c>
      <c r="BZ43" s="0" t="str">
        <f aca="false">IF(AND(BY43&lt;&gt;"",BY43&gt;BY$6),IFERROR(MID($AC43,(COLUMN(BY36)-COLUMN($AF$1))*5/5+1,4),"")/10,"")</f>
        <v/>
      </c>
      <c r="CA43" s="0" t="str">
        <f aca="false">IF(BZ43&lt;&gt;"",BZ43*$Y43,"")</f>
        <v/>
      </c>
      <c r="CB43" s="0" t="str">
        <f aca="false">IF(BZ43&lt;&gt;"",BZ43*$Y43,"")</f>
        <v/>
      </c>
      <c r="CC43" s="0" t="str">
        <f aca="false">IF(AND(BY43&lt;&gt;"",CA43&lt;&gt;"",$X43&lt;&gt;""),CHAR(64+BY$5)&amp;": "&amp;$X43&amp;"; ","")</f>
        <v/>
      </c>
    </row>
    <row r="44" customFormat="false" ht="12.8" hidden="false" customHeight="false" outlineLevel="0" collapsed="false">
      <c r="C44" s="0" t="n">
        <v>2030</v>
      </c>
      <c r="D44" s="0" t="str">
        <f aca="false">C44&amp;"_"&amp;B$32</f>
        <v>2030_string</v>
      </c>
      <c r="E44" s="0" t="str">
        <f aca="false">C44&amp;"_"&amp;$B$31</f>
        <v>2030_string</v>
      </c>
      <c r="F44" s="0" t="n">
        <v>3150</v>
      </c>
      <c r="S44" s="0" t="n">
        <v>3</v>
      </c>
      <c r="U44" s="0" t="str">
        <f aca="false">IF(MOD(ROW(T43)-ROW(T$35),4)&lt;3,"string","")</f>
        <v>string</v>
      </c>
      <c r="V44" s="0" t="str">
        <f aca="false">IF(U44&lt;&gt;"","M","")</f>
        <v>M</v>
      </c>
      <c r="W44" s="0" t="str">
        <f aca="false">IF(MOD(ROW(T43)-ROW(T$35),4)=0,"string",IF(MOD(ROW(T43)-ROW(T$35),4)=1,"string",IF(MOD(ROW(T43)-ROW(T$35),4)=2,"string","")))</f>
        <v>string</v>
      </c>
      <c r="X44" s="0" t="str">
        <f aca="false">IF(MOD(ROW(T43)-ROW(T$35),4)=0,S44&amp;" string","")</f>
        <v>3 string</v>
      </c>
      <c r="Y44" s="0" t="n">
        <v>350</v>
      </c>
      <c r="Z44" s="0" t="n">
        <v>350</v>
      </c>
      <c r="AB44" s="0" t="str">
        <f aca="false">IF(MOD(ROW(Main!S113)-ROW(Main!$S$105),4)&lt;3,INDEX(Main!T$136:T$151,1+(ROW(Main!S44)-ROW(Main!$S$36))/4,1),"")</f>
        <v>45778;45778;45778;45778;45778;45778;-----;-----;-----;-----;;</v>
      </c>
      <c r="AC44" s="0" t="str">
        <f aca="false">IF(MOD(ROW(Main!S113)-ROW(Main!$S$105),4)&lt;3,Main!U$115,"")</f>
        <v>0010;0010;0010;0010;0010;0010;0010;0010;0010;0010;</v>
      </c>
      <c r="AD44" s="0" t="s">
        <v>3</v>
      </c>
      <c r="AF44" s="0" t="n">
        <v>45778</v>
      </c>
      <c r="AG44" s="0" t="n">
        <v>1</v>
      </c>
      <c r="AH44" s="0" t="n">
        <v>350</v>
      </c>
      <c r="AI44" s="0" t="n">
        <v>350</v>
      </c>
      <c r="AJ44" s="0" t="str">
        <f aca="false">IF(AND(AF44&lt;&gt;"",AH44&lt;&gt;"",$X44&lt;&gt;""),CHAR(64+AF$5)&amp;": "&amp;$X44&amp;"; ","")</f>
        <v>A: 3 string;</v>
      </c>
      <c r="AK44" s="0" t="n">
        <v>45778</v>
      </c>
      <c r="AL44" s="0" t="n">
        <v>1</v>
      </c>
      <c r="AM44" s="0" t="n">
        <v>350</v>
      </c>
      <c r="AN44" s="0" t="n">
        <v>350</v>
      </c>
      <c r="AO44" s="0" t="str">
        <f aca="false">IF(AND(AK44&lt;&gt;"",AM44&lt;&gt;"",$X44&lt;&gt;""),CHAR(64+AK$5)&amp;": "&amp;$X44&amp;"; ","")</f>
        <v>B: 3 string;</v>
      </c>
      <c r="AP44" s="0" t="n">
        <v>45778</v>
      </c>
      <c r="AQ44" s="0" t="str">
        <f aca="false">IF(AND(AP44&lt;&gt;"",AP44&gt;AP$6),IFERROR(MID($AC44,(COLUMN(AP37)-COLUMN($AF$1))*5/5+1,4),"")/10,"")</f>
        <v/>
      </c>
      <c r="AR44" s="0" t="str">
        <f aca="false">IF(AQ44&lt;&gt;"",AQ44*$Y44,"")</f>
        <v/>
      </c>
      <c r="AS44" s="0" t="str">
        <f aca="false">IF(AQ44&lt;&gt;"",AQ44*$Y44,"")</f>
        <v/>
      </c>
      <c r="AT44" s="0" t="str">
        <f aca="false">IF(AND(AP44&lt;&gt;"",AR44&lt;&gt;"",$X44&lt;&gt;""),CHAR(64+AP$5)&amp;": "&amp;$X44&amp;"; ","")</f>
        <v/>
      </c>
      <c r="AU44" s="0" t="n">
        <v>45778</v>
      </c>
      <c r="AV44" s="0" t="str">
        <f aca="false">IF(AND(AU44&lt;&gt;"",AU44&gt;AU$6),IFERROR(MID($AC44,(COLUMN(AU37)-COLUMN($AF$1))*5/5+1,4),"")/10,"")</f>
        <v/>
      </c>
      <c r="AW44" s="0" t="str">
        <f aca="false">IF(AV44&lt;&gt;"",AV44*$Y44,"")</f>
        <v/>
      </c>
      <c r="AX44" s="0" t="str">
        <f aca="false">IF(AV44&lt;&gt;"",AV44*$Y44,"")</f>
        <v/>
      </c>
      <c r="AY44" s="0" t="str">
        <f aca="false">IF(AND(AU44&lt;&gt;"",AW44&lt;&gt;"",$X44&lt;&gt;""),CHAR(64+AU$5)&amp;": "&amp;$X44&amp;"; ","")</f>
        <v/>
      </c>
      <c r="AZ44" s="0" t="n">
        <v>45778</v>
      </c>
      <c r="BA44" s="0" t="str">
        <f aca="false">IF(AND(AZ44&lt;&gt;"",AZ44&gt;AZ$6),IFERROR(MID($AC44,(COLUMN(AZ37)-COLUMN($AF$1))*5/5+1,4),"")/10,"")</f>
        <v/>
      </c>
      <c r="BB44" s="0" t="str">
        <f aca="false">IF(BA44&lt;&gt;"",BA44*$Y44,"")</f>
        <v/>
      </c>
      <c r="BC44" s="0" t="str">
        <f aca="false">IF(BA44&lt;&gt;"",BA44*$Y44,"")</f>
        <v/>
      </c>
      <c r="BD44" s="0" t="str">
        <f aca="false">IF(AND(AZ44&lt;&gt;"",BB44&lt;&gt;"",$X44&lt;&gt;""),CHAR(64+AZ$5)&amp;": "&amp;$X44&amp;"; ","")</f>
        <v/>
      </c>
      <c r="BE44" s="0" t="n">
        <v>45778</v>
      </c>
      <c r="BF44" s="0" t="str">
        <f aca="false">IF(AND(BE44&lt;&gt;"",BE44&gt;BE$6),IFERROR(MID($AC44,(COLUMN(BE37)-COLUMN($AF$1))*5/5+1,4),"")/10,"")</f>
        <v/>
      </c>
      <c r="BG44" s="0" t="str">
        <f aca="false">IF(BF44&lt;&gt;"",BF44*$Y44,"")</f>
        <v/>
      </c>
      <c r="BH44" s="0" t="str">
        <f aca="false">IF(BF44&lt;&gt;"",BF44*$Y44,"")</f>
        <v/>
      </c>
      <c r="BI44" s="0" t="str">
        <f aca="false">IF(AND(BE44&lt;&gt;"",BG44&lt;&gt;"",$X44&lt;&gt;""),CHAR(64+BE$5)&amp;": "&amp;$X44&amp;"; ","")</f>
        <v/>
      </c>
      <c r="BJ44" s="0" t="str">
        <f aca="false">IF($AB44&lt;&gt;"",IFERROR(SUBSTITUTE(MID($AB44,(COLUMN(BJ38)-COLUMN($AF$1))*6/5+1,5),"-","")*1,""),"")</f>
        <v/>
      </c>
      <c r="BK44" s="0" t="str">
        <f aca="false">IF(AND(BJ44&lt;&gt;"",BJ44&gt;BJ$6),IFERROR(MID($AC44,(COLUMN(BJ37)-COLUMN($AF$1))*5/5+1,4),"")/10,"")</f>
        <v/>
      </c>
      <c r="BL44" s="0" t="str">
        <f aca="false">IF(BK44&lt;&gt;"",BK44*$Y44,"")</f>
        <v/>
      </c>
      <c r="BM44" s="0" t="str">
        <f aca="false">IF(BK44&lt;&gt;"",BK44*$Y44,"")</f>
        <v/>
      </c>
      <c r="BN44" s="0" t="str">
        <f aca="false">IF(AND(BJ44&lt;&gt;"",BL44&lt;&gt;"",$X44&lt;&gt;""),CHAR(64+BJ$5)&amp;": "&amp;$X44&amp;"; ","")</f>
        <v/>
      </c>
      <c r="BO44" s="0" t="str">
        <f aca="false">IF($AB44&lt;&gt;"",IFERROR(SUBSTITUTE(MID($AB44,(COLUMN(BO38)-COLUMN($AF$1))*6/5+1,5),"-","")*1,""),"")</f>
        <v/>
      </c>
      <c r="BP44" s="0" t="str">
        <f aca="false">IF(AND(BO44&lt;&gt;"",BO44&gt;BO$6),IFERROR(MID($AC44,(COLUMN(BO37)-COLUMN($AF$1))*5/5+1,4),"")/10,"")</f>
        <v/>
      </c>
      <c r="BQ44" s="0" t="str">
        <f aca="false">IF(BP44&lt;&gt;"",BP44*$Y44,"")</f>
        <v/>
      </c>
      <c r="BR44" s="0" t="str">
        <f aca="false">IF(BP44&lt;&gt;"",BP44*$Y44,"")</f>
        <v/>
      </c>
      <c r="BS44" s="0" t="str">
        <f aca="false">IF(AND(BO44&lt;&gt;"",BQ44&lt;&gt;"",$X44&lt;&gt;""),CHAR(64+BO$5)&amp;": "&amp;$X44&amp;"; ","")</f>
        <v/>
      </c>
      <c r="BT44" s="0" t="str">
        <f aca="false">IF($AB44&lt;&gt;"",IFERROR(SUBSTITUTE(MID($AB44,(COLUMN(BT38)-COLUMN($AF$1))*6/5+1,5),"-","")*1,""),"")</f>
        <v/>
      </c>
      <c r="BU44" s="0" t="str">
        <f aca="false">IF(AND(BT44&lt;&gt;"",BT44&gt;BT$6),IFERROR(MID($AC44,(COLUMN(BT37)-COLUMN($AF$1))*5/5+1,4),"")/10,"")</f>
        <v/>
      </c>
      <c r="BV44" s="0" t="str">
        <f aca="false">IF(BU44&lt;&gt;"",BU44*$Y44,"")</f>
        <v/>
      </c>
      <c r="BW44" s="0" t="str">
        <f aca="false">IF(BU44&lt;&gt;"",BU44*$Y44,"")</f>
        <v/>
      </c>
      <c r="BX44" s="0" t="str">
        <f aca="false">IF(AND(BT44&lt;&gt;"",BV44&lt;&gt;"",$X44&lt;&gt;""),CHAR(64+BT$5)&amp;": "&amp;$X44&amp;"; ","")</f>
        <v/>
      </c>
      <c r="BY44" s="0" t="str">
        <f aca="false">IF($AB44&lt;&gt;"",IFERROR(SUBSTITUTE(MID($AB44,(COLUMN(BY38)-COLUMN($AF$1))*6/5+1,5),"-","")*1,""),"")</f>
        <v/>
      </c>
      <c r="BZ44" s="0" t="str">
        <f aca="false">IF(AND(BY44&lt;&gt;"",BY44&gt;BY$6),IFERROR(MID($AC44,(COLUMN(BY37)-COLUMN($AF$1))*5/5+1,4),"")/10,"")</f>
        <v/>
      </c>
      <c r="CA44" s="0" t="str">
        <f aca="false">IF(BZ44&lt;&gt;"",BZ44*$Y44,"")</f>
        <v/>
      </c>
      <c r="CB44" s="0" t="str">
        <f aca="false">IF(BZ44&lt;&gt;"",BZ44*$Y44,"")</f>
        <v/>
      </c>
      <c r="CC44" s="0" t="str">
        <f aca="false">IF(AND(BY44&lt;&gt;"",CA44&lt;&gt;"",$X44&lt;&gt;""),CHAR(64+BY$5)&amp;": "&amp;$X44&amp;"; ","")</f>
        <v/>
      </c>
    </row>
    <row r="45" customFormat="false" ht="12.8" hidden="false" customHeight="false" outlineLevel="0" collapsed="false">
      <c r="C45" s="0" t="n">
        <v>2031</v>
      </c>
      <c r="D45" s="0" t="str">
        <f aca="false">C45&amp;"_"&amp;B$32</f>
        <v>2031_string</v>
      </c>
      <c r="E45" s="0" t="str">
        <f aca="false">C45&amp;"_"&amp;$B$31</f>
        <v>2031_string</v>
      </c>
      <c r="F45" s="0" t="n">
        <v>3150</v>
      </c>
      <c r="S45" s="0" t="str">
        <f aca="false">IF(MOD(ROW(T44)-ROW(T$35),4)=0,(ROW(T44)-ROW(T$35))/4+1,"")</f>
        <v/>
      </c>
      <c r="U45" s="0" t="str">
        <f aca="false">IF(MOD(ROW(T44)-ROW(T$35),4)&lt;3,"string","")</f>
        <v>string</v>
      </c>
      <c r="V45" s="0" t="str">
        <f aca="false">IF(U45&lt;&gt;"","M","")</f>
        <v>M</v>
      </c>
      <c r="W45" s="0" t="str">
        <f aca="false">IF(MOD(ROW(T44)-ROW(T$35),4)=0,"string",IF(MOD(ROW(T44)-ROW(T$35),4)=1,"string",IF(MOD(ROW(T44)-ROW(T$35),4)=2,"string","")))</f>
        <v>string</v>
      </c>
      <c r="X45" s="0" t="str">
        <f aca="false">IF(MOD(ROW(T44)-ROW(T$35),4)=0,S45&amp;" string","")</f>
        <v/>
      </c>
      <c r="Y45" s="0" t="n">
        <v>350</v>
      </c>
      <c r="Z45" s="0" t="n">
        <v>350</v>
      </c>
      <c r="AB45" s="0" t="str">
        <f aca="false">IF(MOD(ROW(Main!S114)-ROW(Main!$S$105),4)&lt;3,INDEX(Main!T$136:T$151,1+(ROW(Main!S45)-ROW(Main!$S$36))/4,1),"")</f>
        <v>45778;45778;45778;45778;45778;45778;-----;-----;-----;-----;;</v>
      </c>
      <c r="AC45" s="0" t="str">
        <f aca="false">IF(MOD(ROW(Main!S114)-ROW(Main!$S$105),4)&lt;3,Main!U$115,"")</f>
        <v>0010;0010;0010;0010;0010;0010;0010;0010;0010;0010;</v>
      </c>
      <c r="AD45" s="0" t="s">
        <v>3</v>
      </c>
      <c r="AF45" s="0" t="n">
        <v>45778</v>
      </c>
      <c r="AG45" s="0" t="n">
        <v>1</v>
      </c>
      <c r="AH45" s="0" t="n">
        <v>350</v>
      </c>
      <c r="AI45" s="0" t="n">
        <v>350</v>
      </c>
      <c r="AJ45" s="0" t="str">
        <f aca="false">IF(AND(AF45&lt;&gt;"",AH45&lt;&gt;"",$X45&lt;&gt;""),CHAR(64+AF$5)&amp;": "&amp;$X45&amp;"; ","")</f>
        <v/>
      </c>
      <c r="AK45" s="0" t="n">
        <v>45778</v>
      </c>
      <c r="AL45" s="0" t="n">
        <v>1</v>
      </c>
      <c r="AM45" s="0" t="n">
        <v>350</v>
      </c>
      <c r="AN45" s="0" t="n">
        <v>350</v>
      </c>
      <c r="AO45" s="0" t="str">
        <f aca="false">IF(AND(AK45&lt;&gt;"",AM45&lt;&gt;"",$X45&lt;&gt;""),CHAR(64+AK$5)&amp;": "&amp;$X45&amp;"; ","")</f>
        <v/>
      </c>
      <c r="AP45" s="0" t="n">
        <v>45778</v>
      </c>
      <c r="AQ45" s="0" t="str">
        <f aca="false">IF(AND(AP45&lt;&gt;"",AP45&gt;AP$6),IFERROR(MID($AC45,(COLUMN(AP38)-COLUMN($AF$1))*5/5+1,4),"")/10,"")</f>
        <v/>
      </c>
      <c r="AR45" s="0" t="str">
        <f aca="false">IF(AQ45&lt;&gt;"",AQ45*$Y45,"")</f>
        <v/>
      </c>
      <c r="AS45" s="0" t="str">
        <f aca="false">IF(AQ45&lt;&gt;"",AQ45*$Y45,"")</f>
        <v/>
      </c>
      <c r="AT45" s="0" t="str">
        <f aca="false">IF(AND(AP45&lt;&gt;"",AR45&lt;&gt;"",$X45&lt;&gt;""),CHAR(64+AP$5)&amp;": "&amp;$X45&amp;"; ","")</f>
        <v/>
      </c>
      <c r="AU45" s="0" t="n">
        <v>45778</v>
      </c>
      <c r="AV45" s="0" t="str">
        <f aca="false">IF(AND(AU45&lt;&gt;"",AU45&gt;AU$6),IFERROR(MID($AC45,(COLUMN(AU38)-COLUMN($AF$1))*5/5+1,4),"")/10,"")</f>
        <v/>
      </c>
      <c r="AW45" s="0" t="str">
        <f aca="false">IF(AV45&lt;&gt;"",AV45*$Y45,"")</f>
        <v/>
      </c>
      <c r="AX45" s="0" t="str">
        <f aca="false">IF(AV45&lt;&gt;"",AV45*$Y45,"")</f>
        <v/>
      </c>
      <c r="AY45" s="0" t="str">
        <f aca="false">IF(AND(AU45&lt;&gt;"",AW45&lt;&gt;"",$X45&lt;&gt;""),CHAR(64+AU$5)&amp;": "&amp;$X45&amp;"; ","")</f>
        <v/>
      </c>
      <c r="AZ45" s="0" t="n">
        <v>45778</v>
      </c>
      <c r="BA45" s="0" t="str">
        <f aca="false">IF(AND(AZ45&lt;&gt;"",AZ45&gt;AZ$6),IFERROR(MID($AC45,(COLUMN(AZ38)-COLUMN($AF$1))*5/5+1,4),"")/10,"")</f>
        <v/>
      </c>
      <c r="BB45" s="0" t="str">
        <f aca="false">IF(BA45&lt;&gt;"",BA45*$Y45,"")</f>
        <v/>
      </c>
      <c r="BC45" s="0" t="str">
        <f aca="false">IF(BA45&lt;&gt;"",BA45*$Y45,"")</f>
        <v/>
      </c>
      <c r="BD45" s="0" t="str">
        <f aca="false">IF(AND(AZ45&lt;&gt;"",BB45&lt;&gt;"",$X45&lt;&gt;""),CHAR(64+AZ$5)&amp;": "&amp;$X45&amp;"; ","")</f>
        <v/>
      </c>
      <c r="BE45" s="0" t="n">
        <v>45778</v>
      </c>
      <c r="BF45" s="0" t="str">
        <f aca="false">IF(AND(BE45&lt;&gt;"",BE45&gt;BE$6),IFERROR(MID($AC45,(COLUMN(BE38)-COLUMN($AF$1))*5/5+1,4),"")/10,"")</f>
        <v/>
      </c>
      <c r="BG45" s="0" t="str">
        <f aca="false">IF(BF45&lt;&gt;"",BF45*$Y45,"")</f>
        <v/>
      </c>
      <c r="BH45" s="0" t="str">
        <f aca="false">IF(BF45&lt;&gt;"",BF45*$Y45,"")</f>
        <v/>
      </c>
      <c r="BI45" s="0" t="str">
        <f aca="false">IF(AND(BE45&lt;&gt;"",BG45&lt;&gt;"",$X45&lt;&gt;""),CHAR(64+BE$5)&amp;": "&amp;$X45&amp;"; ","")</f>
        <v/>
      </c>
      <c r="BJ45" s="0" t="str">
        <f aca="false">IF($AB45&lt;&gt;"",IFERROR(SUBSTITUTE(MID($AB45,(COLUMN(BJ39)-COLUMN($AF$1))*6/5+1,5),"-","")*1,""),"")</f>
        <v/>
      </c>
      <c r="BK45" s="0" t="str">
        <f aca="false">IF(AND(BJ45&lt;&gt;"",BJ45&gt;BJ$6),IFERROR(MID($AC45,(COLUMN(BJ38)-COLUMN($AF$1))*5/5+1,4),"")/10,"")</f>
        <v/>
      </c>
      <c r="BL45" s="0" t="str">
        <f aca="false">IF(BK45&lt;&gt;"",BK45*$Y45,"")</f>
        <v/>
      </c>
      <c r="BM45" s="0" t="str">
        <f aca="false">IF(BK45&lt;&gt;"",BK45*$Y45,"")</f>
        <v/>
      </c>
      <c r="BN45" s="0" t="str">
        <f aca="false">IF(AND(BJ45&lt;&gt;"",BL45&lt;&gt;"",$X45&lt;&gt;""),CHAR(64+BJ$5)&amp;": "&amp;$X45&amp;"; ","")</f>
        <v/>
      </c>
      <c r="BO45" s="0" t="str">
        <f aca="false">IF($AB45&lt;&gt;"",IFERROR(SUBSTITUTE(MID($AB45,(COLUMN(BO39)-COLUMN($AF$1))*6/5+1,5),"-","")*1,""),"")</f>
        <v/>
      </c>
      <c r="BP45" s="0" t="str">
        <f aca="false">IF(AND(BO45&lt;&gt;"",BO45&gt;BO$6),IFERROR(MID($AC45,(COLUMN(BO38)-COLUMN($AF$1))*5/5+1,4),"")/10,"")</f>
        <v/>
      </c>
      <c r="BQ45" s="0" t="str">
        <f aca="false">IF(BP45&lt;&gt;"",BP45*$Y45,"")</f>
        <v/>
      </c>
      <c r="BR45" s="0" t="str">
        <f aca="false">IF(BP45&lt;&gt;"",BP45*$Y45,"")</f>
        <v/>
      </c>
      <c r="BS45" s="0" t="str">
        <f aca="false">IF(AND(BO45&lt;&gt;"",BQ45&lt;&gt;"",$X45&lt;&gt;""),CHAR(64+BO$5)&amp;": "&amp;$X45&amp;"; ","")</f>
        <v/>
      </c>
      <c r="BT45" s="0" t="str">
        <f aca="false">IF($AB45&lt;&gt;"",IFERROR(SUBSTITUTE(MID($AB45,(COLUMN(BT39)-COLUMN($AF$1))*6/5+1,5),"-","")*1,""),"")</f>
        <v/>
      </c>
      <c r="BU45" s="0" t="str">
        <f aca="false">IF(AND(BT45&lt;&gt;"",BT45&gt;BT$6),IFERROR(MID($AC45,(COLUMN(BT38)-COLUMN($AF$1))*5/5+1,4),"")/10,"")</f>
        <v/>
      </c>
      <c r="BV45" s="0" t="str">
        <f aca="false">IF(BU45&lt;&gt;"",BU45*$Y45,"")</f>
        <v/>
      </c>
      <c r="BW45" s="0" t="str">
        <f aca="false">IF(BU45&lt;&gt;"",BU45*$Y45,"")</f>
        <v/>
      </c>
      <c r="BX45" s="0" t="str">
        <f aca="false">IF(AND(BT45&lt;&gt;"",BV45&lt;&gt;"",$X45&lt;&gt;""),CHAR(64+BT$5)&amp;": "&amp;$X45&amp;"; ","")</f>
        <v/>
      </c>
      <c r="BY45" s="0" t="str">
        <f aca="false">IF($AB45&lt;&gt;"",IFERROR(SUBSTITUTE(MID($AB45,(COLUMN(BY39)-COLUMN($AF$1))*6/5+1,5),"-","")*1,""),"")</f>
        <v/>
      </c>
      <c r="BZ45" s="0" t="str">
        <f aca="false">IF(AND(BY45&lt;&gt;"",BY45&gt;BY$6),IFERROR(MID($AC45,(COLUMN(BY38)-COLUMN($AF$1))*5/5+1,4),"")/10,"")</f>
        <v/>
      </c>
      <c r="CA45" s="0" t="str">
        <f aca="false">IF(BZ45&lt;&gt;"",BZ45*$Y45,"")</f>
        <v/>
      </c>
      <c r="CB45" s="0" t="str">
        <f aca="false">IF(BZ45&lt;&gt;"",BZ45*$Y45,"")</f>
        <v/>
      </c>
      <c r="CC45" s="0" t="str">
        <f aca="false">IF(AND(BY45&lt;&gt;"",CA45&lt;&gt;"",$X45&lt;&gt;""),CHAR(64+BY$5)&amp;": "&amp;$X45&amp;"; ","")</f>
        <v/>
      </c>
    </row>
    <row r="46" customFormat="false" ht="12.8" hidden="false" customHeight="false" outlineLevel="0" collapsed="false">
      <c r="C46" s="0" t="n">
        <v>2032</v>
      </c>
      <c r="D46" s="0" t="str">
        <f aca="false">C46&amp;"_"&amp;B$32</f>
        <v>2032_string</v>
      </c>
      <c r="E46" s="0" t="str">
        <f aca="false">C46&amp;"_"&amp;$B$31</f>
        <v>2032_string</v>
      </c>
      <c r="F46" s="0" t="n">
        <v>3150</v>
      </c>
      <c r="S46" s="0" t="str">
        <f aca="false">IF(MOD(ROW(T45)-ROW(T$35),4)=0,(ROW(T45)-ROW(T$35))/4+1,"")</f>
        <v/>
      </c>
      <c r="U46" s="0" t="str">
        <f aca="false">IF(MOD(ROW(T45)-ROW(T$35),4)&lt;3,"string","")</f>
        <v>string</v>
      </c>
      <c r="V46" s="0" t="str">
        <f aca="false">IF(U46&lt;&gt;"","M","")</f>
        <v>M</v>
      </c>
      <c r="W46" s="0" t="str">
        <f aca="false">IF(MOD(ROW(T45)-ROW(T$35),4)=0,"string",IF(MOD(ROW(T45)-ROW(T$35),4)=1,"string",IF(MOD(ROW(T45)-ROW(T$35),4)=2,"string","")))</f>
        <v>string</v>
      </c>
      <c r="X46" s="0" t="str">
        <f aca="false">IF(MOD(ROW(T45)-ROW(T$35),4)=0,S46&amp;" string","")</f>
        <v/>
      </c>
      <c r="Y46" s="0" t="n">
        <v>350</v>
      </c>
      <c r="Z46" s="0" t="n">
        <v>350</v>
      </c>
      <c r="AB46" s="0" t="str">
        <f aca="false">IF(MOD(ROW(Main!S115)-ROW(Main!$S$105),4)&lt;3,INDEX(Main!T$136:T$151,1+(ROW(Main!S46)-ROW(Main!$S$36))/4,1),"")</f>
        <v>45778;45778;45778;45778;45778;45778;-----;-----;-----;-----;;</v>
      </c>
      <c r="AC46" s="0" t="str">
        <f aca="false">IF(MOD(ROW(Main!S115)-ROW(Main!$S$105),4)&lt;3,Main!U$115,"")</f>
        <v>0010;0010;0010;0010;0010;0010;0010;0010;0010;0010;</v>
      </c>
      <c r="AD46" s="0" t="s">
        <v>3</v>
      </c>
      <c r="AF46" s="0" t="n">
        <v>45778</v>
      </c>
      <c r="AG46" s="0" t="n">
        <v>1</v>
      </c>
      <c r="AH46" s="0" t="n">
        <v>350</v>
      </c>
      <c r="AI46" s="0" t="n">
        <v>350</v>
      </c>
      <c r="AJ46" s="0" t="str">
        <f aca="false">IF(AND(AF46&lt;&gt;"",AH46&lt;&gt;"",$X46&lt;&gt;""),CHAR(64+AF$5)&amp;": "&amp;$X46&amp;"; ","")</f>
        <v/>
      </c>
      <c r="AK46" s="0" t="n">
        <v>45778</v>
      </c>
      <c r="AL46" s="0" t="n">
        <v>1</v>
      </c>
      <c r="AM46" s="0" t="n">
        <v>350</v>
      </c>
      <c r="AN46" s="0" t="n">
        <v>350</v>
      </c>
      <c r="AO46" s="0" t="str">
        <f aca="false">IF(AND(AK46&lt;&gt;"",AM46&lt;&gt;"",$X46&lt;&gt;""),CHAR(64+AK$5)&amp;": "&amp;$X46&amp;"; ","")</f>
        <v/>
      </c>
      <c r="AP46" s="0" t="n">
        <v>45778</v>
      </c>
      <c r="AQ46" s="0" t="str">
        <f aca="false">IF(AND(AP46&lt;&gt;"",AP46&gt;AP$6),IFERROR(MID($AC46,(COLUMN(AP39)-COLUMN($AF$1))*5/5+1,4),"")/10,"")</f>
        <v/>
      </c>
      <c r="AR46" s="0" t="str">
        <f aca="false">IF(AQ46&lt;&gt;"",AQ46*$Y46,"")</f>
        <v/>
      </c>
      <c r="AS46" s="0" t="str">
        <f aca="false">IF(AQ46&lt;&gt;"",AQ46*$Y46,"")</f>
        <v/>
      </c>
      <c r="AT46" s="0" t="str">
        <f aca="false">IF(AND(AP46&lt;&gt;"",AR46&lt;&gt;"",$X46&lt;&gt;""),CHAR(64+AP$5)&amp;": "&amp;$X46&amp;"; ","")</f>
        <v/>
      </c>
      <c r="AU46" s="0" t="n">
        <v>45778</v>
      </c>
      <c r="AV46" s="0" t="str">
        <f aca="false">IF(AND(AU46&lt;&gt;"",AU46&gt;AU$6),IFERROR(MID($AC46,(COLUMN(AU39)-COLUMN($AF$1))*5/5+1,4),"")/10,"")</f>
        <v/>
      </c>
      <c r="AW46" s="0" t="str">
        <f aca="false">IF(AV46&lt;&gt;"",AV46*$Y46,"")</f>
        <v/>
      </c>
      <c r="AX46" s="0" t="str">
        <f aca="false">IF(AV46&lt;&gt;"",AV46*$Y46,"")</f>
        <v/>
      </c>
      <c r="AY46" s="0" t="str">
        <f aca="false">IF(AND(AU46&lt;&gt;"",AW46&lt;&gt;"",$X46&lt;&gt;""),CHAR(64+AU$5)&amp;": "&amp;$X46&amp;"; ","")</f>
        <v/>
      </c>
      <c r="AZ46" s="0" t="n">
        <v>45778</v>
      </c>
      <c r="BA46" s="0" t="str">
        <f aca="false">IF(AND(AZ46&lt;&gt;"",AZ46&gt;AZ$6),IFERROR(MID($AC46,(COLUMN(AZ39)-COLUMN($AF$1))*5/5+1,4),"")/10,"")</f>
        <v/>
      </c>
      <c r="BB46" s="0" t="str">
        <f aca="false">IF(BA46&lt;&gt;"",BA46*$Y46,"")</f>
        <v/>
      </c>
      <c r="BC46" s="0" t="str">
        <f aca="false">IF(BA46&lt;&gt;"",BA46*$Y46,"")</f>
        <v/>
      </c>
      <c r="BD46" s="0" t="str">
        <f aca="false">IF(AND(AZ46&lt;&gt;"",BB46&lt;&gt;"",$X46&lt;&gt;""),CHAR(64+AZ$5)&amp;": "&amp;$X46&amp;"; ","")</f>
        <v/>
      </c>
      <c r="BE46" s="0" t="n">
        <v>45778</v>
      </c>
      <c r="BF46" s="0" t="str">
        <f aca="false">IF(AND(BE46&lt;&gt;"",BE46&gt;BE$6),IFERROR(MID($AC46,(COLUMN(BE39)-COLUMN($AF$1))*5/5+1,4),"")/10,"")</f>
        <v/>
      </c>
      <c r="BG46" s="0" t="str">
        <f aca="false">IF(BF46&lt;&gt;"",BF46*$Y46,"")</f>
        <v/>
      </c>
      <c r="BH46" s="0" t="str">
        <f aca="false">IF(BF46&lt;&gt;"",BF46*$Y46,"")</f>
        <v/>
      </c>
      <c r="BI46" s="0" t="str">
        <f aca="false">IF(AND(BE46&lt;&gt;"",BG46&lt;&gt;"",$X46&lt;&gt;""),CHAR(64+BE$5)&amp;": "&amp;$X46&amp;"; ","")</f>
        <v/>
      </c>
      <c r="BJ46" s="0" t="str">
        <f aca="false">IF($AB46&lt;&gt;"",IFERROR(SUBSTITUTE(MID($AB46,(COLUMN(BJ40)-COLUMN($AF$1))*6/5+1,5),"-","")*1,""),"")</f>
        <v/>
      </c>
      <c r="BK46" s="0" t="str">
        <f aca="false">IF(AND(BJ46&lt;&gt;"",BJ46&gt;BJ$6),IFERROR(MID($AC46,(COLUMN(BJ39)-COLUMN($AF$1))*5/5+1,4),"")/10,"")</f>
        <v/>
      </c>
      <c r="BL46" s="0" t="str">
        <f aca="false">IF(BK46&lt;&gt;"",BK46*$Y46,"")</f>
        <v/>
      </c>
      <c r="BM46" s="0" t="str">
        <f aca="false">IF(BK46&lt;&gt;"",BK46*$Y46,"")</f>
        <v/>
      </c>
      <c r="BN46" s="0" t="str">
        <f aca="false">IF(AND(BJ46&lt;&gt;"",BL46&lt;&gt;"",$X46&lt;&gt;""),CHAR(64+BJ$5)&amp;": "&amp;$X46&amp;"; ","")</f>
        <v/>
      </c>
      <c r="BO46" s="0" t="str">
        <f aca="false">IF($AB46&lt;&gt;"",IFERROR(SUBSTITUTE(MID($AB46,(COLUMN(BO40)-COLUMN($AF$1))*6/5+1,5),"-","")*1,""),"")</f>
        <v/>
      </c>
      <c r="BP46" s="0" t="str">
        <f aca="false">IF(AND(BO46&lt;&gt;"",BO46&gt;BO$6),IFERROR(MID($AC46,(COLUMN(BO39)-COLUMN($AF$1))*5/5+1,4),"")/10,"")</f>
        <v/>
      </c>
      <c r="BQ46" s="0" t="str">
        <f aca="false">IF(BP46&lt;&gt;"",BP46*$Y46,"")</f>
        <v/>
      </c>
      <c r="BR46" s="0" t="str">
        <f aca="false">IF(BP46&lt;&gt;"",BP46*$Y46,"")</f>
        <v/>
      </c>
      <c r="BS46" s="0" t="str">
        <f aca="false">IF(AND(BO46&lt;&gt;"",BQ46&lt;&gt;"",$X46&lt;&gt;""),CHAR(64+BO$5)&amp;": "&amp;$X46&amp;"; ","")</f>
        <v/>
      </c>
      <c r="BT46" s="0" t="str">
        <f aca="false">IF($AB46&lt;&gt;"",IFERROR(SUBSTITUTE(MID($AB46,(COLUMN(BT40)-COLUMN($AF$1))*6/5+1,5),"-","")*1,""),"")</f>
        <v/>
      </c>
      <c r="BU46" s="0" t="str">
        <f aca="false">IF(AND(BT46&lt;&gt;"",BT46&gt;BT$6),IFERROR(MID($AC46,(COLUMN(BT39)-COLUMN($AF$1))*5/5+1,4),"")/10,"")</f>
        <v/>
      </c>
      <c r="BV46" s="0" t="str">
        <f aca="false">IF(BU46&lt;&gt;"",BU46*$Y46,"")</f>
        <v/>
      </c>
      <c r="BW46" s="0" t="str">
        <f aca="false">IF(BU46&lt;&gt;"",BU46*$Y46,"")</f>
        <v/>
      </c>
      <c r="BX46" s="0" t="str">
        <f aca="false">IF(AND(BT46&lt;&gt;"",BV46&lt;&gt;"",$X46&lt;&gt;""),CHAR(64+BT$5)&amp;": "&amp;$X46&amp;"; ","")</f>
        <v/>
      </c>
      <c r="BY46" s="0" t="str">
        <f aca="false">IF($AB46&lt;&gt;"",IFERROR(SUBSTITUTE(MID($AB46,(COLUMN(BY40)-COLUMN($AF$1))*6/5+1,5),"-","")*1,""),"")</f>
        <v/>
      </c>
      <c r="BZ46" s="0" t="str">
        <f aca="false">IF(AND(BY46&lt;&gt;"",BY46&gt;BY$6),IFERROR(MID($AC46,(COLUMN(BY39)-COLUMN($AF$1))*5/5+1,4),"")/10,"")</f>
        <v/>
      </c>
      <c r="CA46" s="0" t="str">
        <f aca="false">IF(BZ46&lt;&gt;"",BZ46*$Y46,"")</f>
        <v/>
      </c>
      <c r="CB46" s="0" t="str">
        <f aca="false">IF(BZ46&lt;&gt;"",BZ46*$Y46,"")</f>
        <v/>
      </c>
      <c r="CC46" s="0" t="str">
        <f aca="false">IF(AND(BY46&lt;&gt;"",CA46&lt;&gt;"",$X46&lt;&gt;""),CHAR(64+BY$5)&amp;": "&amp;$X46&amp;"; ","")</f>
        <v/>
      </c>
    </row>
    <row r="47" customFormat="false" ht="12.8" hidden="false" customHeight="false" outlineLevel="0" collapsed="false">
      <c r="C47" s="0" t="n">
        <v>2033</v>
      </c>
      <c r="D47" s="0" t="str">
        <f aca="false">C47&amp;"_"&amp;B$32</f>
        <v>2033_string</v>
      </c>
      <c r="E47" s="0" t="str">
        <f aca="false">C47&amp;"_"&amp;$B$31</f>
        <v>2033_string</v>
      </c>
      <c r="F47" s="0" t="n">
        <v>3150</v>
      </c>
      <c r="S47" s="0" t="str">
        <f aca="false">IF(MOD(ROW(T46)-ROW(T$35),4)=0,(ROW(T46)-ROW(T$35))/4+1,"")</f>
        <v/>
      </c>
      <c r="U47" s="0" t="str">
        <f aca="false">IF(MOD(ROW(T46)-ROW(T$35),4)&lt;3,"string","")</f>
        <v/>
      </c>
      <c r="V47" s="0" t="str">
        <f aca="false">IF(U47&lt;&gt;"","M","")</f>
        <v/>
      </c>
      <c r="W47" s="0" t="str">
        <f aca="false">IF(MOD(ROW(T46)-ROW(T$35),4)=0,"string",IF(MOD(ROW(T46)-ROW(T$35),4)=1,"string",IF(MOD(ROW(T46)-ROW(T$35),4)=2,"string","")))</f>
        <v/>
      </c>
      <c r="X47" s="0" t="str">
        <f aca="false">IF(MOD(ROW(T46)-ROW(T$35),4)=0,S47&amp;" string","")</f>
        <v/>
      </c>
      <c r="AB47" s="0" t="str">
        <f aca="false">IF(MOD(ROW(Main!S116)-ROW(Main!$S$105),4)&lt;3,INDEX(Main!T$136:T$151,1+(ROW(Main!S47)-ROW(Main!$S$36))/4,1),"")</f>
        <v/>
      </c>
      <c r="AC47" s="0" t="str">
        <f aca="false">IF(MOD(ROW(Main!S116)-ROW(Main!$S$105),4)&lt;3,Main!U$115,"")</f>
        <v/>
      </c>
      <c r="AD47" s="0" t="s">
        <v>3</v>
      </c>
      <c r="AF47" s="0" t="str">
        <f aca="false">IF($AB47&lt;&gt;"",IFERROR(SUBSTITUTE(MID($AB47,(COLUMN(AF41)-COLUMN($AF$1))*6/5+1,5),"-","")*1,""),"")</f>
        <v/>
      </c>
      <c r="AG47" s="0" t="str">
        <f aca="false">IF(AND(AF47&lt;&gt;"",AF47&gt;AF$6),IFERROR(MID($AC47,(COLUMN(AF40)-COLUMN($AF$1))*5/5+1,4),"")/10,"")</f>
        <v/>
      </c>
      <c r="AH47" s="0" t="str">
        <f aca="false">IF(AG47&lt;&gt;"",AG47*$Y47,"")</f>
        <v/>
      </c>
      <c r="AI47" s="0" t="str">
        <f aca="false">IF(AG47&lt;&gt;"",AG47*$Y47,"")</f>
        <v/>
      </c>
      <c r="AJ47" s="0" t="str">
        <f aca="false">IF(AND(AF47&lt;&gt;"",AH47&lt;&gt;"",$X47&lt;&gt;""),CHAR(64+AF$5)&amp;": "&amp;$X47&amp;"; ","")</f>
        <v/>
      </c>
      <c r="AK47" s="0" t="str">
        <f aca="false">IF($AB47&lt;&gt;"",IFERROR(SUBSTITUTE(MID($AB47,(COLUMN(AK41)-COLUMN($AF$1))*6/5+1,5),"-","")*1,""),"")</f>
        <v/>
      </c>
      <c r="AL47" s="0" t="str">
        <f aca="false">IF(AND(AK47&lt;&gt;"",AK47&gt;AK$6),IFERROR(MID($AC47,(COLUMN(AK40)-COLUMN($AF$1))*5/5+1,4),"")/10,"")</f>
        <v/>
      </c>
      <c r="AM47" s="0" t="str">
        <f aca="false">IF(AL47&lt;&gt;"",AL47*$Y47,"")</f>
        <v/>
      </c>
      <c r="AN47" s="0" t="str">
        <f aca="false">IF(AL47&lt;&gt;"",AL47*$Y47,"")</f>
        <v/>
      </c>
      <c r="AO47" s="0" t="str">
        <f aca="false">IF(AND(AK47&lt;&gt;"",AM47&lt;&gt;"",$X47&lt;&gt;""),CHAR(64+AK$5)&amp;": "&amp;$X47&amp;"; ","")</f>
        <v/>
      </c>
      <c r="AP47" s="0" t="str">
        <f aca="false">IF($AB47&lt;&gt;"",IFERROR(SUBSTITUTE(MID($AB47,(COLUMN(AP41)-COLUMN($AF$1))*6/5+1,5),"-","")*1,""),"")</f>
        <v/>
      </c>
      <c r="AQ47" s="0" t="str">
        <f aca="false">IF(AND(AP47&lt;&gt;"",AP47&gt;AP$6),IFERROR(MID($AC47,(COLUMN(AP40)-COLUMN($AF$1))*5/5+1,4),"")/10,"")</f>
        <v/>
      </c>
      <c r="AR47" s="0" t="str">
        <f aca="false">IF(AQ47&lt;&gt;"",AQ47*$Y47,"")</f>
        <v/>
      </c>
      <c r="AS47" s="0" t="str">
        <f aca="false">IF(AQ47&lt;&gt;"",AQ47*$Y47,"")</f>
        <v/>
      </c>
      <c r="AT47" s="0" t="str">
        <f aca="false">IF(AND(AP47&lt;&gt;"",AR47&lt;&gt;"",$X47&lt;&gt;""),CHAR(64+AP$5)&amp;": "&amp;$X47&amp;"; ","")</f>
        <v/>
      </c>
      <c r="AU47" s="0" t="str">
        <f aca="false">IF($AB47&lt;&gt;"",IFERROR(SUBSTITUTE(MID($AB47,(COLUMN(AU41)-COLUMN($AF$1))*6/5+1,5),"-","")*1,""),"")</f>
        <v/>
      </c>
      <c r="AV47" s="0" t="str">
        <f aca="false">IF(AND(AU47&lt;&gt;"",AU47&gt;AU$6),IFERROR(MID($AC47,(COLUMN(AU40)-COLUMN($AF$1))*5/5+1,4),"")/10,"")</f>
        <v/>
      </c>
      <c r="AW47" s="0" t="str">
        <f aca="false">IF(AV47&lt;&gt;"",AV47*$Y47,"")</f>
        <v/>
      </c>
      <c r="AX47" s="0" t="str">
        <f aca="false">IF(AV47&lt;&gt;"",AV47*$Y47,"")</f>
        <v/>
      </c>
      <c r="AY47" s="0" t="str">
        <f aca="false">IF(AND(AU47&lt;&gt;"",AW47&lt;&gt;"",$X47&lt;&gt;""),CHAR(64+AU$5)&amp;": "&amp;$X47&amp;"; ","")</f>
        <v/>
      </c>
      <c r="AZ47" s="0" t="str">
        <f aca="false">IF($AB47&lt;&gt;"",IFERROR(SUBSTITUTE(MID($AB47,(COLUMN(AZ41)-COLUMN($AF$1))*6/5+1,5),"-","")*1,""),"")</f>
        <v/>
      </c>
      <c r="BA47" s="0" t="str">
        <f aca="false">IF(AND(AZ47&lt;&gt;"",AZ47&gt;AZ$6),IFERROR(MID($AC47,(COLUMN(AZ40)-COLUMN($AF$1))*5/5+1,4),"")/10,"")</f>
        <v/>
      </c>
      <c r="BB47" s="0" t="str">
        <f aca="false">IF(BA47&lt;&gt;"",BA47*$Y47,"")</f>
        <v/>
      </c>
      <c r="BC47" s="0" t="str">
        <f aca="false">IF(BA47&lt;&gt;"",BA47*$Y47,"")</f>
        <v/>
      </c>
      <c r="BD47" s="0" t="str">
        <f aca="false">IF(AND(AZ47&lt;&gt;"",BB47&lt;&gt;"",$X47&lt;&gt;""),CHAR(64+AZ$5)&amp;": "&amp;$X47&amp;"; ","")</f>
        <v/>
      </c>
      <c r="BE47" s="0" t="str">
        <f aca="false">IF($AB47&lt;&gt;"",IFERROR(SUBSTITUTE(MID($AB47,(COLUMN(BE41)-COLUMN($AF$1))*6/5+1,5),"-","")*1,""),"")</f>
        <v/>
      </c>
      <c r="BF47" s="0" t="str">
        <f aca="false">IF(AND(BE47&lt;&gt;"",BE47&gt;BE$6),IFERROR(MID($AC47,(COLUMN(BE40)-COLUMN($AF$1))*5/5+1,4),"")/10,"")</f>
        <v/>
      </c>
      <c r="BG47" s="0" t="str">
        <f aca="false">IF(BF47&lt;&gt;"",BF47*$Y47,"")</f>
        <v/>
      </c>
      <c r="BH47" s="0" t="str">
        <f aca="false">IF(BF47&lt;&gt;"",BF47*$Y47,"")</f>
        <v/>
      </c>
      <c r="BI47" s="0" t="str">
        <f aca="false">IF(AND(BE47&lt;&gt;"",BG47&lt;&gt;"",$X47&lt;&gt;""),CHAR(64+BE$5)&amp;": "&amp;$X47&amp;"; ","")</f>
        <v/>
      </c>
      <c r="BJ47" s="0" t="str">
        <f aca="false">IF($AB47&lt;&gt;"",IFERROR(SUBSTITUTE(MID($AB47,(COLUMN(BJ41)-COLUMN($AF$1))*6/5+1,5),"-","")*1,""),"")</f>
        <v/>
      </c>
      <c r="BK47" s="0" t="str">
        <f aca="false">IF(AND(BJ47&lt;&gt;"",BJ47&gt;BJ$6),IFERROR(MID($AC47,(COLUMN(BJ40)-COLUMN($AF$1))*5/5+1,4),"")/10,"")</f>
        <v/>
      </c>
      <c r="BL47" s="0" t="str">
        <f aca="false">IF(BK47&lt;&gt;"",BK47*$Y47,"")</f>
        <v/>
      </c>
      <c r="BM47" s="0" t="str">
        <f aca="false">IF(BK47&lt;&gt;"",BK47*$Y47,"")</f>
        <v/>
      </c>
      <c r="BN47" s="0" t="str">
        <f aca="false">IF(AND(BJ47&lt;&gt;"",BL47&lt;&gt;"",$X47&lt;&gt;""),CHAR(64+BJ$5)&amp;": "&amp;$X47&amp;"; ","")</f>
        <v/>
      </c>
      <c r="BO47" s="0" t="str">
        <f aca="false">IF($AB47&lt;&gt;"",IFERROR(SUBSTITUTE(MID($AB47,(COLUMN(BO41)-COLUMN($AF$1))*6/5+1,5),"-","")*1,""),"")</f>
        <v/>
      </c>
      <c r="BP47" s="0" t="str">
        <f aca="false">IF(AND(BO47&lt;&gt;"",BO47&gt;BO$6),IFERROR(MID($AC47,(COLUMN(BO40)-COLUMN($AF$1))*5/5+1,4),"")/10,"")</f>
        <v/>
      </c>
      <c r="BQ47" s="0" t="str">
        <f aca="false">IF(BP47&lt;&gt;"",BP47*$Y47,"")</f>
        <v/>
      </c>
      <c r="BR47" s="0" t="str">
        <f aca="false">IF(BP47&lt;&gt;"",BP47*$Y47,"")</f>
        <v/>
      </c>
      <c r="BS47" s="0" t="str">
        <f aca="false">IF(AND(BO47&lt;&gt;"",BQ47&lt;&gt;"",$X47&lt;&gt;""),CHAR(64+BO$5)&amp;": "&amp;$X47&amp;"; ","")</f>
        <v/>
      </c>
      <c r="BT47" s="0" t="str">
        <f aca="false">IF($AB47&lt;&gt;"",IFERROR(SUBSTITUTE(MID($AB47,(COLUMN(BT41)-COLUMN($AF$1))*6/5+1,5),"-","")*1,""),"")</f>
        <v/>
      </c>
      <c r="BU47" s="0" t="str">
        <f aca="false">IF(AND(BT47&lt;&gt;"",BT47&gt;BT$6),IFERROR(MID($AC47,(COLUMN(BT40)-COLUMN($AF$1))*5/5+1,4),"")/10,"")</f>
        <v/>
      </c>
      <c r="BV47" s="0" t="str">
        <f aca="false">IF(BU47&lt;&gt;"",BU47*$Y47,"")</f>
        <v/>
      </c>
      <c r="BW47" s="0" t="str">
        <f aca="false">IF(BU47&lt;&gt;"",BU47*$Y47,"")</f>
        <v/>
      </c>
      <c r="BX47" s="0" t="str">
        <f aca="false">IF(AND(BT47&lt;&gt;"",BV47&lt;&gt;"",$X47&lt;&gt;""),CHAR(64+BT$5)&amp;": "&amp;$X47&amp;"; ","")</f>
        <v/>
      </c>
      <c r="BY47" s="0" t="str">
        <f aca="false">IF($AB47&lt;&gt;"",IFERROR(SUBSTITUTE(MID($AB47,(COLUMN(BY41)-COLUMN($AF$1))*6/5+1,5),"-","")*1,""),"")</f>
        <v/>
      </c>
      <c r="BZ47" s="0" t="str">
        <f aca="false">IF(AND(BY47&lt;&gt;"",BY47&gt;BY$6),IFERROR(MID($AC47,(COLUMN(BY40)-COLUMN($AF$1))*5/5+1,4),"")/10,"")</f>
        <v/>
      </c>
      <c r="CA47" s="0" t="str">
        <f aca="false">IF(BZ47&lt;&gt;"",BZ47*$Y47,"")</f>
        <v/>
      </c>
      <c r="CB47" s="0" t="str">
        <f aca="false">IF(BZ47&lt;&gt;"",BZ47*$Y47,"")</f>
        <v/>
      </c>
      <c r="CC47" s="0" t="str">
        <f aca="false">IF(AND(BY47&lt;&gt;"",CA47&lt;&gt;"",$X47&lt;&gt;""),CHAR(64+BY$5)&amp;": "&amp;$X47&amp;"; ","")</f>
        <v/>
      </c>
    </row>
    <row r="48" customFormat="false" ht="12.8" hidden="false" customHeight="false" outlineLevel="0" collapsed="false">
      <c r="C48" s="0" t="n">
        <v>2034</v>
      </c>
      <c r="D48" s="0" t="str">
        <f aca="false">C48&amp;"_"&amp;B$32</f>
        <v>2034_string</v>
      </c>
      <c r="E48" s="0" t="str">
        <f aca="false">C48&amp;"_"&amp;$B$31</f>
        <v>2034_string</v>
      </c>
      <c r="F48" s="0" t="n">
        <v>3150</v>
      </c>
      <c r="S48" s="0" t="n">
        <v>4</v>
      </c>
      <c r="U48" s="0" t="str">
        <f aca="false">IF(MOD(ROW(T47)-ROW(T$35),4)&lt;3,"string","")</f>
        <v>string</v>
      </c>
      <c r="V48" s="0" t="str">
        <f aca="false">IF(U48&lt;&gt;"","M","")</f>
        <v>M</v>
      </c>
      <c r="W48" s="0" t="str">
        <f aca="false">IF(MOD(ROW(T47)-ROW(T$35),4)=0,"string",IF(MOD(ROW(T47)-ROW(T$35),4)=1,"string",IF(MOD(ROW(T47)-ROW(T$35),4)=2,"string","")))</f>
        <v>string</v>
      </c>
      <c r="X48" s="0" t="str">
        <f aca="false">IF(MOD(ROW(T47)-ROW(T$35),4)=0,S48&amp;" string","")</f>
        <v>4 string</v>
      </c>
      <c r="Y48" s="0" t="n">
        <v>350</v>
      </c>
      <c r="Z48" s="0" t="n">
        <v>350</v>
      </c>
      <c r="AB48" s="0" t="str">
        <f aca="false">IF(MOD(ROW(Main!S117)-ROW(Main!$S$105),4)&lt;3,INDEX(Main!T$136:T$151,1+(ROW(Main!S48)-ROW(Main!$S$36))/4,1),"")</f>
        <v>46143;46143;46143;46143;46143;46143;-----;-----;-----;-----;;</v>
      </c>
      <c r="AC48" s="0" t="str">
        <f aca="false">IF(MOD(ROW(Main!S117)-ROW(Main!$S$105),4)&lt;3,Main!U$115,"")</f>
        <v>0010;0010;0010;0010;0010;0010;0010;0010;0010;0010;</v>
      </c>
      <c r="AD48" s="0" t="s">
        <v>3</v>
      </c>
      <c r="AF48" s="0" t="n">
        <v>46143</v>
      </c>
      <c r="AG48" s="0" t="n">
        <v>1</v>
      </c>
      <c r="AH48" s="0" t="n">
        <v>350</v>
      </c>
      <c r="AI48" s="0" t="n">
        <v>350</v>
      </c>
      <c r="AJ48" s="0" t="str">
        <f aca="false">IF(AND(AF48&lt;&gt;"",AH48&lt;&gt;"",$X48&lt;&gt;""),CHAR(64+AF$5)&amp;": "&amp;$X48&amp;"; ","")</f>
        <v>A: 4 string;</v>
      </c>
      <c r="AK48" s="0" t="n">
        <v>46143</v>
      </c>
      <c r="AL48" s="0" t="n">
        <v>1</v>
      </c>
      <c r="AM48" s="0" t="n">
        <v>350</v>
      </c>
      <c r="AN48" s="0" t="n">
        <v>350</v>
      </c>
      <c r="AO48" s="0" t="str">
        <f aca="false">IF(AND(AK48&lt;&gt;"",AM48&lt;&gt;"",$X48&lt;&gt;""),CHAR(64+AK$5)&amp;": "&amp;$X48&amp;"; ","")</f>
        <v>B: 4 string;</v>
      </c>
      <c r="AP48" s="0" t="n">
        <v>46143</v>
      </c>
      <c r="AQ48" s="0" t="str">
        <f aca="false">IF(AND(AP48&lt;&gt;"",AP48&gt;AP$6),IFERROR(MID($AC48,(COLUMN(AP41)-COLUMN($AF$1))*5/5+1,4),"")/10,"")</f>
        <v/>
      </c>
      <c r="AR48" s="0" t="str">
        <f aca="false">IF(AQ48&lt;&gt;"",AQ48*$Y48,"")</f>
        <v/>
      </c>
      <c r="AS48" s="0" t="str">
        <f aca="false">IF(AQ48&lt;&gt;"",AQ48*$Y48,"")</f>
        <v/>
      </c>
      <c r="AT48" s="0" t="str">
        <f aca="false">IF(AND(AP48&lt;&gt;"",AR48&lt;&gt;"",$X48&lt;&gt;""),CHAR(64+AP$5)&amp;": "&amp;$X48&amp;"; ","")</f>
        <v/>
      </c>
      <c r="AU48" s="0" t="n">
        <v>46143</v>
      </c>
      <c r="AV48" s="0" t="str">
        <f aca="false">IF(AND(AU48&lt;&gt;"",AU48&gt;AU$6),IFERROR(MID($AC48,(COLUMN(AU41)-COLUMN($AF$1))*5/5+1,4),"")/10,"")</f>
        <v/>
      </c>
      <c r="AW48" s="0" t="str">
        <f aca="false">IF(AV48&lt;&gt;"",AV48*$Y48,"")</f>
        <v/>
      </c>
      <c r="AX48" s="0" t="str">
        <f aca="false">IF(AV48&lt;&gt;"",AV48*$Y48,"")</f>
        <v/>
      </c>
      <c r="AY48" s="0" t="str">
        <f aca="false">IF(AND(AU48&lt;&gt;"",AW48&lt;&gt;"",$X48&lt;&gt;""),CHAR(64+AU$5)&amp;": "&amp;$X48&amp;"; ","")</f>
        <v/>
      </c>
      <c r="AZ48" s="0" t="n">
        <v>46143</v>
      </c>
      <c r="BA48" s="0" t="str">
        <f aca="false">IF(AND(AZ48&lt;&gt;"",AZ48&gt;AZ$6),IFERROR(MID($AC48,(COLUMN(AZ41)-COLUMN($AF$1))*5/5+1,4),"")/10,"")</f>
        <v/>
      </c>
      <c r="BB48" s="0" t="str">
        <f aca="false">IF(BA48&lt;&gt;"",BA48*$Y48,"")</f>
        <v/>
      </c>
      <c r="BC48" s="0" t="str">
        <f aca="false">IF(BA48&lt;&gt;"",BA48*$Y48,"")</f>
        <v/>
      </c>
      <c r="BD48" s="0" t="str">
        <f aca="false">IF(AND(AZ48&lt;&gt;"",BB48&lt;&gt;"",$X48&lt;&gt;""),CHAR(64+AZ$5)&amp;": "&amp;$X48&amp;"; ","")</f>
        <v/>
      </c>
      <c r="BE48" s="0" t="n">
        <v>46143</v>
      </c>
      <c r="BF48" s="0" t="str">
        <f aca="false">IF(AND(BE48&lt;&gt;"",BE48&gt;BE$6),IFERROR(MID($AC48,(COLUMN(BE41)-COLUMN($AF$1))*5/5+1,4),"")/10,"")</f>
        <v/>
      </c>
      <c r="BG48" s="0" t="str">
        <f aca="false">IF(BF48&lt;&gt;"",BF48*$Y48,"")</f>
        <v/>
      </c>
      <c r="BH48" s="0" t="str">
        <f aca="false">IF(BF48&lt;&gt;"",BF48*$Y48,"")</f>
        <v/>
      </c>
      <c r="BI48" s="0" t="str">
        <f aca="false">IF(AND(BE48&lt;&gt;"",BG48&lt;&gt;"",$X48&lt;&gt;""),CHAR(64+BE$5)&amp;": "&amp;$X48&amp;"; ","")</f>
        <v/>
      </c>
      <c r="BJ48" s="0" t="str">
        <f aca="false">IF($AB48&lt;&gt;"",IFERROR(SUBSTITUTE(MID($AB48,(COLUMN(BJ42)-COLUMN($AF$1))*6/5+1,5),"-","")*1,""),"")</f>
        <v/>
      </c>
      <c r="BK48" s="0" t="str">
        <f aca="false">IF(AND(BJ48&lt;&gt;"",BJ48&gt;BJ$6),IFERROR(MID($AC48,(COLUMN(BJ41)-COLUMN($AF$1))*5/5+1,4),"")/10,"")</f>
        <v/>
      </c>
      <c r="BL48" s="0" t="str">
        <f aca="false">IF(BK48&lt;&gt;"",BK48*$Y48,"")</f>
        <v/>
      </c>
      <c r="BM48" s="0" t="str">
        <f aca="false">IF(BK48&lt;&gt;"",BK48*$Y48,"")</f>
        <v/>
      </c>
      <c r="BN48" s="0" t="str">
        <f aca="false">IF(AND(BJ48&lt;&gt;"",BL48&lt;&gt;"",$X48&lt;&gt;""),CHAR(64+BJ$5)&amp;": "&amp;$X48&amp;"; ","")</f>
        <v/>
      </c>
      <c r="BO48" s="0" t="str">
        <f aca="false">IF($AB48&lt;&gt;"",IFERROR(SUBSTITUTE(MID($AB48,(COLUMN(BO42)-COLUMN($AF$1))*6/5+1,5),"-","")*1,""),"")</f>
        <v/>
      </c>
      <c r="BP48" s="0" t="str">
        <f aca="false">IF(AND(BO48&lt;&gt;"",BO48&gt;BO$6),IFERROR(MID($AC48,(COLUMN(BO41)-COLUMN($AF$1))*5/5+1,4),"")/10,"")</f>
        <v/>
      </c>
      <c r="BQ48" s="0" t="str">
        <f aca="false">IF(BP48&lt;&gt;"",BP48*$Y48,"")</f>
        <v/>
      </c>
      <c r="BR48" s="0" t="str">
        <f aca="false">IF(BP48&lt;&gt;"",BP48*$Y48,"")</f>
        <v/>
      </c>
      <c r="BS48" s="0" t="str">
        <f aca="false">IF(AND(BO48&lt;&gt;"",BQ48&lt;&gt;"",$X48&lt;&gt;""),CHAR(64+BO$5)&amp;": "&amp;$X48&amp;"; ","")</f>
        <v/>
      </c>
      <c r="BT48" s="0" t="str">
        <f aca="false">IF($AB48&lt;&gt;"",IFERROR(SUBSTITUTE(MID($AB48,(COLUMN(BT42)-COLUMN($AF$1))*6/5+1,5),"-","")*1,""),"")</f>
        <v/>
      </c>
      <c r="BU48" s="0" t="str">
        <f aca="false">IF(AND(BT48&lt;&gt;"",BT48&gt;BT$6),IFERROR(MID($AC48,(COLUMN(BT41)-COLUMN($AF$1))*5/5+1,4),"")/10,"")</f>
        <v/>
      </c>
      <c r="BV48" s="0" t="str">
        <f aca="false">IF(BU48&lt;&gt;"",BU48*$Y48,"")</f>
        <v/>
      </c>
      <c r="BW48" s="0" t="str">
        <f aca="false">IF(BU48&lt;&gt;"",BU48*$Y48,"")</f>
        <v/>
      </c>
      <c r="BX48" s="0" t="str">
        <f aca="false">IF(AND(BT48&lt;&gt;"",BV48&lt;&gt;"",$X48&lt;&gt;""),CHAR(64+BT$5)&amp;": "&amp;$X48&amp;"; ","")</f>
        <v/>
      </c>
      <c r="BY48" s="0" t="str">
        <f aca="false">IF($AB48&lt;&gt;"",IFERROR(SUBSTITUTE(MID($AB48,(COLUMN(BY42)-COLUMN($AF$1))*6/5+1,5),"-","")*1,""),"")</f>
        <v/>
      </c>
      <c r="BZ48" s="0" t="str">
        <f aca="false">IF(AND(BY48&lt;&gt;"",BY48&gt;BY$6),IFERROR(MID($AC48,(COLUMN(BY41)-COLUMN($AF$1))*5/5+1,4),"")/10,"")</f>
        <v/>
      </c>
      <c r="CA48" s="0" t="str">
        <f aca="false">IF(BZ48&lt;&gt;"",BZ48*$Y48,"")</f>
        <v/>
      </c>
      <c r="CB48" s="0" t="str">
        <f aca="false">IF(BZ48&lt;&gt;"",BZ48*$Y48,"")</f>
        <v/>
      </c>
      <c r="CC48" s="0" t="str">
        <f aca="false">IF(AND(BY48&lt;&gt;"",CA48&lt;&gt;"",$X48&lt;&gt;""),CHAR(64+BY$5)&amp;": "&amp;$X48&amp;"; ","")</f>
        <v/>
      </c>
    </row>
    <row r="49" customFormat="false" ht="12.8" hidden="false" customHeight="false" outlineLevel="0" collapsed="false">
      <c r="C49" s="0" t="n">
        <v>2035</v>
      </c>
      <c r="D49" s="0" t="str">
        <f aca="false">C49&amp;"_"&amp;B$32</f>
        <v>2035_string</v>
      </c>
      <c r="E49" s="0" t="str">
        <f aca="false">C49&amp;"_"&amp;$B$31</f>
        <v>2035_string</v>
      </c>
      <c r="F49" s="0" t="n">
        <v>6300</v>
      </c>
      <c r="S49" s="0" t="str">
        <f aca="false">IF(MOD(ROW(T48)-ROW(T$35),4)=0,(ROW(T48)-ROW(T$35))/4+1,"")</f>
        <v/>
      </c>
      <c r="U49" s="0" t="str">
        <f aca="false">IF(MOD(ROW(T48)-ROW(T$35),4)&lt;3,"string","")</f>
        <v>string</v>
      </c>
      <c r="V49" s="0" t="str">
        <f aca="false">IF(U49&lt;&gt;"","M","")</f>
        <v>M</v>
      </c>
      <c r="W49" s="0" t="str">
        <f aca="false">IF(MOD(ROW(T48)-ROW(T$35),4)=0,"string",IF(MOD(ROW(T48)-ROW(T$35),4)=1,"string",IF(MOD(ROW(T48)-ROW(T$35),4)=2,"string","")))</f>
        <v>string</v>
      </c>
      <c r="X49" s="0" t="str">
        <f aca="false">IF(MOD(ROW(T48)-ROW(T$35),4)=0,S49&amp;" string","")</f>
        <v/>
      </c>
      <c r="Y49" s="0" t="n">
        <v>350</v>
      </c>
      <c r="Z49" s="0" t="n">
        <v>350</v>
      </c>
      <c r="AB49" s="0" t="str">
        <f aca="false">IF(MOD(ROW(Main!S118)-ROW(Main!$S$105),4)&lt;3,INDEX(Main!T$136:T$151,1+(ROW(Main!S49)-ROW(Main!$S$36))/4,1),"")</f>
        <v>46143;46143;46143;46143;46143;46143;-----;-----;-----;-----;;</v>
      </c>
      <c r="AC49" s="0" t="str">
        <f aca="false">IF(MOD(ROW(Main!S118)-ROW(Main!$S$105),4)&lt;3,Main!U$115,"")</f>
        <v>0010;0010;0010;0010;0010;0010;0010;0010;0010;0010;</v>
      </c>
      <c r="AD49" s="0" t="s">
        <v>3</v>
      </c>
      <c r="AF49" s="0" t="n">
        <v>46143</v>
      </c>
      <c r="AG49" s="0" t="n">
        <v>1</v>
      </c>
      <c r="AH49" s="0" t="n">
        <v>350</v>
      </c>
      <c r="AI49" s="0" t="n">
        <v>350</v>
      </c>
      <c r="AJ49" s="0" t="str">
        <f aca="false">IF(AND(AF49&lt;&gt;"",AH49&lt;&gt;"",$X49&lt;&gt;""),CHAR(64+AF$5)&amp;": "&amp;$X49&amp;"; ","")</f>
        <v/>
      </c>
      <c r="AK49" s="0" t="n">
        <v>46143</v>
      </c>
      <c r="AL49" s="0" t="n">
        <v>1</v>
      </c>
      <c r="AM49" s="0" t="n">
        <v>350</v>
      </c>
      <c r="AN49" s="0" t="n">
        <v>350</v>
      </c>
      <c r="AO49" s="0" t="str">
        <f aca="false">IF(AND(AK49&lt;&gt;"",AM49&lt;&gt;"",$X49&lt;&gt;""),CHAR(64+AK$5)&amp;": "&amp;$X49&amp;"; ","")</f>
        <v/>
      </c>
      <c r="AP49" s="0" t="n">
        <v>46143</v>
      </c>
      <c r="AQ49" s="0" t="str">
        <f aca="false">IF(AND(AP49&lt;&gt;"",AP49&gt;AP$6),IFERROR(MID($AC49,(COLUMN(AP42)-COLUMN($AF$1))*5/5+1,4),"")/10,"")</f>
        <v/>
      </c>
      <c r="AR49" s="0" t="str">
        <f aca="false">IF(AQ49&lt;&gt;"",AQ49*$Y49,"")</f>
        <v/>
      </c>
      <c r="AS49" s="0" t="str">
        <f aca="false">IF(AQ49&lt;&gt;"",AQ49*$Y49,"")</f>
        <v/>
      </c>
      <c r="AT49" s="0" t="str">
        <f aca="false">IF(AND(AP49&lt;&gt;"",AR49&lt;&gt;"",$X49&lt;&gt;""),CHAR(64+AP$5)&amp;": "&amp;$X49&amp;"; ","")</f>
        <v/>
      </c>
      <c r="AU49" s="0" t="n">
        <v>46143</v>
      </c>
      <c r="AV49" s="0" t="str">
        <f aca="false">IF(AND(AU49&lt;&gt;"",AU49&gt;AU$6),IFERROR(MID($AC49,(COLUMN(AU42)-COLUMN($AF$1))*5/5+1,4),"")/10,"")</f>
        <v/>
      </c>
      <c r="AW49" s="0" t="str">
        <f aca="false">IF(AV49&lt;&gt;"",AV49*$Y49,"")</f>
        <v/>
      </c>
      <c r="AX49" s="0" t="str">
        <f aca="false">IF(AV49&lt;&gt;"",AV49*$Y49,"")</f>
        <v/>
      </c>
      <c r="AY49" s="0" t="str">
        <f aca="false">IF(AND(AU49&lt;&gt;"",AW49&lt;&gt;"",$X49&lt;&gt;""),CHAR(64+AU$5)&amp;": "&amp;$X49&amp;"; ","")</f>
        <v/>
      </c>
      <c r="AZ49" s="0" t="n">
        <v>46143</v>
      </c>
      <c r="BA49" s="0" t="str">
        <f aca="false">IF(AND(AZ49&lt;&gt;"",AZ49&gt;AZ$6),IFERROR(MID($AC49,(COLUMN(AZ42)-COLUMN($AF$1))*5/5+1,4),"")/10,"")</f>
        <v/>
      </c>
      <c r="BB49" s="0" t="str">
        <f aca="false">IF(BA49&lt;&gt;"",BA49*$Y49,"")</f>
        <v/>
      </c>
      <c r="BC49" s="0" t="str">
        <f aca="false">IF(BA49&lt;&gt;"",BA49*$Y49,"")</f>
        <v/>
      </c>
      <c r="BD49" s="0" t="str">
        <f aca="false">IF(AND(AZ49&lt;&gt;"",BB49&lt;&gt;"",$X49&lt;&gt;""),CHAR(64+AZ$5)&amp;": "&amp;$X49&amp;"; ","")</f>
        <v/>
      </c>
      <c r="BE49" s="0" t="n">
        <v>46143</v>
      </c>
      <c r="BF49" s="0" t="str">
        <f aca="false">IF(AND(BE49&lt;&gt;"",BE49&gt;BE$6),IFERROR(MID($AC49,(COLUMN(BE42)-COLUMN($AF$1))*5/5+1,4),"")/10,"")</f>
        <v/>
      </c>
      <c r="BG49" s="0" t="str">
        <f aca="false">IF(BF49&lt;&gt;"",BF49*$Y49,"")</f>
        <v/>
      </c>
      <c r="BH49" s="0" t="str">
        <f aca="false">IF(BF49&lt;&gt;"",BF49*$Y49,"")</f>
        <v/>
      </c>
      <c r="BI49" s="0" t="str">
        <f aca="false">IF(AND(BE49&lt;&gt;"",BG49&lt;&gt;"",$X49&lt;&gt;""),CHAR(64+BE$5)&amp;": "&amp;$X49&amp;"; ","")</f>
        <v/>
      </c>
      <c r="BJ49" s="0" t="str">
        <f aca="false">IF($AB49&lt;&gt;"",IFERROR(SUBSTITUTE(MID($AB49,(COLUMN(BJ43)-COLUMN($AF$1))*6/5+1,5),"-","")*1,""),"")</f>
        <v/>
      </c>
      <c r="BK49" s="0" t="str">
        <f aca="false">IF(AND(BJ49&lt;&gt;"",BJ49&gt;BJ$6),IFERROR(MID($AC49,(COLUMN(BJ42)-COLUMN($AF$1))*5/5+1,4),"")/10,"")</f>
        <v/>
      </c>
      <c r="BL49" s="0" t="str">
        <f aca="false">IF(BK49&lt;&gt;"",BK49*$Y49,"")</f>
        <v/>
      </c>
      <c r="BM49" s="0" t="str">
        <f aca="false">IF(BK49&lt;&gt;"",BK49*$Y49,"")</f>
        <v/>
      </c>
      <c r="BN49" s="0" t="str">
        <f aca="false">IF(AND(BJ49&lt;&gt;"",BL49&lt;&gt;"",$X49&lt;&gt;""),CHAR(64+BJ$5)&amp;": "&amp;$X49&amp;"; ","")</f>
        <v/>
      </c>
      <c r="BO49" s="0" t="str">
        <f aca="false">IF($AB49&lt;&gt;"",IFERROR(SUBSTITUTE(MID($AB49,(COLUMN(BO43)-COLUMN($AF$1))*6/5+1,5),"-","")*1,""),"")</f>
        <v/>
      </c>
      <c r="BP49" s="0" t="str">
        <f aca="false">IF(AND(BO49&lt;&gt;"",BO49&gt;BO$6),IFERROR(MID($AC49,(COLUMN(BO42)-COLUMN($AF$1))*5/5+1,4),"")/10,"")</f>
        <v/>
      </c>
      <c r="BQ49" s="0" t="str">
        <f aca="false">IF(BP49&lt;&gt;"",BP49*$Y49,"")</f>
        <v/>
      </c>
      <c r="BR49" s="0" t="str">
        <f aca="false">IF(BP49&lt;&gt;"",BP49*$Y49,"")</f>
        <v/>
      </c>
      <c r="BS49" s="0" t="str">
        <f aca="false">IF(AND(BO49&lt;&gt;"",BQ49&lt;&gt;"",$X49&lt;&gt;""),CHAR(64+BO$5)&amp;": "&amp;$X49&amp;"; ","")</f>
        <v/>
      </c>
      <c r="BT49" s="0" t="str">
        <f aca="false">IF($AB49&lt;&gt;"",IFERROR(SUBSTITUTE(MID($AB49,(COLUMN(BT43)-COLUMN($AF$1))*6/5+1,5),"-","")*1,""),"")</f>
        <v/>
      </c>
      <c r="BU49" s="0" t="str">
        <f aca="false">IF(AND(BT49&lt;&gt;"",BT49&gt;BT$6),IFERROR(MID($AC49,(COLUMN(BT42)-COLUMN($AF$1))*5/5+1,4),"")/10,"")</f>
        <v/>
      </c>
      <c r="BV49" s="0" t="str">
        <f aca="false">IF(BU49&lt;&gt;"",BU49*$Y49,"")</f>
        <v/>
      </c>
      <c r="BW49" s="0" t="str">
        <f aca="false">IF(BU49&lt;&gt;"",BU49*$Y49,"")</f>
        <v/>
      </c>
      <c r="BX49" s="0" t="str">
        <f aca="false">IF(AND(BT49&lt;&gt;"",BV49&lt;&gt;"",$X49&lt;&gt;""),CHAR(64+BT$5)&amp;": "&amp;$X49&amp;"; ","")</f>
        <v/>
      </c>
      <c r="BY49" s="0" t="str">
        <f aca="false">IF($AB49&lt;&gt;"",IFERROR(SUBSTITUTE(MID($AB49,(COLUMN(BY43)-COLUMN($AF$1))*6/5+1,5),"-","")*1,""),"")</f>
        <v/>
      </c>
      <c r="BZ49" s="0" t="str">
        <f aca="false">IF(AND(BY49&lt;&gt;"",BY49&gt;BY$6),IFERROR(MID($AC49,(COLUMN(BY42)-COLUMN($AF$1))*5/5+1,4),"")/10,"")</f>
        <v/>
      </c>
      <c r="CA49" s="0" t="str">
        <f aca="false">IF(BZ49&lt;&gt;"",BZ49*$Y49,"")</f>
        <v/>
      </c>
      <c r="CB49" s="0" t="str">
        <f aca="false">IF(BZ49&lt;&gt;"",BZ49*$Y49,"")</f>
        <v/>
      </c>
      <c r="CC49" s="0" t="str">
        <f aca="false">IF(AND(BY49&lt;&gt;"",CA49&lt;&gt;"",$X49&lt;&gt;""),CHAR(64+BY$5)&amp;": "&amp;$X49&amp;"; ","")</f>
        <v/>
      </c>
    </row>
    <row r="50" customFormat="false" ht="12.8" hidden="false" customHeight="false" outlineLevel="0" collapsed="false">
      <c r="C50" s="0" t="n">
        <v>2036</v>
      </c>
      <c r="D50" s="0" t="str">
        <f aca="false">C50&amp;"_"&amp;B$32</f>
        <v>2036_string</v>
      </c>
      <c r="E50" s="0" t="str">
        <f aca="false">C50&amp;"_"&amp;$B$31</f>
        <v>2036_string</v>
      </c>
      <c r="F50" s="0" t="n">
        <v>6300</v>
      </c>
      <c r="S50" s="0" t="str">
        <f aca="false">IF(MOD(ROW(T49)-ROW(T$35),4)=0,(ROW(T49)-ROW(T$35))/4+1,"")</f>
        <v/>
      </c>
      <c r="U50" s="0" t="str">
        <f aca="false">IF(MOD(ROW(T49)-ROW(T$35),4)&lt;3,"string","")</f>
        <v>string</v>
      </c>
      <c r="V50" s="0" t="str">
        <f aca="false">IF(U50&lt;&gt;"","M","")</f>
        <v>M</v>
      </c>
      <c r="W50" s="0" t="str">
        <f aca="false">IF(MOD(ROW(T49)-ROW(T$35),4)=0,"string",IF(MOD(ROW(T49)-ROW(T$35),4)=1,"string",IF(MOD(ROW(T49)-ROW(T$35),4)=2,"string","")))</f>
        <v>string</v>
      </c>
      <c r="X50" s="0" t="str">
        <f aca="false">IF(MOD(ROW(T49)-ROW(T$35),4)=0,S50&amp;" string","")</f>
        <v/>
      </c>
      <c r="Y50" s="0" t="n">
        <v>350</v>
      </c>
      <c r="Z50" s="0" t="n">
        <v>350</v>
      </c>
      <c r="AB50" s="0" t="str">
        <f aca="false">IF(MOD(ROW(Main!S119)-ROW(Main!$S$105),4)&lt;3,INDEX(Main!T$136:T$151,1+(ROW(Main!S50)-ROW(Main!$S$36))/4,1),"")</f>
        <v>46143;46143;46143;46143;46143;46143;-----;-----;-----;-----;;</v>
      </c>
      <c r="AC50" s="0" t="str">
        <f aca="false">IF(MOD(ROW(Main!S119)-ROW(Main!$S$105),4)&lt;3,Main!U$115,"")</f>
        <v>0010;0010;0010;0010;0010;0010;0010;0010;0010;0010;</v>
      </c>
      <c r="AD50" s="0" t="s">
        <v>3</v>
      </c>
      <c r="AF50" s="0" t="n">
        <v>46143</v>
      </c>
      <c r="AG50" s="0" t="n">
        <v>1</v>
      </c>
      <c r="AH50" s="0" t="n">
        <v>350</v>
      </c>
      <c r="AI50" s="0" t="n">
        <v>350</v>
      </c>
      <c r="AJ50" s="0" t="str">
        <f aca="false">IF(AND(AF50&lt;&gt;"",AH50&lt;&gt;"",$X50&lt;&gt;""),CHAR(64+AF$5)&amp;": "&amp;$X50&amp;"; ","")</f>
        <v/>
      </c>
      <c r="AK50" s="0" t="n">
        <v>46143</v>
      </c>
      <c r="AL50" s="0" t="n">
        <v>1</v>
      </c>
      <c r="AM50" s="0" t="n">
        <v>350</v>
      </c>
      <c r="AN50" s="0" t="n">
        <v>350</v>
      </c>
      <c r="AO50" s="0" t="str">
        <f aca="false">IF(AND(AK50&lt;&gt;"",AM50&lt;&gt;"",$X50&lt;&gt;""),CHAR(64+AK$5)&amp;": "&amp;$X50&amp;"; ","")</f>
        <v/>
      </c>
      <c r="AP50" s="0" t="n">
        <v>46143</v>
      </c>
      <c r="AQ50" s="0" t="str">
        <f aca="false">IF(AND(AP50&lt;&gt;"",AP50&gt;AP$6),IFERROR(MID($AC50,(COLUMN(AP43)-COLUMN($AF$1))*5/5+1,4),"")/10,"")</f>
        <v/>
      </c>
      <c r="AR50" s="0" t="str">
        <f aca="false">IF(AQ50&lt;&gt;"",AQ50*$Y50,"")</f>
        <v/>
      </c>
      <c r="AS50" s="0" t="str">
        <f aca="false">IF(AQ50&lt;&gt;"",AQ50*$Y50,"")</f>
        <v/>
      </c>
      <c r="AT50" s="0" t="str">
        <f aca="false">IF(AND(AP50&lt;&gt;"",AR50&lt;&gt;"",$X50&lt;&gt;""),CHAR(64+AP$5)&amp;": "&amp;$X50&amp;"; ","")</f>
        <v/>
      </c>
      <c r="AU50" s="0" t="n">
        <v>46143</v>
      </c>
      <c r="AV50" s="0" t="str">
        <f aca="false">IF(AND(AU50&lt;&gt;"",AU50&gt;AU$6),IFERROR(MID($AC50,(COLUMN(AU43)-COLUMN($AF$1))*5/5+1,4),"")/10,"")</f>
        <v/>
      </c>
      <c r="AW50" s="0" t="str">
        <f aca="false">IF(AV50&lt;&gt;"",AV50*$Y50,"")</f>
        <v/>
      </c>
      <c r="AX50" s="0" t="str">
        <f aca="false">IF(AV50&lt;&gt;"",AV50*$Y50,"")</f>
        <v/>
      </c>
      <c r="AY50" s="0" t="str">
        <f aca="false">IF(AND(AU50&lt;&gt;"",AW50&lt;&gt;"",$X50&lt;&gt;""),CHAR(64+AU$5)&amp;": "&amp;$X50&amp;"; ","")</f>
        <v/>
      </c>
      <c r="AZ50" s="0" t="n">
        <v>46143</v>
      </c>
      <c r="BA50" s="0" t="str">
        <f aca="false">IF(AND(AZ50&lt;&gt;"",AZ50&gt;AZ$6),IFERROR(MID($AC50,(COLUMN(AZ43)-COLUMN($AF$1))*5/5+1,4),"")/10,"")</f>
        <v/>
      </c>
      <c r="BB50" s="0" t="str">
        <f aca="false">IF(BA50&lt;&gt;"",BA50*$Y50,"")</f>
        <v/>
      </c>
      <c r="BC50" s="0" t="str">
        <f aca="false">IF(BA50&lt;&gt;"",BA50*$Y50,"")</f>
        <v/>
      </c>
      <c r="BD50" s="0" t="str">
        <f aca="false">IF(AND(AZ50&lt;&gt;"",BB50&lt;&gt;"",$X50&lt;&gt;""),CHAR(64+AZ$5)&amp;": "&amp;$X50&amp;"; ","")</f>
        <v/>
      </c>
      <c r="BE50" s="0" t="n">
        <v>46143</v>
      </c>
      <c r="BF50" s="0" t="str">
        <f aca="false">IF(AND(BE50&lt;&gt;"",BE50&gt;BE$6),IFERROR(MID($AC50,(COLUMN(BE43)-COLUMN($AF$1))*5/5+1,4),"")/10,"")</f>
        <v/>
      </c>
      <c r="BG50" s="0" t="str">
        <f aca="false">IF(BF50&lt;&gt;"",BF50*$Y50,"")</f>
        <v/>
      </c>
      <c r="BH50" s="0" t="str">
        <f aca="false">IF(BF50&lt;&gt;"",BF50*$Y50,"")</f>
        <v/>
      </c>
      <c r="BI50" s="0" t="str">
        <f aca="false">IF(AND(BE50&lt;&gt;"",BG50&lt;&gt;"",$X50&lt;&gt;""),CHAR(64+BE$5)&amp;": "&amp;$X50&amp;"; ","")</f>
        <v/>
      </c>
      <c r="BJ50" s="0" t="str">
        <f aca="false">IF($AB50&lt;&gt;"",IFERROR(SUBSTITUTE(MID($AB50,(COLUMN(BJ44)-COLUMN($AF$1))*6/5+1,5),"-","")*1,""),"")</f>
        <v/>
      </c>
      <c r="BK50" s="0" t="str">
        <f aca="false">IF(AND(BJ50&lt;&gt;"",BJ50&gt;BJ$6),IFERROR(MID($AC50,(COLUMN(BJ43)-COLUMN($AF$1))*5/5+1,4),"")/10,"")</f>
        <v/>
      </c>
      <c r="BL50" s="0" t="str">
        <f aca="false">IF(BK50&lt;&gt;"",BK50*$Y50,"")</f>
        <v/>
      </c>
      <c r="BM50" s="0" t="str">
        <f aca="false">IF(BK50&lt;&gt;"",BK50*$Y50,"")</f>
        <v/>
      </c>
      <c r="BN50" s="0" t="str">
        <f aca="false">IF(AND(BJ50&lt;&gt;"",BL50&lt;&gt;"",$X50&lt;&gt;""),CHAR(64+BJ$5)&amp;": "&amp;$X50&amp;"; ","")</f>
        <v/>
      </c>
      <c r="BO50" s="0" t="str">
        <f aca="false">IF($AB50&lt;&gt;"",IFERROR(SUBSTITUTE(MID($AB50,(COLUMN(BO44)-COLUMN($AF$1))*6/5+1,5),"-","")*1,""),"")</f>
        <v/>
      </c>
      <c r="BP50" s="0" t="str">
        <f aca="false">IF(AND(BO50&lt;&gt;"",BO50&gt;BO$6),IFERROR(MID($AC50,(COLUMN(BO43)-COLUMN($AF$1))*5/5+1,4),"")/10,"")</f>
        <v/>
      </c>
      <c r="BQ50" s="0" t="str">
        <f aca="false">IF(BP50&lt;&gt;"",BP50*$Y50,"")</f>
        <v/>
      </c>
      <c r="BR50" s="0" t="str">
        <f aca="false">IF(BP50&lt;&gt;"",BP50*$Y50,"")</f>
        <v/>
      </c>
      <c r="BS50" s="0" t="str">
        <f aca="false">IF(AND(BO50&lt;&gt;"",BQ50&lt;&gt;"",$X50&lt;&gt;""),CHAR(64+BO$5)&amp;": "&amp;$X50&amp;"; ","")</f>
        <v/>
      </c>
      <c r="BT50" s="0" t="str">
        <f aca="false">IF($AB50&lt;&gt;"",IFERROR(SUBSTITUTE(MID($AB50,(COLUMN(BT44)-COLUMN($AF$1))*6/5+1,5),"-","")*1,""),"")</f>
        <v/>
      </c>
      <c r="BU50" s="0" t="str">
        <f aca="false">IF(AND(BT50&lt;&gt;"",BT50&gt;BT$6),IFERROR(MID($AC50,(COLUMN(BT43)-COLUMN($AF$1))*5/5+1,4),"")/10,"")</f>
        <v/>
      </c>
      <c r="BV50" s="0" t="str">
        <f aca="false">IF(BU50&lt;&gt;"",BU50*$Y50,"")</f>
        <v/>
      </c>
      <c r="BW50" s="0" t="str">
        <f aca="false">IF(BU50&lt;&gt;"",BU50*$Y50,"")</f>
        <v/>
      </c>
      <c r="BX50" s="0" t="str">
        <f aca="false">IF(AND(BT50&lt;&gt;"",BV50&lt;&gt;"",$X50&lt;&gt;""),CHAR(64+BT$5)&amp;": "&amp;$X50&amp;"; ","")</f>
        <v/>
      </c>
      <c r="BY50" s="0" t="str">
        <f aca="false">IF($AB50&lt;&gt;"",IFERROR(SUBSTITUTE(MID($AB50,(COLUMN(BY44)-COLUMN($AF$1))*6/5+1,5),"-","")*1,""),"")</f>
        <v/>
      </c>
      <c r="BZ50" s="0" t="str">
        <f aca="false">IF(AND(BY50&lt;&gt;"",BY50&gt;BY$6),IFERROR(MID($AC50,(COLUMN(BY43)-COLUMN($AF$1))*5/5+1,4),"")/10,"")</f>
        <v/>
      </c>
      <c r="CA50" s="0" t="str">
        <f aca="false">IF(BZ50&lt;&gt;"",BZ50*$Y50,"")</f>
        <v/>
      </c>
      <c r="CB50" s="0" t="str">
        <f aca="false">IF(BZ50&lt;&gt;"",BZ50*$Y50,"")</f>
        <v/>
      </c>
      <c r="CC50" s="0" t="str">
        <f aca="false">IF(AND(BY50&lt;&gt;"",CA50&lt;&gt;"",$X50&lt;&gt;""),CHAR(64+BY$5)&amp;": "&amp;$X50&amp;"; ","")</f>
        <v/>
      </c>
    </row>
    <row r="51" customFormat="false" ht="12.8" hidden="false" customHeight="false" outlineLevel="0" collapsed="false">
      <c r="C51" s="0" t="n">
        <v>2037</v>
      </c>
      <c r="D51" s="0" t="str">
        <f aca="false">C51&amp;"_"&amp;B$32</f>
        <v>2037_string</v>
      </c>
      <c r="E51" s="0" t="str">
        <f aca="false">C51&amp;"_"&amp;$B$31</f>
        <v>2037_string</v>
      </c>
      <c r="F51" s="0" t="n">
        <v>6300</v>
      </c>
      <c r="S51" s="0" t="str">
        <f aca="false">IF(MOD(ROW(T50)-ROW(T$35),4)=0,(ROW(T50)-ROW(T$35))/4+1,"")</f>
        <v/>
      </c>
      <c r="U51" s="0" t="str">
        <f aca="false">IF(MOD(ROW(T50)-ROW(T$35),4)&lt;3,"string","")</f>
        <v/>
      </c>
      <c r="V51" s="0" t="str">
        <f aca="false">IF(U51&lt;&gt;"","M","")</f>
        <v/>
      </c>
      <c r="W51" s="0" t="str">
        <f aca="false">IF(MOD(ROW(T50)-ROW(T$35),4)=0,"string",IF(MOD(ROW(T50)-ROW(T$35),4)=1,"string",IF(MOD(ROW(T50)-ROW(T$35),4)=2,"string","")))</f>
        <v/>
      </c>
      <c r="X51" s="0" t="str">
        <f aca="false">IF(MOD(ROW(T50)-ROW(T$35),4)=0,S51&amp;" string","")</f>
        <v/>
      </c>
      <c r="AB51" s="0" t="str">
        <f aca="false">IF(MOD(ROW(Main!S120)-ROW(Main!$S$105),4)&lt;3,INDEX(Main!T$136:T$151,1+(ROW(Main!S51)-ROW(Main!$S$36))/4,1),"")</f>
        <v/>
      </c>
      <c r="AC51" s="0" t="str">
        <f aca="false">IF(MOD(ROW(Main!S120)-ROW(Main!$S$105),4)&lt;3,Main!U$115,"")</f>
        <v/>
      </c>
      <c r="AD51" s="0" t="s">
        <v>3</v>
      </c>
      <c r="AF51" s="0" t="str">
        <f aca="false">IF($AB51&lt;&gt;"",IFERROR(SUBSTITUTE(MID($AB51,(COLUMN(AF45)-COLUMN($AF$1))*6/5+1,5),"-","")*1,""),"")</f>
        <v/>
      </c>
      <c r="AG51" s="0" t="str">
        <f aca="false">IF(AND(AF51&lt;&gt;"",AF51&gt;AF$6),IFERROR(MID($AC51,(COLUMN(AF44)-COLUMN($AF$1))*5/5+1,4),"")/10,"")</f>
        <v/>
      </c>
      <c r="AH51" s="0" t="str">
        <f aca="false">IF(AG51&lt;&gt;"",AG51*$Y51,"")</f>
        <v/>
      </c>
      <c r="AI51" s="0" t="str">
        <f aca="false">IF(AG51&lt;&gt;"",AG51*$Y51,"")</f>
        <v/>
      </c>
      <c r="AJ51" s="0" t="str">
        <f aca="false">IF(AND(AF51&lt;&gt;"",AH51&lt;&gt;"",$X51&lt;&gt;""),CHAR(64+AF$5)&amp;": "&amp;$X51&amp;"; ","")</f>
        <v/>
      </c>
      <c r="AK51" s="0" t="str">
        <f aca="false">IF($AB51&lt;&gt;"",IFERROR(SUBSTITUTE(MID($AB51,(COLUMN(AK45)-COLUMN($AF$1))*6/5+1,5),"-","")*1,""),"")</f>
        <v/>
      </c>
      <c r="AL51" s="0" t="str">
        <f aca="false">IF(AND(AK51&lt;&gt;"",AK51&gt;AK$6),IFERROR(MID($AC51,(COLUMN(AK44)-COLUMN($AF$1))*5/5+1,4),"")/10,"")</f>
        <v/>
      </c>
      <c r="AM51" s="0" t="str">
        <f aca="false">IF(AL51&lt;&gt;"",AL51*$Y51,"")</f>
        <v/>
      </c>
      <c r="AN51" s="0" t="str">
        <f aca="false">IF(AL51&lt;&gt;"",AL51*$Y51,"")</f>
        <v/>
      </c>
      <c r="AO51" s="0" t="str">
        <f aca="false">IF(AND(AK51&lt;&gt;"",AM51&lt;&gt;"",$X51&lt;&gt;""),CHAR(64+AK$5)&amp;": "&amp;$X51&amp;"; ","")</f>
        <v/>
      </c>
      <c r="AP51" s="0" t="str">
        <f aca="false">IF($AB51&lt;&gt;"",IFERROR(SUBSTITUTE(MID($AB51,(COLUMN(AP45)-COLUMN($AF$1))*6/5+1,5),"-","")*1,""),"")</f>
        <v/>
      </c>
      <c r="AQ51" s="0" t="str">
        <f aca="false">IF(AND(AP51&lt;&gt;"",AP51&gt;AP$6),IFERROR(MID($AC51,(COLUMN(AP44)-COLUMN($AF$1))*5/5+1,4),"")/10,"")</f>
        <v/>
      </c>
      <c r="AR51" s="0" t="str">
        <f aca="false">IF(AQ51&lt;&gt;"",AQ51*$Y51,"")</f>
        <v/>
      </c>
      <c r="AS51" s="0" t="str">
        <f aca="false">IF(AQ51&lt;&gt;"",AQ51*$Y51,"")</f>
        <v/>
      </c>
      <c r="AT51" s="0" t="str">
        <f aca="false">IF(AND(AP51&lt;&gt;"",AR51&lt;&gt;"",$X51&lt;&gt;""),CHAR(64+AP$5)&amp;": "&amp;$X51&amp;"; ","")</f>
        <v/>
      </c>
      <c r="AU51" s="0" t="str">
        <f aca="false">IF($AB51&lt;&gt;"",IFERROR(SUBSTITUTE(MID($AB51,(COLUMN(AU45)-COLUMN($AF$1))*6/5+1,5),"-","")*1,""),"")</f>
        <v/>
      </c>
      <c r="AV51" s="0" t="str">
        <f aca="false">IF(AND(AU51&lt;&gt;"",AU51&gt;AU$6),IFERROR(MID($AC51,(COLUMN(AU44)-COLUMN($AF$1))*5/5+1,4),"")/10,"")</f>
        <v/>
      </c>
      <c r="AW51" s="0" t="str">
        <f aca="false">IF(AV51&lt;&gt;"",AV51*$Y51,"")</f>
        <v/>
      </c>
      <c r="AX51" s="0" t="str">
        <f aca="false">IF(AV51&lt;&gt;"",AV51*$Y51,"")</f>
        <v/>
      </c>
      <c r="AY51" s="0" t="str">
        <f aca="false">IF(AND(AU51&lt;&gt;"",AW51&lt;&gt;"",$X51&lt;&gt;""),CHAR(64+AU$5)&amp;": "&amp;$X51&amp;"; ","")</f>
        <v/>
      </c>
      <c r="AZ51" s="0" t="str">
        <f aca="false">IF($AB51&lt;&gt;"",IFERROR(SUBSTITUTE(MID($AB51,(COLUMN(AZ45)-COLUMN($AF$1))*6/5+1,5),"-","")*1,""),"")</f>
        <v/>
      </c>
      <c r="BA51" s="0" t="str">
        <f aca="false">IF(AND(AZ51&lt;&gt;"",AZ51&gt;AZ$6),IFERROR(MID($AC51,(COLUMN(AZ44)-COLUMN($AF$1))*5/5+1,4),"")/10,"")</f>
        <v/>
      </c>
      <c r="BB51" s="0" t="str">
        <f aca="false">IF(BA51&lt;&gt;"",BA51*$Y51,"")</f>
        <v/>
      </c>
      <c r="BC51" s="0" t="str">
        <f aca="false">IF(BA51&lt;&gt;"",BA51*$Y51,"")</f>
        <v/>
      </c>
      <c r="BD51" s="0" t="str">
        <f aca="false">IF(AND(AZ51&lt;&gt;"",BB51&lt;&gt;"",$X51&lt;&gt;""),CHAR(64+AZ$5)&amp;": "&amp;$X51&amp;"; ","")</f>
        <v/>
      </c>
      <c r="BE51" s="0" t="str">
        <f aca="false">IF($AB51&lt;&gt;"",IFERROR(SUBSTITUTE(MID($AB51,(COLUMN(BE45)-COLUMN($AF$1))*6/5+1,5),"-","")*1,""),"")</f>
        <v/>
      </c>
      <c r="BF51" s="0" t="str">
        <f aca="false">IF(AND(BE51&lt;&gt;"",BE51&gt;BE$6),IFERROR(MID($AC51,(COLUMN(BE44)-COLUMN($AF$1))*5/5+1,4),"")/10,"")</f>
        <v/>
      </c>
      <c r="BG51" s="0" t="str">
        <f aca="false">IF(BF51&lt;&gt;"",BF51*$Y51,"")</f>
        <v/>
      </c>
      <c r="BH51" s="0" t="str">
        <f aca="false">IF(BF51&lt;&gt;"",BF51*$Y51,"")</f>
        <v/>
      </c>
      <c r="BI51" s="0" t="str">
        <f aca="false">IF(AND(BE51&lt;&gt;"",BG51&lt;&gt;"",$X51&lt;&gt;""),CHAR(64+BE$5)&amp;": "&amp;$X51&amp;"; ","")</f>
        <v/>
      </c>
      <c r="BJ51" s="0" t="str">
        <f aca="false">IF($AB51&lt;&gt;"",IFERROR(SUBSTITUTE(MID($AB51,(COLUMN(BJ45)-COLUMN($AF$1))*6/5+1,5),"-","")*1,""),"")</f>
        <v/>
      </c>
      <c r="BK51" s="0" t="str">
        <f aca="false">IF(AND(BJ51&lt;&gt;"",BJ51&gt;BJ$6),IFERROR(MID($AC51,(COLUMN(BJ44)-COLUMN($AF$1))*5/5+1,4),"")/10,"")</f>
        <v/>
      </c>
      <c r="BL51" s="0" t="str">
        <f aca="false">IF(BK51&lt;&gt;"",BK51*$Y51,"")</f>
        <v/>
      </c>
      <c r="BM51" s="0" t="str">
        <f aca="false">IF(BK51&lt;&gt;"",BK51*$Y51,"")</f>
        <v/>
      </c>
      <c r="BN51" s="0" t="str">
        <f aca="false">IF(AND(BJ51&lt;&gt;"",BL51&lt;&gt;"",$X51&lt;&gt;""),CHAR(64+BJ$5)&amp;": "&amp;$X51&amp;"; ","")</f>
        <v/>
      </c>
      <c r="BO51" s="0" t="str">
        <f aca="false">IF($AB51&lt;&gt;"",IFERROR(SUBSTITUTE(MID($AB51,(COLUMN(BO45)-COLUMN($AF$1))*6/5+1,5),"-","")*1,""),"")</f>
        <v/>
      </c>
      <c r="BP51" s="0" t="str">
        <f aca="false">IF(AND(BO51&lt;&gt;"",BO51&gt;BO$6),IFERROR(MID($AC51,(COLUMN(BO44)-COLUMN($AF$1))*5/5+1,4),"")/10,"")</f>
        <v/>
      </c>
      <c r="BQ51" s="0" t="str">
        <f aca="false">IF(BP51&lt;&gt;"",BP51*$Y51,"")</f>
        <v/>
      </c>
      <c r="BR51" s="0" t="str">
        <f aca="false">IF(BP51&lt;&gt;"",BP51*$Y51,"")</f>
        <v/>
      </c>
      <c r="BS51" s="0" t="str">
        <f aca="false">IF(AND(BO51&lt;&gt;"",BQ51&lt;&gt;"",$X51&lt;&gt;""),CHAR(64+BO$5)&amp;": "&amp;$X51&amp;"; ","")</f>
        <v/>
      </c>
      <c r="BT51" s="0" t="str">
        <f aca="false">IF($AB51&lt;&gt;"",IFERROR(SUBSTITUTE(MID($AB51,(COLUMN(BT45)-COLUMN($AF$1))*6/5+1,5),"-","")*1,""),"")</f>
        <v/>
      </c>
      <c r="BU51" s="0" t="str">
        <f aca="false">IF(AND(BT51&lt;&gt;"",BT51&gt;BT$6),IFERROR(MID($AC51,(COLUMN(BT44)-COLUMN($AF$1))*5/5+1,4),"")/10,"")</f>
        <v/>
      </c>
      <c r="BV51" s="0" t="str">
        <f aca="false">IF(BU51&lt;&gt;"",BU51*$Y51,"")</f>
        <v/>
      </c>
      <c r="BW51" s="0" t="str">
        <f aca="false">IF(BU51&lt;&gt;"",BU51*$Y51,"")</f>
        <v/>
      </c>
      <c r="BX51" s="0" t="str">
        <f aca="false">IF(AND(BT51&lt;&gt;"",BV51&lt;&gt;"",$X51&lt;&gt;""),CHAR(64+BT$5)&amp;": "&amp;$X51&amp;"; ","")</f>
        <v/>
      </c>
      <c r="BY51" s="0" t="str">
        <f aca="false">IF($AB51&lt;&gt;"",IFERROR(SUBSTITUTE(MID($AB51,(COLUMN(BY45)-COLUMN($AF$1))*6/5+1,5),"-","")*1,""),"")</f>
        <v/>
      </c>
      <c r="BZ51" s="0" t="str">
        <f aca="false">IF(AND(BY51&lt;&gt;"",BY51&gt;BY$6),IFERROR(MID($AC51,(COLUMN(BY44)-COLUMN($AF$1))*5/5+1,4),"")/10,"")</f>
        <v/>
      </c>
      <c r="CA51" s="0" t="str">
        <f aca="false">IF(BZ51&lt;&gt;"",BZ51*$Y51,"")</f>
        <v/>
      </c>
      <c r="CB51" s="0" t="str">
        <f aca="false">IF(BZ51&lt;&gt;"",BZ51*$Y51,"")</f>
        <v/>
      </c>
      <c r="CC51" s="0" t="str">
        <f aca="false">IF(AND(BY51&lt;&gt;"",CA51&lt;&gt;"",$X51&lt;&gt;""),CHAR(64+BY$5)&amp;": "&amp;$X51&amp;"; ","")</f>
        <v/>
      </c>
    </row>
    <row r="52" customFormat="false" ht="12.8" hidden="false" customHeight="false" outlineLevel="0" collapsed="false">
      <c r="C52" s="0" t="n">
        <v>2038</v>
      </c>
      <c r="D52" s="0" t="str">
        <f aca="false">C52&amp;"_"&amp;B$32</f>
        <v>2038_string</v>
      </c>
      <c r="E52" s="0" t="str">
        <f aca="false">C52&amp;"_"&amp;$B$31</f>
        <v>2038_string</v>
      </c>
      <c r="F52" s="0" t="n">
        <v>6300</v>
      </c>
      <c r="S52" s="0" t="n">
        <v>5</v>
      </c>
      <c r="U52" s="0" t="str">
        <f aca="false">IF(MOD(ROW(T51)-ROW(T$35),4)&lt;3,"string","")</f>
        <v>string</v>
      </c>
      <c r="V52" s="0" t="str">
        <f aca="false">IF(U52&lt;&gt;"","M","")</f>
        <v>M</v>
      </c>
      <c r="W52" s="0" t="str">
        <f aca="false">IF(MOD(ROW(T51)-ROW(T$35),4)=0,"string",IF(MOD(ROW(T51)-ROW(T$35),4)=1,"string",IF(MOD(ROW(T51)-ROW(T$35),4)=2,"string","")))</f>
        <v>string</v>
      </c>
      <c r="X52" s="0" t="str">
        <f aca="false">IF(MOD(ROW(T51)-ROW(T$35),4)=0,S52&amp;" string","")</f>
        <v>5 string</v>
      </c>
      <c r="Y52" s="0" t="n">
        <v>350</v>
      </c>
      <c r="Z52" s="0" t="n">
        <v>350</v>
      </c>
      <c r="AB52" s="0" t="str">
        <f aca="false">IF(MOD(ROW(Main!S121)-ROW(Main!$S$105),4)&lt;3,INDEX(Main!T$136:T$151,1+(ROW(Main!S52)-ROW(Main!$S$36))/4,1),"")</f>
        <v>46508;46508;46508;46508;46508;46508;-----;-----;-----;-----;;</v>
      </c>
      <c r="AC52" s="0" t="str">
        <f aca="false">IF(MOD(ROW(Main!S121)-ROW(Main!$S$105),4)&lt;3,Main!U$115,"")</f>
        <v>0010;0010;0010;0010;0010;0010;0010;0010;0010;0010;</v>
      </c>
      <c r="AD52" s="0" t="s">
        <v>3</v>
      </c>
      <c r="AF52" s="0" t="n">
        <v>46508</v>
      </c>
      <c r="AG52" s="0" t="n">
        <v>1</v>
      </c>
      <c r="AH52" s="0" t="n">
        <v>350</v>
      </c>
      <c r="AI52" s="0" t="n">
        <v>350</v>
      </c>
      <c r="AJ52" s="0" t="str">
        <f aca="false">IF(AND(AF52&lt;&gt;"",AH52&lt;&gt;"",$X52&lt;&gt;""),CHAR(64+AF$5)&amp;": "&amp;$X52&amp;"; ","")</f>
        <v>A: 5 string;</v>
      </c>
      <c r="AK52" s="0" t="n">
        <v>46508</v>
      </c>
      <c r="AL52" s="0" t="n">
        <v>1</v>
      </c>
      <c r="AM52" s="0" t="n">
        <v>350</v>
      </c>
      <c r="AN52" s="0" t="n">
        <v>350</v>
      </c>
      <c r="AO52" s="0" t="str">
        <f aca="false">IF(AND(AK52&lt;&gt;"",AM52&lt;&gt;"",$X52&lt;&gt;""),CHAR(64+AK$5)&amp;": "&amp;$X52&amp;"; ","")</f>
        <v>B: 5 string;</v>
      </c>
      <c r="AP52" s="0" t="n">
        <v>46508</v>
      </c>
      <c r="AQ52" s="0" t="str">
        <f aca="false">IF(AND(AP52&lt;&gt;"",AP52&gt;AP$6),IFERROR(MID($AC52,(COLUMN(AP45)-COLUMN($AF$1))*5/5+1,4),"")/10,"")</f>
        <v/>
      </c>
      <c r="AR52" s="0" t="str">
        <f aca="false">IF(AQ52&lt;&gt;"",AQ52*$Y52,"")</f>
        <v/>
      </c>
      <c r="AS52" s="0" t="str">
        <f aca="false">IF(AQ52&lt;&gt;"",AQ52*$Y52,"")</f>
        <v/>
      </c>
      <c r="AT52" s="0" t="str">
        <f aca="false">IF(AND(AP52&lt;&gt;"",AR52&lt;&gt;"",$X52&lt;&gt;""),CHAR(64+AP$5)&amp;": "&amp;$X52&amp;"; ","")</f>
        <v/>
      </c>
      <c r="AU52" s="0" t="n">
        <v>46508</v>
      </c>
      <c r="AV52" s="0" t="str">
        <f aca="false">IF(AND(AU52&lt;&gt;"",AU52&gt;AU$6),IFERROR(MID($AC52,(COLUMN(AU45)-COLUMN($AF$1))*5/5+1,4),"")/10,"")</f>
        <v/>
      </c>
      <c r="AW52" s="0" t="str">
        <f aca="false">IF(AV52&lt;&gt;"",AV52*$Y52,"")</f>
        <v/>
      </c>
      <c r="AX52" s="0" t="str">
        <f aca="false">IF(AV52&lt;&gt;"",AV52*$Y52,"")</f>
        <v/>
      </c>
      <c r="AY52" s="0" t="str">
        <f aca="false">IF(AND(AU52&lt;&gt;"",AW52&lt;&gt;"",$X52&lt;&gt;""),CHAR(64+AU$5)&amp;": "&amp;$X52&amp;"; ","")</f>
        <v/>
      </c>
      <c r="AZ52" s="0" t="n">
        <v>46508</v>
      </c>
      <c r="BA52" s="0" t="str">
        <f aca="false">IF(AND(AZ52&lt;&gt;"",AZ52&gt;AZ$6),IFERROR(MID($AC52,(COLUMN(AZ45)-COLUMN($AF$1))*5/5+1,4),"")/10,"")</f>
        <v/>
      </c>
      <c r="BB52" s="0" t="str">
        <f aca="false">IF(BA52&lt;&gt;"",BA52*$Y52,"")</f>
        <v/>
      </c>
      <c r="BC52" s="0" t="str">
        <f aca="false">IF(BA52&lt;&gt;"",BA52*$Y52,"")</f>
        <v/>
      </c>
      <c r="BD52" s="0" t="str">
        <f aca="false">IF(AND(AZ52&lt;&gt;"",BB52&lt;&gt;"",$X52&lt;&gt;""),CHAR(64+AZ$5)&amp;": "&amp;$X52&amp;"; ","")</f>
        <v/>
      </c>
      <c r="BE52" s="0" t="n">
        <v>46508</v>
      </c>
      <c r="BF52" s="0" t="str">
        <f aca="false">IF(AND(BE52&lt;&gt;"",BE52&gt;BE$6),IFERROR(MID($AC52,(COLUMN(BE45)-COLUMN($AF$1))*5/5+1,4),"")/10,"")</f>
        <v/>
      </c>
      <c r="BG52" s="0" t="str">
        <f aca="false">IF(BF52&lt;&gt;"",BF52*$Y52,"")</f>
        <v/>
      </c>
      <c r="BH52" s="0" t="str">
        <f aca="false">IF(BF52&lt;&gt;"",BF52*$Y52,"")</f>
        <v/>
      </c>
      <c r="BI52" s="0" t="str">
        <f aca="false">IF(AND(BE52&lt;&gt;"",BG52&lt;&gt;"",$X52&lt;&gt;""),CHAR(64+BE$5)&amp;": "&amp;$X52&amp;"; ","")</f>
        <v/>
      </c>
      <c r="BJ52" s="0" t="str">
        <f aca="false">IF($AB52&lt;&gt;"",IFERROR(SUBSTITUTE(MID($AB52,(COLUMN(BJ46)-COLUMN($AF$1))*6/5+1,5),"-","")*1,""),"")</f>
        <v/>
      </c>
      <c r="BK52" s="0" t="str">
        <f aca="false">IF(AND(BJ52&lt;&gt;"",BJ52&gt;BJ$6),IFERROR(MID($AC52,(COLUMN(BJ45)-COLUMN($AF$1))*5/5+1,4),"")/10,"")</f>
        <v/>
      </c>
      <c r="BL52" s="0" t="str">
        <f aca="false">IF(BK52&lt;&gt;"",BK52*$Y52,"")</f>
        <v/>
      </c>
      <c r="BM52" s="0" t="str">
        <f aca="false">IF(BK52&lt;&gt;"",BK52*$Y52,"")</f>
        <v/>
      </c>
      <c r="BN52" s="0" t="str">
        <f aca="false">IF(AND(BJ52&lt;&gt;"",BL52&lt;&gt;"",$X52&lt;&gt;""),CHAR(64+BJ$5)&amp;": "&amp;$X52&amp;"; ","")</f>
        <v/>
      </c>
      <c r="BO52" s="0" t="str">
        <f aca="false">IF($AB52&lt;&gt;"",IFERROR(SUBSTITUTE(MID($AB52,(COLUMN(BO46)-COLUMN($AF$1))*6/5+1,5),"-","")*1,""),"")</f>
        <v/>
      </c>
      <c r="BP52" s="0" t="str">
        <f aca="false">IF(AND(BO52&lt;&gt;"",BO52&gt;BO$6),IFERROR(MID($AC52,(COLUMN(BO45)-COLUMN($AF$1))*5/5+1,4),"")/10,"")</f>
        <v/>
      </c>
      <c r="BQ52" s="0" t="str">
        <f aca="false">IF(BP52&lt;&gt;"",BP52*$Y52,"")</f>
        <v/>
      </c>
      <c r="BR52" s="0" t="str">
        <f aca="false">IF(BP52&lt;&gt;"",BP52*$Y52,"")</f>
        <v/>
      </c>
      <c r="BS52" s="0" t="str">
        <f aca="false">IF(AND(BO52&lt;&gt;"",BQ52&lt;&gt;"",$X52&lt;&gt;""),CHAR(64+BO$5)&amp;": "&amp;$X52&amp;"; ","")</f>
        <v/>
      </c>
      <c r="BT52" s="0" t="str">
        <f aca="false">IF($AB52&lt;&gt;"",IFERROR(SUBSTITUTE(MID($AB52,(COLUMN(BT46)-COLUMN($AF$1))*6/5+1,5),"-","")*1,""),"")</f>
        <v/>
      </c>
      <c r="BU52" s="0" t="str">
        <f aca="false">IF(AND(BT52&lt;&gt;"",BT52&gt;BT$6),IFERROR(MID($AC52,(COLUMN(BT45)-COLUMN($AF$1))*5/5+1,4),"")/10,"")</f>
        <v/>
      </c>
      <c r="BV52" s="0" t="str">
        <f aca="false">IF(BU52&lt;&gt;"",BU52*$Y52,"")</f>
        <v/>
      </c>
      <c r="BW52" s="0" t="str">
        <f aca="false">IF(BU52&lt;&gt;"",BU52*$Y52,"")</f>
        <v/>
      </c>
      <c r="BX52" s="0" t="str">
        <f aca="false">IF(AND(BT52&lt;&gt;"",BV52&lt;&gt;"",$X52&lt;&gt;""),CHAR(64+BT$5)&amp;": "&amp;$X52&amp;"; ","")</f>
        <v/>
      </c>
      <c r="BY52" s="0" t="str">
        <f aca="false">IF($AB52&lt;&gt;"",IFERROR(SUBSTITUTE(MID($AB52,(COLUMN(BY46)-COLUMN($AF$1))*6/5+1,5),"-","")*1,""),"")</f>
        <v/>
      </c>
      <c r="BZ52" s="0" t="str">
        <f aca="false">IF(AND(BY52&lt;&gt;"",BY52&gt;BY$6),IFERROR(MID($AC52,(COLUMN(BY45)-COLUMN($AF$1))*5/5+1,4),"")/10,"")</f>
        <v/>
      </c>
      <c r="CA52" s="0" t="str">
        <f aca="false">IF(BZ52&lt;&gt;"",BZ52*$Y52,"")</f>
        <v/>
      </c>
      <c r="CB52" s="0" t="str">
        <f aca="false">IF(BZ52&lt;&gt;"",BZ52*$Y52,"")</f>
        <v/>
      </c>
      <c r="CC52" s="0" t="str">
        <f aca="false">IF(AND(BY52&lt;&gt;"",CA52&lt;&gt;"",$X52&lt;&gt;""),CHAR(64+BY$5)&amp;": "&amp;$X52&amp;"; ","")</f>
        <v/>
      </c>
    </row>
    <row r="53" customFormat="false" ht="12.8" hidden="false" customHeight="false" outlineLevel="0" collapsed="false">
      <c r="B53" s="0" t="str">
        <f aca="false">"-"&amp;B31</f>
        <v>-string</v>
      </c>
      <c r="S53" s="0" t="str">
        <f aca="false">IF(MOD(ROW(T52)-ROW(T$35),4)=0,(ROW(T52)-ROW(T$35))/4+1,"")</f>
        <v/>
      </c>
      <c r="U53" s="0" t="str">
        <f aca="false">IF(MOD(ROW(T52)-ROW(T$35),4)&lt;3,"string","")</f>
        <v>string</v>
      </c>
      <c r="V53" s="0" t="str">
        <f aca="false">IF(U53&lt;&gt;"","M","")</f>
        <v>M</v>
      </c>
      <c r="W53" s="0" t="str">
        <f aca="false">IF(MOD(ROW(T52)-ROW(T$35),4)=0,"string",IF(MOD(ROW(T52)-ROW(T$35),4)=1,"string",IF(MOD(ROW(T52)-ROW(T$35),4)=2,"string","")))</f>
        <v>string</v>
      </c>
      <c r="X53" s="0" t="str">
        <f aca="false">IF(MOD(ROW(T52)-ROW(T$35),4)=0,S53&amp;" string","")</f>
        <v/>
      </c>
      <c r="Y53" s="0" t="n">
        <v>350</v>
      </c>
      <c r="Z53" s="0" t="n">
        <v>350</v>
      </c>
      <c r="AB53" s="0" t="str">
        <f aca="false">IF(MOD(ROW(Main!S122)-ROW(Main!$S$105),4)&lt;3,INDEX(Main!T$136:T$151,1+(ROW(Main!S53)-ROW(Main!$S$36))/4,1),"")</f>
        <v>46508;46508;46508;46508;46508;46508;-----;-----;-----;-----;;</v>
      </c>
      <c r="AC53" s="0" t="str">
        <f aca="false">IF(MOD(ROW(Main!S122)-ROW(Main!$S$105),4)&lt;3,Main!U$115,"")</f>
        <v>0010;0010;0010;0010;0010;0010;0010;0010;0010;0010;</v>
      </c>
      <c r="AD53" s="0" t="s">
        <v>3</v>
      </c>
      <c r="AF53" s="0" t="n">
        <v>46508</v>
      </c>
      <c r="AG53" s="0" t="n">
        <v>1</v>
      </c>
      <c r="AH53" s="0" t="n">
        <v>350</v>
      </c>
      <c r="AI53" s="0" t="n">
        <v>350</v>
      </c>
      <c r="AJ53" s="0" t="str">
        <f aca="false">IF(AND(AF53&lt;&gt;"",AH53&lt;&gt;"",$X53&lt;&gt;""),CHAR(64+AF$5)&amp;": "&amp;$X53&amp;"; ","")</f>
        <v/>
      </c>
      <c r="AK53" s="0" t="n">
        <v>46508</v>
      </c>
      <c r="AL53" s="0" t="n">
        <v>1</v>
      </c>
      <c r="AM53" s="0" t="n">
        <v>350</v>
      </c>
      <c r="AN53" s="0" t="n">
        <v>350</v>
      </c>
      <c r="AO53" s="0" t="str">
        <f aca="false">IF(AND(AK53&lt;&gt;"",AM53&lt;&gt;"",$X53&lt;&gt;""),CHAR(64+AK$5)&amp;": "&amp;$X53&amp;"; ","")</f>
        <v/>
      </c>
      <c r="AP53" s="0" t="n">
        <v>46508</v>
      </c>
      <c r="AQ53" s="0" t="str">
        <f aca="false">IF(AND(AP53&lt;&gt;"",AP53&gt;AP$6),IFERROR(MID($AC53,(COLUMN(AP46)-COLUMN($AF$1))*5/5+1,4),"")/10,"")</f>
        <v/>
      </c>
      <c r="AR53" s="0" t="str">
        <f aca="false">IF(AQ53&lt;&gt;"",AQ53*$Y53,"")</f>
        <v/>
      </c>
      <c r="AS53" s="0" t="str">
        <f aca="false">IF(AQ53&lt;&gt;"",AQ53*$Y53,"")</f>
        <v/>
      </c>
      <c r="AT53" s="0" t="str">
        <f aca="false">IF(AND(AP53&lt;&gt;"",AR53&lt;&gt;"",$X53&lt;&gt;""),CHAR(64+AP$5)&amp;": "&amp;$X53&amp;"; ","")</f>
        <v/>
      </c>
      <c r="AU53" s="0" t="n">
        <v>46508</v>
      </c>
      <c r="AV53" s="0" t="str">
        <f aca="false">IF(AND(AU53&lt;&gt;"",AU53&gt;AU$6),IFERROR(MID($AC53,(COLUMN(AU46)-COLUMN($AF$1))*5/5+1,4),"")/10,"")</f>
        <v/>
      </c>
      <c r="AW53" s="0" t="str">
        <f aca="false">IF(AV53&lt;&gt;"",AV53*$Y53,"")</f>
        <v/>
      </c>
      <c r="AX53" s="0" t="str">
        <f aca="false">IF(AV53&lt;&gt;"",AV53*$Y53,"")</f>
        <v/>
      </c>
      <c r="AY53" s="0" t="str">
        <f aca="false">IF(AND(AU53&lt;&gt;"",AW53&lt;&gt;"",$X53&lt;&gt;""),CHAR(64+AU$5)&amp;": "&amp;$X53&amp;"; ","")</f>
        <v/>
      </c>
      <c r="AZ53" s="0" t="n">
        <v>46508</v>
      </c>
      <c r="BA53" s="0" t="str">
        <f aca="false">IF(AND(AZ53&lt;&gt;"",AZ53&gt;AZ$6),IFERROR(MID($AC53,(COLUMN(AZ46)-COLUMN($AF$1))*5/5+1,4),"")/10,"")</f>
        <v/>
      </c>
      <c r="BB53" s="0" t="str">
        <f aca="false">IF(BA53&lt;&gt;"",BA53*$Y53,"")</f>
        <v/>
      </c>
      <c r="BC53" s="0" t="str">
        <f aca="false">IF(BA53&lt;&gt;"",BA53*$Y53,"")</f>
        <v/>
      </c>
      <c r="BD53" s="0" t="str">
        <f aca="false">IF(AND(AZ53&lt;&gt;"",BB53&lt;&gt;"",$X53&lt;&gt;""),CHAR(64+AZ$5)&amp;": "&amp;$X53&amp;"; ","")</f>
        <v/>
      </c>
      <c r="BE53" s="0" t="n">
        <v>46508</v>
      </c>
      <c r="BF53" s="0" t="str">
        <f aca="false">IF(AND(BE53&lt;&gt;"",BE53&gt;BE$6),IFERROR(MID($AC53,(COLUMN(BE46)-COLUMN($AF$1))*5/5+1,4),"")/10,"")</f>
        <v/>
      </c>
      <c r="BG53" s="0" t="str">
        <f aca="false">IF(BF53&lt;&gt;"",BF53*$Y53,"")</f>
        <v/>
      </c>
      <c r="BH53" s="0" t="str">
        <f aca="false">IF(BF53&lt;&gt;"",BF53*$Y53,"")</f>
        <v/>
      </c>
      <c r="BI53" s="0" t="str">
        <f aca="false">IF(AND(BE53&lt;&gt;"",BG53&lt;&gt;"",$X53&lt;&gt;""),CHAR(64+BE$5)&amp;": "&amp;$X53&amp;"; ","")</f>
        <v/>
      </c>
      <c r="BJ53" s="0" t="str">
        <f aca="false">IF($AB53&lt;&gt;"",IFERROR(SUBSTITUTE(MID($AB53,(COLUMN(BJ47)-COLUMN($AF$1))*6/5+1,5),"-","")*1,""),"")</f>
        <v/>
      </c>
      <c r="BK53" s="0" t="str">
        <f aca="false">IF(AND(BJ53&lt;&gt;"",BJ53&gt;BJ$6),IFERROR(MID($AC53,(COLUMN(BJ46)-COLUMN($AF$1))*5/5+1,4),"")/10,"")</f>
        <v/>
      </c>
      <c r="BL53" s="0" t="str">
        <f aca="false">IF(BK53&lt;&gt;"",BK53*$Y53,"")</f>
        <v/>
      </c>
      <c r="BM53" s="0" t="str">
        <f aca="false">IF(BK53&lt;&gt;"",BK53*$Y53,"")</f>
        <v/>
      </c>
      <c r="BN53" s="0" t="str">
        <f aca="false">IF(AND(BJ53&lt;&gt;"",BL53&lt;&gt;"",$X53&lt;&gt;""),CHAR(64+BJ$5)&amp;": "&amp;$X53&amp;"; ","")</f>
        <v/>
      </c>
      <c r="BO53" s="0" t="str">
        <f aca="false">IF($AB53&lt;&gt;"",IFERROR(SUBSTITUTE(MID($AB53,(COLUMN(BO47)-COLUMN($AF$1))*6/5+1,5),"-","")*1,""),"")</f>
        <v/>
      </c>
      <c r="BP53" s="0" t="str">
        <f aca="false">IF(AND(BO53&lt;&gt;"",BO53&gt;BO$6),IFERROR(MID($AC53,(COLUMN(BO46)-COLUMN($AF$1))*5/5+1,4),"")/10,"")</f>
        <v/>
      </c>
      <c r="BQ53" s="0" t="str">
        <f aca="false">IF(BP53&lt;&gt;"",BP53*$Y53,"")</f>
        <v/>
      </c>
      <c r="BR53" s="0" t="str">
        <f aca="false">IF(BP53&lt;&gt;"",BP53*$Y53,"")</f>
        <v/>
      </c>
      <c r="BS53" s="0" t="str">
        <f aca="false">IF(AND(BO53&lt;&gt;"",BQ53&lt;&gt;"",$X53&lt;&gt;""),CHAR(64+BO$5)&amp;": "&amp;$X53&amp;"; ","")</f>
        <v/>
      </c>
      <c r="BT53" s="0" t="str">
        <f aca="false">IF($AB53&lt;&gt;"",IFERROR(SUBSTITUTE(MID($AB53,(COLUMN(BT47)-COLUMN($AF$1))*6/5+1,5),"-","")*1,""),"")</f>
        <v/>
      </c>
      <c r="BU53" s="0" t="str">
        <f aca="false">IF(AND(BT53&lt;&gt;"",BT53&gt;BT$6),IFERROR(MID($AC53,(COLUMN(BT46)-COLUMN($AF$1))*5/5+1,4),"")/10,"")</f>
        <v/>
      </c>
      <c r="BV53" s="0" t="str">
        <f aca="false">IF(BU53&lt;&gt;"",BU53*$Y53,"")</f>
        <v/>
      </c>
      <c r="BW53" s="0" t="str">
        <f aca="false">IF(BU53&lt;&gt;"",BU53*$Y53,"")</f>
        <v/>
      </c>
      <c r="BX53" s="0" t="str">
        <f aca="false">IF(AND(BT53&lt;&gt;"",BV53&lt;&gt;"",$X53&lt;&gt;""),CHAR(64+BT$5)&amp;": "&amp;$X53&amp;"; ","")</f>
        <v/>
      </c>
      <c r="BY53" s="0" t="str">
        <f aca="false">IF($AB53&lt;&gt;"",IFERROR(SUBSTITUTE(MID($AB53,(COLUMN(BY47)-COLUMN($AF$1))*6/5+1,5),"-","")*1,""),"")</f>
        <v/>
      </c>
      <c r="BZ53" s="0" t="str">
        <f aca="false">IF(AND(BY53&lt;&gt;"",BY53&gt;BY$6),IFERROR(MID($AC53,(COLUMN(BY46)-COLUMN($AF$1))*5/5+1,4),"")/10,"")</f>
        <v/>
      </c>
      <c r="CA53" s="0" t="str">
        <f aca="false">IF(BZ53&lt;&gt;"",BZ53*$Y53,"")</f>
        <v/>
      </c>
      <c r="CB53" s="0" t="str">
        <f aca="false">IF(BZ53&lt;&gt;"",BZ53*$Y53,"")</f>
        <v/>
      </c>
      <c r="CC53" s="0" t="str">
        <f aca="false">IF(AND(BY53&lt;&gt;"",CA53&lt;&gt;"",$X53&lt;&gt;""),CHAR(64+BY$5)&amp;": "&amp;$X53&amp;"; ","")</f>
        <v/>
      </c>
    </row>
    <row r="54" customFormat="false" ht="12.8" hidden="false" customHeight="false" outlineLevel="0" collapsed="false">
      <c r="S54" s="0" t="str">
        <f aca="false">IF(MOD(ROW(T53)-ROW(T$35),4)=0,(ROW(T53)-ROW(T$35))/4+1,"")</f>
        <v/>
      </c>
      <c r="U54" s="0" t="str">
        <f aca="false">IF(MOD(ROW(T53)-ROW(T$35),4)&lt;3,"string","")</f>
        <v>string</v>
      </c>
      <c r="V54" s="0" t="str">
        <f aca="false">IF(U54&lt;&gt;"","M","")</f>
        <v>M</v>
      </c>
      <c r="W54" s="0" t="str">
        <f aca="false">IF(MOD(ROW(T53)-ROW(T$35),4)=0,"string",IF(MOD(ROW(T53)-ROW(T$35),4)=1,"string",IF(MOD(ROW(T53)-ROW(T$35),4)=2,"string","")))</f>
        <v>string</v>
      </c>
      <c r="X54" s="0" t="str">
        <f aca="false">IF(MOD(ROW(T53)-ROW(T$35),4)=0,S54&amp;" string","")</f>
        <v/>
      </c>
      <c r="Y54" s="0" t="n">
        <v>350</v>
      </c>
      <c r="Z54" s="0" t="n">
        <v>350</v>
      </c>
      <c r="AB54" s="0" t="str">
        <f aca="false">IF(MOD(ROW(Main!S123)-ROW(Main!$S$105),4)&lt;3,INDEX(Main!T$136:T$151,1+(ROW(Main!S54)-ROW(Main!$S$36))/4,1),"")</f>
        <v>46508;46508;46508;46508;46508;46508;-----;-----;-----;-----;;</v>
      </c>
      <c r="AC54" s="0" t="str">
        <f aca="false">IF(MOD(ROW(Main!S123)-ROW(Main!$S$105),4)&lt;3,Main!U$115,"")</f>
        <v>0010;0010;0010;0010;0010;0010;0010;0010;0010;0010;</v>
      </c>
      <c r="AD54" s="0" t="s">
        <v>3</v>
      </c>
      <c r="AF54" s="0" t="n">
        <v>46508</v>
      </c>
      <c r="AG54" s="0" t="n">
        <v>1</v>
      </c>
      <c r="AH54" s="0" t="n">
        <v>350</v>
      </c>
      <c r="AI54" s="0" t="n">
        <v>350</v>
      </c>
      <c r="AJ54" s="0" t="str">
        <f aca="false">IF(AND(AF54&lt;&gt;"",AH54&lt;&gt;"",$X54&lt;&gt;""),CHAR(64+AF$5)&amp;": "&amp;$X54&amp;"; ","")</f>
        <v/>
      </c>
      <c r="AK54" s="0" t="n">
        <v>46508</v>
      </c>
      <c r="AL54" s="0" t="n">
        <v>1</v>
      </c>
      <c r="AM54" s="0" t="n">
        <v>350</v>
      </c>
      <c r="AN54" s="0" t="n">
        <v>350</v>
      </c>
      <c r="AO54" s="0" t="str">
        <f aca="false">IF(AND(AK54&lt;&gt;"",AM54&lt;&gt;"",$X54&lt;&gt;""),CHAR(64+AK$5)&amp;": "&amp;$X54&amp;"; ","")</f>
        <v/>
      </c>
      <c r="AP54" s="0" t="n">
        <v>46508</v>
      </c>
      <c r="AQ54" s="0" t="str">
        <f aca="false">IF(AND(AP54&lt;&gt;"",AP54&gt;AP$6),IFERROR(MID($AC54,(COLUMN(AP47)-COLUMN($AF$1))*5/5+1,4),"")/10,"")</f>
        <v/>
      </c>
      <c r="AR54" s="0" t="str">
        <f aca="false">IF(AQ54&lt;&gt;"",AQ54*$Y54,"")</f>
        <v/>
      </c>
      <c r="AS54" s="0" t="str">
        <f aca="false">IF(AQ54&lt;&gt;"",AQ54*$Y54,"")</f>
        <v/>
      </c>
      <c r="AT54" s="0" t="str">
        <f aca="false">IF(AND(AP54&lt;&gt;"",AR54&lt;&gt;"",$X54&lt;&gt;""),CHAR(64+AP$5)&amp;": "&amp;$X54&amp;"; ","")</f>
        <v/>
      </c>
      <c r="AU54" s="0" t="n">
        <v>46508</v>
      </c>
      <c r="AV54" s="0" t="str">
        <f aca="false">IF(AND(AU54&lt;&gt;"",AU54&gt;AU$6),IFERROR(MID($AC54,(COLUMN(AU47)-COLUMN($AF$1))*5/5+1,4),"")/10,"")</f>
        <v/>
      </c>
      <c r="AW54" s="0" t="str">
        <f aca="false">IF(AV54&lt;&gt;"",AV54*$Y54,"")</f>
        <v/>
      </c>
      <c r="AX54" s="0" t="str">
        <f aca="false">IF(AV54&lt;&gt;"",AV54*$Y54,"")</f>
        <v/>
      </c>
      <c r="AY54" s="0" t="str">
        <f aca="false">IF(AND(AU54&lt;&gt;"",AW54&lt;&gt;"",$X54&lt;&gt;""),CHAR(64+AU$5)&amp;": "&amp;$X54&amp;"; ","")</f>
        <v/>
      </c>
      <c r="AZ54" s="0" t="n">
        <v>46508</v>
      </c>
      <c r="BA54" s="0" t="str">
        <f aca="false">IF(AND(AZ54&lt;&gt;"",AZ54&gt;AZ$6),IFERROR(MID($AC54,(COLUMN(AZ47)-COLUMN($AF$1))*5/5+1,4),"")/10,"")</f>
        <v/>
      </c>
      <c r="BB54" s="0" t="str">
        <f aca="false">IF(BA54&lt;&gt;"",BA54*$Y54,"")</f>
        <v/>
      </c>
      <c r="BC54" s="0" t="str">
        <f aca="false">IF(BA54&lt;&gt;"",BA54*$Y54,"")</f>
        <v/>
      </c>
      <c r="BD54" s="0" t="str">
        <f aca="false">IF(AND(AZ54&lt;&gt;"",BB54&lt;&gt;"",$X54&lt;&gt;""),CHAR(64+AZ$5)&amp;": "&amp;$X54&amp;"; ","")</f>
        <v/>
      </c>
      <c r="BE54" s="0" t="n">
        <v>46508</v>
      </c>
      <c r="BF54" s="0" t="str">
        <f aca="false">IF(AND(BE54&lt;&gt;"",BE54&gt;BE$6),IFERROR(MID($AC54,(COLUMN(BE47)-COLUMN($AF$1))*5/5+1,4),"")/10,"")</f>
        <v/>
      </c>
      <c r="BG54" s="0" t="str">
        <f aca="false">IF(BF54&lt;&gt;"",BF54*$Y54,"")</f>
        <v/>
      </c>
      <c r="BH54" s="0" t="str">
        <f aca="false">IF(BF54&lt;&gt;"",BF54*$Y54,"")</f>
        <v/>
      </c>
      <c r="BI54" s="0" t="str">
        <f aca="false">IF(AND(BE54&lt;&gt;"",BG54&lt;&gt;"",$X54&lt;&gt;""),CHAR(64+BE$5)&amp;": "&amp;$X54&amp;"; ","")</f>
        <v/>
      </c>
      <c r="BJ54" s="0" t="str">
        <f aca="false">IF($AB54&lt;&gt;"",IFERROR(SUBSTITUTE(MID($AB54,(COLUMN(BJ48)-COLUMN($AF$1))*6/5+1,5),"-","")*1,""),"")</f>
        <v/>
      </c>
      <c r="BK54" s="0" t="str">
        <f aca="false">IF(AND(BJ54&lt;&gt;"",BJ54&gt;BJ$6),IFERROR(MID($AC54,(COLUMN(BJ47)-COLUMN($AF$1))*5/5+1,4),"")/10,"")</f>
        <v/>
      </c>
      <c r="BL54" s="0" t="str">
        <f aca="false">IF(BK54&lt;&gt;"",BK54*$Y54,"")</f>
        <v/>
      </c>
      <c r="BM54" s="0" t="str">
        <f aca="false">IF(BK54&lt;&gt;"",BK54*$Y54,"")</f>
        <v/>
      </c>
      <c r="BN54" s="0" t="str">
        <f aca="false">IF(AND(BJ54&lt;&gt;"",BL54&lt;&gt;"",$X54&lt;&gt;""),CHAR(64+BJ$5)&amp;": "&amp;$X54&amp;"; ","")</f>
        <v/>
      </c>
      <c r="BO54" s="0" t="str">
        <f aca="false">IF($AB54&lt;&gt;"",IFERROR(SUBSTITUTE(MID($AB54,(COLUMN(BO48)-COLUMN($AF$1))*6/5+1,5),"-","")*1,""),"")</f>
        <v/>
      </c>
      <c r="BP54" s="0" t="str">
        <f aca="false">IF(AND(BO54&lt;&gt;"",BO54&gt;BO$6),IFERROR(MID($AC54,(COLUMN(BO47)-COLUMN($AF$1))*5/5+1,4),"")/10,"")</f>
        <v/>
      </c>
      <c r="BQ54" s="0" t="str">
        <f aca="false">IF(BP54&lt;&gt;"",BP54*$Y54,"")</f>
        <v/>
      </c>
      <c r="BR54" s="0" t="str">
        <f aca="false">IF(BP54&lt;&gt;"",BP54*$Y54,"")</f>
        <v/>
      </c>
      <c r="BS54" s="0" t="str">
        <f aca="false">IF(AND(BO54&lt;&gt;"",BQ54&lt;&gt;"",$X54&lt;&gt;""),CHAR(64+BO$5)&amp;": "&amp;$X54&amp;"; ","")</f>
        <v/>
      </c>
      <c r="BT54" s="0" t="str">
        <f aca="false">IF($AB54&lt;&gt;"",IFERROR(SUBSTITUTE(MID($AB54,(COLUMN(BT48)-COLUMN($AF$1))*6/5+1,5),"-","")*1,""),"")</f>
        <v/>
      </c>
      <c r="BU54" s="0" t="str">
        <f aca="false">IF(AND(BT54&lt;&gt;"",BT54&gt;BT$6),IFERROR(MID($AC54,(COLUMN(BT47)-COLUMN($AF$1))*5/5+1,4),"")/10,"")</f>
        <v/>
      </c>
      <c r="BV54" s="0" t="str">
        <f aca="false">IF(BU54&lt;&gt;"",BU54*$Y54,"")</f>
        <v/>
      </c>
      <c r="BW54" s="0" t="str">
        <f aca="false">IF(BU54&lt;&gt;"",BU54*$Y54,"")</f>
        <v/>
      </c>
      <c r="BX54" s="0" t="str">
        <f aca="false">IF(AND(BT54&lt;&gt;"",BV54&lt;&gt;"",$X54&lt;&gt;""),CHAR(64+BT$5)&amp;": "&amp;$X54&amp;"; ","")</f>
        <v/>
      </c>
      <c r="BY54" s="0" t="str">
        <f aca="false">IF($AB54&lt;&gt;"",IFERROR(SUBSTITUTE(MID($AB54,(COLUMN(BY48)-COLUMN($AF$1))*6/5+1,5),"-","")*1,""),"")</f>
        <v/>
      </c>
      <c r="BZ54" s="0" t="str">
        <f aca="false">IF(AND(BY54&lt;&gt;"",BY54&gt;BY$6),IFERROR(MID($AC54,(COLUMN(BY47)-COLUMN($AF$1))*5/5+1,4),"")/10,"")</f>
        <v/>
      </c>
      <c r="CA54" s="0" t="str">
        <f aca="false">IF(BZ54&lt;&gt;"",BZ54*$Y54,"")</f>
        <v/>
      </c>
      <c r="CB54" s="0" t="str">
        <f aca="false">IF(BZ54&lt;&gt;"",BZ54*$Y54,"")</f>
        <v/>
      </c>
      <c r="CC54" s="0" t="str">
        <f aca="false">IF(AND(BY54&lt;&gt;"",CA54&lt;&gt;"",$X54&lt;&gt;""),CHAR(64+BY$5)&amp;": "&amp;$X54&amp;"; ","")</f>
        <v/>
      </c>
    </row>
    <row r="55" customFormat="false" ht="12.8" hidden="false" customHeight="false" outlineLevel="0" collapsed="false">
      <c r="B55" s="0" t="s">
        <v>0</v>
      </c>
      <c r="S55" s="0" t="str">
        <f aca="false">IF(MOD(ROW(T54)-ROW(T$35),4)=0,(ROW(T54)-ROW(T$35))/4+1,"")</f>
        <v/>
      </c>
      <c r="U55" s="0" t="str">
        <f aca="false">IF(MOD(ROW(T54)-ROW(T$35),4)&lt;3,"string","")</f>
        <v/>
      </c>
      <c r="V55" s="0" t="str">
        <f aca="false">IF(U55&lt;&gt;"","M","")</f>
        <v/>
      </c>
      <c r="W55" s="0" t="str">
        <f aca="false">IF(MOD(ROW(T54)-ROW(T$35),4)=0,"string",IF(MOD(ROW(T54)-ROW(T$35),4)=1,"string",IF(MOD(ROW(T54)-ROW(T$35),4)=2,"string","")))</f>
        <v/>
      </c>
      <c r="X55" s="0" t="str">
        <f aca="false">IF(MOD(ROW(T54)-ROW(T$35),4)=0,S55&amp;" string","")</f>
        <v/>
      </c>
      <c r="AB55" s="0" t="str">
        <f aca="false">IF(MOD(ROW(Main!S124)-ROW(Main!$S$105),4)&lt;3,INDEX(Main!T$136:T$151,1+(ROW(Main!S55)-ROW(Main!$S$36))/4,1),"")</f>
        <v/>
      </c>
      <c r="AC55" s="0" t="str">
        <f aca="false">IF(MOD(ROW(Main!S124)-ROW(Main!$S$105),4)&lt;3,Main!U$115,"")</f>
        <v/>
      </c>
      <c r="AD55" s="0" t="s">
        <v>3</v>
      </c>
      <c r="AF55" s="0" t="str">
        <f aca="false">IF($AB55&lt;&gt;"",IFERROR(SUBSTITUTE(MID($AB55,(COLUMN(AF49)-COLUMN($AF$1))*6/5+1,5),"-","")*1,""),"")</f>
        <v/>
      </c>
      <c r="AG55" s="0" t="str">
        <f aca="false">IF(AND(AF55&lt;&gt;"",AF55&gt;AF$6),IFERROR(MID($AC55,(COLUMN(AF48)-COLUMN($AF$1))*5/5+1,4),"")/10,"")</f>
        <v/>
      </c>
      <c r="AH55" s="0" t="str">
        <f aca="false">IF(AG55&lt;&gt;"",AG55*$Y55,"")</f>
        <v/>
      </c>
      <c r="AI55" s="0" t="str">
        <f aca="false">IF(AG55&lt;&gt;"",AG55*$Y55,"")</f>
        <v/>
      </c>
      <c r="AJ55" s="0" t="str">
        <f aca="false">IF(AND(AF55&lt;&gt;"",AH55&lt;&gt;"",$X55&lt;&gt;""),CHAR(64+AF$5)&amp;": "&amp;$X55&amp;"; ","")</f>
        <v/>
      </c>
      <c r="AK55" s="0" t="str">
        <f aca="false">IF($AB55&lt;&gt;"",IFERROR(SUBSTITUTE(MID($AB55,(COLUMN(AK49)-COLUMN($AF$1))*6/5+1,5),"-","")*1,""),"")</f>
        <v/>
      </c>
      <c r="AL55" s="0" t="str">
        <f aca="false">IF(AND(AK55&lt;&gt;"",AK55&gt;AK$6),IFERROR(MID($AC55,(COLUMN(AK48)-COLUMN($AF$1))*5/5+1,4),"")/10,"")</f>
        <v/>
      </c>
      <c r="AM55" s="0" t="str">
        <f aca="false">IF(AL55&lt;&gt;"",AL55*$Y55,"")</f>
        <v/>
      </c>
      <c r="AN55" s="0" t="str">
        <f aca="false">IF(AL55&lt;&gt;"",AL55*$Y55,"")</f>
        <v/>
      </c>
      <c r="AO55" s="0" t="str">
        <f aca="false">IF(AND(AK55&lt;&gt;"",AM55&lt;&gt;"",$X55&lt;&gt;""),CHAR(64+AK$5)&amp;": "&amp;$X55&amp;"; ","")</f>
        <v/>
      </c>
      <c r="AP55" s="0" t="str">
        <f aca="false">IF($AB55&lt;&gt;"",IFERROR(SUBSTITUTE(MID($AB55,(COLUMN(AP49)-COLUMN($AF$1))*6/5+1,5),"-","")*1,""),"")</f>
        <v/>
      </c>
      <c r="AQ55" s="0" t="str">
        <f aca="false">IF(AND(AP55&lt;&gt;"",AP55&gt;AP$6),IFERROR(MID($AC55,(COLUMN(AP48)-COLUMN($AF$1))*5/5+1,4),"")/10,"")</f>
        <v/>
      </c>
      <c r="AR55" s="0" t="str">
        <f aca="false">IF(AQ55&lt;&gt;"",AQ55*$Y55,"")</f>
        <v/>
      </c>
      <c r="AS55" s="0" t="str">
        <f aca="false">IF(AQ55&lt;&gt;"",AQ55*$Y55,"")</f>
        <v/>
      </c>
      <c r="AT55" s="0" t="str">
        <f aca="false">IF(AND(AP55&lt;&gt;"",AR55&lt;&gt;"",$X55&lt;&gt;""),CHAR(64+AP$5)&amp;": "&amp;$X55&amp;"; ","")</f>
        <v/>
      </c>
      <c r="AU55" s="0" t="str">
        <f aca="false">IF($AB55&lt;&gt;"",IFERROR(SUBSTITUTE(MID($AB55,(COLUMN(AU49)-COLUMN($AF$1))*6/5+1,5),"-","")*1,""),"")</f>
        <v/>
      </c>
      <c r="AV55" s="0" t="str">
        <f aca="false">IF(AND(AU55&lt;&gt;"",AU55&gt;AU$6),IFERROR(MID($AC55,(COLUMN(AU48)-COLUMN($AF$1))*5/5+1,4),"")/10,"")</f>
        <v/>
      </c>
      <c r="AW55" s="0" t="str">
        <f aca="false">IF(AV55&lt;&gt;"",AV55*$Y55,"")</f>
        <v/>
      </c>
      <c r="AX55" s="0" t="str">
        <f aca="false">IF(AV55&lt;&gt;"",AV55*$Y55,"")</f>
        <v/>
      </c>
      <c r="AY55" s="0" t="str">
        <f aca="false">IF(AND(AU55&lt;&gt;"",AW55&lt;&gt;"",$X55&lt;&gt;""),CHAR(64+AU$5)&amp;": "&amp;$X55&amp;"; ","")</f>
        <v/>
      </c>
      <c r="AZ55" s="0" t="str">
        <f aca="false">IF($AB55&lt;&gt;"",IFERROR(SUBSTITUTE(MID($AB55,(COLUMN(AZ49)-COLUMN($AF$1))*6/5+1,5),"-","")*1,""),"")</f>
        <v/>
      </c>
      <c r="BA55" s="0" t="str">
        <f aca="false">IF(AND(AZ55&lt;&gt;"",AZ55&gt;AZ$6),IFERROR(MID($AC55,(COLUMN(AZ48)-COLUMN($AF$1))*5/5+1,4),"")/10,"")</f>
        <v/>
      </c>
      <c r="BB55" s="0" t="str">
        <f aca="false">IF(BA55&lt;&gt;"",BA55*$Y55,"")</f>
        <v/>
      </c>
      <c r="BC55" s="0" t="str">
        <f aca="false">IF(BA55&lt;&gt;"",BA55*$Y55,"")</f>
        <v/>
      </c>
      <c r="BD55" s="0" t="str">
        <f aca="false">IF(AND(AZ55&lt;&gt;"",BB55&lt;&gt;"",$X55&lt;&gt;""),CHAR(64+AZ$5)&amp;": "&amp;$X55&amp;"; ","")</f>
        <v/>
      </c>
      <c r="BE55" s="0" t="str">
        <f aca="false">IF($AB55&lt;&gt;"",IFERROR(SUBSTITUTE(MID($AB55,(COLUMN(BE49)-COLUMN($AF$1))*6/5+1,5),"-","")*1,""),"")</f>
        <v/>
      </c>
      <c r="BF55" s="0" t="str">
        <f aca="false">IF(AND(BE55&lt;&gt;"",BE55&gt;BE$6),IFERROR(MID($AC55,(COLUMN(BE48)-COLUMN($AF$1))*5/5+1,4),"")/10,"")</f>
        <v/>
      </c>
      <c r="BG55" s="0" t="str">
        <f aca="false">IF(BF55&lt;&gt;"",BF55*$Y55,"")</f>
        <v/>
      </c>
      <c r="BH55" s="0" t="str">
        <f aca="false">IF(BF55&lt;&gt;"",BF55*$Y55,"")</f>
        <v/>
      </c>
      <c r="BI55" s="0" t="str">
        <f aca="false">IF(AND(BE55&lt;&gt;"",BG55&lt;&gt;"",$X55&lt;&gt;""),CHAR(64+BE$5)&amp;": "&amp;$X55&amp;"; ","")</f>
        <v/>
      </c>
      <c r="BJ55" s="0" t="str">
        <f aca="false">IF($AB55&lt;&gt;"",IFERROR(SUBSTITUTE(MID($AB55,(COLUMN(BJ49)-COLUMN($AF$1))*6/5+1,5),"-","")*1,""),"")</f>
        <v/>
      </c>
      <c r="BK55" s="0" t="str">
        <f aca="false">IF(AND(BJ55&lt;&gt;"",BJ55&gt;BJ$6),IFERROR(MID($AC55,(COLUMN(BJ48)-COLUMN($AF$1))*5/5+1,4),"")/10,"")</f>
        <v/>
      </c>
      <c r="BL55" s="0" t="str">
        <f aca="false">IF(BK55&lt;&gt;"",BK55*$Y55,"")</f>
        <v/>
      </c>
      <c r="BM55" s="0" t="str">
        <f aca="false">IF(BK55&lt;&gt;"",BK55*$Y55,"")</f>
        <v/>
      </c>
      <c r="BN55" s="0" t="str">
        <f aca="false">IF(AND(BJ55&lt;&gt;"",BL55&lt;&gt;"",$X55&lt;&gt;""),CHAR(64+BJ$5)&amp;": "&amp;$X55&amp;"; ","")</f>
        <v/>
      </c>
      <c r="BO55" s="0" t="str">
        <f aca="false">IF($AB55&lt;&gt;"",IFERROR(SUBSTITUTE(MID($AB55,(COLUMN(BO49)-COLUMN($AF$1))*6/5+1,5),"-","")*1,""),"")</f>
        <v/>
      </c>
      <c r="BP55" s="0" t="str">
        <f aca="false">IF(AND(BO55&lt;&gt;"",BO55&gt;BO$6),IFERROR(MID($AC55,(COLUMN(BO48)-COLUMN($AF$1))*5/5+1,4),"")/10,"")</f>
        <v/>
      </c>
      <c r="BQ55" s="0" t="str">
        <f aca="false">IF(BP55&lt;&gt;"",BP55*$Y55,"")</f>
        <v/>
      </c>
      <c r="BR55" s="0" t="str">
        <f aca="false">IF(BP55&lt;&gt;"",BP55*$Y55,"")</f>
        <v/>
      </c>
      <c r="BS55" s="0" t="str">
        <f aca="false">IF(AND(BO55&lt;&gt;"",BQ55&lt;&gt;"",$X55&lt;&gt;""),CHAR(64+BO$5)&amp;": "&amp;$X55&amp;"; ","")</f>
        <v/>
      </c>
      <c r="BT55" s="0" t="str">
        <f aca="false">IF($AB55&lt;&gt;"",IFERROR(SUBSTITUTE(MID($AB55,(COLUMN(BT49)-COLUMN($AF$1))*6/5+1,5),"-","")*1,""),"")</f>
        <v/>
      </c>
      <c r="BU55" s="0" t="str">
        <f aca="false">IF(AND(BT55&lt;&gt;"",BT55&gt;BT$6),IFERROR(MID($AC55,(COLUMN(BT48)-COLUMN($AF$1))*5/5+1,4),"")/10,"")</f>
        <v/>
      </c>
      <c r="BV55" s="0" t="str">
        <f aca="false">IF(BU55&lt;&gt;"",BU55*$Y55,"")</f>
        <v/>
      </c>
      <c r="BW55" s="0" t="str">
        <f aca="false">IF(BU55&lt;&gt;"",BU55*$Y55,"")</f>
        <v/>
      </c>
      <c r="BX55" s="0" t="str">
        <f aca="false">IF(AND(BT55&lt;&gt;"",BV55&lt;&gt;"",$X55&lt;&gt;""),CHAR(64+BT$5)&amp;": "&amp;$X55&amp;"; ","")</f>
        <v/>
      </c>
      <c r="BY55" s="0" t="str">
        <f aca="false">IF($AB55&lt;&gt;"",IFERROR(SUBSTITUTE(MID($AB55,(COLUMN(BY49)-COLUMN($AF$1))*6/5+1,5),"-","")*1,""),"")</f>
        <v/>
      </c>
      <c r="BZ55" s="0" t="str">
        <f aca="false">IF(AND(BY55&lt;&gt;"",BY55&gt;BY$6),IFERROR(MID($AC55,(COLUMN(BY48)-COLUMN($AF$1))*5/5+1,4),"")/10,"")</f>
        <v/>
      </c>
      <c r="CA55" s="0" t="str">
        <f aca="false">IF(BZ55&lt;&gt;"",BZ55*$Y55,"")</f>
        <v/>
      </c>
      <c r="CB55" s="0" t="str">
        <f aca="false">IF(BZ55&lt;&gt;"",BZ55*$Y55,"")</f>
        <v/>
      </c>
      <c r="CC55" s="0" t="str">
        <f aca="false">IF(AND(BY55&lt;&gt;"",CA55&lt;&gt;"",$X55&lt;&gt;""),CHAR(64+BY$5)&amp;": "&amp;$X55&amp;"; ","")</f>
        <v/>
      </c>
    </row>
    <row r="56" customFormat="false" ht="12.8" hidden="false" customHeight="false" outlineLevel="0" collapsed="false">
      <c r="B56" s="0" t="s">
        <v>0</v>
      </c>
      <c r="S56" s="0" t="n">
        <v>6</v>
      </c>
      <c r="U56" s="0" t="str">
        <f aca="false">IF(MOD(ROW(T55)-ROW(T$35),4)&lt;3,"string","")</f>
        <v>string</v>
      </c>
      <c r="V56" s="0" t="str">
        <f aca="false">IF(U56&lt;&gt;"","M","")</f>
        <v>M</v>
      </c>
      <c r="W56" s="0" t="str">
        <f aca="false">IF(MOD(ROW(T55)-ROW(T$35),4)=0,"string",IF(MOD(ROW(T55)-ROW(T$35),4)=1,"string",IF(MOD(ROW(T55)-ROW(T$35),4)=2,"string","")))</f>
        <v>string</v>
      </c>
      <c r="X56" s="0" t="str">
        <f aca="false">IF(MOD(ROW(T55)-ROW(T$35),4)=0,S56&amp;" string","")</f>
        <v>6 string</v>
      </c>
      <c r="Y56" s="0" t="n">
        <v>350</v>
      </c>
      <c r="Z56" s="0" t="n">
        <v>350</v>
      </c>
      <c r="AB56" s="0" t="str">
        <f aca="false">IF(MOD(ROW(Main!S125)-ROW(Main!$S$105),4)&lt;3,INDEX(Main!T$136:T$151,1+(ROW(Main!S56)-ROW(Main!$S$36))/4,1),"")</f>
        <v>46874;46874;46874;46874;46874;46874;-----;-----;-----;-----;;</v>
      </c>
      <c r="AC56" s="0" t="str">
        <f aca="false">IF(MOD(ROW(Main!S125)-ROW(Main!$S$105),4)&lt;3,Main!U$115,"")</f>
        <v>0010;0010;0010;0010;0010;0010;0010;0010;0010;0010;</v>
      </c>
      <c r="AD56" s="0" t="s">
        <v>3</v>
      </c>
      <c r="AF56" s="0" t="n">
        <v>46874</v>
      </c>
      <c r="AG56" s="0" t="n">
        <v>1</v>
      </c>
      <c r="AH56" s="0" t="n">
        <v>350</v>
      </c>
      <c r="AI56" s="0" t="n">
        <v>350</v>
      </c>
      <c r="AJ56" s="0" t="str">
        <f aca="false">IF(AND(AF56&lt;&gt;"",AH56&lt;&gt;"",$X56&lt;&gt;""),CHAR(64+AF$5)&amp;": "&amp;$X56&amp;"; ","")</f>
        <v>A: 6 string;</v>
      </c>
      <c r="AK56" s="0" t="n">
        <v>46874</v>
      </c>
      <c r="AL56" s="0" t="n">
        <v>1</v>
      </c>
      <c r="AM56" s="0" t="n">
        <v>350</v>
      </c>
      <c r="AN56" s="0" t="n">
        <v>350</v>
      </c>
      <c r="AO56" s="0" t="str">
        <f aca="false">IF(AND(AK56&lt;&gt;"",AM56&lt;&gt;"",$X56&lt;&gt;""),CHAR(64+AK$5)&amp;": "&amp;$X56&amp;"; ","")</f>
        <v>B: 6 string;</v>
      </c>
      <c r="AP56" s="0" t="n">
        <v>46874</v>
      </c>
      <c r="AQ56" s="0" t="str">
        <f aca="false">IF(AND(AP56&lt;&gt;"",AP56&gt;AP$6),IFERROR(MID($AC56,(COLUMN(AP49)-COLUMN($AF$1))*5/5+1,4),"")/10,"")</f>
        <v/>
      </c>
      <c r="AR56" s="0" t="str">
        <f aca="false">IF(AQ56&lt;&gt;"",AQ56*$Y56,"")</f>
        <v/>
      </c>
      <c r="AS56" s="0" t="str">
        <f aca="false">IF(AQ56&lt;&gt;"",AQ56*$Y56,"")</f>
        <v/>
      </c>
      <c r="AT56" s="0" t="str">
        <f aca="false">IF(AND(AP56&lt;&gt;"",AR56&lt;&gt;"",$X56&lt;&gt;""),CHAR(64+AP$5)&amp;": "&amp;$X56&amp;"; ","")</f>
        <v/>
      </c>
      <c r="AU56" s="0" t="n">
        <v>46874</v>
      </c>
      <c r="AV56" s="0" t="str">
        <f aca="false">IF(AND(AU56&lt;&gt;"",AU56&gt;AU$6),IFERROR(MID($AC56,(COLUMN(AU49)-COLUMN($AF$1))*5/5+1,4),"")/10,"")</f>
        <v/>
      </c>
      <c r="AW56" s="0" t="str">
        <f aca="false">IF(AV56&lt;&gt;"",AV56*$Y56,"")</f>
        <v/>
      </c>
      <c r="AX56" s="0" t="str">
        <f aca="false">IF(AV56&lt;&gt;"",AV56*$Y56,"")</f>
        <v/>
      </c>
      <c r="AY56" s="0" t="str">
        <f aca="false">IF(AND(AU56&lt;&gt;"",AW56&lt;&gt;"",$X56&lt;&gt;""),CHAR(64+AU$5)&amp;": "&amp;$X56&amp;"; ","")</f>
        <v/>
      </c>
      <c r="AZ56" s="0" t="n">
        <v>46874</v>
      </c>
      <c r="BA56" s="0" t="str">
        <f aca="false">IF(AND(AZ56&lt;&gt;"",AZ56&gt;AZ$6),IFERROR(MID($AC56,(COLUMN(AZ49)-COLUMN($AF$1))*5/5+1,4),"")/10,"")</f>
        <v/>
      </c>
      <c r="BB56" s="0" t="str">
        <f aca="false">IF(BA56&lt;&gt;"",BA56*$Y56,"")</f>
        <v/>
      </c>
      <c r="BC56" s="0" t="str">
        <f aca="false">IF(BA56&lt;&gt;"",BA56*$Y56,"")</f>
        <v/>
      </c>
      <c r="BD56" s="0" t="str">
        <f aca="false">IF(AND(AZ56&lt;&gt;"",BB56&lt;&gt;"",$X56&lt;&gt;""),CHAR(64+AZ$5)&amp;": "&amp;$X56&amp;"; ","")</f>
        <v/>
      </c>
      <c r="BE56" s="0" t="n">
        <v>46874</v>
      </c>
      <c r="BF56" s="0" t="str">
        <f aca="false">IF(AND(BE56&lt;&gt;"",BE56&gt;BE$6),IFERROR(MID($AC56,(COLUMN(BE49)-COLUMN($AF$1))*5/5+1,4),"")/10,"")</f>
        <v/>
      </c>
      <c r="BG56" s="0" t="str">
        <f aca="false">IF(BF56&lt;&gt;"",BF56*$Y56,"")</f>
        <v/>
      </c>
      <c r="BH56" s="0" t="str">
        <f aca="false">IF(BF56&lt;&gt;"",BF56*$Y56,"")</f>
        <v/>
      </c>
      <c r="BI56" s="0" t="str">
        <f aca="false">IF(AND(BE56&lt;&gt;"",BG56&lt;&gt;"",$X56&lt;&gt;""),CHAR(64+BE$5)&amp;": "&amp;$X56&amp;"; ","")</f>
        <v/>
      </c>
      <c r="BJ56" s="0" t="str">
        <f aca="false">IF($AB56&lt;&gt;"",IFERROR(SUBSTITUTE(MID($AB56,(COLUMN(BJ50)-COLUMN($AF$1))*6/5+1,5),"-","")*1,""),"")</f>
        <v/>
      </c>
      <c r="BK56" s="0" t="str">
        <f aca="false">IF(AND(BJ56&lt;&gt;"",BJ56&gt;BJ$6),IFERROR(MID($AC56,(COLUMN(BJ49)-COLUMN($AF$1))*5/5+1,4),"")/10,"")</f>
        <v/>
      </c>
      <c r="BL56" s="0" t="str">
        <f aca="false">IF(BK56&lt;&gt;"",BK56*$Y56,"")</f>
        <v/>
      </c>
      <c r="BM56" s="0" t="str">
        <f aca="false">IF(BK56&lt;&gt;"",BK56*$Y56,"")</f>
        <v/>
      </c>
      <c r="BN56" s="0" t="str">
        <f aca="false">IF(AND(BJ56&lt;&gt;"",BL56&lt;&gt;"",$X56&lt;&gt;""),CHAR(64+BJ$5)&amp;": "&amp;$X56&amp;"; ","")</f>
        <v/>
      </c>
      <c r="BO56" s="0" t="str">
        <f aca="false">IF($AB56&lt;&gt;"",IFERROR(SUBSTITUTE(MID($AB56,(COLUMN(BO50)-COLUMN($AF$1))*6/5+1,5),"-","")*1,""),"")</f>
        <v/>
      </c>
      <c r="BP56" s="0" t="str">
        <f aca="false">IF(AND(BO56&lt;&gt;"",BO56&gt;BO$6),IFERROR(MID($AC56,(COLUMN(BO49)-COLUMN($AF$1))*5/5+1,4),"")/10,"")</f>
        <v/>
      </c>
      <c r="BQ56" s="0" t="str">
        <f aca="false">IF(BP56&lt;&gt;"",BP56*$Y56,"")</f>
        <v/>
      </c>
      <c r="BR56" s="0" t="str">
        <f aca="false">IF(BP56&lt;&gt;"",BP56*$Y56,"")</f>
        <v/>
      </c>
      <c r="BS56" s="0" t="str">
        <f aca="false">IF(AND(BO56&lt;&gt;"",BQ56&lt;&gt;"",$X56&lt;&gt;""),CHAR(64+BO$5)&amp;": "&amp;$X56&amp;"; ","")</f>
        <v/>
      </c>
      <c r="BT56" s="0" t="str">
        <f aca="false">IF($AB56&lt;&gt;"",IFERROR(SUBSTITUTE(MID($AB56,(COLUMN(BT50)-COLUMN($AF$1))*6/5+1,5),"-","")*1,""),"")</f>
        <v/>
      </c>
      <c r="BU56" s="0" t="str">
        <f aca="false">IF(AND(BT56&lt;&gt;"",BT56&gt;BT$6),IFERROR(MID($AC56,(COLUMN(BT49)-COLUMN($AF$1))*5/5+1,4),"")/10,"")</f>
        <v/>
      </c>
      <c r="BV56" s="0" t="str">
        <f aca="false">IF(BU56&lt;&gt;"",BU56*$Y56,"")</f>
        <v/>
      </c>
      <c r="BW56" s="0" t="str">
        <f aca="false">IF(BU56&lt;&gt;"",BU56*$Y56,"")</f>
        <v/>
      </c>
      <c r="BX56" s="0" t="str">
        <f aca="false">IF(AND(BT56&lt;&gt;"",BV56&lt;&gt;"",$X56&lt;&gt;""),CHAR(64+BT$5)&amp;": "&amp;$X56&amp;"; ","")</f>
        <v/>
      </c>
      <c r="BY56" s="0" t="str">
        <f aca="false">IF($AB56&lt;&gt;"",IFERROR(SUBSTITUTE(MID($AB56,(COLUMN(BY50)-COLUMN($AF$1))*6/5+1,5),"-","")*1,""),"")</f>
        <v/>
      </c>
      <c r="BZ56" s="0" t="str">
        <f aca="false">IF(AND(BY56&lt;&gt;"",BY56&gt;BY$6),IFERROR(MID($AC56,(COLUMN(BY49)-COLUMN($AF$1))*5/5+1,4),"")/10,"")</f>
        <v/>
      </c>
      <c r="CA56" s="0" t="str">
        <f aca="false">IF(BZ56&lt;&gt;"",BZ56*$Y56,"")</f>
        <v/>
      </c>
      <c r="CB56" s="0" t="str">
        <f aca="false">IF(BZ56&lt;&gt;"",BZ56*$Y56,"")</f>
        <v/>
      </c>
      <c r="CC56" s="0" t="str">
        <f aca="false">IF(AND(BY56&lt;&gt;"",CA56&lt;&gt;"",$X56&lt;&gt;""),CHAR(64+BY$5)&amp;": "&amp;$X56&amp;"; ","")</f>
        <v/>
      </c>
    </row>
    <row r="57" customFormat="false" ht="12.8" hidden="false" customHeight="false" outlineLevel="0" collapsed="false">
      <c r="C57" s="0" t="n">
        <v>2019</v>
      </c>
      <c r="D57" s="0" t="str">
        <f aca="false">C57&amp;"_"&amp;B$56</f>
        <v>2019_string</v>
      </c>
      <c r="E57" s="0" t="str">
        <f aca="false">C57&amp;"_"&amp;$B$55</f>
        <v>2019_string</v>
      </c>
      <c r="F57" s="0" t="n">
        <v>1370</v>
      </c>
      <c r="S57" s="0" t="str">
        <f aca="false">IF(MOD(ROW(T56)-ROW(T$35),4)=0,(ROW(T56)-ROW(T$35))/4+1,"")</f>
        <v/>
      </c>
      <c r="U57" s="0" t="str">
        <f aca="false">IF(MOD(ROW(T56)-ROW(T$35),4)&lt;3,"string","")</f>
        <v>string</v>
      </c>
      <c r="V57" s="0" t="str">
        <f aca="false">IF(U57&lt;&gt;"","M","")</f>
        <v>M</v>
      </c>
      <c r="W57" s="0" t="str">
        <f aca="false">IF(MOD(ROW(T56)-ROW(T$35),4)=0,"string",IF(MOD(ROW(T56)-ROW(T$35),4)=1,"string",IF(MOD(ROW(T56)-ROW(T$35),4)=2,"string","")))</f>
        <v>string</v>
      </c>
      <c r="X57" s="0" t="str">
        <f aca="false">IF(MOD(ROW(T56)-ROW(T$35),4)=0,S57&amp;" string","")</f>
        <v/>
      </c>
      <c r="Y57" s="0" t="n">
        <v>350</v>
      </c>
      <c r="Z57" s="0" t="n">
        <v>350</v>
      </c>
      <c r="AB57" s="0" t="str">
        <f aca="false">IF(MOD(ROW(Main!S126)-ROW(Main!$S$105),4)&lt;3,INDEX(Main!T$136:T$151,1+(ROW(Main!S57)-ROW(Main!$S$36))/4,1),"")</f>
        <v>46874;46874;46874;46874;46874;46874;-----;-----;-----;-----;;</v>
      </c>
      <c r="AC57" s="0" t="str">
        <f aca="false">IF(MOD(ROW(Main!S126)-ROW(Main!$S$105),4)&lt;3,Main!U$115,"")</f>
        <v>0010;0010;0010;0010;0010;0010;0010;0010;0010;0010;</v>
      </c>
      <c r="AD57" s="0" t="s">
        <v>3</v>
      </c>
      <c r="AF57" s="0" t="n">
        <v>46874</v>
      </c>
      <c r="AG57" s="0" t="n">
        <v>1</v>
      </c>
      <c r="AH57" s="0" t="n">
        <v>350</v>
      </c>
      <c r="AI57" s="0" t="n">
        <v>350</v>
      </c>
      <c r="AJ57" s="0" t="str">
        <f aca="false">IF(AND(AF57&lt;&gt;"",AH57&lt;&gt;"",$X57&lt;&gt;""),CHAR(64+AF$5)&amp;": "&amp;$X57&amp;"; ","")</f>
        <v/>
      </c>
      <c r="AK57" s="0" t="n">
        <v>46874</v>
      </c>
      <c r="AL57" s="0" t="n">
        <v>1</v>
      </c>
      <c r="AM57" s="0" t="n">
        <v>350</v>
      </c>
      <c r="AN57" s="0" t="n">
        <v>350</v>
      </c>
      <c r="AO57" s="0" t="str">
        <f aca="false">IF(AND(AK57&lt;&gt;"",AM57&lt;&gt;"",$X57&lt;&gt;""),CHAR(64+AK$5)&amp;": "&amp;$X57&amp;"; ","")</f>
        <v/>
      </c>
      <c r="AP57" s="0" t="n">
        <v>46874</v>
      </c>
      <c r="AQ57" s="0" t="str">
        <f aca="false">IF(AND(AP57&lt;&gt;"",AP57&gt;AP$6),IFERROR(MID($AC57,(COLUMN(AP50)-COLUMN($AF$1))*5/5+1,4),"")/10,"")</f>
        <v/>
      </c>
      <c r="AR57" s="0" t="str">
        <f aca="false">IF(AQ57&lt;&gt;"",AQ57*$Y57,"")</f>
        <v/>
      </c>
      <c r="AS57" s="0" t="str">
        <f aca="false">IF(AQ57&lt;&gt;"",AQ57*$Y57,"")</f>
        <v/>
      </c>
      <c r="AT57" s="0" t="str">
        <f aca="false">IF(AND(AP57&lt;&gt;"",AR57&lt;&gt;"",$X57&lt;&gt;""),CHAR(64+AP$5)&amp;": "&amp;$X57&amp;"; ","")</f>
        <v/>
      </c>
      <c r="AU57" s="0" t="n">
        <v>46874</v>
      </c>
      <c r="AV57" s="0" t="str">
        <f aca="false">IF(AND(AU57&lt;&gt;"",AU57&gt;AU$6),IFERROR(MID($AC57,(COLUMN(AU50)-COLUMN($AF$1))*5/5+1,4),"")/10,"")</f>
        <v/>
      </c>
      <c r="AW57" s="0" t="str">
        <f aca="false">IF(AV57&lt;&gt;"",AV57*$Y57,"")</f>
        <v/>
      </c>
      <c r="AX57" s="0" t="str">
        <f aca="false">IF(AV57&lt;&gt;"",AV57*$Y57,"")</f>
        <v/>
      </c>
      <c r="AY57" s="0" t="str">
        <f aca="false">IF(AND(AU57&lt;&gt;"",AW57&lt;&gt;"",$X57&lt;&gt;""),CHAR(64+AU$5)&amp;": "&amp;$X57&amp;"; ","")</f>
        <v/>
      </c>
      <c r="AZ57" s="0" t="n">
        <v>46874</v>
      </c>
      <c r="BA57" s="0" t="str">
        <f aca="false">IF(AND(AZ57&lt;&gt;"",AZ57&gt;AZ$6),IFERROR(MID($AC57,(COLUMN(AZ50)-COLUMN($AF$1))*5/5+1,4),"")/10,"")</f>
        <v/>
      </c>
      <c r="BB57" s="0" t="str">
        <f aca="false">IF(BA57&lt;&gt;"",BA57*$Y57,"")</f>
        <v/>
      </c>
      <c r="BC57" s="0" t="str">
        <f aca="false">IF(BA57&lt;&gt;"",BA57*$Y57,"")</f>
        <v/>
      </c>
      <c r="BD57" s="0" t="str">
        <f aca="false">IF(AND(AZ57&lt;&gt;"",BB57&lt;&gt;"",$X57&lt;&gt;""),CHAR(64+AZ$5)&amp;": "&amp;$X57&amp;"; ","")</f>
        <v/>
      </c>
      <c r="BE57" s="0" t="n">
        <v>46874</v>
      </c>
      <c r="BF57" s="0" t="str">
        <f aca="false">IF(AND(BE57&lt;&gt;"",BE57&gt;BE$6),IFERROR(MID($AC57,(COLUMN(BE50)-COLUMN($AF$1))*5/5+1,4),"")/10,"")</f>
        <v/>
      </c>
      <c r="BG57" s="0" t="str">
        <f aca="false">IF(BF57&lt;&gt;"",BF57*$Y57,"")</f>
        <v/>
      </c>
      <c r="BH57" s="0" t="str">
        <f aca="false">IF(BF57&lt;&gt;"",BF57*$Y57,"")</f>
        <v/>
      </c>
      <c r="BI57" s="0" t="str">
        <f aca="false">IF(AND(BE57&lt;&gt;"",BG57&lt;&gt;"",$X57&lt;&gt;""),CHAR(64+BE$5)&amp;": "&amp;$X57&amp;"; ","")</f>
        <v/>
      </c>
      <c r="BJ57" s="0" t="str">
        <f aca="false">IF($AB57&lt;&gt;"",IFERROR(SUBSTITUTE(MID($AB57,(COLUMN(BJ51)-COLUMN($AF$1))*6/5+1,5),"-","")*1,""),"")</f>
        <v/>
      </c>
      <c r="BK57" s="0" t="str">
        <f aca="false">IF(AND(BJ57&lt;&gt;"",BJ57&gt;BJ$6),IFERROR(MID($AC57,(COLUMN(BJ50)-COLUMN($AF$1))*5/5+1,4),"")/10,"")</f>
        <v/>
      </c>
      <c r="BL57" s="0" t="str">
        <f aca="false">IF(BK57&lt;&gt;"",BK57*$Y57,"")</f>
        <v/>
      </c>
      <c r="BM57" s="0" t="str">
        <f aca="false">IF(BK57&lt;&gt;"",BK57*$Y57,"")</f>
        <v/>
      </c>
      <c r="BN57" s="0" t="str">
        <f aca="false">IF(AND(BJ57&lt;&gt;"",BL57&lt;&gt;"",$X57&lt;&gt;""),CHAR(64+BJ$5)&amp;": "&amp;$X57&amp;"; ","")</f>
        <v/>
      </c>
      <c r="BO57" s="0" t="str">
        <f aca="false">IF($AB57&lt;&gt;"",IFERROR(SUBSTITUTE(MID($AB57,(COLUMN(BO51)-COLUMN($AF$1))*6/5+1,5),"-","")*1,""),"")</f>
        <v/>
      </c>
      <c r="BP57" s="0" t="str">
        <f aca="false">IF(AND(BO57&lt;&gt;"",BO57&gt;BO$6),IFERROR(MID($AC57,(COLUMN(BO50)-COLUMN($AF$1))*5/5+1,4),"")/10,"")</f>
        <v/>
      </c>
      <c r="BQ57" s="0" t="str">
        <f aca="false">IF(BP57&lt;&gt;"",BP57*$Y57,"")</f>
        <v/>
      </c>
      <c r="BR57" s="0" t="str">
        <f aca="false">IF(BP57&lt;&gt;"",BP57*$Y57,"")</f>
        <v/>
      </c>
      <c r="BS57" s="0" t="str">
        <f aca="false">IF(AND(BO57&lt;&gt;"",BQ57&lt;&gt;"",$X57&lt;&gt;""),CHAR(64+BO$5)&amp;": "&amp;$X57&amp;"; ","")</f>
        <v/>
      </c>
      <c r="BT57" s="0" t="str">
        <f aca="false">IF($AB57&lt;&gt;"",IFERROR(SUBSTITUTE(MID($AB57,(COLUMN(BT51)-COLUMN($AF$1))*6/5+1,5),"-","")*1,""),"")</f>
        <v/>
      </c>
      <c r="BU57" s="0" t="str">
        <f aca="false">IF(AND(BT57&lt;&gt;"",BT57&gt;BT$6),IFERROR(MID($AC57,(COLUMN(BT50)-COLUMN($AF$1))*5/5+1,4),"")/10,"")</f>
        <v/>
      </c>
      <c r="BV57" s="0" t="str">
        <f aca="false">IF(BU57&lt;&gt;"",BU57*$Y57,"")</f>
        <v/>
      </c>
      <c r="BW57" s="0" t="str">
        <f aca="false">IF(BU57&lt;&gt;"",BU57*$Y57,"")</f>
        <v/>
      </c>
      <c r="BX57" s="0" t="str">
        <f aca="false">IF(AND(BT57&lt;&gt;"",BV57&lt;&gt;"",$X57&lt;&gt;""),CHAR(64+BT$5)&amp;": "&amp;$X57&amp;"; ","")</f>
        <v/>
      </c>
      <c r="BY57" s="0" t="str">
        <f aca="false">IF($AB57&lt;&gt;"",IFERROR(SUBSTITUTE(MID($AB57,(COLUMN(BY51)-COLUMN($AF$1))*6/5+1,5),"-","")*1,""),"")</f>
        <v/>
      </c>
      <c r="BZ57" s="0" t="str">
        <f aca="false">IF(AND(BY57&lt;&gt;"",BY57&gt;BY$6),IFERROR(MID($AC57,(COLUMN(BY50)-COLUMN($AF$1))*5/5+1,4),"")/10,"")</f>
        <v/>
      </c>
      <c r="CA57" s="0" t="str">
        <f aca="false">IF(BZ57&lt;&gt;"",BZ57*$Y57,"")</f>
        <v/>
      </c>
      <c r="CB57" s="0" t="str">
        <f aca="false">IF(BZ57&lt;&gt;"",BZ57*$Y57,"")</f>
        <v/>
      </c>
      <c r="CC57" s="0" t="str">
        <f aca="false">IF(AND(BY57&lt;&gt;"",CA57&lt;&gt;"",$X57&lt;&gt;""),CHAR(64+BY$5)&amp;": "&amp;$X57&amp;"; ","")</f>
        <v/>
      </c>
    </row>
    <row r="58" customFormat="false" ht="12.8" hidden="false" customHeight="false" outlineLevel="0" collapsed="false">
      <c r="C58" s="0" t="n">
        <v>2020</v>
      </c>
      <c r="D58" s="0" t="str">
        <f aca="false">C58&amp;"_"&amp;B$56</f>
        <v>2020_string</v>
      </c>
      <c r="E58" s="0" t="str">
        <f aca="false">C58&amp;"_"&amp;$B$55</f>
        <v>2020_string</v>
      </c>
      <c r="F58" s="0" t="n">
        <v>0</v>
      </c>
      <c r="S58" s="0" t="str">
        <f aca="false">IF(MOD(ROW(T57)-ROW(T$35),4)=0,(ROW(T57)-ROW(T$35))/4+1,"")</f>
        <v/>
      </c>
      <c r="U58" s="0" t="str">
        <f aca="false">IF(MOD(ROW(T57)-ROW(T$35),4)&lt;3,"string","")</f>
        <v>string</v>
      </c>
      <c r="V58" s="0" t="str">
        <f aca="false">IF(U58&lt;&gt;"","M","")</f>
        <v>M</v>
      </c>
      <c r="W58" s="0" t="str">
        <f aca="false">IF(MOD(ROW(T57)-ROW(T$35),4)=0,"string",IF(MOD(ROW(T57)-ROW(T$35),4)=1,"string",IF(MOD(ROW(T57)-ROW(T$35),4)=2,"string","")))</f>
        <v>string</v>
      </c>
      <c r="X58" s="0" t="str">
        <f aca="false">IF(MOD(ROW(T57)-ROW(T$35),4)=0,S58&amp;" string","")</f>
        <v/>
      </c>
      <c r="Y58" s="0" t="n">
        <v>350</v>
      </c>
      <c r="Z58" s="0" t="n">
        <v>350</v>
      </c>
      <c r="AB58" s="0" t="str">
        <f aca="false">IF(MOD(ROW(Main!S127)-ROW(Main!$S$105),4)&lt;3,INDEX(Main!T$136:T$151,1+(ROW(Main!S58)-ROW(Main!$S$36))/4,1),"")</f>
        <v>46874;46874;46874;46874;46874;46874;-----;-----;-----;-----;;</v>
      </c>
      <c r="AC58" s="0" t="str">
        <f aca="false">IF(MOD(ROW(Main!S127)-ROW(Main!$S$105),4)&lt;3,Main!U$115,"")</f>
        <v>0010;0010;0010;0010;0010;0010;0010;0010;0010;0010;</v>
      </c>
      <c r="AD58" s="0" t="s">
        <v>3</v>
      </c>
      <c r="AF58" s="0" t="n">
        <v>46874</v>
      </c>
      <c r="AG58" s="0" t="n">
        <v>1</v>
      </c>
      <c r="AH58" s="0" t="n">
        <v>350</v>
      </c>
      <c r="AI58" s="0" t="n">
        <v>350</v>
      </c>
      <c r="AJ58" s="0" t="str">
        <f aca="false">IF(AND(AF58&lt;&gt;"",AH58&lt;&gt;"",$X58&lt;&gt;""),CHAR(64+AF$5)&amp;": "&amp;$X58&amp;"; ","")</f>
        <v/>
      </c>
      <c r="AK58" s="0" t="n">
        <v>46874</v>
      </c>
      <c r="AL58" s="0" t="n">
        <v>1</v>
      </c>
      <c r="AM58" s="0" t="n">
        <v>350</v>
      </c>
      <c r="AN58" s="0" t="n">
        <v>350</v>
      </c>
      <c r="AO58" s="0" t="str">
        <f aca="false">IF(AND(AK58&lt;&gt;"",AM58&lt;&gt;"",$X58&lt;&gt;""),CHAR(64+AK$5)&amp;": "&amp;$X58&amp;"; ","")</f>
        <v/>
      </c>
      <c r="AP58" s="0" t="n">
        <v>46874</v>
      </c>
      <c r="AQ58" s="0" t="str">
        <f aca="false">IF(AND(AP58&lt;&gt;"",AP58&gt;AP$6),IFERROR(MID($AC58,(COLUMN(AP51)-COLUMN($AF$1))*5/5+1,4),"")/10,"")</f>
        <v/>
      </c>
      <c r="AR58" s="0" t="str">
        <f aca="false">IF(AQ58&lt;&gt;"",AQ58*$Y58,"")</f>
        <v/>
      </c>
      <c r="AS58" s="0" t="str">
        <f aca="false">IF(AQ58&lt;&gt;"",AQ58*$Y58,"")</f>
        <v/>
      </c>
      <c r="AT58" s="0" t="str">
        <f aca="false">IF(AND(AP58&lt;&gt;"",AR58&lt;&gt;"",$X58&lt;&gt;""),CHAR(64+AP$5)&amp;": "&amp;$X58&amp;"; ","")</f>
        <v/>
      </c>
      <c r="AU58" s="0" t="n">
        <v>46874</v>
      </c>
      <c r="AV58" s="0" t="str">
        <f aca="false">IF(AND(AU58&lt;&gt;"",AU58&gt;AU$6),IFERROR(MID($AC58,(COLUMN(AU51)-COLUMN($AF$1))*5/5+1,4),"")/10,"")</f>
        <v/>
      </c>
      <c r="AW58" s="0" t="str">
        <f aca="false">IF(AV58&lt;&gt;"",AV58*$Y58,"")</f>
        <v/>
      </c>
      <c r="AX58" s="0" t="str">
        <f aca="false">IF(AV58&lt;&gt;"",AV58*$Y58,"")</f>
        <v/>
      </c>
      <c r="AY58" s="0" t="str">
        <f aca="false">IF(AND(AU58&lt;&gt;"",AW58&lt;&gt;"",$X58&lt;&gt;""),CHAR(64+AU$5)&amp;": "&amp;$X58&amp;"; ","")</f>
        <v/>
      </c>
      <c r="AZ58" s="0" t="n">
        <v>46874</v>
      </c>
      <c r="BA58" s="0" t="str">
        <f aca="false">IF(AND(AZ58&lt;&gt;"",AZ58&gt;AZ$6),IFERROR(MID($AC58,(COLUMN(AZ51)-COLUMN($AF$1))*5/5+1,4),"")/10,"")</f>
        <v/>
      </c>
      <c r="BB58" s="0" t="str">
        <f aca="false">IF(BA58&lt;&gt;"",BA58*$Y58,"")</f>
        <v/>
      </c>
      <c r="BC58" s="0" t="str">
        <f aca="false">IF(BA58&lt;&gt;"",BA58*$Y58,"")</f>
        <v/>
      </c>
      <c r="BD58" s="0" t="str">
        <f aca="false">IF(AND(AZ58&lt;&gt;"",BB58&lt;&gt;"",$X58&lt;&gt;""),CHAR(64+AZ$5)&amp;": "&amp;$X58&amp;"; ","")</f>
        <v/>
      </c>
      <c r="BE58" s="0" t="n">
        <v>46874</v>
      </c>
      <c r="BF58" s="0" t="str">
        <f aca="false">IF(AND(BE58&lt;&gt;"",BE58&gt;BE$6),IFERROR(MID($AC58,(COLUMN(BE51)-COLUMN($AF$1))*5/5+1,4),"")/10,"")</f>
        <v/>
      </c>
      <c r="BG58" s="0" t="str">
        <f aca="false">IF(BF58&lt;&gt;"",BF58*$Y58,"")</f>
        <v/>
      </c>
      <c r="BH58" s="0" t="str">
        <f aca="false">IF(BF58&lt;&gt;"",BF58*$Y58,"")</f>
        <v/>
      </c>
      <c r="BI58" s="0" t="str">
        <f aca="false">IF(AND(BE58&lt;&gt;"",BG58&lt;&gt;"",$X58&lt;&gt;""),CHAR(64+BE$5)&amp;": "&amp;$X58&amp;"; ","")</f>
        <v/>
      </c>
      <c r="BJ58" s="0" t="str">
        <f aca="false">IF($AB58&lt;&gt;"",IFERROR(SUBSTITUTE(MID($AB58,(COLUMN(BJ52)-COLUMN($AF$1))*6/5+1,5),"-","")*1,""),"")</f>
        <v/>
      </c>
      <c r="BK58" s="0" t="str">
        <f aca="false">IF(AND(BJ58&lt;&gt;"",BJ58&gt;BJ$6),IFERROR(MID($AC58,(COLUMN(BJ51)-COLUMN($AF$1))*5/5+1,4),"")/10,"")</f>
        <v/>
      </c>
      <c r="BL58" s="0" t="str">
        <f aca="false">IF(BK58&lt;&gt;"",BK58*$Y58,"")</f>
        <v/>
      </c>
      <c r="BM58" s="0" t="str">
        <f aca="false">IF(BK58&lt;&gt;"",BK58*$Y58,"")</f>
        <v/>
      </c>
      <c r="BN58" s="0" t="str">
        <f aca="false">IF(AND(BJ58&lt;&gt;"",BL58&lt;&gt;"",$X58&lt;&gt;""),CHAR(64+BJ$5)&amp;": "&amp;$X58&amp;"; ","")</f>
        <v/>
      </c>
      <c r="BO58" s="0" t="str">
        <f aca="false">IF($AB58&lt;&gt;"",IFERROR(SUBSTITUTE(MID($AB58,(COLUMN(BO52)-COLUMN($AF$1))*6/5+1,5),"-","")*1,""),"")</f>
        <v/>
      </c>
      <c r="BP58" s="0" t="str">
        <f aca="false">IF(AND(BO58&lt;&gt;"",BO58&gt;BO$6),IFERROR(MID($AC58,(COLUMN(BO51)-COLUMN($AF$1))*5/5+1,4),"")/10,"")</f>
        <v/>
      </c>
      <c r="BQ58" s="0" t="str">
        <f aca="false">IF(BP58&lt;&gt;"",BP58*$Y58,"")</f>
        <v/>
      </c>
      <c r="BR58" s="0" t="str">
        <f aca="false">IF(BP58&lt;&gt;"",BP58*$Y58,"")</f>
        <v/>
      </c>
      <c r="BS58" s="0" t="str">
        <f aca="false">IF(AND(BO58&lt;&gt;"",BQ58&lt;&gt;"",$X58&lt;&gt;""),CHAR(64+BO$5)&amp;": "&amp;$X58&amp;"; ","")</f>
        <v/>
      </c>
      <c r="BT58" s="0" t="str">
        <f aca="false">IF($AB58&lt;&gt;"",IFERROR(SUBSTITUTE(MID($AB58,(COLUMN(BT52)-COLUMN($AF$1))*6/5+1,5),"-","")*1,""),"")</f>
        <v/>
      </c>
      <c r="BU58" s="0" t="str">
        <f aca="false">IF(AND(BT58&lt;&gt;"",BT58&gt;BT$6),IFERROR(MID($AC58,(COLUMN(BT51)-COLUMN($AF$1))*5/5+1,4),"")/10,"")</f>
        <v/>
      </c>
      <c r="BV58" s="0" t="str">
        <f aca="false">IF(BU58&lt;&gt;"",BU58*$Y58,"")</f>
        <v/>
      </c>
      <c r="BW58" s="0" t="str">
        <f aca="false">IF(BU58&lt;&gt;"",BU58*$Y58,"")</f>
        <v/>
      </c>
      <c r="BX58" s="0" t="str">
        <f aca="false">IF(AND(BT58&lt;&gt;"",BV58&lt;&gt;"",$X58&lt;&gt;""),CHAR(64+BT$5)&amp;": "&amp;$X58&amp;"; ","")</f>
        <v/>
      </c>
      <c r="BY58" s="0" t="str">
        <f aca="false">IF($AB58&lt;&gt;"",IFERROR(SUBSTITUTE(MID($AB58,(COLUMN(BY52)-COLUMN($AF$1))*6/5+1,5),"-","")*1,""),"")</f>
        <v/>
      </c>
      <c r="BZ58" s="0" t="str">
        <f aca="false">IF(AND(BY58&lt;&gt;"",BY58&gt;BY$6),IFERROR(MID($AC58,(COLUMN(BY51)-COLUMN($AF$1))*5/5+1,4),"")/10,"")</f>
        <v/>
      </c>
      <c r="CA58" s="0" t="str">
        <f aca="false">IF(BZ58&lt;&gt;"",BZ58*$Y58,"")</f>
        <v/>
      </c>
      <c r="CB58" s="0" t="str">
        <f aca="false">IF(BZ58&lt;&gt;"",BZ58*$Y58,"")</f>
        <v/>
      </c>
      <c r="CC58" s="0" t="str">
        <f aca="false">IF(AND(BY58&lt;&gt;"",CA58&lt;&gt;"",$X58&lt;&gt;""),CHAR(64+BY$5)&amp;": "&amp;$X58&amp;"; ","")</f>
        <v/>
      </c>
    </row>
    <row r="59" customFormat="false" ht="12.8" hidden="false" customHeight="false" outlineLevel="0" collapsed="false">
      <c r="C59" s="0" t="n">
        <v>2021</v>
      </c>
      <c r="D59" s="0" t="str">
        <f aca="false">C59&amp;"_"&amp;B$56</f>
        <v>2021_string</v>
      </c>
      <c r="E59" s="0" t="str">
        <f aca="false">C59&amp;"_"&amp;$B$55</f>
        <v>2021_string</v>
      </c>
      <c r="F59" s="0" t="n">
        <v>0</v>
      </c>
      <c r="S59" s="0" t="str">
        <f aca="false">IF(MOD(ROW(T58)-ROW(T$35),4)=0,(ROW(T58)-ROW(T$35))/4+1,"")</f>
        <v/>
      </c>
      <c r="U59" s="0" t="str">
        <f aca="false">IF(MOD(ROW(T58)-ROW(T$35),4)&lt;3,"string","")</f>
        <v/>
      </c>
      <c r="V59" s="0" t="str">
        <f aca="false">IF(U59&lt;&gt;"","M","")</f>
        <v/>
      </c>
      <c r="W59" s="0" t="str">
        <f aca="false">IF(MOD(ROW(T58)-ROW(T$35),4)=0,"string",IF(MOD(ROW(T58)-ROW(T$35),4)=1,"string",IF(MOD(ROW(T58)-ROW(T$35),4)=2,"string","")))</f>
        <v/>
      </c>
      <c r="X59" s="0" t="str">
        <f aca="false">IF(MOD(ROW(T58)-ROW(T$35),4)=0,S59&amp;" string","")</f>
        <v/>
      </c>
      <c r="AB59" s="0" t="str">
        <f aca="false">IF(MOD(ROW(Main!S128)-ROW(Main!$S$105),4)&lt;3,INDEX(Main!T$136:T$151,1+(ROW(Main!S59)-ROW(Main!$S$36))/4,1),"")</f>
        <v/>
      </c>
      <c r="AC59" s="0" t="str">
        <f aca="false">IF(MOD(ROW(Main!S128)-ROW(Main!$S$105),4)&lt;3,Main!U$115,"")</f>
        <v/>
      </c>
      <c r="AD59" s="0" t="s">
        <v>3</v>
      </c>
      <c r="AF59" s="0" t="str">
        <f aca="false">IF($AB59&lt;&gt;"",IFERROR(SUBSTITUTE(MID($AB59,(COLUMN(AF53)-COLUMN($AF$1))*6/5+1,5),"-","")*1,""),"")</f>
        <v/>
      </c>
      <c r="AG59" s="0" t="str">
        <f aca="false">IF(AND(AF59&lt;&gt;"",AF59&gt;AF$6),IFERROR(MID($AC59,(COLUMN(AF52)-COLUMN($AF$1))*5/5+1,4),"")/10,"")</f>
        <v/>
      </c>
      <c r="AH59" s="0" t="str">
        <f aca="false">IF(AG59&lt;&gt;"",AG59*$Y59,"")</f>
        <v/>
      </c>
      <c r="AI59" s="0" t="str">
        <f aca="false">IF(AG59&lt;&gt;"",AG59*$Y59,"")</f>
        <v/>
      </c>
      <c r="AJ59" s="0" t="str">
        <f aca="false">IF(AND(AF59&lt;&gt;"",AH59&lt;&gt;"",$X59&lt;&gt;""),CHAR(64+AF$5)&amp;": "&amp;$X59&amp;"; ","")</f>
        <v/>
      </c>
      <c r="AK59" s="0" t="str">
        <f aca="false">IF($AB59&lt;&gt;"",IFERROR(SUBSTITUTE(MID($AB59,(COLUMN(AK53)-COLUMN($AF$1))*6/5+1,5),"-","")*1,""),"")</f>
        <v/>
      </c>
      <c r="AL59" s="0" t="str">
        <f aca="false">IF(AND(AK59&lt;&gt;"",AK59&gt;AK$6),IFERROR(MID($AC59,(COLUMN(AK52)-COLUMN($AF$1))*5/5+1,4),"")/10,"")</f>
        <v/>
      </c>
      <c r="AM59" s="0" t="str">
        <f aca="false">IF(AL59&lt;&gt;"",AL59*$Y59,"")</f>
        <v/>
      </c>
      <c r="AN59" s="0" t="str">
        <f aca="false">IF(AL59&lt;&gt;"",AL59*$Y59,"")</f>
        <v/>
      </c>
      <c r="AO59" s="0" t="str">
        <f aca="false">IF(AND(AK59&lt;&gt;"",AM59&lt;&gt;"",$X59&lt;&gt;""),CHAR(64+AK$5)&amp;": "&amp;$X59&amp;"; ","")</f>
        <v/>
      </c>
      <c r="AP59" s="0" t="str">
        <f aca="false">IF($AB59&lt;&gt;"",IFERROR(SUBSTITUTE(MID($AB59,(COLUMN(AP53)-COLUMN($AF$1))*6/5+1,5),"-","")*1,""),"")</f>
        <v/>
      </c>
      <c r="AQ59" s="0" t="str">
        <f aca="false">IF(AND(AP59&lt;&gt;"",AP59&gt;AP$6),IFERROR(MID($AC59,(COLUMN(AP52)-COLUMN($AF$1))*5/5+1,4),"")/10,"")</f>
        <v/>
      </c>
      <c r="AR59" s="0" t="str">
        <f aca="false">IF(AQ59&lt;&gt;"",AQ59*$Y59,"")</f>
        <v/>
      </c>
      <c r="AS59" s="0" t="str">
        <f aca="false">IF(AQ59&lt;&gt;"",AQ59*$Y59,"")</f>
        <v/>
      </c>
      <c r="AT59" s="0" t="str">
        <f aca="false">IF(AND(AP59&lt;&gt;"",AR59&lt;&gt;"",$X59&lt;&gt;""),CHAR(64+AP$5)&amp;": "&amp;$X59&amp;"; ","")</f>
        <v/>
      </c>
      <c r="AU59" s="0" t="str">
        <f aca="false">IF($AB59&lt;&gt;"",IFERROR(SUBSTITUTE(MID($AB59,(COLUMN(AU53)-COLUMN($AF$1))*6/5+1,5),"-","")*1,""),"")</f>
        <v/>
      </c>
      <c r="AV59" s="0" t="str">
        <f aca="false">IF(AND(AU59&lt;&gt;"",AU59&gt;AU$6),IFERROR(MID($AC59,(COLUMN(AU52)-COLUMN($AF$1))*5/5+1,4),"")/10,"")</f>
        <v/>
      </c>
      <c r="AW59" s="0" t="str">
        <f aca="false">IF(AV59&lt;&gt;"",AV59*$Y59,"")</f>
        <v/>
      </c>
      <c r="AX59" s="0" t="str">
        <f aca="false">IF(AV59&lt;&gt;"",AV59*$Y59,"")</f>
        <v/>
      </c>
      <c r="AY59" s="0" t="str">
        <f aca="false">IF(AND(AU59&lt;&gt;"",AW59&lt;&gt;"",$X59&lt;&gt;""),CHAR(64+AU$5)&amp;": "&amp;$X59&amp;"; ","")</f>
        <v/>
      </c>
      <c r="AZ59" s="0" t="str">
        <f aca="false">IF($AB59&lt;&gt;"",IFERROR(SUBSTITUTE(MID($AB59,(COLUMN(AZ53)-COLUMN($AF$1))*6/5+1,5),"-","")*1,""),"")</f>
        <v/>
      </c>
      <c r="BA59" s="0" t="str">
        <f aca="false">IF(AND(AZ59&lt;&gt;"",AZ59&gt;AZ$6),IFERROR(MID($AC59,(COLUMN(AZ52)-COLUMN($AF$1))*5/5+1,4),"")/10,"")</f>
        <v/>
      </c>
      <c r="BB59" s="0" t="str">
        <f aca="false">IF(BA59&lt;&gt;"",BA59*$Y59,"")</f>
        <v/>
      </c>
      <c r="BC59" s="0" t="str">
        <f aca="false">IF(BA59&lt;&gt;"",BA59*$Y59,"")</f>
        <v/>
      </c>
      <c r="BD59" s="0" t="str">
        <f aca="false">IF(AND(AZ59&lt;&gt;"",BB59&lt;&gt;"",$X59&lt;&gt;""),CHAR(64+AZ$5)&amp;": "&amp;$X59&amp;"; ","")</f>
        <v/>
      </c>
      <c r="BE59" s="0" t="str">
        <f aca="false">IF($AB59&lt;&gt;"",IFERROR(SUBSTITUTE(MID($AB59,(COLUMN(BE53)-COLUMN($AF$1))*6/5+1,5),"-","")*1,""),"")</f>
        <v/>
      </c>
      <c r="BF59" s="0" t="str">
        <f aca="false">IF(AND(BE59&lt;&gt;"",BE59&gt;BE$6),IFERROR(MID($AC59,(COLUMN(BE52)-COLUMN($AF$1))*5/5+1,4),"")/10,"")</f>
        <v/>
      </c>
      <c r="BG59" s="0" t="str">
        <f aca="false">IF(BF59&lt;&gt;"",BF59*$Y59,"")</f>
        <v/>
      </c>
      <c r="BH59" s="0" t="str">
        <f aca="false">IF(BF59&lt;&gt;"",BF59*$Y59,"")</f>
        <v/>
      </c>
      <c r="BI59" s="0" t="str">
        <f aca="false">IF(AND(BE59&lt;&gt;"",BG59&lt;&gt;"",$X59&lt;&gt;""),CHAR(64+BE$5)&amp;": "&amp;$X59&amp;"; ","")</f>
        <v/>
      </c>
      <c r="BJ59" s="0" t="str">
        <f aca="false">IF($AB59&lt;&gt;"",IFERROR(SUBSTITUTE(MID($AB59,(COLUMN(BJ53)-COLUMN($AF$1))*6/5+1,5),"-","")*1,""),"")</f>
        <v/>
      </c>
      <c r="BK59" s="0" t="str">
        <f aca="false">IF(AND(BJ59&lt;&gt;"",BJ59&gt;BJ$6),IFERROR(MID($AC59,(COLUMN(BJ52)-COLUMN($AF$1))*5/5+1,4),"")/10,"")</f>
        <v/>
      </c>
      <c r="BL59" s="0" t="str">
        <f aca="false">IF(BK59&lt;&gt;"",BK59*$Y59,"")</f>
        <v/>
      </c>
      <c r="BM59" s="0" t="str">
        <f aca="false">IF(BK59&lt;&gt;"",BK59*$Y59,"")</f>
        <v/>
      </c>
      <c r="BN59" s="0" t="str">
        <f aca="false">IF(AND(BJ59&lt;&gt;"",BL59&lt;&gt;"",$X59&lt;&gt;""),CHAR(64+BJ$5)&amp;": "&amp;$X59&amp;"; ","")</f>
        <v/>
      </c>
      <c r="BO59" s="0" t="str">
        <f aca="false">IF($AB59&lt;&gt;"",IFERROR(SUBSTITUTE(MID($AB59,(COLUMN(BO53)-COLUMN($AF$1))*6/5+1,5),"-","")*1,""),"")</f>
        <v/>
      </c>
      <c r="BP59" s="0" t="str">
        <f aca="false">IF(AND(BO59&lt;&gt;"",BO59&gt;BO$6),IFERROR(MID($AC59,(COLUMN(BO52)-COLUMN($AF$1))*5/5+1,4),"")/10,"")</f>
        <v/>
      </c>
      <c r="BQ59" s="0" t="str">
        <f aca="false">IF(BP59&lt;&gt;"",BP59*$Y59,"")</f>
        <v/>
      </c>
      <c r="BR59" s="0" t="str">
        <f aca="false">IF(BP59&lt;&gt;"",BP59*$Y59,"")</f>
        <v/>
      </c>
      <c r="BS59" s="0" t="str">
        <f aca="false">IF(AND(BO59&lt;&gt;"",BQ59&lt;&gt;"",$X59&lt;&gt;""),CHAR(64+BO$5)&amp;": "&amp;$X59&amp;"; ","")</f>
        <v/>
      </c>
      <c r="BT59" s="0" t="str">
        <f aca="false">IF($AB59&lt;&gt;"",IFERROR(SUBSTITUTE(MID($AB59,(COLUMN(BT53)-COLUMN($AF$1))*6/5+1,5),"-","")*1,""),"")</f>
        <v/>
      </c>
      <c r="BU59" s="0" t="str">
        <f aca="false">IF(AND(BT59&lt;&gt;"",BT59&gt;BT$6),IFERROR(MID($AC59,(COLUMN(BT52)-COLUMN($AF$1))*5/5+1,4),"")/10,"")</f>
        <v/>
      </c>
      <c r="BV59" s="0" t="str">
        <f aca="false">IF(BU59&lt;&gt;"",BU59*$Y59,"")</f>
        <v/>
      </c>
      <c r="BW59" s="0" t="str">
        <f aca="false">IF(BU59&lt;&gt;"",BU59*$Y59,"")</f>
        <v/>
      </c>
      <c r="BX59" s="0" t="str">
        <f aca="false">IF(AND(BT59&lt;&gt;"",BV59&lt;&gt;"",$X59&lt;&gt;""),CHAR(64+BT$5)&amp;": "&amp;$X59&amp;"; ","")</f>
        <v/>
      </c>
      <c r="BY59" s="0" t="str">
        <f aca="false">IF($AB59&lt;&gt;"",IFERROR(SUBSTITUTE(MID($AB59,(COLUMN(BY53)-COLUMN($AF$1))*6/5+1,5),"-","")*1,""),"")</f>
        <v/>
      </c>
      <c r="BZ59" s="0" t="str">
        <f aca="false">IF(AND(BY59&lt;&gt;"",BY59&gt;BY$6),IFERROR(MID($AC59,(COLUMN(BY52)-COLUMN($AF$1))*5/5+1,4),"")/10,"")</f>
        <v/>
      </c>
      <c r="CA59" s="0" t="str">
        <f aca="false">IF(BZ59&lt;&gt;"",BZ59*$Y59,"")</f>
        <v/>
      </c>
      <c r="CB59" s="0" t="str">
        <f aca="false">IF(BZ59&lt;&gt;"",BZ59*$Y59,"")</f>
        <v/>
      </c>
      <c r="CC59" s="0" t="str">
        <f aca="false">IF(AND(BY59&lt;&gt;"",CA59&lt;&gt;"",$X59&lt;&gt;""),CHAR(64+BY$5)&amp;": "&amp;$X59&amp;"; ","")</f>
        <v/>
      </c>
    </row>
    <row r="60" customFormat="false" ht="12.8" hidden="false" customHeight="false" outlineLevel="0" collapsed="false">
      <c r="C60" s="0" t="n">
        <v>2022</v>
      </c>
      <c r="D60" s="0" t="str">
        <f aca="false">C60&amp;"_"&amp;B$56</f>
        <v>2022_string</v>
      </c>
      <c r="E60" s="0" t="str">
        <f aca="false">C60&amp;"_"&amp;$B$55</f>
        <v>2022_string</v>
      </c>
      <c r="F60" s="0" t="n">
        <v>0</v>
      </c>
      <c r="S60" s="0" t="n">
        <v>7</v>
      </c>
      <c r="U60" s="0" t="str">
        <f aca="false">IF(MOD(ROW(T59)-ROW(T$35),4)&lt;3,"string","")</f>
        <v>string</v>
      </c>
      <c r="V60" s="0" t="str">
        <f aca="false">IF(U60&lt;&gt;"","M","")</f>
        <v>M</v>
      </c>
      <c r="W60" s="0" t="str">
        <f aca="false">IF(MOD(ROW(T59)-ROW(T$35),4)=0,"string",IF(MOD(ROW(T59)-ROW(T$35),4)=1,"string",IF(MOD(ROW(T59)-ROW(T$35),4)=2,"string","")))</f>
        <v>string</v>
      </c>
      <c r="X60" s="0" t="str">
        <f aca="false">IF(MOD(ROW(T59)-ROW(T$35),4)=0,S60&amp;" string","")</f>
        <v>7 string</v>
      </c>
      <c r="Y60" s="0" t="n">
        <v>350</v>
      </c>
      <c r="Z60" s="0" t="n">
        <v>350</v>
      </c>
      <c r="AB60" s="0" t="str">
        <f aca="false">IF(MOD(ROW(Main!S129)-ROW(Main!$S$105),4)&lt;3,INDEX(Main!T$136:T$151,1+(ROW(Main!S60)-ROW(Main!$S$36))/4,1),"")</f>
        <v>47239;47239;47239;47239;47239;47239;-----;-----;-----;-----;;</v>
      </c>
      <c r="AC60" s="0" t="str">
        <f aca="false">IF(MOD(ROW(Main!S129)-ROW(Main!$S$105),4)&lt;3,Main!U$115,"")</f>
        <v>0010;0010;0010;0010;0010;0010;0010;0010;0010;0010;</v>
      </c>
      <c r="AD60" s="0" t="s">
        <v>3</v>
      </c>
      <c r="AF60" s="0" t="n">
        <v>47239</v>
      </c>
      <c r="AG60" s="0" t="n">
        <v>1</v>
      </c>
      <c r="AH60" s="0" t="n">
        <v>350</v>
      </c>
      <c r="AI60" s="0" t="n">
        <v>350</v>
      </c>
      <c r="AJ60" s="0" t="str">
        <f aca="false">IF(AND(AF60&lt;&gt;"",AH60&lt;&gt;"",$X60&lt;&gt;""),CHAR(64+AF$5)&amp;": "&amp;$X60&amp;"; ","")</f>
        <v>A: 7 string;</v>
      </c>
      <c r="AK60" s="0" t="n">
        <v>47239</v>
      </c>
      <c r="AL60" s="0" t="n">
        <v>1</v>
      </c>
      <c r="AM60" s="0" t="n">
        <v>350</v>
      </c>
      <c r="AN60" s="0" t="n">
        <v>350</v>
      </c>
      <c r="AO60" s="0" t="str">
        <f aca="false">IF(AND(AK60&lt;&gt;"",AM60&lt;&gt;"",$X60&lt;&gt;""),CHAR(64+AK$5)&amp;": "&amp;$X60&amp;"; ","")</f>
        <v>B: 7 string;</v>
      </c>
      <c r="AP60" s="0" t="n">
        <v>47239</v>
      </c>
      <c r="AQ60" s="0" t="str">
        <f aca="false">IF(AND(AP60&lt;&gt;"",AP60&gt;AP$6),IFERROR(MID($AC60,(COLUMN(AP53)-COLUMN($AF$1))*5/5+1,4),"")/10,"")</f>
        <v/>
      </c>
      <c r="AR60" s="0" t="str">
        <f aca="false">IF(AQ60&lt;&gt;"",AQ60*$Y60,"")</f>
        <v/>
      </c>
      <c r="AS60" s="0" t="str">
        <f aca="false">IF(AQ60&lt;&gt;"",AQ60*$Y60,"")</f>
        <v/>
      </c>
      <c r="AT60" s="0" t="str">
        <f aca="false">IF(AND(AP60&lt;&gt;"",AR60&lt;&gt;"",$X60&lt;&gt;""),CHAR(64+AP$5)&amp;": "&amp;$X60&amp;"; ","")</f>
        <v/>
      </c>
      <c r="AU60" s="0" t="n">
        <v>47239</v>
      </c>
      <c r="AV60" s="0" t="str">
        <f aca="false">IF(AND(AU60&lt;&gt;"",AU60&gt;AU$6),IFERROR(MID($AC60,(COLUMN(AU53)-COLUMN($AF$1))*5/5+1,4),"")/10,"")</f>
        <v/>
      </c>
      <c r="AW60" s="0" t="str">
        <f aca="false">IF(AV60&lt;&gt;"",AV60*$Y60,"")</f>
        <v/>
      </c>
      <c r="AX60" s="0" t="str">
        <f aca="false">IF(AV60&lt;&gt;"",AV60*$Y60,"")</f>
        <v/>
      </c>
      <c r="AY60" s="0" t="str">
        <f aca="false">IF(AND(AU60&lt;&gt;"",AW60&lt;&gt;"",$X60&lt;&gt;""),CHAR(64+AU$5)&amp;": "&amp;$X60&amp;"; ","")</f>
        <v/>
      </c>
      <c r="AZ60" s="0" t="n">
        <v>47239</v>
      </c>
      <c r="BA60" s="0" t="str">
        <f aca="false">IF(AND(AZ60&lt;&gt;"",AZ60&gt;AZ$6),IFERROR(MID($AC60,(COLUMN(AZ53)-COLUMN($AF$1))*5/5+1,4),"")/10,"")</f>
        <v/>
      </c>
      <c r="BB60" s="0" t="str">
        <f aca="false">IF(BA60&lt;&gt;"",BA60*$Y60,"")</f>
        <v/>
      </c>
      <c r="BC60" s="0" t="str">
        <f aca="false">IF(BA60&lt;&gt;"",BA60*$Y60,"")</f>
        <v/>
      </c>
      <c r="BD60" s="0" t="str">
        <f aca="false">IF(AND(AZ60&lt;&gt;"",BB60&lt;&gt;"",$X60&lt;&gt;""),CHAR(64+AZ$5)&amp;": "&amp;$X60&amp;"; ","")</f>
        <v/>
      </c>
      <c r="BE60" s="0" t="n">
        <v>47239</v>
      </c>
      <c r="BF60" s="0" t="str">
        <f aca="false">IF(AND(BE60&lt;&gt;"",BE60&gt;BE$6),IFERROR(MID($AC60,(COLUMN(BE53)-COLUMN($AF$1))*5/5+1,4),"")/10,"")</f>
        <v/>
      </c>
      <c r="BG60" s="0" t="str">
        <f aca="false">IF(BF60&lt;&gt;"",BF60*$Y60,"")</f>
        <v/>
      </c>
      <c r="BH60" s="0" t="str">
        <f aca="false">IF(BF60&lt;&gt;"",BF60*$Y60,"")</f>
        <v/>
      </c>
      <c r="BI60" s="0" t="str">
        <f aca="false">IF(AND(BE60&lt;&gt;"",BG60&lt;&gt;"",$X60&lt;&gt;""),CHAR(64+BE$5)&amp;": "&amp;$X60&amp;"; ","")</f>
        <v/>
      </c>
      <c r="BJ60" s="0" t="str">
        <f aca="false">IF($AB60&lt;&gt;"",IFERROR(SUBSTITUTE(MID($AB60,(COLUMN(BJ54)-COLUMN($AF$1))*6/5+1,5),"-","")*1,""),"")</f>
        <v/>
      </c>
      <c r="BK60" s="0" t="str">
        <f aca="false">IF(AND(BJ60&lt;&gt;"",BJ60&gt;BJ$6),IFERROR(MID($AC60,(COLUMN(BJ53)-COLUMN($AF$1))*5/5+1,4),"")/10,"")</f>
        <v/>
      </c>
      <c r="BL60" s="0" t="str">
        <f aca="false">IF(BK60&lt;&gt;"",BK60*$Y60,"")</f>
        <v/>
      </c>
      <c r="BM60" s="0" t="str">
        <f aca="false">IF(BK60&lt;&gt;"",BK60*$Y60,"")</f>
        <v/>
      </c>
      <c r="BN60" s="0" t="str">
        <f aca="false">IF(AND(BJ60&lt;&gt;"",BL60&lt;&gt;"",$X60&lt;&gt;""),CHAR(64+BJ$5)&amp;": "&amp;$X60&amp;"; ","")</f>
        <v/>
      </c>
      <c r="BO60" s="0" t="str">
        <f aca="false">IF($AB60&lt;&gt;"",IFERROR(SUBSTITUTE(MID($AB60,(COLUMN(BO54)-COLUMN($AF$1))*6/5+1,5),"-","")*1,""),"")</f>
        <v/>
      </c>
      <c r="BP60" s="0" t="str">
        <f aca="false">IF(AND(BO60&lt;&gt;"",BO60&gt;BO$6),IFERROR(MID($AC60,(COLUMN(BO53)-COLUMN($AF$1))*5/5+1,4),"")/10,"")</f>
        <v/>
      </c>
      <c r="BQ60" s="0" t="str">
        <f aca="false">IF(BP60&lt;&gt;"",BP60*$Y60,"")</f>
        <v/>
      </c>
      <c r="BR60" s="0" t="str">
        <f aca="false">IF(BP60&lt;&gt;"",BP60*$Y60,"")</f>
        <v/>
      </c>
      <c r="BS60" s="0" t="str">
        <f aca="false">IF(AND(BO60&lt;&gt;"",BQ60&lt;&gt;"",$X60&lt;&gt;""),CHAR(64+BO$5)&amp;": "&amp;$X60&amp;"; ","")</f>
        <v/>
      </c>
      <c r="BT60" s="0" t="str">
        <f aca="false">IF($AB60&lt;&gt;"",IFERROR(SUBSTITUTE(MID($AB60,(COLUMN(BT54)-COLUMN($AF$1))*6/5+1,5),"-","")*1,""),"")</f>
        <v/>
      </c>
      <c r="BU60" s="0" t="str">
        <f aca="false">IF(AND(BT60&lt;&gt;"",BT60&gt;BT$6),IFERROR(MID($AC60,(COLUMN(BT53)-COLUMN($AF$1))*5/5+1,4),"")/10,"")</f>
        <v/>
      </c>
      <c r="BV60" s="0" t="str">
        <f aca="false">IF(BU60&lt;&gt;"",BU60*$Y60,"")</f>
        <v/>
      </c>
      <c r="BW60" s="0" t="str">
        <f aca="false">IF(BU60&lt;&gt;"",BU60*$Y60,"")</f>
        <v/>
      </c>
      <c r="BX60" s="0" t="str">
        <f aca="false">IF(AND(BT60&lt;&gt;"",BV60&lt;&gt;"",$X60&lt;&gt;""),CHAR(64+BT$5)&amp;": "&amp;$X60&amp;"; ","")</f>
        <v/>
      </c>
      <c r="BY60" s="0" t="str">
        <f aca="false">IF($AB60&lt;&gt;"",IFERROR(SUBSTITUTE(MID($AB60,(COLUMN(BY54)-COLUMN($AF$1))*6/5+1,5),"-","")*1,""),"")</f>
        <v/>
      </c>
      <c r="BZ60" s="0" t="str">
        <f aca="false">IF(AND(BY60&lt;&gt;"",BY60&gt;BY$6),IFERROR(MID($AC60,(COLUMN(BY53)-COLUMN($AF$1))*5/5+1,4),"")/10,"")</f>
        <v/>
      </c>
      <c r="CA60" s="0" t="str">
        <f aca="false">IF(BZ60&lt;&gt;"",BZ60*$Y60,"")</f>
        <v/>
      </c>
      <c r="CB60" s="0" t="str">
        <f aca="false">IF(BZ60&lt;&gt;"",BZ60*$Y60,"")</f>
        <v/>
      </c>
      <c r="CC60" s="0" t="str">
        <f aca="false">IF(AND(BY60&lt;&gt;"",CA60&lt;&gt;"",$X60&lt;&gt;""),CHAR(64+BY$5)&amp;": "&amp;$X60&amp;"; ","")</f>
        <v/>
      </c>
    </row>
    <row r="61" customFormat="false" ht="12.8" hidden="false" customHeight="false" outlineLevel="0" collapsed="false">
      <c r="C61" s="0" t="n">
        <v>2023</v>
      </c>
      <c r="D61" s="0" t="str">
        <f aca="false">C61&amp;"_"&amp;B$56</f>
        <v>2023_string</v>
      </c>
      <c r="E61" s="0" t="str">
        <f aca="false">C61&amp;"_"&amp;$B$55</f>
        <v>2023_string</v>
      </c>
      <c r="F61" s="0" t="n">
        <v>0</v>
      </c>
      <c r="S61" s="0" t="str">
        <f aca="false">IF(MOD(ROW(T60)-ROW(T$35),4)=0,(ROW(T60)-ROW(T$35))/4+1,"")</f>
        <v/>
      </c>
      <c r="U61" s="0" t="str">
        <f aca="false">IF(MOD(ROW(T60)-ROW(T$35),4)&lt;3,"string","")</f>
        <v>string</v>
      </c>
      <c r="V61" s="0" t="str">
        <f aca="false">IF(U61&lt;&gt;"","M","")</f>
        <v>M</v>
      </c>
      <c r="W61" s="0" t="str">
        <f aca="false">IF(MOD(ROW(T60)-ROW(T$35),4)=0,"string",IF(MOD(ROW(T60)-ROW(T$35),4)=1,"string",IF(MOD(ROW(T60)-ROW(T$35),4)=2,"string","")))</f>
        <v>string</v>
      </c>
      <c r="X61" s="0" t="str">
        <f aca="false">IF(MOD(ROW(T60)-ROW(T$35),4)=0,S61&amp;" string","")</f>
        <v/>
      </c>
      <c r="Y61" s="0" t="n">
        <v>350</v>
      </c>
      <c r="Z61" s="0" t="n">
        <v>350</v>
      </c>
      <c r="AB61" s="0" t="str">
        <f aca="false">IF(MOD(ROW(Main!S130)-ROW(Main!$S$105),4)&lt;3,INDEX(Main!T$136:T$151,1+(ROW(Main!S61)-ROW(Main!$S$36))/4,1),"")</f>
        <v>47239;47239;47239;47239;47239;47239;-----;-----;-----;-----;;</v>
      </c>
      <c r="AC61" s="0" t="str">
        <f aca="false">IF(MOD(ROW(Main!S130)-ROW(Main!$S$105),4)&lt;3,Main!U$115,"")</f>
        <v>0010;0010;0010;0010;0010;0010;0010;0010;0010;0010;</v>
      </c>
      <c r="AD61" s="0" t="s">
        <v>3</v>
      </c>
      <c r="AF61" s="0" t="n">
        <v>47239</v>
      </c>
      <c r="AG61" s="0" t="n">
        <v>1</v>
      </c>
      <c r="AH61" s="0" t="n">
        <v>350</v>
      </c>
      <c r="AI61" s="0" t="n">
        <v>350</v>
      </c>
      <c r="AJ61" s="0" t="str">
        <f aca="false">IF(AND(AF61&lt;&gt;"",AH61&lt;&gt;"",$X61&lt;&gt;""),CHAR(64+AF$5)&amp;": "&amp;$X61&amp;"; ","")</f>
        <v/>
      </c>
      <c r="AK61" s="0" t="n">
        <v>47239</v>
      </c>
      <c r="AL61" s="0" t="n">
        <v>1</v>
      </c>
      <c r="AM61" s="0" t="n">
        <v>350</v>
      </c>
      <c r="AN61" s="0" t="n">
        <v>350</v>
      </c>
      <c r="AO61" s="0" t="str">
        <f aca="false">IF(AND(AK61&lt;&gt;"",AM61&lt;&gt;"",$X61&lt;&gt;""),CHAR(64+AK$5)&amp;": "&amp;$X61&amp;"; ","")</f>
        <v/>
      </c>
      <c r="AP61" s="0" t="n">
        <v>47239</v>
      </c>
      <c r="AQ61" s="0" t="str">
        <f aca="false">IF(AND(AP61&lt;&gt;"",AP61&gt;AP$6),IFERROR(MID($AC61,(COLUMN(AP54)-COLUMN($AF$1))*5/5+1,4),"")/10,"")</f>
        <v/>
      </c>
      <c r="AR61" s="0" t="str">
        <f aca="false">IF(AQ61&lt;&gt;"",AQ61*$Y61,"")</f>
        <v/>
      </c>
      <c r="AS61" s="0" t="str">
        <f aca="false">IF(AQ61&lt;&gt;"",AQ61*$Y61,"")</f>
        <v/>
      </c>
      <c r="AT61" s="0" t="str">
        <f aca="false">IF(AND(AP61&lt;&gt;"",AR61&lt;&gt;"",$X61&lt;&gt;""),CHAR(64+AP$5)&amp;": "&amp;$X61&amp;"; ","")</f>
        <v/>
      </c>
      <c r="AU61" s="0" t="n">
        <v>47239</v>
      </c>
      <c r="AV61" s="0" t="str">
        <f aca="false">IF(AND(AU61&lt;&gt;"",AU61&gt;AU$6),IFERROR(MID($AC61,(COLUMN(AU54)-COLUMN($AF$1))*5/5+1,4),"")/10,"")</f>
        <v/>
      </c>
      <c r="AW61" s="0" t="str">
        <f aca="false">IF(AV61&lt;&gt;"",AV61*$Y61,"")</f>
        <v/>
      </c>
      <c r="AX61" s="0" t="str">
        <f aca="false">IF(AV61&lt;&gt;"",AV61*$Y61,"")</f>
        <v/>
      </c>
      <c r="AY61" s="0" t="str">
        <f aca="false">IF(AND(AU61&lt;&gt;"",AW61&lt;&gt;"",$X61&lt;&gt;""),CHAR(64+AU$5)&amp;": "&amp;$X61&amp;"; ","")</f>
        <v/>
      </c>
      <c r="AZ61" s="0" t="n">
        <v>47239</v>
      </c>
      <c r="BA61" s="0" t="str">
        <f aca="false">IF(AND(AZ61&lt;&gt;"",AZ61&gt;AZ$6),IFERROR(MID($AC61,(COLUMN(AZ54)-COLUMN($AF$1))*5/5+1,4),"")/10,"")</f>
        <v/>
      </c>
      <c r="BB61" s="0" t="str">
        <f aca="false">IF(BA61&lt;&gt;"",BA61*$Y61,"")</f>
        <v/>
      </c>
      <c r="BC61" s="0" t="str">
        <f aca="false">IF(BA61&lt;&gt;"",BA61*$Y61,"")</f>
        <v/>
      </c>
      <c r="BD61" s="0" t="str">
        <f aca="false">IF(AND(AZ61&lt;&gt;"",BB61&lt;&gt;"",$X61&lt;&gt;""),CHAR(64+AZ$5)&amp;": "&amp;$X61&amp;"; ","")</f>
        <v/>
      </c>
      <c r="BE61" s="0" t="n">
        <v>47239</v>
      </c>
      <c r="BF61" s="0" t="str">
        <f aca="false">IF(AND(BE61&lt;&gt;"",BE61&gt;BE$6),IFERROR(MID($AC61,(COLUMN(BE54)-COLUMN($AF$1))*5/5+1,4),"")/10,"")</f>
        <v/>
      </c>
      <c r="BG61" s="0" t="str">
        <f aca="false">IF(BF61&lt;&gt;"",BF61*$Y61,"")</f>
        <v/>
      </c>
      <c r="BH61" s="0" t="str">
        <f aca="false">IF(BF61&lt;&gt;"",BF61*$Y61,"")</f>
        <v/>
      </c>
      <c r="BI61" s="0" t="str">
        <f aca="false">IF(AND(BE61&lt;&gt;"",BG61&lt;&gt;"",$X61&lt;&gt;""),CHAR(64+BE$5)&amp;": "&amp;$X61&amp;"; ","")</f>
        <v/>
      </c>
      <c r="BJ61" s="0" t="str">
        <f aca="false">IF($AB61&lt;&gt;"",IFERROR(SUBSTITUTE(MID($AB61,(COLUMN(BJ55)-COLUMN($AF$1))*6/5+1,5),"-","")*1,""),"")</f>
        <v/>
      </c>
      <c r="BK61" s="0" t="str">
        <f aca="false">IF(AND(BJ61&lt;&gt;"",BJ61&gt;BJ$6),IFERROR(MID($AC61,(COLUMN(BJ54)-COLUMN($AF$1))*5/5+1,4),"")/10,"")</f>
        <v/>
      </c>
      <c r="BL61" s="0" t="str">
        <f aca="false">IF(BK61&lt;&gt;"",BK61*$Y61,"")</f>
        <v/>
      </c>
      <c r="BM61" s="0" t="str">
        <f aca="false">IF(BK61&lt;&gt;"",BK61*$Y61,"")</f>
        <v/>
      </c>
      <c r="BN61" s="0" t="str">
        <f aca="false">IF(AND(BJ61&lt;&gt;"",BL61&lt;&gt;"",$X61&lt;&gt;""),CHAR(64+BJ$5)&amp;": "&amp;$X61&amp;"; ","")</f>
        <v/>
      </c>
      <c r="BO61" s="0" t="str">
        <f aca="false">IF($AB61&lt;&gt;"",IFERROR(SUBSTITUTE(MID($AB61,(COLUMN(BO55)-COLUMN($AF$1))*6/5+1,5),"-","")*1,""),"")</f>
        <v/>
      </c>
      <c r="BP61" s="0" t="str">
        <f aca="false">IF(AND(BO61&lt;&gt;"",BO61&gt;BO$6),IFERROR(MID($AC61,(COLUMN(BO54)-COLUMN($AF$1))*5/5+1,4),"")/10,"")</f>
        <v/>
      </c>
      <c r="BQ61" s="0" t="str">
        <f aca="false">IF(BP61&lt;&gt;"",BP61*$Y61,"")</f>
        <v/>
      </c>
      <c r="BR61" s="0" t="str">
        <f aca="false">IF(BP61&lt;&gt;"",BP61*$Y61,"")</f>
        <v/>
      </c>
      <c r="BS61" s="0" t="str">
        <f aca="false">IF(AND(BO61&lt;&gt;"",BQ61&lt;&gt;"",$X61&lt;&gt;""),CHAR(64+BO$5)&amp;": "&amp;$X61&amp;"; ","")</f>
        <v/>
      </c>
      <c r="BT61" s="0" t="str">
        <f aca="false">IF($AB61&lt;&gt;"",IFERROR(SUBSTITUTE(MID($AB61,(COLUMN(BT55)-COLUMN($AF$1))*6/5+1,5),"-","")*1,""),"")</f>
        <v/>
      </c>
      <c r="BU61" s="0" t="str">
        <f aca="false">IF(AND(BT61&lt;&gt;"",BT61&gt;BT$6),IFERROR(MID($AC61,(COLUMN(BT54)-COLUMN($AF$1))*5/5+1,4),"")/10,"")</f>
        <v/>
      </c>
      <c r="BV61" s="0" t="str">
        <f aca="false">IF(BU61&lt;&gt;"",BU61*$Y61,"")</f>
        <v/>
      </c>
      <c r="BW61" s="0" t="str">
        <f aca="false">IF(BU61&lt;&gt;"",BU61*$Y61,"")</f>
        <v/>
      </c>
      <c r="BX61" s="0" t="str">
        <f aca="false">IF(AND(BT61&lt;&gt;"",BV61&lt;&gt;"",$X61&lt;&gt;""),CHAR(64+BT$5)&amp;": "&amp;$X61&amp;"; ","")</f>
        <v/>
      </c>
      <c r="BY61" s="0" t="str">
        <f aca="false">IF($AB61&lt;&gt;"",IFERROR(SUBSTITUTE(MID($AB61,(COLUMN(BY55)-COLUMN($AF$1))*6/5+1,5),"-","")*1,""),"")</f>
        <v/>
      </c>
      <c r="BZ61" s="0" t="str">
        <f aca="false">IF(AND(BY61&lt;&gt;"",BY61&gt;BY$6),IFERROR(MID($AC61,(COLUMN(BY54)-COLUMN($AF$1))*5/5+1,4),"")/10,"")</f>
        <v/>
      </c>
      <c r="CA61" s="0" t="str">
        <f aca="false">IF(BZ61&lt;&gt;"",BZ61*$Y61,"")</f>
        <v/>
      </c>
      <c r="CB61" s="0" t="str">
        <f aca="false">IF(BZ61&lt;&gt;"",BZ61*$Y61,"")</f>
        <v/>
      </c>
      <c r="CC61" s="0" t="str">
        <f aca="false">IF(AND(BY61&lt;&gt;"",CA61&lt;&gt;"",$X61&lt;&gt;""),CHAR(64+BY$5)&amp;": "&amp;$X61&amp;"; ","")</f>
        <v/>
      </c>
    </row>
    <row r="62" customFormat="false" ht="12.8" hidden="false" customHeight="false" outlineLevel="0" collapsed="false">
      <c r="C62" s="0" t="n">
        <v>2024</v>
      </c>
      <c r="D62" s="0" t="str">
        <f aca="false">C62&amp;"_"&amp;B$56</f>
        <v>2024_string</v>
      </c>
      <c r="E62" s="0" t="str">
        <f aca="false">C62&amp;"_"&amp;$B$55</f>
        <v>2024_string</v>
      </c>
      <c r="F62" s="0" t="n">
        <v>1370</v>
      </c>
      <c r="S62" s="0" t="str">
        <f aca="false">IF(MOD(ROW(T61)-ROW(T$35),4)=0,(ROW(T61)-ROW(T$35))/4+1,"")</f>
        <v/>
      </c>
      <c r="U62" s="0" t="str">
        <f aca="false">IF(MOD(ROW(T61)-ROW(T$35),4)&lt;3,"string","")</f>
        <v>string</v>
      </c>
      <c r="V62" s="0" t="str">
        <f aca="false">IF(U62&lt;&gt;"","M","")</f>
        <v>M</v>
      </c>
      <c r="W62" s="0" t="str">
        <f aca="false">IF(MOD(ROW(T61)-ROW(T$35),4)=0,"string",IF(MOD(ROW(T61)-ROW(T$35),4)=1,"string",IF(MOD(ROW(T61)-ROW(T$35),4)=2,"string","")))</f>
        <v>string</v>
      </c>
      <c r="X62" s="0" t="str">
        <f aca="false">IF(MOD(ROW(T61)-ROW(T$35),4)=0,S62&amp;" string","")</f>
        <v/>
      </c>
      <c r="Y62" s="0" t="n">
        <v>350</v>
      </c>
      <c r="Z62" s="0" t="n">
        <v>350</v>
      </c>
      <c r="AB62" s="0" t="str">
        <f aca="false">IF(MOD(ROW(Main!S131)-ROW(Main!$S$105),4)&lt;3,INDEX(Main!T$136:T$151,1+(ROW(Main!S62)-ROW(Main!$S$36))/4,1),"")</f>
        <v>47239;47239;47239;47239;47239;47239;-----;-----;-----;-----;;</v>
      </c>
      <c r="AC62" s="0" t="str">
        <f aca="false">IF(MOD(ROW(Main!S131)-ROW(Main!$S$105),4)&lt;3,Main!U$115,"")</f>
        <v>0010;0010;0010;0010;0010;0010;0010;0010;0010;0010;</v>
      </c>
      <c r="AD62" s="0" t="s">
        <v>3</v>
      </c>
      <c r="AF62" s="0" t="n">
        <v>47239</v>
      </c>
      <c r="AG62" s="0" t="n">
        <v>1</v>
      </c>
      <c r="AH62" s="0" t="n">
        <v>350</v>
      </c>
      <c r="AI62" s="0" t="n">
        <v>350</v>
      </c>
      <c r="AJ62" s="0" t="str">
        <f aca="false">IF(AND(AF62&lt;&gt;"",AH62&lt;&gt;"",$X62&lt;&gt;""),CHAR(64+AF$5)&amp;": "&amp;$X62&amp;"; ","")</f>
        <v/>
      </c>
      <c r="AK62" s="0" t="n">
        <v>47239</v>
      </c>
      <c r="AL62" s="0" t="n">
        <v>1</v>
      </c>
      <c r="AM62" s="0" t="n">
        <v>350</v>
      </c>
      <c r="AN62" s="0" t="n">
        <v>350</v>
      </c>
      <c r="AO62" s="0" t="str">
        <f aca="false">IF(AND(AK62&lt;&gt;"",AM62&lt;&gt;"",$X62&lt;&gt;""),CHAR(64+AK$5)&amp;": "&amp;$X62&amp;"; ","")</f>
        <v/>
      </c>
      <c r="AP62" s="0" t="n">
        <v>47239</v>
      </c>
      <c r="AQ62" s="0" t="str">
        <f aca="false">IF(AND(AP62&lt;&gt;"",AP62&gt;AP$6),IFERROR(MID($AC62,(COLUMN(AP55)-COLUMN($AF$1))*5/5+1,4),"")/10,"")</f>
        <v/>
      </c>
      <c r="AR62" s="0" t="str">
        <f aca="false">IF(AQ62&lt;&gt;"",AQ62*$Y62,"")</f>
        <v/>
      </c>
      <c r="AS62" s="0" t="str">
        <f aca="false">IF(AQ62&lt;&gt;"",AQ62*$Y62,"")</f>
        <v/>
      </c>
      <c r="AT62" s="0" t="str">
        <f aca="false">IF(AND(AP62&lt;&gt;"",AR62&lt;&gt;"",$X62&lt;&gt;""),CHAR(64+AP$5)&amp;": "&amp;$X62&amp;"; ","")</f>
        <v/>
      </c>
      <c r="AU62" s="0" t="n">
        <v>47239</v>
      </c>
      <c r="AV62" s="0" t="str">
        <f aca="false">IF(AND(AU62&lt;&gt;"",AU62&gt;AU$6),IFERROR(MID($AC62,(COLUMN(AU55)-COLUMN($AF$1))*5/5+1,4),"")/10,"")</f>
        <v/>
      </c>
      <c r="AW62" s="0" t="str">
        <f aca="false">IF(AV62&lt;&gt;"",AV62*$Y62,"")</f>
        <v/>
      </c>
      <c r="AX62" s="0" t="str">
        <f aca="false">IF(AV62&lt;&gt;"",AV62*$Y62,"")</f>
        <v/>
      </c>
      <c r="AY62" s="0" t="str">
        <f aca="false">IF(AND(AU62&lt;&gt;"",AW62&lt;&gt;"",$X62&lt;&gt;""),CHAR(64+AU$5)&amp;": "&amp;$X62&amp;"; ","")</f>
        <v/>
      </c>
      <c r="AZ62" s="0" t="n">
        <v>47239</v>
      </c>
      <c r="BA62" s="0" t="str">
        <f aca="false">IF(AND(AZ62&lt;&gt;"",AZ62&gt;AZ$6),IFERROR(MID($AC62,(COLUMN(AZ55)-COLUMN($AF$1))*5/5+1,4),"")/10,"")</f>
        <v/>
      </c>
      <c r="BB62" s="0" t="str">
        <f aca="false">IF(BA62&lt;&gt;"",BA62*$Y62,"")</f>
        <v/>
      </c>
      <c r="BC62" s="0" t="str">
        <f aca="false">IF(BA62&lt;&gt;"",BA62*$Y62,"")</f>
        <v/>
      </c>
      <c r="BD62" s="0" t="str">
        <f aca="false">IF(AND(AZ62&lt;&gt;"",BB62&lt;&gt;"",$X62&lt;&gt;""),CHAR(64+AZ$5)&amp;": "&amp;$X62&amp;"; ","")</f>
        <v/>
      </c>
      <c r="BE62" s="0" t="n">
        <v>47239</v>
      </c>
      <c r="BF62" s="0" t="str">
        <f aca="false">IF(AND(BE62&lt;&gt;"",BE62&gt;BE$6),IFERROR(MID($AC62,(COLUMN(BE55)-COLUMN($AF$1))*5/5+1,4),"")/10,"")</f>
        <v/>
      </c>
      <c r="BG62" s="0" t="str">
        <f aca="false">IF(BF62&lt;&gt;"",BF62*$Y62,"")</f>
        <v/>
      </c>
      <c r="BH62" s="0" t="str">
        <f aca="false">IF(BF62&lt;&gt;"",BF62*$Y62,"")</f>
        <v/>
      </c>
      <c r="BI62" s="0" t="str">
        <f aca="false">IF(AND(BE62&lt;&gt;"",BG62&lt;&gt;"",$X62&lt;&gt;""),CHAR(64+BE$5)&amp;": "&amp;$X62&amp;"; ","")</f>
        <v/>
      </c>
      <c r="BJ62" s="0" t="str">
        <f aca="false">IF($AB62&lt;&gt;"",IFERROR(SUBSTITUTE(MID($AB62,(COLUMN(BJ56)-COLUMN($AF$1))*6/5+1,5),"-","")*1,""),"")</f>
        <v/>
      </c>
      <c r="BK62" s="0" t="str">
        <f aca="false">IF(AND(BJ62&lt;&gt;"",BJ62&gt;BJ$6),IFERROR(MID($AC62,(COLUMN(BJ55)-COLUMN($AF$1))*5/5+1,4),"")/10,"")</f>
        <v/>
      </c>
      <c r="BL62" s="0" t="str">
        <f aca="false">IF(BK62&lt;&gt;"",BK62*$Y62,"")</f>
        <v/>
      </c>
      <c r="BM62" s="0" t="str">
        <f aca="false">IF(BK62&lt;&gt;"",BK62*$Y62,"")</f>
        <v/>
      </c>
      <c r="BN62" s="0" t="str">
        <f aca="false">IF(AND(BJ62&lt;&gt;"",BL62&lt;&gt;"",$X62&lt;&gt;""),CHAR(64+BJ$5)&amp;": "&amp;$X62&amp;"; ","")</f>
        <v/>
      </c>
      <c r="BO62" s="0" t="str">
        <f aca="false">IF($AB62&lt;&gt;"",IFERROR(SUBSTITUTE(MID($AB62,(COLUMN(BO56)-COLUMN($AF$1))*6/5+1,5),"-","")*1,""),"")</f>
        <v/>
      </c>
      <c r="BP62" s="0" t="str">
        <f aca="false">IF(AND(BO62&lt;&gt;"",BO62&gt;BO$6),IFERROR(MID($AC62,(COLUMN(BO55)-COLUMN($AF$1))*5/5+1,4),"")/10,"")</f>
        <v/>
      </c>
      <c r="BQ62" s="0" t="str">
        <f aca="false">IF(BP62&lt;&gt;"",BP62*$Y62,"")</f>
        <v/>
      </c>
      <c r="BR62" s="0" t="str">
        <f aca="false">IF(BP62&lt;&gt;"",BP62*$Y62,"")</f>
        <v/>
      </c>
      <c r="BS62" s="0" t="str">
        <f aca="false">IF(AND(BO62&lt;&gt;"",BQ62&lt;&gt;"",$X62&lt;&gt;""),CHAR(64+BO$5)&amp;": "&amp;$X62&amp;"; ","")</f>
        <v/>
      </c>
      <c r="BT62" s="0" t="str">
        <f aca="false">IF($AB62&lt;&gt;"",IFERROR(SUBSTITUTE(MID($AB62,(COLUMN(BT56)-COLUMN($AF$1))*6/5+1,5),"-","")*1,""),"")</f>
        <v/>
      </c>
      <c r="BU62" s="0" t="str">
        <f aca="false">IF(AND(BT62&lt;&gt;"",BT62&gt;BT$6),IFERROR(MID($AC62,(COLUMN(BT55)-COLUMN($AF$1))*5/5+1,4),"")/10,"")</f>
        <v/>
      </c>
      <c r="BV62" s="0" t="str">
        <f aca="false">IF(BU62&lt;&gt;"",BU62*$Y62,"")</f>
        <v/>
      </c>
      <c r="BW62" s="0" t="str">
        <f aca="false">IF(BU62&lt;&gt;"",BU62*$Y62,"")</f>
        <v/>
      </c>
      <c r="BX62" s="0" t="str">
        <f aca="false">IF(AND(BT62&lt;&gt;"",BV62&lt;&gt;"",$X62&lt;&gt;""),CHAR(64+BT$5)&amp;": "&amp;$X62&amp;"; ","")</f>
        <v/>
      </c>
      <c r="BY62" s="0" t="str">
        <f aca="false">IF($AB62&lt;&gt;"",IFERROR(SUBSTITUTE(MID($AB62,(COLUMN(BY56)-COLUMN($AF$1))*6/5+1,5),"-","")*1,""),"")</f>
        <v/>
      </c>
      <c r="BZ62" s="0" t="str">
        <f aca="false">IF(AND(BY62&lt;&gt;"",BY62&gt;BY$6),IFERROR(MID($AC62,(COLUMN(BY55)-COLUMN($AF$1))*5/5+1,4),"")/10,"")</f>
        <v/>
      </c>
      <c r="CA62" s="0" t="str">
        <f aca="false">IF(BZ62&lt;&gt;"",BZ62*$Y62,"")</f>
        <v/>
      </c>
      <c r="CB62" s="0" t="str">
        <f aca="false">IF(BZ62&lt;&gt;"",BZ62*$Y62,"")</f>
        <v/>
      </c>
      <c r="CC62" s="0" t="str">
        <f aca="false">IF(AND(BY62&lt;&gt;"",CA62&lt;&gt;"",$X62&lt;&gt;""),CHAR(64+BY$5)&amp;": "&amp;$X62&amp;"; ","")</f>
        <v/>
      </c>
    </row>
    <row r="63" customFormat="false" ht="12.8" hidden="false" customHeight="false" outlineLevel="0" collapsed="false">
      <c r="C63" s="0" t="n">
        <v>2025</v>
      </c>
      <c r="D63" s="0" t="str">
        <f aca="false">C63&amp;"_"&amp;B$56</f>
        <v>2025_string</v>
      </c>
      <c r="E63" s="0" t="str">
        <f aca="false">C63&amp;"_"&amp;$B$55</f>
        <v>2025_string</v>
      </c>
      <c r="F63" s="0" t="n">
        <v>0</v>
      </c>
      <c r="S63" s="0" t="str">
        <f aca="false">IF(MOD(ROW(T62)-ROW(T$35),4)=0,(ROW(T62)-ROW(T$35))/4+1,"")</f>
        <v/>
      </c>
      <c r="U63" s="0" t="str">
        <f aca="false">IF(MOD(ROW(T62)-ROW(T$35),4)&lt;3,"string","")</f>
        <v/>
      </c>
      <c r="V63" s="0" t="str">
        <f aca="false">IF(U63&lt;&gt;"","M","")</f>
        <v/>
      </c>
      <c r="W63" s="0" t="str">
        <f aca="false">IF(MOD(ROW(T62)-ROW(T$35),4)=0,"string",IF(MOD(ROW(T62)-ROW(T$35),4)=1,"string",IF(MOD(ROW(T62)-ROW(T$35),4)=2,"string","")))</f>
        <v/>
      </c>
      <c r="X63" s="0" t="str">
        <f aca="false">IF(MOD(ROW(T62)-ROW(T$35),4)=0,S63&amp;" string","")</f>
        <v/>
      </c>
      <c r="AB63" s="0" t="str">
        <f aca="false">IF(MOD(ROW(Main!S132)-ROW(Main!$S$105),4)&lt;3,INDEX(Main!T$136:T$151,1+(ROW(Main!S63)-ROW(Main!$S$36))/4,1),"")</f>
        <v/>
      </c>
      <c r="AC63" s="0" t="str">
        <f aca="false">IF(MOD(ROW(Main!S132)-ROW(Main!$S$105),4)&lt;3,Main!U$115,"")</f>
        <v/>
      </c>
      <c r="AD63" s="0" t="s">
        <v>3</v>
      </c>
      <c r="AF63" s="0" t="str">
        <f aca="false">IF($AB63&lt;&gt;"",IFERROR(SUBSTITUTE(MID($AB63,(COLUMN(AF57)-COLUMN($AF$1))*6/5+1,5),"-","")*1,""),"")</f>
        <v/>
      </c>
      <c r="AG63" s="0" t="str">
        <f aca="false">IF(AND(AF63&lt;&gt;"",AF63&gt;AF$6),IFERROR(MID($AC63,(COLUMN(AF56)-COLUMN($AF$1))*5/5+1,4),"")/10,"")</f>
        <v/>
      </c>
      <c r="AH63" s="0" t="str">
        <f aca="false">IF(AG63&lt;&gt;"",AG63*$Y63,"")</f>
        <v/>
      </c>
      <c r="AI63" s="0" t="str">
        <f aca="false">IF(AG63&lt;&gt;"",AG63*$Y63,"")</f>
        <v/>
      </c>
      <c r="AJ63" s="0" t="str">
        <f aca="false">IF(AND(AF63&lt;&gt;"",AH63&lt;&gt;"",$X63&lt;&gt;""),CHAR(64+AF$5)&amp;": "&amp;$X63&amp;"; ","")</f>
        <v/>
      </c>
      <c r="AK63" s="0" t="str">
        <f aca="false">IF($AB63&lt;&gt;"",IFERROR(SUBSTITUTE(MID($AB63,(COLUMN(AK57)-COLUMN($AF$1))*6/5+1,5),"-","")*1,""),"")</f>
        <v/>
      </c>
      <c r="AL63" s="0" t="str">
        <f aca="false">IF(AND(AK63&lt;&gt;"",AK63&gt;AK$6),IFERROR(MID($AC63,(COLUMN(AK56)-COLUMN($AF$1))*5/5+1,4),"")/10,"")</f>
        <v/>
      </c>
      <c r="AM63" s="0" t="str">
        <f aca="false">IF(AL63&lt;&gt;"",AL63*$Y63,"")</f>
        <v/>
      </c>
      <c r="AN63" s="0" t="str">
        <f aca="false">IF(AL63&lt;&gt;"",AL63*$Y63,"")</f>
        <v/>
      </c>
      <c r="AO63" s="0" t="str">
        <f aca="false">IF(AND(AK63&lt;&gt;"",AM63&lt;&gt;"",$X63&lt;&gt;""),CHAR(64+AK$5)&amp;": "&amp;$X63&amp;"; ","")</f>
        <v/>
      </c>
      <c r="AP63" s="0" t="str">
        <f aca="false">IF($AB63&lt;&gt;"",IFERROR(SUBSTITUTE(MID($AB63,(COLUMN(AP57)-COLUMN($AF$1))*6/5+1,5),"-","")*1,""),"")</f>
        <v/>
      </c>
      <c r="AQ63" s="0" t="str">
        <f aca="false">IF(AND(AP63&lt;&gt;"",AP63&gt;AP$6),IFERROR(MID($AC63,(COLUMN(AP56)-COLUMN($AF$1))*5/5+1,4),"")/10,"")</f>
        <v/>
      </c>
      <c r="AR63" s="0" t="str">
        <f aca="false">IF(AQ63&lt;&gt;"",AQ63*$Y63,"")</f>
        <v/>
      </c>
      <c r="AS63" s="0" t="str">
        <f aca="false">IF(AQ63&lt;&gt;"",AQ63*$Y63,"")</f>
        <v/>
      </c>
      <c r="AT63" s="0" t="str">
        <f aca="false">IF(AND(AP63&lt;&gt;"",AR63&lt;&gt;"",$X63&lt;&gt;""),CHAR(64+AP$5)&amp;": "&amp;$X63&amp;"; ","")</f>
        <v/>
      </c>
      <c r="AU63" s="0" t="str">
        <f aca="false">IF($AB63&lt;&gt;"",IFERROR(SUBSTITUTE(MID($AB63,(COLUMN(AU57)-COLUMN($AF$1))*6/5+1,5),"-","")*1,""),"")</f>
        <v/>
      </c>
      <c r="AV63" s="0" t="str">
        <f aca="false">IF(AND(AU63&lt;&gt;"",AU63&gt;AU$6),IFERROR(MID($AC63,(COLUMN(AU56)-COLUMN($AF$1))*5/5+1,4),"")/10,"")</f>
        <v/>
      </c>
      <c r="AW63" s="0" t="str">
        <f aca="false">IF(AV63&lt;&gt;"",AV63*$Y63,"")</f>
        <v/>
      </c>
      <c r="AX63" s="0" t="str">
        <f aca="false">IF(AV63&lt;&gt;"",AV63*$Y63,"")</f>
        <v/>
      </c>
      <c r="AY63" s="0" t="str">
        <f aca="false">IF(AND(AU63&lt;&gt;"",AW63&lt;&gt;"",$X63&lt;&gt;""),CHAR(64+AU$5)&amp;": "&amp;$X63&amp;"; ","")</f>
        <v/>
      </c>
      <c r="AZ63" s="0" t="str">
        <f aca="false">IF($AB63&lt;&gt;"",IFERROR(SUBSTITUTE(MID($AB63,(COLUMN(AZ57)-COLUMN($AF$1))*6/5+1,5),"-","")*1,""),"")</f>
        <v/>
      </c>
      <c r="BA63" s="0" t="str">
        <f aca="false">IF(AND(AZ63&lt;&gt;"",AZ63&gt;AZ$6),IFERROR(MID($AC63,(COLUMN(AZ56)-COLUMN($AF$1))*5/5+1,4),"")/10,"")</f>
        <v/>
      </c>
      <c r="BB63" s="0" t="str">
        <f aca="false">IF(BA63&lt;&gt;"",BA63*$Y63,"")</f>
        <v/>
      </c>
      <c r="BC63" s="0" t="str">
        <f aca="false">IF(BA63&lt;&gt;"",BA63*$Y63,"")</f>
        <v/>
      </c>
      <c r="BD63" s="0" t="str">
        <f aca="false">IF(AND(AZ63&lt;&gt;"",BB63&lt;&gt;"",$X63&lt;&gt;""),CHAR(64+AZ$5)&amp;": "&amp;$X63&amp;"; ","")</f>
        <v/>
      </c>
      <c r="BE63" s="0" t="str">
        <f aca="false">IF($AB63&lt;&gt;"",IFERROR(SUBSTITUTE(MID($AB63,(COLUMN(BE57)-COLUMN($AF$1))*6/5+1,5),"-","")*1,""),"")</f>
        <v/>
      </c>
      <c r="BF63" s="0" t="str">
        <f aca="false">IF(AND(BE63&lt;&gt;"",BE63&gt;BE$6),IFERROR(MID($AC63,(COLUMN(BE56)-COLUMN($AF$1))*5/5+1,4),"")/10,"")</f>
        <v/>
      </c>
      <c r="BG63" s="0" t="str">
        <f aca="false">IF(BF63&lt;&gt;"",BF63*$Y63,"")</f>
        <v/>
      </c>
      <c r="BH63" s="0" t="str">
        <f aca="false">IF(BF63&lt;&gt;"",BF63*$Y63,"")</f>
        <v/>
      </c>
      <c r="BI63" s="0" t="str">
        <f aca="false">IF(AND(BE63&lt;&gt;"",BG63&lt;&gt;"",$X63&lt;&gt;""),CHAR(64+BE$5)&amp;": "&amp;$X63&amp;"; ","")</f>
        <v/>
      </c>
      <c r="BJ63" s="0" t="str">
        <f aca="false">IF($AB63&lt;&gt;"",IFERROR(SUBSTITUTE(MID($AB63,(COLUMN(BJ57)-COLUMN($AF$1))*6/5+1,5),"-","")*1,""),"")</f>
        <v/>
      </c>
      <c r="BK63" s="0" t="str">
        <f aca="false">IF(AND(BJ63&lt;&gt;"",BJ63&gt;BJ$6),IFERROR(MID($AC63,(COLUMN(BJ56)-COLUMN($AF$1))*5/5+1,4),"")/10,"")</f>
        <v/>
      </c>
      <c r="BL63" s="0" t="str">
        <f aca="false">IF(BK63&lt;&gt;"",BK63*$Y63,"")</f>
        <v/>
      </c>
      <c r="BM63" s="0" t="str">
        <f aca="false">IF(BK63&lt;&gt;"",BK63*$Y63,"")</f>
        <v/>
      </c>
      <c r="BN63" s="0" t="str">
        <f aca="false">IF(AND(BJ63&lt;&gt;"",BL63&lt;&gt;"",$X63&lt;&gt;""),CHAR(64+BJ$5)&amp;": "&amp;$X63&amp;"; ","")</f>
        <v/>
      </c>
      <c r="BO63" s="0" t="str">
        <f aca="false">IF($AB63&lt;&gt;"",IFERROR(SUBSTITUTE(MID($AB63,(COLUMN(BO57)-COLUMN($AF$1))*6/5+1,5),"-","")*1,""),"")</f>
        <v/>
      </c>
      <c r="BP63" s="0" t="str">
        <f aca="false">IF(AND(BO63&lt;&gt;"",BO63&gt;BO$6),IFERROR(MID($AC63,(COLUMN(BO56)-COLUMN($AF$1))*5/5+1,4),"")/10,"")</f>
        <v/>
      </c>
      <c r="BQ63" s="0" t="str">
        <f aca="false">IF(BP63&lt;&gt;"",BP63*$Y63,"")</f>
        <v/>
      </c>
      <c r="BR63" s="0" t="str">
        <f aca="false">IF(BP63&lt;&gt;"",BP63*$Y63,"")</f>
        <v/>
      </c>
      <c r="BS63" s="0" t="str">
        <f aca="false">IF(AND(BO63&lt;&gt;"",BQ63&lt;&gt;"",$X63&lt;&gt;""),CHAR(64+BO$5)&amp;": "&amp;$X63&amp;"; ","")</f>
        <v/>
      </c>
      <c r="BT63" s="0" t="str">
        <f aca="false">IF($AB63&lt;&gt;"",IFERROR(SUBSTITUTE(MID($AB63,(COLUMN(BT57)-COLUMN($AF$1))*6/5+1,5),"-","")*1,""),"")</f>
        <v/>
      </c>
      <c r="BU63" s="0" t="str">
        <f aca="false">IF(AND(BT63&lt;&gt;"",BT63&gt;BT$6),IFERROR(MID($AC63,(COLUMN(BT56)-COLUMN($AF$1))*5/5+1,4),"")/10,"")</f>
        <v/>
      </c>
      <c r="BV63" s="0" t="str">
        <f aca="false">IF(BU63&lt;&gt;"",BU63*$Y63,"")</f>
        <v/>
      </c>
      <c r="BW63" s="0" t="str">
        <f aca="false">IF(BU63&lt;&gt;"",BU63*$Y63,"")</f>
        <v/>
      </c>
      <c r="BX63" s="0" t="str">
        <f aca="false">IF(AND(BT63&lt;&gt;"",BV63&lt;&gt;"",$X63&lt;&gt;""),CHAR(64+BT$5)&amp;": "&amp;$X63&amp;"; ","")</f>
        <v/>
      </c>
      <c r="BY63" s="0" t="str">
        <f aca="false">IF($AB63&lt;&gt;"",IFERROR(SUBSTITUTE(MID($AB63,(COLUMN(BY57)-COLUMN($AF$1))*6/5+1,5),"-","")*1,""),"")</f>
        <v/>
      </c>
      <c r="BZ63" s="0" t="str">
        <f aca="false">IF(AND(BY63&lt;&gt;"",BY63&gt;BY$6),IFERROR(MID($AC63,(COLUMN(BY56)-COLUMN($AF$1))*5/5+1,4),"")/10,"")</f>
        <v/>
      </c>
      <c r="CA63" s="0" t="str">
        <f aca="false">IF(BZ63&lt;&gt;"",BZ63*$Y63,"")</f>
        <v/>
      </c>
      <c r="CB63" s="0" t="str">
        <f aca="false">IF(BZ63&lt;&gt;"",BZ63*$Y63,"")</f>
        <v/>
      </c>
      <c r="CC63" s="0" t="str">
        <f aca="false">IF(AND(BY63&lt;&gt;"",CA63&lt;&gt;"",$X63&lt;&gt;""),CHAR(64+BY$5)&amp;": "&amp;$X63&amp;"; ","")</f>
        <v/>
      </c>
    </row>
    <row r="64" customFormat="false" ht="12.8" hidden="false" customHeight="false" outlineLevel="0" collapsed="false">
      <c r="C64" s="0" t="n">
        <v>2026</v>
      </c>
      <c r="D64" s="0" t="str">
        <f aca="false">C64&amp;"_"&amp;B$56</f>
        <v>2026_string</v>
      </c>
      <c r="E64" s="0" t="str">
        <f aca="false">C64&amp;"_"&amp;$B$55</f>
        <v>2026_string</v>
      </c>
      <c r="F64" s="0" t="n">
        <v>0</v>
      </c>
      <c r="S64" s="0" t="n">
        <v>8</v>
      </c>
      <c r="U64" s="0" t="str">
        <f aca="false">IF(MOD(ROW(T63)-ROW(T$35),4)&lt;3,"string","")</f>
        <v>string</v>
      </c>
      <c r="V64" s="0" t="str">
        <f aca="false">IF(U64&lt;&gt;"","M","")</f>
        <v>M</v>
      </c>
      <c r="W64" s="0" t="str">
        <f aca="false">IF(MOD(ROW(T63)-ROW(T$35),4)=0,"string",IF(MOD(ROW(T63)-ROW(T$35),4)=1,"string",IF(MOD(ROW(T63)-ROW(T$35),4)=2,"string","")))</f>
        <v>string</v>
      </c>
      <c r="X64" s="0" t="str">
        <f aca="false">IF(MOD(ROW(T63)-ROW(T$35),4)=0,S64&amp;" string","")</f>
        <v>8 string</v>
      </c>
      <c r="Y64" s="0" t="n">
        <v>350</v>
      </c>
      <c r="Z64" s="0" t="n">
        <v>350</v>
      </c>
      <c r="AB64" s="0" t="str">
        <f aca="false">IF(MOD(ROW(Main!S133)-ROW(Main!$S$105),4)&lt;3,INDEX(Main!T$136:T$151,1+(ROW(Main!S64)-ROW(Main!$S$36))/4,1),"")</f>
        <v>47604;47604;47604;47604;47604;47604;-----;-----;-----;-----;;</v>
      </c>
      <c r="AC64" s="0" t="str">
        <f aca="false">IF(MOD(ROW(Main!S133)-ROW(Main!$S$105),4)&lt;3,Main!U$115,"")</f>
        <v>0010;0010;0010;0010;0010;0010;0010;0010;0010;0010;</v>
      </c>
      <c r="AD64" s="0" t="s">
        <v>3</v>
      </c>
      <c r="AF64" s="0" t="n">
        <v>47604</v>
      </c>
      <c r="AG64" s="0" t="n">
        <v>1</v>
      </c>
      <c r="AH64" s="0" t="n">
        <v>350</v>
      </c>
      <c r="AI64" s="0" t="n">
        <v>350</v>
      </c>
      <c r="AJ64" s="0" t="str">
        <f aca="false">IF(AND(AF64&lt;&gt;"",AH64&lt;&gt;"",$X64&lt;&gt;""),CHAR(64+AF$5)&amp;": "&amp;$X64&amp;"; ","")</f>
        <v>A: 8 string;</v>
      </c>
      <c r="AK64" s="0" t="n">
        <v>47604</v>
      </c>
      <c r="AL64" s="0" t="n">
        <v>1</v>
      </c>
      <c r="AM64" s="0" t="n">
        <v>350</v>
      </c>
      <c r="AN64" s="0" t="n">
        <v>350</v>
      </c>
      <c r="AO64" s="0" t="str">
        <f aca="false">IF(AND(AK64&lt;&gt;"",AM64&lt;&gt;"",$X64&lt;&gt;""),CHAR(64+AK$5)&amp;": "&amp;$X64&amp;"; ","")</f>
        <v>B: 8 string;</v>
      </c>
      <c r="AP64" s="0" t="n">
        <v>47604</v>
      </c>
      <c r="AQ64" s="0" t="n">
        <v>1</v>
      </c>
      <c r="AR64" s="0" t="n">
        <v>350</v>
      </c>
      <c r="AS64" s="0" t="n">
        <v>350</v>
      </c>
      <c r="AT64" s="0" t="str">
        <f aca="false">IF(AND(AP64&lt;&gt;"",AR64&lt;&gt;"",$X64&lt;&gt;""),CHAR(64+AP$5)&amp;": "&amp;$X64&amp;"; ","")</f>
        <v>C: 8 string;</v>
      </c>
      <c r="AU64" s="0" t="n">
        <v>47604</v>
      </c>
      <c r="AV64" s="0" t="str">
        <f aca="false">IF(AND(AU64&lt;&gt;"",AU64&gt;AU$6),IFERROR(MID($AC64,(COLUMN(AU57)-COLUMN($AF$1))*5/5+1,4),"")/10,"")</f>
        <v/>
      </c>
      <c r="AW64" s="0" t="str">
        <f aca="false">IF(AV64&lt;&gt;"",AV64*$Y64,"")</f>
        <v/>
      </c>
      <c r="AX64" s="0" t="str">
        <f aca="false">IF(AV64&lt;&gt;"",AV64*$Y64,"")</f>
        <v/>
      </c>
      <c r="AY64" s="0" t="str">
        <f aca="false">IF(AND(AU64&lt;&gt;"",AW64&lt;&gt;"",$X64&lt;&gt;""),CHAR(64+AU$5)&amp;": "&amp;$X64&amp;"; ","")</f>
        <v/>
      </c>
      <c r="AZ64" s="0" t="n">
        <v>47604</v>
      </c>
      <c r="BA64" s="0" t="str">
        <f aca="false">IF(AND(AZ64&lt;&gt;"",AZ64&gt;AZ$6),IFERROR(MID($AC64,(COLUMN(AZ57)-COLUMN($AF$1))*5/5+1,4),"")/10,"")</f>
        <v/>
      </c>
      <c r="BB64" s="0" t="str">
        <f aca="false">IF(BA64&lt;&gt;"",BA64*$Y64,"")</f>
        <v/>
      </c>
      <c r="BC64" s="0" t="str">
        <f aca="false">IF(BA64&lt;&gt;"",BA64*$Y64,"")</f>
        <v/>
      </c>
      <c r="BD64" s="0" t="str">
        <f aca="false">IF(AND(AZ64&lt;&gt;"",BB64&lt;&gt;"",$X64&lt;&gt;""),CHAR(64+AZ$5)&amp;": "&amp;$X64&amp;"; ","")</f>
        <v/>
      </c>
      <c r="BE64" s="0" t="n">
        <v>47604</v>
      </c>
      <c r="BF64" s="0" t="str">
        <f aca="false">IF(AND(BE64&lt;&gt;"",BE64&gt;BE$6),IFERROR(MID($AC64,(COLUMN(BE57)-COLUMN($AF$1))*5/5+1,4),"")/10,"")</f>
        <v/>
      </c>
      <c r="BG64" s="0" t="str">
        <f aca="false">IF(BF64&lt;&gt;"",BF64*$Y64,"")</f>
        <v/>
      </c>
      <c r="BH64" s="0" t="str">
        <f aca="false">IF(BF64&lt;&gt;"",BF64*$Y64,"")</f>
        <v/>
      </c>
      <c r="BI64" s="0" t="str">
        <f aca="false">IF(AND(BE64&lt;&gt;"",BG64&lt;&gt;"",$X64&lt;&gt;""),CHAR(64+BE$5)&amp;": "&amp;$X64&amp;"; ","")</f>
        <v/>
      </c>
      <c r="BJ64" s="0" t="str">
        <f aca="false">IF($AB64&lt;&gt;"",IFERROR(SUBSTITUTE(MID($AB64,(COLUMN(BJ58)-COLUMN($AF$1))*6/5+1,5),"-","")*1,""),"")</f>
        <v/>
      </c>
      <c r="BK64" s="0" t="str">
        <f aca="false">IF(AND(BJ64&lt;&gt;"",BJ64&gt;BJ$6),IFERROR(MID($AC64,(COLUMN(BJ57)-COLUMN($AF$1))*5/5+1,4),"")/10,"")</f>
        <v/>
      </c>
      <c r="BL64" s="0" t="str">
        <f aca="false">IF(BK64&lt;&gt;"",BK64*$Y64,"")</f>
        <v/>
      </c>
      <c r="BM64" s="0" t="str">
        <f aca="false">IF(BK64&lt;&gt;"",BK64*$Y64,"")</f>
        <v/>
      </c>
      <c r="BN64" s="0" t="str">
        <f aca="false">IF(AND(BJ64&lt;&gt;"",BL64&lt;&gt;"",$X64&lt;&gt;""),CHAR(64+BJ$5)&amp;": "&amp;$X64&amp;"; ","")</f>
        <v/>
      </c>
      <c r="BO64" s="0" t="str">
        <f aca="false">IF($AB64&lt;&gt;"",IFERROR(SUBSTITUTE(MID($AB64,(COLUMN(BO58)-COLUMN($AF$1))*6/5+1,5),"-","")*1,""),"")</f>
        <v/>
      </c>
      <c r="BP64" s="0" t="str">
        <f aca="false">IF(AND(BO64&lt;&gt;"",BO64&gt;BO$6),IFERROR(MID($AC64,(COLUMN(BO57)-COLUMN($AF$1))*5/5+1,4),"")/10,"")</f>
        <v/>
      </c>
      <c r="BQ64" s="0" t="str">
        <f aca="false">IF(BP64&lt;&gt;"",BP64*$Y64,"")</f>
        <v/>
      </c>
      <c r="BR64" s="0" t="str">
        <f aca="false">IF(BP64&lt;&gt;"",BP64*$Y64,"")</f>
        <v/>
      </c>
      <c r="BS64" s="0" t="str">
        <f aca="false">IF(AND(BO64&lt;&gt;"",BQ64&lt;&gt;"",$X64&lt;&gt;""),CHAR(64+BO$5)&amp;": "&amp;$X64&amp;"; ","")</f>
        <v/>
      </c>
      <c r="BT64" s="0" t="str">
        <f aca="false">IF($AB64&lt;&gt;"",IFERROR(SUBSTITUTE(MID($AB64,(COLUMN(BT58)-COLUMN($AF$1))*6/5+1,5),"-","")*1,""),"")</f>
        <v/>
      </c>
      <c r="BU64" s="0" t="str">
        <f aca="false">IF(AND(BT64&lt;&gt;"",BT64&gt;BT$6),IFERROR(MID($AC64,(COLUMN(BT57)-COLUMN($AF$1))*5/5+1,4),"")/10,"")</f>
        <v/>
      </c>
      <c r="BV64" s="0" t="str">
        <f aca="false">IF(BU64&lt;&gt;"",BU64*$Y64,"")</f>
        <v/>
      </c>
      <c r="BW64" s="0" t="str">
        <f aca="false">IF(BU64&lt;&gt;"",BU64*$Y64,"")</f>
        <v/>
      </c>
      <c r="BX64" s="0" t="str">
        <f aca="false">IF(AND(BT64&lt;&gt;"",BV64&lt;&gt;"",$X64&lt;&gt;""),CHAR(64+BT$5)&amp;": "&amp;$X64&amp;"; ","")</f>
        <v/>
      </c>
      <c r="BY64" s="0" t="str">
        <f aca="false">IF($AB64&lt;&gt;"",IFERROR(SUBSTITUTE(MID($AB64,(COLUMN(BY58)-COLUMN($AF$1))*6/5+1,5),"-","")*1,""),"")</f>
        <v/>
      </c>
      <c r="BZ64" s="0" t="str">
        <f aca="false">IF(AND(BY64&lt;&gt;"",BY64&gt;BY$6),IFERROR(MID($AC64,(COLUMN(BY57)-COLUMN($AF$1))*5/5+1,4),"")/10,"")</f>
        <v/>
      </c>
      <c r="CA64" s="0" t="str">
        <f aca="false">IF(BZ64&lt;&gt;"",BZ64*$Y64,"")</f>
        <v/>
      </c>
      <c r="CB64" s="0" t="str">
        <f aca="false">IF(BZ64&lt;&gt;"",BZ64*$Y64,"")</f>
        <v/>
      </c>
      <c r="CC64" s="0" t="str">
        <f aca="false">IF(AND(BY64&lt;&gt;"",CA64&lt;&gt;"",$X64&lt;&gt;""),CHAR(64+BY$5)&amp;": "&amp;$X64&amp;"; ","")</f>
        <v/>
      </c>
    </row>
    <row r="65" customFormat="false" ht="12.8" hidden="false" customHeight="false" outlineLevel="0" collapsed="false">
      <c r="C65" s="0" t="n">
        <v>2027</v>
      </c>
      <c r="D65" s="0" t="str">
        <f aca="false">C65&amp;"_"&amp;B$56</f>
        <v>2027_string</v>
      </c>
      <c r="E65" s="0" t="str">
        <f aca="false">C65&amp;"_"&amp;$B$55</f>
        <v>2027_string</v>
      </c>
      <c r="F65" s="0" t="n">
        <v>0</v>
      </c>
      <c r="S65" s="0" t="str">
        <f aca="false">IF(MOD(ROW(T64)-ROW(T$35),4)=0,(ROW(T64)-ROW(T$35))/4+1,"")</f>
        <v/>
      </c>
      <c r="U65" s="0" t="str">
        <f aca="false">IF(MOD(ROW(T64)-ROW(T$35),4)&lt;3,"string","")</f>
        <v>string</v>
      </c>
      <c r="V65" s="0" t="str">
        <f aca="false">IF(U65&lt;&gt;"","M","")</f>
        <v>M</v>
      </c>
      <c r="W65" s="0" t="str">
        <f aca="false">IF(MOD(ROW(T64)-ROW(T$35),4)=0,"string",IF(MOD(ROW(T64)-ROW(T$35),4)=1,"string",IF(MOD(ROW(T64)-ROW(T$35),4)=2,"string","")))</f>
        <v>string</v>
      </c>
      <c r="X65" s="0" t="str">
        <f aca="false">IF(MOD(ROW(T64)-ROW(T$35),4)=0,S65&amp;" string","")</f>
        <v/>
      </c>
      <c r="Y65" s="0" t="n">
        <v>350</v>
      </c>
      <c r="Z65" s="0" t="n">
        <v>350</v>
      </c>
      <c r="AB65" s="0" t="str">
        <f aca="false">IF(MOD(ROW(Main!S134)-ROW(Main!$S$105),4)&lt;3,INDEX(Main!T$136:T$151,1+(ROW(Main!S65)-ROW(Main!$S$36))/4,1),"")</f>
        <v>47604;47604;47604;47604;47604;47604;-----;-----;-----;-----;;</v>
      </c>
      <c r="AC65" s="0" t="str">
        <f aca="false">IF(MOD(ROW(Main!S134)-ROW(Main!$S$105),4)&lt;3,Main!U$115,"")</f>
        <v>0010;0010;0010;0010;0010;0010;0010;0010;0010;0010;</v>
      </c>
      <c r="AD65" s="0" t="s">
        <v>3</v>
      </c>
      <c r="AF65" s="0" t="n">
        <v>47604</v>
      </c>
      <c r="AG65" s="0" t="n">
        <v>1</v>
      </c>
      <c r="AH65" s="0" t="n">
        <v>350</v>
      </c>
      <c r="AI65" s="0" t="n">
        <v>350</v>
      </c>
      <c r="AJ65" s="0" t="str">
        <f aca="false">IF(AND(AF65&lt;&gt;"",AH65&lt;&gt;"",$X65&lt;&gt;""),CHAR(64+AF$5)&amp;": "&amp;$X65&amp;"; ","")</f>
        <v/>
      </c>
      <c r="AK65" s="0" t="n">
        <v>47604</v>
      </c>
      <c r="AL65" s="0" t="n">
        <v>1</v>
      </c>
      <c r="AM65" s="0" t="n">
        <v>350</v>
      </c>
      <c r="AN65" s="0" t="n">
        <v>350</v>
      </c>
      <c r="AO65" s="0" t="str">
        <f aca="false">IF(AND(AK65&lt;&gt;"",AM65&lt;&gt;"",$X65&lt;&gt;""),CHAR(64+AK$5)&amp;": "&amp;$X65&amp;"; ","")</f>
        <v/>
      </c>
      <c r="AP65" s="0" t="n">
        <v>47604</v>
      </c>
      <c r="AQ65" s="0" t="n">
        <v>1</v>
      </c>
      <c r="AR65" s="0" t="n">
        <v>350</v>
      </c>
      <c r="AS65" s="0" t="n">
        <v>350</v>
      </c>
      <c r="AT65" s="0" t="str">
        <f aca="false">IF(AND(AP65&lt;&gt;"",AR65&lt;&gt;"",$X65&lt;&gt;""),CHAR(64+AP$5)&amp;": "&amp;$X65&amp;"; ","")</f>
        <v/>
      </c>
      <c r="AU65" s="0" t="n">
        <v>47604</v>
      </c>
      <c r="AV65" s="0" t="str">
        <f aca="false">IF(AND(AU65&lt;&gt;"",AU65&gt;AU$6),IFERROR(MID($AC65,(COLUMN(AU58)-COLUMN($AF$1))*5/5+1,4),"")/10,"")</f>
        <v/>
      </c>
      <c r="AW65" s="0" t="str">
        <f aca="false">IF(AV65&lt;&gt;"",AV65*$Y65,"")</f>
        <v/>
      </c>
      <c r="AX65" s="0" t="str">
        <f aca="false">IF(AV65&lt;&gt;"",AV65*$Y65,"")</f>
        <v/>
      </c>
      <c r="AY65" s="0" t="str">
        <f aca="false">IF(AND(AU65&lt;&gt;"",AW65&lt;&gt;"",$X65&lt;&gt;""),CHAR(64+AU$5)&amp;": "&amp;$X65&amp;"; ","")</f>
        <v/>
      </c>
      <c r="AZ65" s="0" t="n">
        <v>47604</v>
      </c>
      <c r="BA65" s="0" t="str">
        <f aca="false">IF(AND(AZ65&lt;&gt;"",AZ65&gt;AZ$6),IFERROR(MID($AC65,(COLUMN(AZ58)-COLUMN($AF$1))*5/5+1,4),"")/10,"")</f>
        <v/>
      </c>
      <c r="BB65" s="0" t="str">
        <f aca="false">IF(BA65&lt;&gt;"",BA65*$Y65,"")</f>
        <v/>
      </c>
      <c r="BC65" s="0" t="str">
        <f aca="false">IF(BA65&lt;&gt;"",BA65*$Y65,"")</f>
        <v/>
      </c>
      <c r="BD65" s="0" t="str">
        <f aca="false">IF(AND(AZ65&lt;&gt;"",BB65&lt;&gt;"",$X65&lt;&gt;""),CHAR(64+AZ$5)&amp;": "&amp;$X65&amp;"; ","")</f>
        <v/>
      </c>
      <c r="BE65" s="0" t="n">
        <v>47604</v>
      </c>
      <c r="BF65" s="0" t="str">
        <f aca="false">IF(AND(BE65&lt;&gt;"",BE65&gt;BE$6),IFERROR(MID($AC65,(COLUMN(BE58)-COLUMN($AF$1))*5/5+1,4),"")/10,"")</f>
        <v/>
      </c>
      <c r="BG65" s="0" t="str">
        <f aca="false">IF(BF65&lt;&gt;"",BF65*$Y65,"")</f>
        <v/>
      </c>
      <c r="BH65" s="0" t="str">
        <f aca="false">IF(BF65&lt;&gt;"",BF65*$Y65,"")</f>
        <v/>
      </c>
      <c r="BI65" s="0" t="str">
        <f aca="false">IF(AND(BE65&lt;&gt;"",BG65&lt;&gt;"",$X65&lt;&gt;""),CHAR(64+BE$5)&amp;": "&amp;$X65&amp;"; ","")</f>
        <v/>
      </c>
      <c r="BJ65" s="0" t="str">
        <f aca="false">IF($AB65&lt;&gt;"",IFERROR(SUBSTITUTE(MID($AB65,(COLUMN(BJ59)-COLUMN($AF$1))*6/5+1,5),"-","")*1,""),"")</f>
        <v/>
      </c>
      <c r="BK65" s="0" t="str">
        <f aca="false">IF(AND(BJ65&lt;&gt;"",BJ65&gt;BJ$6),IFERROR(MID($AC65,(COLUMN(BJ58)-COLUMN($AF$1))*5/5+1,4),"")/10,"")</f>
        <v/>
      </c>
      <c r="BL65" s="0" t="str">
        <f aca="false">IF(BK65&lt;&gt;"",BK65*$Y65,"")</f>
        <v/>
      </c>
      <c r="BM65" s="0" t="str">
        <f aca="false">IF(BK65&lt;&gt;"",BK65*$Y65,"")</f>
        <v/>
      </c>
      <c r="BN65" s="0" t="str">
        <f aca="false">IF(AND(BJ65&lt;&gt;"",BL65&lt;&gt;"",$X65&lt;&gt;""),CHAR(64+BJ$5)&amp;": "&amp;$X65&amp;"; ","")</f>
        <v/>
      </c>
      <c r="BO65" s="0" t="str">
        <f aca="false">IF($AB65&lt;&gt;"",IFERROR(SUBSTITUTE(MID($AB65,(COLUMN(BO59)-COLUMN($AF$1))*6/5+1,5),"-","")*1,""),"")</f>
        <v/>
      </c>
      <c r="BP65" s="0" t="str">
        <f aca="false">IF(AND(BO65&lt;&gt;"",BO65&gt;BO$6),IFERROR(MID($AC65,(COLUMN(BO58)-COLUMN($AF$1))*5/5+1,4),"")/10,"")</f>
        <v/>
      </c>
      <c r="BQ65" s="0" t="str">
        <f aca="false">IF(BP65&lt;&gt;"",BP65*$Y65,"")</f>
        <v/>
      </c>
      <c r="BR65" s="0" t="str">
        <f aca="false">IF(BP65&lt;&gt;"",BP65*$Y65,"")</f>
        <v/>
      </c>
      <c r="BS65" s="0" t="str">
        <f aca="false">IF(AND(BO65&lt;&gt;"",BQ65&lt;&gt;"",$X65&lt;&gt;""),CHAR(64+BO$5)&amp;": "&amp;$X65&amp;"; ","")</f>
        <v/>
      </c>
      <c r="BT65" s="0" t="str">
        <f aca="false">IF($AB65&lt;&gt;"",IFERROR(SUBSTITUTE(MID($AB65,(COLUMN(BT59)-COLUMN($AF$1))*6/5+1,5),"-","")*1,""),"")</f>
        <v/>
      </c>
      <c r="BU65" s="0" t="str">
        <f aca="false">IF(AND(BT65&lt;&gt;"",BT65&gt;BT$6),IFERROR(MID($AC65,(COLUMN(BT58)-COLUMN($AF$1))*5/5+1,4),"")/10,"")</f>
        <v/>
      </c>
      <c r="BV65" s="0" t="str">
        <f aca="false">IF(BU65&lt;&gt;"",BU65*$Y65,"")</f>
        <v/>
      </c>
      <c r="BW65" s="0" t="str">
        <f aca="false">IF(BU65&lt;&gt;"",BU65*$Y65,"")</f>
        <v/>
      </c>
      <c r="BX65" s="0" t="str">
        <f aca="false">IF(AND(BT65&lt;&gt;"",BV65&lt;&gt;"",$X65&lt;&gt;""),CHAR(64+BT$5)&amp;": "&amp;$X65&amp;"; ","")</f>
        <v/>
      </c>
      <c r="BY65" s="0" t="str">
        <f aca="false">IF($AB65&lt;&gt;"",IFERROR(SUBSTITUTE(MID($AB65,(COLUMN(BY59)-COLUMN($AF$1))*6/5+1,5),"-","")*1,""),"")</f>
        <v/>
      </c>
      <c r="BZ65" s="0" t="str">
        <f aca="false">IF(AND(BY65&lt;&gt;"",BY65&gt;BY$6),IFERROR(MID($AC65,(COLUMN(BY58)-COLUMN($AF$1))*5/5+1,4),"")/10,"")</f>
        <v/>
      </c>
      <c r="CA65" s="0" t="str">
        <f aca="false">IF(BZ65&lt;&gt;"",BZ65*$Y65,"")</f>
        <v/>
      </c>
      <c r="CB65" s="0" t="str">
        <f aca="false">IF(BZ65&lt;&gt;"",BZ65*$Y65,"")</f>
        <v/>
      </c>
      <c r="CC65" s="0" t="str">
        <f aca="false">IF(AND(BY65&lt;&gt;"",CA65&lt;&gt;"",$X65&lt;&gt;""),CHAR(64+BY$5)&amp;": "&amp;$X65&amp;"; ","")</f>
        <v/>
      </c>
    </row>
    <row r="66" customFormat="false" ht="12.8" hidden="false" customHeight="false" outlineLevel="0" collapsed="false">
      <c r="C66" s="0" t="n">
        <v>2028</v>
      </c>
      <c r="D66" s="0" t="str">
        <f aca="false">C66&amp;"_"&amp;B$56</f>
        <v>2028_string</v>
      </c>
      <c r="E66" s="0" t="str">
        <f aca="false">C66&amp;"_"&amp;$B$55</f>
        <v>2028_string</v>
      </c>
      <c r="F66" s="0" t="n">
        <v>0</v>
      </c>
      <c r="S66" s="0" t="str">
        <f aca="false">IF(MOD(ROW(T65)-ROW(T$35),4)=0,(ROW(T65)-ROW(T$35))/4+1,"")</f>
        <v/>
      </c>
      <c r="U66" s="0" t="str">
        <f aca="false">IF(MOD(ROW(T65)-ROW(T$35),4)&lt;3,"string","")</f>
        <v>string</v>
      </c>
      <c r="V66" s="0" t="str">
        <f aca="false">IF(U66&lt;&gt;"","M","")</f>
        <v>M</v>
      </c>
      <c r="W66" s="0" t="str">
        <f aca="false">IF(MOD(ROW(T65)-ROW(T$35),4)=0,"string",IF(MOD(ROW(T65)-ROW(T$35),4)=1,"string",IF(MOD(ROW(T65)-ROW(T$35),4)=2,"string","")))</f>
        <v>string</v>
      </c>
      <c r="X66" s="0" t="str">
        <f aca="false">IF(MOD(ROW(T65)-ROW(T$35),4)=0,S66&amp;" string","")</f>
        <v/>
      </c>
      <c r="Y66" s="0" t="n">
        <v>350</v>
      </c>
      <c r="Z66" s="0" t="n">
        <v>350</v>
      </c>
      <c r="AB66" s="0" t="str">
        <f aca="false">IF(MOD(ROW(Main!S135)-ROW(Main!$S$105),4)&lt;3,INDEX(Main!T$136:T$151,1+(ROW(Main!S66)-ROW(Main!$S$36))/4,1),"")</f>
        <v>47604;47604;47604;47604;47604;47604;-----;-----;-----;-----;;</v>
      </c>
      <c r="AC66" s="0" t="str">
        <f aca="false">IF(MOD(ROW(Main!S135)-ROW(Main!$S$105),4)&lt;3,Main!U$115,"")</f>
        <v>0010;0010;0010;0010;0010;0010;0010;0010;0010;0010;</v>
      </c>
      <c r="AD66" s="0" t="s">
        <v>3</v>
      </c>
      <c r="AF66" s="0" t="n">
        <v>47604</v>
      </c>
      <c r="AG66" s="0" t="n">
        <v>1</v>
      </c>
      <c r="AH66" s="0" t="n">
        <v>350</v>
      </c>
      <c r="AI66" s="0" t="n">
        <v>350</v>
      </c>
      <c r="AJ66" s="0" t="str">
        <f aca="false">IF(AND(AF66&lt;&gt;"",AH66&lt;&gt;"",$X66&lt;&gt;""),CHAR(64+AF$5)&amp;": "&amp;$X66&amp;"; ","")</f>
        <v/>
      </c>
      <c r="AK66" s="0" t="n">
        <v>47604</v>
      </c>
      <c r="AL66" s="0" t="n">
        <v>1</v>
      </c>
      <c r="AM66" s="0" t="n">
        <v>350</v>
      </c>
      <c r="AN66" s="0" t="n">
        <v>350</v>
      </c>
      <c r="AO66" s="0" t="str">
        <f aca="false">IF(AND(AK66&lt;&gt;"",AM66&lt;&gt;"",$X66&lt;&gt;""),CHAR(64+AK$5)&amp;": "&amp;$X66&amp;"; ","")</f>
        <v/>
      </c>
      <c r="AP66" s="0" t="n">
        <v>47604</v>
      </c>
      <c r="AQ66" s="0" t="n">
        <v>1</v>
      </c>
      <c r="AR66" s="0" t="n">
        <v>350</v>
      </c>
      <c r="AS66" s="0" t="n">
        <v>350</v>
      </c>
      <c r="AT66" s="0" t="str">
        <f aca="false">IF(AND(AP66&lt;&gt;"",AR66&lt;&gt;"",$X66&lt;&gt;""),CHAR(64+AP$5)&amp;": "&amp;$X66&amp;"; ","")</f>
        <v/>
      </c>
      <c r="AU66" s="0" t="n">
        <v>47604</v>
      </c>
      <c r="AV66" s="0" t="str">
        <f aca="false">IF(AND(AU66&lt;&gt;"",AU66&gt;AU$6),IFERROR(MID($AC66,(COLUMN(AU59)-COLUMN($AF$1))*5/5+1,4),"")/10,"")</f>
        <v/>
      </c>
      <c r="AW66" s="0" t="str">
        <f aca="false">IF(AV66&lt;&gt;"",AV66*$Y66,"")</f>
        <v/>
      </c>
      <c r="AX66" s="0" t="str">
        <f aca="false">IF(AV66&lt;&gt;"",AV66*$Y66,"")</f>
        <v/>
      </c>
      <c r="AY66" s="0" t="str">
        <f aca="false">IF(AND(AU66&lt;&gt;"",AW66&lt;&gt;"",$X66&lt;&gt;""),CHAR(64+AU$5)&amp;": "&amp;$X66&amp;"; ","")</f>
        <v/>
      </c>
      <c r="AZ66" s="0" t="n">
        <v>47604</v>
      </c>
      <c r="BA66" s="0" t="str">
        <f aca="false">IF(AND(AZ66&lt;&gt;"",AZ66&gt;AZ$6),IFERROR(MID($AC66,(COLUMN(AZ59)-COLUMN($AF$1))*5/5+1,4),"")/10,"")</f>
        <v/>
      </c>
      <c r="BB66" s="0" t="str">
        <f aca="false">IF(BA66&lt;&gt;"",BA66*$Y66,"")</f>
        <v/>
      </c>
      <c r="BC66" s="0" t="str">
        <f aca="false">IF(BA66&lt;&gt;"",BA66*$Y66,"")</f>
        <v/>
      </c>
      <c r="BD66" s="0" t="str">
        <f aca="false">IF(AND(AZ66&lt;&gt;"",BB66&lt;&gt;"",$X66&lt;&gt;""),CHAR(64+AZ$5)&amp;": "&amp;$X66&amp;"; ","")</f>
        <v/>
      </c>
      <c r="BE66" s="0" t="n">
        <v>47604</v>
      </c>
      <c r="BF66" s="0" t="str">
        <f aca="false">IF(AND(BE66&lt;&gt;"",BE66&gt;BE$6),IFERROR(MID($AC66,(COLUMN(BE59)-COLUMN($AF$1))*5/5+1,4),"")/10,"")</f>
        <v/>
      </c>
      <c r="BG66" s="0" t="str">
        <f aca="false">IF(BF66&lt;&gt;"",BF66*$Y66,"")</f>
        <v/>
      </c>
      <c r="BH66" s="0" t="str">
        <f aca="false">IF(BF66&lt;&gt;"",BF66*$Y66,"")</f>
        <v/>
      </c>
      <c r="BI66" s="0" t="str">
        <f aca="false">IF(AND(BE66&lt;&gt;"",BG66&lt;&gt;"",$X66&lt;&gt;""),CHAR(64+BE$5)&amp;": "&amp;$X66&amp;"; ","")</f>
        <v/>
      </c>
      <c r="BJ66" s="0" t="str">
        <f aca="false">IF($AB66&lt;&gt;"",IFERROR(SUBSTITUTE(MID($AB66,(COLUMN(BJ60)-COLUMN($AF$1))*6/5+1,5),"-","")*1,""),"")</f>
        <v/>
      </c>
      <c r="BK66" s="0" t="str">
        <f aca="false">IF(AND(BJ66&lt;&gt;"",BJ66&gt;BJ$6),IFERROR(MID($AC66,(COLUMN(BJ59)-COLUMN($AF$1))*5/5+1,4),"")/10,"")</f>
        <v/>
      </c>
      <c r="BL66" s="0" t="str">
        <f aca="false">IF(BK66&lt;&gt;"",BK66*$Y66,"")</f>
        <v/>
      </c>
      <c r="BM66" s="0" t="str">
        <f aca="false">IF(BK66&lt;&gt;"",BK66*$Y66,"")</f>
        <v/>
      </c>
      <c r="BN66" s="0" t="str">
        <f aca="false">IF(AND(BJ66&lt;&gt;"",BL66&lt;&gt;"",$X66&lt;&gt;""),CHAR(64+BJ$5)&amp;": "&amp;$X66&amp;"; ","")</f>
        <v/>
      </c>
      <c r="BO66" s="0" t="str">
        <f aca="false">IF($AB66&lt;&gt;"",IFERROR(SUBSTITUTE(MID($AB66,(COLUMN(BO60)-COLUMN($AF$1))*6/5+1,5),"-","")*1,""),"")</f>
        <v/>
      </c>
      <c r="BP66" s="0" t="str">
        <f aca="false">IF(AND(BO66&lt;&gt;"",BO66&gt;BO$6),IFERROR(MID($AC66,(COLUMN(BO59)-COLUMN($AF$1))*5/5+1,4),"")/10,"")</f>
        <v/>
      </c>
      <c r="BQ66" s="0" t="str">
        <f aca="false">IF(BP66&lt;&gt;"",BP66*$Y66,"")</f>
        <v/>
      </c>
      <c r="BR66" s="0" t="str">
        <f aca="false">IF(BP66&lt;&gt;"",BP66*$Y66,"")</f>
        <v/>
      </c>
      <c r="BS66" s="0" t="str">
        <f aca="false">IF(AND(BO66&lt;&gt;"",BQ66&lt;&gt;"",$X66&lt;&gt;""),CHAR(64+BO$5)&amp;": "&amp;$X66&amp;"; ","")</f>
        <v/>
      </c>
      <c r="BT66" s="0" t="str">
        <f aca="false">IF($AB66&lt;&gt;"",IFERROR(SUBSTITUTE(MID($AB66,(COLUMN(BT60)-COLUMN($AF$1))*6/5+1,5),"-","")*1,""),"")</f>
        <v/>
      </c>
      <c r="BU66" s="0" t="str">
        <f aca="false">IF(AND(BT66&lt;&gt;"",BT66&gt;BT$6),IFERROR(MID($AC66,(COLUMN(BT59)-COLUMN($AF$1))*5/5+1,4),"")/10,"")</f>
        <v/>
      </c>
      <c r="BV66" s="0" t="str">
        <f aca="false">IF(BU66&lt;&gt;"",BU66*$Y66,"")</f>
        <v/>
      </c>
      <c r="BW66" s="0" t="str">
        <f aca="false">IF(BU66&lt;&gt;"",BU66*$Y66,"")</f>
        <v/>
      </c>
      <c r="BX66" s="0" t="str">
        <f aca="false">IF(AND(BT66&lt;&gt;"",BV66&lt;&gt;"",$X66&lt;&gt;""),CHAR(64+BT$5)&amp;": "&amp;$X66&amp;"; ","")</f>
        <v/>
      </c>
      <c r="BY66" s="0" t="str">
        <f aca="false">IF($AB66&lt;&gt;"",IFERROR(SUBSTITUTE(MID($AB66,(COLUMN(BY60)-COLUMN($AF$1))*6/5+1,5),"-","")*1,""),"")</f>
        <v/>
      </c>
      <c r="BZ66" s="0" t="str">
        <f aca="false">IF(AND(BY66&lt;&gt;"",BY66&gt;BY$6),IFERROR(MID($AC66,(COLUMN(BY59)-COLUMN($AF$1))*5/5+1,4),"")/10,"")</f>
        <v/>
      </c>
      <c r="CA66" s="0" t="str">
        <f aca="false">IF(BZ66&lt;&gt;"",BZ66*$Y66,"")</f>
        <v/>
      </c>
      <c r="CB66" s="0" t="str">
        <f aca="false">IF(BZ66&lt;&gt;"",BZ66*$Y66,"")</f>
        <v/>
      </c>
      <c r="CC66" s="0" t="str">
        <f aca="false">IF(AND(BY66&lt;&gt;"",CA66&lt;&gt;"",$X66&lt;&gt;""),CHAR(64+BY$5)&amp;": "&amp;$X66&amp;"; ","")</f>
        <v/>
      </c>
    </row>
    <row r="67" customFormat="false" ht="12.8" hidden="false" customHeight="false" outlineLevel="0" collapsed="false">
      <c r="C67" s="0" t="n">
        <v>2029</v>
      </c>
      <c r="D67" s="0" t="str">
        <f aca="false">C67&amp;"_"&amp;B$56</f>
        <v>2029_string</v>
      </c>
      <c r="E67" s="0" t="str">
        <f aca="false">C67&amp;"_"&amp;$B$55</f>
        <v>2029_string</v>
      </c>
      <c r="F67" s="0" t="n">
        <v>1370</v>
      </c>
      <c r="S67" s="0" t="str">
        <f aca="false">IF(MOD(ROW(T66)-ROW(T$35),4)=0,(ROW(T66)-ROW(T$35))/4+1,"")</f>
        <v/>
      </c>
      <c r="U67" s="0" t="str">
        <f aca="false">IF(MOD(ROW(T66)-ROW(T$35),4)&lt;3,"string","")</f>
        <v/>
      </c>
      <c r="V67" s="0" t="str">
        <f aca="false">IF(U67&lt;&gt;"","M","")</f>
        <v/>
      </c>
      <c r="W67" s="0" t="str">
        <f aca="false">IF(MOD(ROW(T66)-ROW(T$35),4)=0,"string",IF(MOD(ROW(T66)-ROW(T$35),4)=1,"string",IF(MOD(ROW(T66)-ROW(T$35),4)=2,"string","")))</f>
        <v/>
      </c>
      <c r="X67" s="0" t="str">
        <f aca="false">IF(MOD(ROW(T66)-ROW(T$35),4)=0,S67&amp;" string","")</f>
        <v/>
      </c>
      <c r="AB67" s="0" t="str">
        <f aca="false">IF(MOD(ROW(Main!S136)-ROW(Main!$S$105),4)&lt;3,INDEX(Main!T$136:T$151,1+(ROW(Main!S67)-ROW(Main!$S$36))/4,1),"")</f>
        <v/>
      </c>
      <c r="AC67" s="0" t="str">
        <f aca="false">IF(MOD(ROW(Main!S136)-ROW(Main!$S$105),4)&lt;3,Main!U$115,"")</f>
        <v/>
      </c>
      <c r="AD67" s="0" t="s">
        <v>3</v>
      </c>
      <c r="AF67" s="0" t="str">
        <f aca="false">IF($AB67&lt;&gt;"",IFERROR(SUBSTITUTE(MID($AB67,(COLUMN(AF61)-COLUMN($AF$1))*6/5+1,5),"-","")*1,""),"")</f>
        <v/>
      </c>
      <c r="AG67" s="0" t="str">
        <f aca="false">IF(AND(AF67&lt;&gt;"",AF67&gt;AF$6),IFERROR(MID($AC67,(COLUMN(AF60)-COLUMN($AF$1))*5/5+1,4),"")/10,"")</f>
        <v/>
      </c>
      <c r="AH67" s="0" t="str">
        <f aca="false">IF(AG67&lt;&gt;"",AG67*$Y67,"")</f>
        <v/>
      </c>
      <c r="AI67" s="0" t="str">
        <f aca="false">IF(AG67&lt;&gt;"",AG67*$Y67,"")</f>
        <v/>
      </c>
      <c r="AJ67" s="0" t="str">
        <f aca="false">IF(AND(AF67&lt;&gt;"",AH67&lt;&gt;"",$X67&lt;&gt;""),CHAR(64+AF$5)&amp;": "&amp;$X67&amp;"; ","")</f>
        <v/>
      </c>
      <c r="AK67" s="0" t="str">
        <f aca="false">IF($AB67&lt;&gt;"",IFERROR(SUBSTITUTE(MID($AB67,(COLUMN(AK61)-COLUMN($AF$1))*6/5+1,5),"-","")*1,""),"")</f>
        <v/>
      </c>
      <c r="AL67" s="0" t="str">
        <f aca="false">IF(AND(AK67&lt;&gt;"",AK67&gt;AK$6),IFERROR(MID($AC67,(COLUMN(AK60)-COLUMN($AF$1))*5/5+1,4),"")/10,"")</f>
        <v/>
      </c>
      <c r="AM67" s="0" t="str">
        <f aca="false">IF(AL67&lt;&gt;"",AL67*$Y67,"")</f>
        <v/>
      </c>
      <c r="AN67" s="0" t="str">
        <f aca="false">IF(AL67&lt;&gt;"",AL67*$Y67,"")</f>
        <v/>
      </c>
      <c r="AO67" s="0" t="str">
        <f aca="false">IF(AND(AK67&lt;&gt;"",AM67&lt;&gt;"",$X67&lt;&gt;""),CHAR(64+AK$5)&amp;": "&amp;$X67&amp;"; ","")</f>
        <v/>
      </c>
      <c r="AP67" s="0" t="str">
        <f aca="false">IF($AB67&lt;&gt;"",IFERROR(SUBSTITUTE(MID($AB67,(COLUMN(AP61)-COLUMN($AF$1))*6/5+1,5),"-","")*1,""),"")</f>
        <v/>
      </c>
      <c r="AQ67" s="0" t="str">
        <f aca="false">IF(AND(AP67&lt;&gt;"",AP67&gt;AP$6),IFERROR(MID($AC67,(COLUMN(AP60)-COLUMN($AF$1))*5/5+1,4),"")/10,"")</f>
        <v/>
      </c>
      <c r="AR67" s="0" t="str">
        <f aca="false">IF(AQ67&lt;&gt;"",AQ67*$Y67,"")</f>
        <v/>
      </c>
      <c r="AS67" s="0" t="str">
        <f aca="false">IF(AQ67&lt;&gt;"",AQ67*$Y67,"")</f>
        <v/>
      </c>
      <c r="AT67" s="0" t="str">
        <f aca="false">IF(AND(AP67&lt;&gt;"",AR67&lt;&gt;"",$X67&lt;&gt;""),CHAR(64+AP$5)&amp;": "&amp;$X67&amp;"; ","")</f>
        <v/>
      </c>
      <c r="AU67" s="0" t="str">
        <f aca="false">IF($AB67&lt;&gt;"",IFERROR(SUBSTITUTE(MID($AB67,(COLUMN(AU61)-COLUMN($AF$1))*6/5+1,5),"-","")*1,""),"")</f>
        <v/>
      </c>
      <c r="AV67" s="0" t="str">
        <f aca="false">IF(AND(AU67&lt;&gt;"",AU67&gt;AU$6),IFERROR(MID($AC67,(COLUMN(AU60)-COLUMN($AF$1))*5/5+1,4),"")/10,"")</f>
        <v/>
      </c>
      <c r="AW67" s="0" t="str">
        <f aca="false">IF(AV67&lt;&gt;"",AV67*$Y67,"")</f>
        <v/>
      </c>
      <c r="AX67" s="0" t="str">
        <f aca="false">IF(AV67&lt;&gt;"",AV67*$Y67,"")</f>
        <v/>
      </c>
      <c r="AY67" s="0" t="str">
        <f aca="false">IF(AND(AU67&lt;&gt;"",AW67&lt;&gt;"",$X67&lt;&gt;""),CHAR(64+AU$5)&amp;": "&amp;$X67&amp;"; ","")</f>
        <v/>
      </c>
      <c r="AZ67" s="0" t="str">
        <f aca="false">IF($AB67&lt;&gt;"",IFERROR(SUBSTITUTE(MID($AB67,(COLUMN(AZ61)-COLUMN($AF$1))*6/5+1,5),"-","")*1,""),"")</f>
        <v/>
      </c>
      <c r="BA67" s="0" t="str">
        <f aca="false">IF(AND(AZ67&lt;&gt;"",AZ67&gt;AZ$6),IFERROR(MID($AC67,(COLUMN(AZ60)-COLUMN($AF$1))*5/5+1,4),"")/10,"")</f>
        <v/>
      </c>
      <c r="BB67" s="0" t="str">
        <f aca="false">IF(BA67&lt;&gt;"",BA67*$Y67,"")</f>
        <v/>
      </c>
      <c r="BC67" s="0" t="str">
        <f aca="false">IF(BA67&lt;&gt;"",BA67*$Y67,"")</f>
        <v/>
      </c>
      <c r="BD67" s="0" t="str">
        <f aca="false">IF(AND(AZ67&lt;&gt;"",BB67&lt;&gt;"",$X67&lt;&gt;""),CHAR(64+AZ$5)&amp;": "&amp;$X67&amp;"; ","")</f>
        <v/>
      </c>
      <c r="BE67" s="0" t="str">
        <f aca="false">IF($AB67&lt;&gt;"",IFERROR(SUBSTITUTE(MID($AB67,(COLUMN(BE61)-COLUMN($AF$1))*6/5+1,5),"-","")*1,""),"")</f>
        <v/>
      </c>
      <c r="BF67" s="0" t="str">
        <f aca="false">IF(AND(BE67&lt;&gt;"",BE67&gt;BE$6),IFERROR(MID($AC67,(COLUMN(BE60)-COLUMN($AF$1))*5/5+1,4),"")/10,"")</f>
        <v/>
      </c>
      <c r="BG67" s="0" t="str">
        <f aca="false">IF(BF67&lt;&gt;"",BF67*$Y67,"")</f>
        <v/>
      </c>
      <c r="BH67" s="0" t="str">
        <f aca="false">IF(BF67&lt;&gt;"",BF67*$Y67,"")</f>
        <v/>
      </c>
      <c r="BI67" s="0" t="str">
        <f aca="false">IF(AND(BE67&lt;&gt;"",BG67&lt;&gt;"",$X67&lt;&gt;""),CHAR(64+BE$5)&amp;": "&amp;$X67&amp;"; ","")</f>
        <v/>
      </c>
      <c r="BJ67" s="0" t="str">
        <f aca="false">IF($AB67&lt;&gt;"",IFERROR(SUBSTITUTE(MID($AB67,(COLUMN(BJ61)-COLUMN($AF$1))*6/5+1,5),"-","")*1,""),"")</f>
        <v/>
      </c>
      <c r="BK67" s="0" t="str">
        <f aca="false">IF(AND(BJ67&lt;&gt;"",BJ67&gt;BJ$6),IFERROR(MID($AC67,(COLUMN(BJ60)-COLUMN($AF$1))*5/5+1,4),"")/10,"")</f>
        <v/>
      </c>
      <c r="BL67" s="0" t="str">
        <f aca="false">IF(BK67&lt;&gt;"",BK67*$Y67,"")</f>
        <v/>
      </c>
      <c r="BM67" s="0" t="str">
        <f aca="false">IF(BK67&lt;&gt;"",BK67*$Y67,"")</f>
        <v/>
      </c>
      <c r="BN67" s="0" t="str">
        <f aca="false">IF(AND(BJ67&lt;&gt;"",BL67&lt;&gt;"",$X67&lt;&gt;""),CHAR(64+BJ$5)&amp;": "&amp;$X67&amp;"; ","")</f>
        <v/>
      </c>
      <c r="BO67" s="0" t="str">
        <f aca="false">IF($AB67&lt;&gt;"",IFERROR(SUBSTITUTE(MID($AB67,(COLUMN(BO61)-COLUMN($AF$1))*6/5+1,5),"-","")*1,""),"")</f>
        <v/>
      </c>
      <c r="BP67" s="0" t="str">
        <f aca="false">IF(AND(BO67&lt;&gt;"",BO67&gt;BO$6),IFERROR(MID($AC67,(COLUMN(BO60)-COLUMN($AF$1))*5/5+1,4),"")/10,"")</f>
        <v/>
      </c>
      <c r="BQ67" s="0" t="str">
        <f aca="false">IF(BP67&lt;&gt;"",BP67*$Y67,"")</f>
        <v/>
      </c>
      <c r="BR67" s="0" t="str">
        <f aca="false">IF(BP67&lt;&gt;"",BP67*$Y67,"")</f>
        <v/>
      </c>
      <c r="BS67" s="0" t="str">
        <f aca="false">IF(AND(BO67&lt;&gt;"",BQ67&lt;&gt;"",$X67&lt;&gt;""),CHAR(64+BO$5)&amp;": "&amp;$X67&amp;"; ","")</f>
        <v/>
      </c>
      <c r="BT67" s="0" t="str">
        <f aca="false">IF($AB67&lt;&gt;"",IFERROR(SUBSTITUTE(MID($AB67,(COLUMN(BT61)-COLUMN($AF$1))*6/5+1,5),"-","")*1,""),"")</f>
        <v/>
      </c>
      <c r="BU67" s="0" t="str">
        <f aca="false">IF(AND(BT67&lt;&gt;"",BT67&gt;BT$6),IFERROR(MID($AC67,(COLUMN(BT60)-COLUMN($AF$1))*5/5+1,4),"")/10,"")</f>
        <v/>
      </c>
      <c r="BV67" s="0" t="str">
        <f aca="false">IF(BU67&lt;&gt;"",BU67*$Y67,"")</f>
        <v/>
      </c>
      <c r="BW67" s="0" t="str">
        <f aca="false">IF(BU67&lt;&gt;"",BU67*$Y67,"")</f>
        <v/>
      </c>
      <c r="BX67" s="0" t="str">
        <f aca="false">IF(AND(BT67&lt;&gt;"",BV67&lt;&gt;"",$X67&lt;&gt;""),CHAR(64+BT$5)&amp;": "&amp;$X67&amp;"; ","")</f>
        <v/>
      </c>
      <c r="BY67" s="0" t="str">
        <f aca="false">IF($AB67&lt;&gt;"",IFERROR(SUBSTITUTE(MID($AB67,(COLUMN(BY61)-COLUMN($AF$1))*6/5+1,5),"-","")*1,""),"")</f>
        <v/>
      </c>
      <c r="BZ67" s="0" t="str">
        <f aca="false">IF(AND(BY67&lt;&gt;"",BY67&gt;BY$6),IFERROR(MID($AC67,(COLUMN(BY60)-COLUMN($AF$1))*5/5+1,4),"")/10,"")</f>
        <v/>
      </c>
      <c r="CA67" s="0" t="str">
        <f aca="false">IF(BZ67&lt;&gt;"",BZ67*$Y67,"")</f>
        <v/>
      </c>
      <c r="CB67" s="0" t="str">
        <f aca="false">IF(BZ67&lt;&gt;"",BZ67*$Y67,"")</f>
        <v/>
      </c>
      <c r="CC67" s="0" t="str">
        <f aca="false">IF(AND(BY67&lt;&gt;"",CA67&lt;&gt;"",$X67&lt;&gt;""),CHAR(64+BY$5)&amp;": "&amp;$X67&amp;"; ","")</f>
        <v/>
      </c>
    </row>
    <row r="68" customFormat="false" ht="12.8" hidden="false" customHeight="false" outlineLevel="0" collapsed="false">
      <c r="C68" s="0" t="n">
        <v>2030</v>
      </c>
      <c r="D68" s="0" t="str">
        <f aca="false">C68&amp;"_"&amp;B$56</f>
        <v>2030_string</v>
      </c>
      <c r="E68" s="0" t="str">
        <f aca="false">C68&amp;"_"&amp;$B$55</f>
        <v>2030_string</v>
      </c>
      <c r="F68" s="0" t="n">
        <v>0</v>
      </c>
      <c r="S68" s="0" t="n">
        <v>9</v>
      </c>
      <c r="U68" s="0" t="str">
        <f aca="false">IF(MOD(ROW(T67)-ROW(T$35),4)&lt;3,"string","")</f>
        <v>string</v>
      </c>
      <c r="V68" s="0" t="str">
        <f aca="false">IF(U68&lt;&gt;"","M","")</f>
        <v>M</v>
      </c>
      <c r="W68" s="0" t="str">
        <f aca="false">IF(MOD(ROW(T67)-ROW(T$35),4)=0,"string",IF(MOD(ROW(T67)-ROW(T$35),4)=1,"string",IF(MOD(ROW(T67)-ROW(T$35),4)=2,"string","")))</f>
        <v>string</v>
      </c>
      <c r="X68" s="0" t="str">
        <f aca="false">IF(MOD(ROW(T67)-ROW(T$35),4)=0,S68&amp;" string","")</f>
        <v>9 string</v>
      </c>
      <c r="Y68" s="0" t="n">
        <v>350</v>
      </c>
      <c r="Z68" s="0" t="n">
        <v>350</v>
      </c>
      <c r="AB68" s="0" t="str">
        <f aca="false">IF(MOD(ROW(Main!S137)-ROW(Main!$S$105),4)&lt;3,INDEX(Main!T$136:T$151,1+(ROW(Main!S68)-ROW(Main!$S$36))/4,1),"")</f>
        <v>47969;47969;47969;47969;47969;47969;-----;-----;-----;-----;;</v>
      </c>
      <c r="AC68" s="0" t="str">
        <f aca="false">IF(MOD(ROW(Main!S137)-ROW(Main!$S$105),4)&lt;3,Main!U$115,"")</f>
        <v>0010;0010;0010;0010;0010;0010;0010;0010;0010;0010;</v>
      </c>
      <c r="AD68" s="0" t="s">
        <v>3</v>
      </c>
      <c r="AF68" s="0" t="n">
        <v>47969</v>
      </c>
      <c r="AG68" s="0" t="n">
        <v>1</v>
      </c>
      <c r="AH68" s="0" t="n">
        <v>350</v>
      </c>
      <c r="AI68" s="0" t="n">
        <v>350</v>
      </c>
      <c r="AJ68" s="0" t="str">
        <f aca="false">IF(AND(AF68&lt;&gt;"",AH68&lt;&gt;"",$X68&lt;&gt;""),CHAR(64+AF$5)&amp;": "&amp;$X68&amp;"; ","")</f>
        <v>A: 9 string;</v>
      </c>
      <c r="AK68" s="0" t="n">
        <v>47969</v>
      </c>
      <c r="AL68" s="0" t="n">
        <v>1</v>
      </c>
      <c r="AM68" s="0" t="n">
        <v>350</v>
      </c>
      <c r="AN68" s="0" t="n">
        <v>350</v>
      </c>
      <c r="AO68" s="0" t="str">
        <f aca="false">IF(AND(AK68&lt;&gt;"",AM68&lt;&gt;"",$X68&lt;&gt;""),CHAR(64+AK$5)&amp;": "&amp;$X68&amp;"; ","")</f>
        <v>B: 9 string;</v>
      </c>
      <c r="AP68" s="0" t="n">
        <v>47969</v>
      </c>
      <c r="AQ68" s="0" t="n">
        <v>1</v>
      </c>
      <c r="AR68" s="0" t="n">
        <v>350</v>
      </c>
      <c r="AS68" s="0" t="n">
        <v>350</v>
      </c>
      <c r="AT68" s="0" t="str">
        <f aca="false">IF(AND(AP68&lt;&gt;"",AR68&lt;&gt;"",$X68&lt;&gt;""),CHAR(64+AP$5)&amp;": "&amp;$X68&amp;"; ","")</f>
        <v>C: 9 string;</v>
      </c>
      <c r="AU68" s="0" t="n">
        <v>47969</v>
      </c>
      <c r="AV68" s="0" t="str">
        <f aca="false">IF(AND(AU68&lt;&gt;"",AU68&gt;AU$6),IFERROR(MID($AC68,(COLUMN(AU61)-COLUMN($AF$1))*5/5+1,4),"")/10,"")</f>
        <v/>
      </c>
      <c r="AW68" s="0" t="str">
        <f aca="false">IF(AV68&lt;&gt;"",AV68*$Y68,"")</f>
        <v/>
      </c>
      <c r="AX68" s="0" t="str">
        <f aca="false">IF(AV68&lt;&gt;"",AV68*$Y68,"")</f>
        <v/>
      </c>
      <c r="AY68" s="0" t="str">
        <f aca="false">IF(AND(AU68&lt;&gt;"",AW68&lt;&gt;"",$X68&lt;&gt;""),CHAR(64+AU$5)&amp;": "&amp;$X68&amp;"; ","")</f>
        <v/>
      </c>
      <c r="AZ68" s="0" t="n">
        <v>47969</v>
      </c>
      <c r="BA68" s="0" t="str">
        <f aca="false">IF(AND(AZ68&lt;&gt;"",AZ68&gt;AZ$6),IFERROR(MID($AC68,(COLUMN(AZ61)-COLUMN($AF$1))*5/5+1,4),"")/10,"")</f>
        <v/>
      </c>
      <c r="BB68" s="0" t="str">
        <f aca="false">IF(BA68&lt;&gt;"",BA68*$Y68,"")</f>
        <v/>
      </c>
      <c r="BC68" s="0" t="str">
        <f aca="false">IF(BA68&lt;&gt;"",BA68*$Y68,"")</f>
        <v/>
      </c>
      <c r="BD68" s="0" t="str">
        <f aca="false">IF(AND(AZ68&lt;&gt;"",BB68&lt;&gt;"",$X68&lt;&gt;""),CHAR(64+AZ$5)&amp;": "&amp;$X68&amp;"; ","")</f>
        <v/>
      </c>
      <c r="BE68" s="0" t="n">
        <v>47969</v>
      </c>
      <c r="BF68" s="0" t="str">
        <f aca="false">IF(AND(BE68&lt;&gt;"",BE68&gt;BE$6),IFERROR(MID($AC68,(COLUMN(BE61)-COLUMN($AF$1))*5/5+1,4),"")/10,"")</f>
        <v/>
      </c>
      <c r="BG68" s="0" t="str">
        <f aca="false">IF(BF68&lt;&gt;"",BF68*$Y68,"")</f>
        <v/>
      </c>
      <c r="BH68" s="0" t="str">
        <f aca="false">IF(BF68&lt;&gt;"",BF68*$Y68,"")</f>
        <v/>
      </c>
      <c r="BI68" s="0" t="str">
        <f aca="false">IF(AND(BE68&lt;&gt;"",BG68&lt;&gt;"",$X68&lt;&gt;""),CHAR(64+BE$5)&amp;": "&amp;$X68&amp;"; ","")</f>
        <v/>
      </c>
      <c r="BJ68" s="0" t="str">
        <f aca="false">IF($AB68&lt;&gt;"",IFERROR(SUBSTITUTE(MID($AB68,(COLUMN(BJ62)-COLUMN($AF$1))*6/5+1,5),"-","")*1,""),"")</f>
        <v/>
      </c>
      <c r="BK68" s="0" t="str">
        <f aca="false">IF(AND(BJ68&lt;&gt;"",BJ68&gt;BJ$6),IFERROR(MID($AC68,(COLUMN(BJ61)-COLUMN($AF$1))*5/5+1,4),"")/10,"")</f>
        <v/>
      </c>
      <c r="BL68" s="0" t="str">
        <f aca="false">IF(BK68&lt;&gt;"",BK68*$Y68,"")</f>
        <v/>
      </c>
      <c r="BM68" s="0" t="str">
        <f aca="false">IF(BK68&lt;&gt;"",BK68*$Y68,"")</f>
        <v/>
      </c>
      <c r="BN68" s="0" t="str">
        <f aca="false">IF(AND(BJ68&lt;&gt;"",BL68&lt;&gt;"",$X68&lt;&gt;""),CHAR(64+BJ$5)&amp;": "&amp;$X68&amp;"; ","")</f>
        <v/>
      </c>
      <c r="BO68" s="0" t="str">
        <f aca="false">IF($AB68&lt;&gt;"",IFERROR(SUBSTITUTE(MID($AB68,(COLUMN(BO62)-COLUMN($AF$1))*6/5+1,5),"-","")*1,""),"")</f>
        <v/>
      </c>
      <c r="BP68" s="0" t="str">
        <f aca="false">IF(AND(BO68&lt;&gt;"",BO68&gt;BO$6),IFERROR(MID($AC68,(COLUMN(BO61)-COLUMN($AF$1))*5/5+1,4),"")/10,"")</f>
        <v/>
      </c>
      <c r="BQ68" s="0" t="str">
        <f aca="false">IF(BP68&lt;&gt;"",BP68*$Y68,"")</f>
        <v/>
      </c>
      <c r="BR68" s="0" t="str">
        <f aca="false">IF(BP68&lt;&gt;"",BP68*$Y68,"")</f>
        <v/>
      </c>
      <c r="BS68" s="0" t="str">
        <f aca="false">IF(AND(BO68&lt;&gt;"",BQ68&lt;&gt;"",$X68&lt;&gt;""),CHAR(64+BO$5)&amp;": "&amp;$X68&amp;"; ","")</f>
        <v/>
      </c>
      <c r="BT68" s="0" t="str">
        <f aca="false">IF($AB68&lt;&gt;"",IFERROR(SUBSTITUTE(MID($AB68,(COLUMN(BT62)-COLUMN($AF$1))*6/5+1,5),"-","")*1,""),"")</f>
        <v/>
      </c>
      <c r="BU68" s="0" t="str">
        <f aca="false">IF(AND(BT68&lt;&gt;"",BT68&gt;BT$6),IFERROR(MID($AC68,(COLUMN(BT61)-COLUMN($AF$1))*5/5+1,4),"")/10,"")</f>
        <v/>
      </c>
      <c r="BV68" s="0" t="str">
        <f aca="false">IF(BU68&lt;&gt;"",BU68*$Y68,"")</f>
        <v/>
      </c>
      <c r="BW68" s="0" t="str">
        <f aca="false">IF(BU68&lt;&gt;"",BU68*$Y68,"")</f>
        <v/>
      </c>
      <c r="BX68" s="0" t="str">
        <f aca="false">IF(AND(BT68&lt;&gt;"",BV68&lt;&gt;"",$X68&lt;&gt;""),CHAR(64+BT$5)&amp;": "&amp;$X68&amp;"; ","")</f>
        <v/>
      </c>
      <c r="BY68" s="0" t="str">
        <f aca="false">IF($AB68&lt;&gt;"",IFERROR(SUBSTITUTE(MID($AB68,(COLUMN(BY62)-COLUMN($AF$1))*6/5+1,5),"-","")*1,""),"")</f>
        <v/>
      </c>
      <c r="BZ68" s="0" t="str">
        <f aca="false">IF(AND(BY68&lt;&gt;"",BY68&gt;BY$6),IFERROR(MID($AC68,(COLUMN(BY61)-COLUMN($AF$1))*5/5+1,4),"")/10,"")</f>
        <v/>
      </c>
      <c r="CA68" s="0" t="str">
        <f aca="false">IF(BZ68&lt;&gt;"",BZ68*$Y68,"")</f>
        <v/>
      </c>
      <c r="CB68" s="0" t="str">
        <f aca="false">IF(BZ68&lt;&gt;"",BZ68*$Y68,"")</f>
        <v/>
      </c>
      <c r="CC68" s="0" t="str">
        <f aca="false">IF(AND(BY68&lt;&gt;"",CA68&lt;&gt;"",$X68&lt;&gt;""),CHAR(64+BY$5)&amp;": "&amp;$X68&amp;"; ","")</f>
        <v/>
      </c>
    </row>
    <row r="69" customFormat="false" ht="12.8" hidden="false" customHeight="false" outlineLevel="0" collapsed="false">
      <c r="C69" s="0" t="n">
        <v>2031</v>
      </c>
      <c r="D69" s="0" t="str">
        <f aca="false">C69&amp;"_"&amp;B$56</f>
        <v>2031_string</v>
      </c>
      <c r="E69" s="0" t="str">
        <f aca="false">C69&amp;"_"&amp;$B$55</f>
        <v>2031_string</v>
      </c>
      <c r="F69" s="0" t="n">
        <v>0</v>
      </c>
      <c r="S69" s="0" t="str">
        <f aca="false">IF(MOD(ROW(T68)-ROW(T$35),4)=0,(ROW(T68)-ROW(T$35))/4+1,"")</f>
        <v/>
      </c>
      <c r="U69" s="0" t="str">
        <f aca="false">IF(MOD(ROW(T68)-ROW(T$35),4)&lt;3,"string","")</f>
        <v>string</v>
      </c>
      <c r="V69" s="0" t="str">
        <f aca="false">IF(U69&lt;&gt;"","M","")</f>
        <v>M</v>
      </c>
      <c r="W69" s="0" t="str">
        <f aca="false">IF(MOD(ROW(T68)-ROW(T$35),4)=0,"string",IF(MOD(ROW(T68)-ROW(T$35),4)=1,"string",IF(MOD(ROW(T68)-ROW(T$35),4)=2,"string","")))</f>
        <v>string</v>
      </c>
      <c r="X69" s="0" t="str">
        <f aca="false">IF(MOD(ROW(T68)-ROW(T$35),4)=0,S69&amp;" string","")</f>
        <v/>
      </c>
      <c r="Y69" s="0" t="n">
        <v>350</v>
      </c>
      <c r="Z69" s="0" t="n">
        <v>350</v>
      </c>
      <c r="AB69" s="0" t="str">
        <f aca="false">IF(MOD(ROW(Main!S138)-ROW(Main!$S$105),4)&lt;3,INDEX(Main!T$136:T$151,1+(ROW(Main!S69)-ROW(Main!$S$36))/4,1),"")</f>
        <v>47969;47969;47969;47969;47969;47969;-----;-----;-----;-----;;</v>
      </c>
      <c r="AC69" s="0" t="str">
        <f aca="false">IF(MOD(ROW(Main!S138)-ROW(Main!$S$105),4)&lt;3,Main!U$115,"")</f>
        <v>0010;0010;0010;0010;0010;0010;0010;0010;0010;0010;</v>
      </c>
      <c r="AD69" s="0" t="s">
        <v>3</v>
      </c>
      <c r="AF69" s="0" t="n">
        <v>47969</v>
      </c>
      <c r="AG69" s="0" t="n">
        <v>1</v>
      </c>
      <c r="AH69" s="0" t="n">
        <v>350</v>
      </c>
      <c r="AI69" s="0" t="n">
        <v>350</v>
      </c>
      <c r="AJ69" s="0" t="str">
        <f aca="false">IF(AND(AF69&lt;&gt;"",AH69&lt;&gt;"",$X69&lt;&gt;""),CHAR(64+AF$5)&amp;": "&amp;$X69&amp;"; ","")</f>
        <v/>
      </c>
      <c r="AK69" s="0" t="n">
        <v>47969</v>
      </c>
      <c r="AL69" s="0" t="n">
        <v>1</v>
      </c>
      <c r="AM69" s="0" t="n">
        <v>350</v>
      </c>
      <c r="AN69" s="0" t="n">
        <v>350</v>
      </c>
      <c r="AO69" s="0" t="str">
        <f aca="false">IF(AND(AK69&lt;&gt;"",AM69&lt;&gt;"",$X69&lt;&gt;""),CHAR(64+AK$5)&amp;": "&amp;$X69&amp;"; ","")</f>
        <v/>
      </c>
      <c r="AP69" s="0" t="n">
        <v>47969</v>
      </c>
      <c r="AQ69" s="0" t="n">
        <v>1</v>
      </c>
      <c r="AR69" s="0" t="n">
        <v>350</v>
      </c>
      <c r="AS69" s="0" t="n">
        <v>350</v>
      </c>
      <c r="AT69" s="0" t="str">
        <f aca="false">IF(AND(AP69&lt;&gt;"",AR69&lt;&gt;"",$X69&lt;&gt;""),CHAR(64+AP$5)&amp;": "&amp;$X69&amp;"; ","")</f>
        <v/>
      </c>
      <c r="AU69" s="0" t="n">
        <v>47969</v>
      </c>
      <c r="AV69" s="0" t="str">
        <f aca="false">IF(AND(AU69&lt;&gt;"",AU69&gt;AU$6),IFERROR(MID($AC69,(COLUMN(AU62)-COLUMN($AF$1))*5/5+1,4),"")/10,"")</f>
        <v/>
      </c>
      <c r="AW69" s="0" t="str">
        <f aca="false">IF(AV69&lt;&gt;"",AV69*$Y69,"")</f>
        <v/>
      </c>
      <c r="AX69" s="0" t="str">
        <f aca="false">IF(AV69&lt;&gt;"",AV69*$Y69,"")</f>
        <v/>
      </c>
      <c r="AY69" s="0" t="str">
        <f aca="false">IF(AND(AU69&lt;&gt;"",AW69&lt;&gt;"",$X69&lt;&gt;""),CHAR(64+AU$5)&amp;": "&amp;$X69&amp;"; ","")</f>
        <v/>
      </c>
      <c r="AZ69" s="0" t="n">
        <v>47969</v>
      </c>
      <c r="BA69" s="0" t="str">
        <f aca="false">IF(AND(AZ69&lt;&gt;"",AZ69&gt;AZ$6),IFERROR(MID($AC69,(COLUMN(AZ62)-COLUMN($AF$1))*5/5+1,4),"")/10,"")</f>
        <v/>
      </c>
      <c r="BB69" s="0" t="str">
        <f aca="false">IF(BA69&lt;&gt;"",BA69*$Y69,"")</f>
        <v/>
      </c>
      <c r="BC69" s="0" t="str">
        <f aca="false">IF(BA69&lt;&gt;"",BA69*$Y69,"")</f>
        <v/>
      </c>
      <c r="BD69" s="0" t="str">
        <f aca="false">IF(AND(AZ69&lt;&gt;"",BB69&lt;&gt;"",$X69&lt;&gt;""),CHAR(64+AZ$5)&amp;": "&amp;$X69&amp;"; ","")</f>
        <v/>
      </c>
      <c r="BE69" s="0" t="n">
        <v>47969</v>
      </c>
      <c r="BF69" s="0" t="str">
        <f aca="false">IF(AND(BE69&lt;&gt;"",BE69&gt;BE$6),IFERROR(MID($AC69,(COLUMN(BE62)-COLUMN($AF$1))*5/5+1,4),"")/10,"")</f>
        <v/>
      </c>
      <c r="BG69" s="0" t="str">
        <f aca="false">IF(BF69&lt;&gt;"",BF69*$Y69,"")</f>
        <v/>
      </c>
      <c r="BH69" s="0" t="str">
        <f aca="false">IF(BF69&lt;&gt;"",BF69*$Y69,"")</f>
        <v/>
      </c>
      <c r="BI69" s="0" t="str">
        <f aca="false">IF(AND(BE69&lt;&gt;"",BG69&lt;&gt;"",$X69&lt;&gt;""),CHAR(64+BE$5)&amp;": "&amp;$X69&amp;"; ","")</f>
        <v/>
      </c>
      <c r="BJ69" s="0" t="str">
        <f aca="false">IF($AB69&lt;&gt;"",IFERROR(SUBSTITUTE(MID($AB69,(COLUMN(BJ63)-COLUMN($AF$1))*6/5+1,5),"-","")*1,""),"")</f>
        <v/>
      </c>
      <c r="BK69" s="0" t="str">
        <f aca="false">IF(AND(BJ69&lt;&gt;"",BJ69&gt;BJ$6),IFERROR(MID($AC69,(COLUMN(BJ62)-COLUMN($AF$1))*5/5+1,4),"")/10,"")</f>
        <v/>
      </c>
      <c r="BL69" s="0" t="str">
        <f aca="false">IF(BK69&lt;&gt;"",BK69*$Y69,"")</f>
        <v/>
      </c>
      <c r="BM69" s="0" t="str">
        <f aca="false">IF(BK69&lt;&gt;"",BK69*$Y69,"")</f>
        <v/>
      </c>
      <c r="BN69" s="0" t="str">
        <f aca="false">IF(AND(BJ69&lt;&gt;"",BL69&lt;&gt;"",$X69&lt;&gt;""),CHAR(64+BJ$5)&amp;": "&amp;$X69&amp;"; ","")</f>
        <v/>
      </c>
      <c r="BO69" s="0" t="str">
        <f aca="false">IF($AB69&lt;&gt;"",IFERROR(SUBSTITUTE(MID($AB69,(COLUMN(BO63)-COLUMN($AF$1))*6/5+1,5),"-","")*1,""),"")</f>
        <v/>
      </c>
      <c r="BP69" s="0" t="str">
        <f aca="false">IF(AND(BO69&lt;&gt;"",BO69&gt;BO$6),IFERROR(MID($AC69,(COLUMN(BO62)-COLUMN($AF$1))*5/5+1,4),"")/10,"")</f>
        <v/>
      </c>
      <c r="BQ69" s="0" t="str">
        <f aca="false">IF(BP69&lt;&gt;"",BP69*$Y69,"")</f>
        <v/>
      </c>
      <c r="BR69" s="0" t="str">
        <f aca="false">IF(BP69&lt;&gt;"",BP69*$Y69,"")</f>
        <v/>
      </c>
      <c r="BS69" s="0" t="str">
        <f aca="false">IF(AND(BO69&lt;&gt;"",BQ69&lt;&gt;"",$X69&lt;&gt;""),CHAR(64+BO$5)&amp;": "&amp;$X69&amp;"; ","")</f>
        <v/>
      </c>
      <c r="BT69" s="0" t="str">
        <f aca="false">IF($AB69&lt;&gt;"",IFERROR(SUBSTITUTE(MID($AB69,(COLUMN(BT63)-COLUMN($AF$1))*6/5+1,5),"-","")*1,""),"")</f>
        <v/>
      </c>
      <c r="BU69" s="0" t="str">
        <f aca="false">IF(AND(BT69&lt;&gt;"",BT69&gt;BT$6),IFERROR(MID($AC69,(COLUMN(BT62)-COLUMN($AF$1))*5/5+1,4),"")/10,"")</f>
        <v/>
      </c>
      <c r="BV69" s="0" t="str">
        <f aca="false">IF(BU69&lt;&gt;"",BU69*$Y69,"")</f>
        <v/>
      </c>
      <c r="BW69" s="0" t="str">
        <f aca="false">IF(BU69&lt;&gt;"",BU69*$Y69,"")</f>
        <v/>
      </c>
      <c r="BX69" s="0" t="str">
        <f aca="false">IF(AND(BT69&lt;&gt;"",BV69&lt;&gt;"",$X69&lt;&gt;""),CHAR(64+BT$5)&amp;": "&amp;$X69&amp;"; ","")</f>
        <v/>
      </c>
      <c r="BY69" s="0" t="str">
        <f aca="false">IF($AB69&lt;&gt;"",IFERROR(SUBSTITUTE(MID($AB69,(COLUMN(BY63)-COLUMN($AF$1))*6/5+1,5),"-","")*1,""),"")</f>
        <v/>
      </c>
      <c r="BZ69" s="0" t="str">
        <f aca="false">IF(AND(BY69&lt;&gt;"",BY69&gt;BY$6),IFERROR(MID($AC69,(COLUMN(BY62)-COLUMN($AF$1))*5/5+1,4),"")/10,"")</f>
        <v/>
      </c>
      <c r="CA69" s="0" t="str">
        <f aca="false">IF(BZ69&lt;&gt;"",BZ69*$Y69,"")</f>
        <v/>
      </c>
      <c r="CB69" s="0" t="str">
        <f aca="false">IF(BZ69&lt;&gt;"",BZ69*$Y69,"")</f>
        <v/>
      </c>
      <c r="CC69" s="0" t="str">
        <f aca="false">IF(AND(BY69&lt;&gt;"",CA69&lt;&gt;"",$X69&lt;&gt;""),CHAR(64+BY$5)&amp;": "&amp;$X69&amp;"; ","")</f>
        <v/>
      </c>
    </row>
    <row r="70" customFormat="false" ht="12.8" hidden="false" customHeight="false" outlineLevel="0" collapsed="false">
      <c r="C70" s="0" t="n">
        <v>2032</v>
      </c>
      <c r="D70" s="0" t="str">
        <f aca="false">C70&amp;"_"&amp;B$56</f>
        <v>2032_string</v>
      </c>
      <c r="E70" s="0" t="str">
        <f aca="false">C70&amp;"_"&amp;$B$55</f>
        <v>2032_string</v>
      </c>
      <c r="F70" s="0" t="n">
        <v>0</v>
      </c>
      <c r="S70" s="0" t="str">
        <f aca="false">IF(MOD(ROW(T69)-ROW(T$35),4)=0,(ROW(T69)-ROW(T$35))/4+1,"")</f>
        <v/>
      </c>
      <c r="U70" s="0" t="str">
        <f aca="false">IF(MOD(ROW(T69)-ROW(T$35),4)&lt;3,"string","")</f>
        <v>string</v>
      </c>
      <c r="V70" s="0" t="str">
        <f aca="false">IF(U70&lt;&gt;"","M","")</f>
        <v>M</v>
      </c>
      <c r="W70" s="0" t="str">
        <f aca="false">IF(MOD(ROW(T69)-ROW(T$35),4)=0,"string",IF(MOD(ROW(T69)-ROW(T$35),4)=1,"string",IF(MOD(ROW(T69)-ROW(T$35),4)=2,"string","")))</f>
        <v>string</v>
      </c>
      <c r="X70" s="0" t="str">
        <f aca="false">IF(MOD(ROW(T69)-ROW(T$35),4)=0,S70&amp;" string","")</f>
        <v/>
      </c>
      <c r="Y70" s="0" t="n">
        <v>350</v>
      </c>
      <c r="Z70" s="0" t="n">
        <v>350</v>
      </c>
      <c r="AB70" s="0" t="str">
        <f aca="false">IF(MOD(ROW(Main!S139)-ROW(Main!$S$105),4)&lt;3,INDEX(Main!T$136:T$151,1+(ROW(Main!S70)-ROW(Main!$S$36))/4,1),"")</f>
        <v>47969;47969;47969;47969;47969;47969;-----;-----;-----;-----;;</v>
      </c>
      <c r="AC70" s="0" t="str">
        <f aca="false">IF(MOD(ROW(Main!S139)-ROW(Main!$S$105),4)&lt;3,Main!U$115,"")</f>
        <v>0010;0010;0010;0010;0010;0010;0010;0010;0010;0010;</v>
      </c>
      <c r="AD70" s="0" t="s">
        <v>3</v>
      </c>
      <c r="AF70" s="0" t="n">
        <v>47969</v>
      </c>
      <c r="AG70" s="0" t="n">
        <v>1</v>
      </c>
      <c r="AH70" s="0" t="n">
        <v>350</v>
      </c>
      <c r="AI70" s="0" t="n">
        <v>350</v>
      </c>
      <c r="AJ70" s="0" t="str">
        <f aca="false">IF(AND(AF70&lt;&gt;"",AH70&lt;&gt;"",$X70&lt;&gt;""),CHAR(64+AF$5)&amp;": "&amp;$X70&amp;"; ","")</f>
        <v/>
      </c>
      <c r="AK70" s="0" t="n">
        <v>47969</v>
      </c>
      <c r="AL70" s="0" t="n">
        <v>1</v>
      </c>
      <c r="AM70" s="0" t="n">
        <v>350</v>
      </c>
      <c r="AN70" s="0" t="n">
        <v>350</v>
      </c>
      <c r="AO70" s="0" t="str">
        <f aca="false">IF(AND(AK70&lt;&gt;"",AM70&lt;&gt;"",$X70&lt;&gt;""),CHAR(64+AK$5)&amp;": "&amp;$X70&amp;"; ","")</f>
        <v/>
      </c>
      <c r="AP70" s="0" t="n">
        <v>47969</v>
      </c>
      <c r="AQ70" s="0" t="n">
        <v>1</v>
      </c>
      <c r="AR70" s="0" t="n">
        <v>350</v>
      </c>
      <c r="AS70" s="0" t="n">
        <v>350</v>
      </c>
      <c r="AT70" s="0" t="str">
        <f aca="false">IF(AND(AP70&lt;&gt;"",AR70&lt;&gt;"",$X70&lt;&gt;""),CHAR(64+AP$5)&amp;": "&amp;$X70&amp;"; ","")</f>
        <v/>
      </c>
      <c r="AU70" s="0" t="n">
        <v>47969</v>
      </c>
      <c r="AV70" s="0" t="str">
        <f aca="false">IF(AND(AU70&lt;&gt;"",AU70&gt;AU$6),IFERROR(MID($AC70,(COLUMN(AU63)-COLUMN($AF$1))*5/5+1,4),"")/10,"")</f>
        <v/>
      </c>
      <c r="AW70" s="0" t="str">
        <f aca="false">IF(AV70&lt;&gt;"",AV70*$Y70,"")</f>
        <v/>
      </c>
      <c r="AX70" s="0" t="str">
        <f aca="false">IF(AV70&lt;&gt;"",AV70*$Y70,"")</f>
        <v/>
      </c>
      <c r="AY70" s="0" t="str">
        <f aca="false">IF(AND(AU70&lt;&gt;"",AW70&lt;&gt;"",$X70&lt;&gt;""),CHAR(64+AU$5)&amp;": "&amp;$X70&amp;"; ","")</f>
        <v/>
      </c>
      <c r="AZ70" s="0" t="n">
        <v>47969</v>
      </c>
      <c r="BA70" s="0" t="str">
        <f aca="false">IF(AND(AZ70&lt;&gt;"",AZ70&gt;AZ$6),IFERROR(MID($AC70,(COLUMN(AZ63)-COLUMN($AF$1))*5/5+1,4),"")/10,"")</f>
        <v/>
      </c>
      <c r="BB70" s="0" t="str">
        <f aca="false">IF(BA70&lt;&gt;"",BA70*$Y70,"")</f>
        <v/>
      </c>
      <c r="BC70" s="0" t="str">
        <f aca="false">IF(BA70&lt;&gt;"",BA70*$Y70,"")</f>
        <v/>
      </c>
      <c r="BD70" s="0" t="str">
        <f aca="false">IF(AND(AZ70&lt;&gt;"",BB70&lt;&gt;"",$X70&lt;&gt;""),CHAR(64+AZ$5)&amp;": "&amp;$X70&amp;"; ","")</f>
        <v/>
      </c>
      <c r="BE70" s="0" t="n">
        <v>47969</v>
      </c>
      <c r="BF70" s="0" t="str">
        <f aca="false">IF(AND(BE70&lt;&gt;"",BE70&gt;BE$6),IFERROR(MID($AC70,(COLUMN(BE63)-COLUMN($AF$1))*5/5+1,4),"")/10,"")</f>
        <v/>
      </c>
      <c r="BG70" s="0" t="str">
        <f aca="false">IF(BF70&lt;&gt;"",BF70*$Y70,"")</f>
        <v/>
      </c>
      <c r="BH70" s="0" t="str">
        <f aca="false">IF(BF70&lt;&gt;"",BF70*$Y70,"")</f>
        <v/>
      </c>
      <c r="BI70" s="0" t="str">
        <f aca="false">IF(AND(BE70&lt;&gt;"",BG70&lt;&gt;"",$X70&lt;&gt;""),CHAR(64+BE$5)&amp;": "&amp;$X70&amp;"; ","")</f>
        <v/>
      </c>
      <c r="BJ70" s="0" t="str">
        <f aca="false">IF($AB70&lt;&gt;"",IFERROR(SUBSTITUTE(MID($AB70,(COLUMN(BJ64)-COLUMN($AF$1))*6/5+1,5),"-","")*1,""),"")</f>
        <v/>
      </c>
      <c r="BK70" s="0" t="str">
        <f aca="false">IF(AND(BJ70&lt;&gt;"",BJ70&gt;BJ$6),IFERROR(MID($AC70,(COLUMN(BJ63)-COLUMN($AF$1))*5/5+1,4),"")/10,"")</f>
        <v/>
      </c>
      <c r="BL70" s="0" t="str">
        <f aca="false">IF(BK70&lt;&gt;"",BK70*$Y70,"")</f>
        <v/>
      </c>
      <c r="BM70" s="0" t="str">
        <f aca="false">IF(BK70&lt;&gt;"",BK70*$Y70,"")</f>
        <v/>
      </c>
      <c r="BN70" s="0" t="str">
        <f aca="false">IF(AND(BJ70&lt;&gt;"",BL70&lt;&gt;"",$X70&lt;&gt;""),CHAR(64+BJ$5)&amp;": "&amp;$X70&amp;"; ","")</f>
        <v/>
      </c>
      <c r="BO70" s="0" t="str">
        <f aca="false">IF($AB70&lt;&gt;"",IFERROR(SUBSTITUTE(MID($AB70,(COLUMN(BO64)-COLUMN($AF$1))*6/5+1,5),"-","")*1,""),"")</f>
        <v/>
      </c>
      <c r="BP70" s="0" t="str">
        <f aca="false">IF(AND(BO70&lt;&gt;"",BO70&gt;BO$6),IFERROR(MID($AC70,(COLUMN(BO63)-COLUMN($AF$1))*5/5+1,4),"")/10,"")</f>
        <v/>
      </c>
      <c r="BQ70" s="0" t="str">
        <f aca="false">IF(BP70&lt;&gt;"",BP70*$Y70,"")</f>
        <v/>
      </c>
      <c r="BR70" s="0" t="str">
        <f aca="false">IF(BP70&lt;&gt;"",BP70*$Y70,"")</f>
        <v/>
      </c>
      <c r="BS70" s="0" t="str">
        <f aca="false">IF(AND(BO70&lt;&gt;"",BQ70&lt;&gt;"",$X70&lt;&gt;""),CHAR(64+BO$5)&amp;": "&amp;$X70&amp;"; ","")</f>
        <v/>
      </c>
      <c r="BT70" s="0" t="str">
        <f aca="false">IF($AB70&lt;&gt;"",IFERROR(SUBSTITUTE(MID($AB70,(COLUMN(BT64)-COLUMN($AF$1))*6/5+1,5),"-","")*1,""),"")</f>
        <v/>
      </c>
      <c r="BU70" s="0" t="str">
        <f aca="false">IF(AND(BT70&lt;&gt;"",BT70&gt;BT$6),IFERROR(MID($AC70,(COLUMN(BT63)-COLUMN($AF$1))*5/5+1,4),"")/10,"")</f>
        <v/>
      </c>
      <c r="BV70" s="0" t="str">
        <f aca="false">IF(BU70&lt;&gt;"",BU70*$Y70,"")</f>
        <v/>
      </c>
      <c r="BW70" s="0" t="str">
        <f aca="false">IF(BU70&lt;&gt;"",BU70*$Y70,"")</f>
        <v/>
      </c>
      <c r="BX70" s="0" t="str">
        <f aca="false">IF(AND(BT70&lt;&gt;"",BV70&lt;&gt;"",$X70&lt;&gt;""),CHAR(64+BT$5)&amp;": "&amp;$X70&amp;"; ","")</f>
        <v/>
      </c>
      <c r="BY70" s="0" t="str">
        <f aca="false">IF($AB70&lt;&gt;"",IFERROR(SUBSTITUTE(MID($AB70,(COLUMN(BY64)-COLUMN($AF$1))*6/5+1,5),"-","")*1,""),"")</f>
        <v/>
      </c>
      <c r="BZ70" s="0" t="str">
        <f aca="false">IF(AND(BY70&lt;&gt;"",BY70&gt;BY$6),IFERROR(MID($AC70,(COLUMN(BY63)-COLUMN($AF$1))*5/5+1,4),"")/10,"")</f>
        <v/>
      </c>
      <c r="CA70" s="0" t="str">
        <f aca="false">IF(BZ70&lt;&gt;"",BZ70*$Y70,"")</f>
        <v/>
      </c>
      <c r="CB70" s="0" t="str">
        <f aca="false">IF(BZ70&lt;&gt;"",BZ70*$Y70,"")</f>
        <v/>
      </c>
      <c r="CC70" s="0" t="str">
        <f aca="false">IF(AND(BY70&lt;&gt;"",CA70&lt;&gt;"",$X70&lt;&gt;""),CHAR(64+BY$5)&amp;": "&amp;$X70&amp;"; ","")</f>
        <v/>
      </c>
    </row>
    <row r="71" customFormat="false" ht="12.8" hidden="false" customHeight="false" outlineLevel="0" collapsed="false">
      <c r="C71" s="0" t="n">
        <v>2033</v>
      </c>
      <c r="D71" s="0" t="str">
        <f aca="false">C71&amp;"_"&amp;B$56</f>
        <v>2033_string</v>
      </c>
      <c r="E71" s="0" t="str">
        <f aca="false">C71&amp;"_"&amp;$B$55</f>
        <v>2033_string</v>
      </c>
      <c r="F71" s="0" t="n">
        <v>0</v>
      </c>
      <c r="S71" s="0" t="str">
        <f aca="false">IF(MOD(ROW(T70)-ROW(T$35),4)=0,(ROW(T70)-ROW(T$35))/4+1,"")</f>
        <v/>
      </c>
      <c r="U71" s="0" t="str">
        <f aca="false">IF(MOD(ROW(T70)-ROW(T$35),4)&lt;3,"string","")</f>
        <v/>
      </c>
      <c r="V71" s="0" t="str">
        <f aca="false">IF(U71&lt;&gt;"","M","")</f>
        <v/>
      </c>
      <c r="W71" s="0" t="str">
        <f aca="false">IF(MOD(ROW(T70)-ROW(T$35),4)=0,"string",IF(MOD(ROW(T70)-ROW(T$35),4)=1,"string",IF(MOD(ROW(T70)-ROW(T$35),4)=2,"string","")))</f>
        <v/>
      </c>
      <c r="X71" s="0" t="str">
        <f aca="false">IF(MOD(ROW(T70)-ROW(T$35),4)=0,S71&amp;" string","")</f>
        <v/>
      </c>
      <c r="AB71" s="0" t="str">
        <f aca="false">IF(MOD(ROW(Main!S140)-ROW(Main!$S$105),4)&lt;3,INDEX(Main!T$136:T$151,1+(ROW(Main!S71)-ROW(Main!$S$36))/4,1),"")</f>
        <v/>
      </c>
      <c r="AC71" s="0" t="str">
        <f aca="false">IF(MOD(ROW(Main!S140)-ROW(Main!$S$105),4)&lt;3,Main!U$115,"")</f>
        <v/>
      </c>
      <c r="AD71" s="0" t="s">
        <v>3</v>
      </c>
      <c r="AF71" s="0" t="str">
        <f aca="false">IF($AB71&lt;&gt;"",IFERROR(SUBSTITUTE(MID($AB71,(COLUMN(AF65)-COLUMN($AF$1))*6/5+1,5),"-","")*1,""),"")</f>
        <v/>
      </c>
      <c r="AG71" s="0" t="str">
        <f aca="false">IF(AND(AF71&lt;&gt;"",AF71&gt;AF$6),IFERROR(MID($AC71,(COLUMN(AF64)-COLUMN($AF$1))*5/5+1,4),"")/10,"")</f>
        <v/>
      </c>
      <c r="AH71" s="0" t="str">
        <f aca="false">IF(AG71&lt;&gt;"",AG71*$Y71,"")</f>
        <v/>
      </c>
      <c r="AI71" s="0" t="str">
        <f aca="false">IF(AG71&lt;&gt;"",AG71*$Y71,"")</f>
        <v/>
      </c>
      <c r="AJ71" s="0" t="str">
        <f aca="false">IF(AND(AF71&lt;&gt;"",AH71&lt;&gt;"",$X71&lt;&gt;""),CHAR(64+AF$5)&amp;": "&amp;$X71&amp;"; ","")</f>
        <v/>
      </c>
      <c r="AK71" s="0" t="str">
        <f aca="false">IF($AB71&lt;&gt;"",IFERROR(SUBSTITUTE(MID($AB71,(COLUMN(AK65)-COLUMN($AF$1))*6/5+1,5),"-","")*1,""),"")</f>
        <v/>
      </c>
      <c r="AL71" s="0" t="str">
        <f aca="false">IF(AND(AK71&lt;&gt;"",AK71&gt;AK$6),IFERROR(MID($AC71,(COLUMN(AK64)-COLUMN($AF$1))*5/5+1,4),"")/10,"")</f>
        <v/>
      </c>
      <c r="AM71" s="0" t="str">
        <f aca="false">IF(AL71&lt;&gt;"",AL71*$Y71,"")</f>
        <v/>
      </c>
      <c r="AN71" s="0" t="str">
        <f aca="false">IF(AL71&lt;&gt;"",AL71*$Y71,"")</f>
        <v/>
      </c>
      <c r="AO71" s="0" t="str">
        <f aca="false">IF(AND(AK71&lt;&gt;"",AM71&lt;&gt;"",$X71&lt;&gt;""),CHAR(64+AK$5)&amp;": "&amp;$X71&amp;"; ","")</f>
        <v/>
      </c>
      <c r="AP71" s="0" t="str">
        <f aca="false">IF($AB71&lt;&gt;"",IFERROR(SUBSTITUTE(MID($AB71,(COLUMN(AP65)-COLUMN($AF$1))*6/5+1,5),"-","")*1,""),"")</f>
        <v/>
      </c>
      <c r="AQ71" s="0" t="str">
        <f aca="false">IF(AND(AP71&lt;&gt;"",AP71&gt;AP$6),IFERROR(MID($AC71,(COLUMN(AP64)-COLUMN($AF$1))*5/5+1,4),"")/10,"")</f>
        <v/>
      </c>
      <c r="AR71" s="0" t="str">
        <f aca="false">IF(AQ71&lt;&gt;"",AQ71*$Y71,"")</f>
        <v/>
      </c>
      <c r="AS71" s="0" t="str">
        <f aca="false">IF(AQ71&lt;&gt;"",AQ71*$Y71,"")</f>
        <v/>
      </c>
      <c r="AT71" s="0" t="str">
        <f aca="false">IF(AND(AP71&lt;&gt;"",AR71&lt;&gt;"",$X71&lt;&gt;""),CHAR(64+AP$5)&amp;": "&amp;$X71&amp;"; ","")</f>
        <v/>
      </c>
      <c r="AU71" s="0" t="str">
        <f aca="false">IF($AB71&lt;&gt;"",IFERROR(SUBSTITUTE(MID($AB71,(COLUMN(AU65)-COLUMN($AF$1))*6/5+1,5),"-","")*1,""),"")</f>
        <v/>
      </c>
      <c r="AV71" s="0" t="str">
        <f aca="false">IF(AND(AU71&lt;&gt;"",AU71&gt;AU$6),IFERROR(MID($AC71,(COLUMN(AU64)-COLUMN($AF$1))*5/5+1,4),"")/10,"")</f>
        <v/>
      </c>
      <c r="AW71" s="0" t="str">
        <f aca="false">IF(AV71&lt;&gt;"",AV71*$Y71,"")</f>
        <v/>
      </c>
      <c r="AX71" s="0" t="str">
        <f aca="false">IF(AV71&lt;&gt;"",AV71*$Y71,"")</f>
        <v/>
      </c>
      <c r="AY71" s="0" t="str">
        <f aca="false">IF(AND(AU71&lt;&gt;"",AW71&lt;&gt;"",$X71&lt;&gt;""),CHAR(64+AU$5)&amp;": "&amp;$X71&amp;"; ","")</f>
        <v/>
      </c>
      <c r="AZ71" s="0" t="str">
        <f aca="false">IF($AB71&lt;&gt;"",IFERROR(SUBSTITUTE(MID($AB71,(COLUMN(AZ65)-COLUMN($AF$1))*6/5+1,5),"-","")*1,""),"")</f>
        <v/>
      </c>
      <c r="BA71" s="0" t="str">
        <f aca="false">IF(AND(AZ71&lt;&gt;"",AZ71&gt;AZ$6),IFERROR(MID($AC71,(COLUMN(AZ64)-COLUMN($AF$1))*5/5+1,4),"")/10,"")</f>
        <v/>
      </c>
      <c r="BB71" s="0" t="str">
        <f aca="false">IF(BA71&lt;&gt;"",BA71*$Y71,"")</f>
        <v/>
      </c>
      <c r="BC71" s="0" t="str">
        <f aca="false">IF(BA71&lt;&gt;"",BA71*$Y71,"")</f>
        <v/>
      </c>
      <c r="BD71" s="0" t="str">
        <f aca="false">IF(AND(AZ71&lt;&gt;"",BB71&lt;&gt;"",$X71&lt;&gt;""),CHAR(64+AZ$5)&amp;": "&amp;$X71&amp;"; ","")</f>
        <v/>
      </c>
      <c r="BE71" s="0" t="str">
        <f aca="false">IF($AB71&lt;&gt;"",IFERROR(SUBSTITUTE(MID($AB71,(COLUMN(BE65)-COLUMN($AF$1))*6/5+1,5),"-","")*1,""),"")</f>
        <v/>
      </c>
      <c r="BF71" s="0" t="str">
        <f aca="false">IF(AND(BE71&lt;&gt;"",BE71&gt;BE$6),IFERROR(MID($AC71,(COLUMN(BE64)-COLUMN($AF$1))*5/5+1,4),"")/10,"")</f>
        <v/>
      </c>
      <c r="BG71" s="0" t="str">
        <f aca="false">IF(BF71&lt;&gt;"",BF71*$Y71,"")</f>
        <v/>
      </c>
      <c r="BH71" s="0" t="str">
        <f aca="false">IF(BF71&lt;&gt;"",BF71*$Y71,"")</f>
        <v/>
      </c>
      <c r="BI71" s="0" t="str">
        <f aca="false">IF(AND(BE71&lt;&gt;"",BG71&lt;&gt;"",$X71&lt;&gt;""),CHAR(64+BE$5)&amp;": "&amp;$X71&amp;"; ","")</f>
        <v/>
      </c>
      <c r="BJ71" s="0" t="str">
        <f aca="false">IF($AB71&lt;&gt;"",IFERROR(SUBSTITUTE(MID($AB71,(COLUMN(BJ65)-COLUMN($AF$1))*6/5+1,5),"-","")*1,""),"")</f>
        <v/>
      </c>
      <c r="BK71" s="0" t="str">
        <f aca="false">IF(AND(BJ71&lt;&gt;"",BJ71&gt;BJ$6),IFERROR(MID($AC71,(COLUMN(BJ64)-COLUMN($AF$1))*5/5+1,4),"")/10,"")</f>
        <v/>
      </c>
      <c r="BL71" s="0" t="str">
        <f aca="false">IF(BK71&lt;&gt;"",BK71*$Y71,"")</f>
        <v/>
      </c>
      <c r="BM71" s="0" t="str">
        <f aca="false">IF(BK71&lt;&gt;"",BK71*$Y71,"")</f>
        <v/>
      </c>
      <c r="BN71" s="0" t="str">
        <f aca="false">IF(AND(BJ71&lt;&gt;"",BL71&lt;&gt;"",$X71&lt;&gt;""),CHAR(64+BJ$5)&amp;": "&amp;$X71&amp;"; ","")</f>
        <v/>
      </c>
      <c r="BO71" s="0" t="str">
        <f aca="false">IF($AB71&lt;&gt;"",IFERROR(SUBSTITUTE(MID($AB71,(COLUMN(BO65)-COLUMN($AF$1))*6/5+1,5),"-","")*1,""),"")</f>
        <v/>
      </c>
      <c r="BP71" s="0" t="str">
        <f aca="false">IF(AND(BO71&lt;&gt;"",BO71&gt;BO$6),IFERROR(MID($AC71,(COLUMN(BO64)-COLUMN($AF$1))*5/5+1,4),"")/10,"")</f>
        <v/>
      </c>
      <c r="BQ71" s="0" t="str">
        <f aca="false">IF(BP71&lt;&gt;"",BP71*$Y71,"")</f>
        <v/>
      </c>
      <c r="BR71" s="0" t="str">
        <f aca="false">IF(BP71&lt;&gt;"",BP71*$Y71,"")</f>
        <v/>
      </c>
      <c r="BS71" s="0" t="str">
        <f aca="false">IF(AND(BO71&lt;&gt;"",BQ71&lt;&gt;"",$X71&lt;&gt;""),CHAR(64+BO$5)&amp;": "&amp;$X71&amp;"; ","")</f>
        <v/>
      </c>
      <c r="BT71" s="0" t="str">
        <f aca="false">IF($AB71&lt;&gt;"",IFERROR(SUBSTITUTE(MID($AB71,(COLUMN(BT65)-COLUMN($AF$1))*6/5+1,5),"-","")*1,""),"")</f>
        <v/>
      </c>
      <c r="BU71" s="0" t="str">
        <f aca="false">IF(AND(BT71&lt;&gt;"",BT71&gt;BT$6),IFERROR(MID($AC71,(COLUMN(BT64)-COLUMN($AF$1))*5/5+1,4),"")/10,"")</f>
        <v/>
      </c>
      <c r="BV71" s="0" t="str">
        <f aca="false">IF(BU71&lt;&gt;"",BU71*$Y71,"")</f>
        <v/>
      </c>
      <c r="BW71" s="0" t="str">
        <f aca="false">IF(BU71&lt;&gt;"",BU71*$Y71,"")</f>
        <v/>
      </c>
      <c r="BX71" s="0" t="str">
        <f aca="false">IF(AND(BT71&lt;&gt;"",BV71&lt;&gt;"",$X71&lt;&gt;""),CHAR(64+BT$5)&amp;": "&amp;$X71&amp;"; ","")</f>
        <v/>
      </c>
      <c r="BY71" s="0" t="str">
        <f aca="false">IF($AB71&lt;&gt;"",IFERROR(SUBSTITUTE(MID($AB71,(COLUMN(BY65)-COLUMN($AF$1))*6/5+1,5),"-","")*1,""),"")</f>
        <v/>
      </c>
      <c r="BZ71" s="0" t="str">
        <f aca="false">IF(AND(BY71&lt;&gt;"",BY71&gt;BY$6),IFERROR(MID($AC71,(COLUMN(BY64)-COLUMN($AF$1))*5/5+1,4),"")/10,"")</f>
        <v/>
      </c>
      <c r="CA71" s="0" t="str">
        <f aca="false">IF(BZ71&lt;&gt;"",BZ71*$Y71,"")</f>
        <v/>
      </c>
      <c r="CB71" s="0" t="str">
        <f aca="false">IF(BZ71&lt;&gt;"",BZ71*$Y71,"")</f>
        <v/>
      </c>
      <c r="CC71" s="0" t="str">
        <f aca="false">IF(AND(BY71&lt;&gt;"",CA71&lt;&gt;"",$X71&lt;&gt;""),CHAR(64+BY$5)&amp;": "&amp;$X71&amp;"; ","")</f>
        <v/>
      </c>
    </row>
    <row r="72" customFormat="false" ht="12.8" hidden="false" customHeight="false" outlineLevel="0" collapsed="false">
      <c r="C72" s="0" t="n">
        <v>2034</v>
      </c>
      <c r="D72" s="0" t="str">
        <f aca="false">C72&amp;"_"&amp;B$56</f>
        <v>2034_string</v>
      </c>
      <c r="E72" s="0" t="str">
        <f aca="false">C72&amp;"_"&amp;$B$55</f>
        <v>2034_string</v>
      </c>
      <c r="F72" s="0" t="n">
        <v>4110</v>
      </c>
      <c r="S72" s="0" t="n">
        <v>10</v>
      </c>
      <c r="U72" s="0" t="str">
        <f aca="false">IF(MOD(ROW(T71)-ROW(T$35),4)&lt;3,"string","")</f>
        <v>string</v>
      </c>
      <c r="V72" s="0" t="str">
        <f aca="false">IF(U72&lt;&gt;"","M","")</f>
        <v>M</v>
      </c>
      <c r="W72" s="0" t="str">
        <f aca="false">IF(MOD(ROW(T71)-ROW(T$35),4)=0,"string",IF(MOD(ROW(T71)-ROW(T$35),4)=1,"string",IF(MOD(ROW(T71)-ROW(T$35),4)=2,"string","")))</f>
        <v>string</v>
      </c>
      <c r="X72" s="0" t="str">
        <f aca="false">IF(MOD(ROW(T71)-ROW(T$35),4)=0,S72&amp;" string","")</f>
        <v>10 string</v>
      </c>
      <c r="Y72" s="0" t="n">
        <v>350</v>
      </c>
      <c r="Z72" s="0" t="n">
        <v>350</v>
      </c>
      <c r="AB72" s="0" t="str">
        <f aca="false">IF(MOD(ROW(Main!S141)-ROW(Main!$S$105),4)&lt;3,INDEX(Main!T$136:T$151,1+(ROW(Main!S72)-ROW(Main!$S$36))/4,1),"")</f>
        <v>48335;48335;48335;48335;48335;48335;-----;-----;-----;-----;;</v>
      </c>
      <c r="AC72" s="0" t="str">
        <f aca="false">IF(MOD(ROW(Main!S141)-ROW(Main!$S$105),4)&lt;3,Main!U$115,"")</f>
        <v>0010;0010;0010;0010;0010;0010;0010;0010;0010;0010;</v>
      </c>
      <c r="AD72" s="0" t="s">
        <v>3</v>
      </c>
      <c r="AF72" s="0" t="n">
        <v>48335</v>
      </c>
      <c r="AG72" s="0" t="n">
        <v>1</v>
      </c>
      <c r="AH72" s="0" t="n">
        <v>350</v>
      </c>
      <c r="AI72" s="0" t="n">
        <v>350</v>
      </c>
      <c r="AJ72" s="0" t="str">
        <f aca="false">IF(AND(AF72&lt;&gt;"",AH72&lt;&gt;"",$X72&lt;&gt;""),CHAR(64+AF$5)&amp;": "&amp;$X72&amp;"; ","")</f>
        <v>A: 10 string;</v>
      </c>
      <c r="AK72" s="0" t="n">
        <v>48335</v>
      </c>
      <c r="AL72" s="0" t="n">
        <v>1</v>
      </c>
      <c r="AM72" s="0" t="n">
        <v>350</v>
      </c>
      <c r="AN72" s="0" t="n">
        <v>350</v>
      </c>
      <c r="AO72" s="0" t="str">
        <f aca="false">IF(AND(AK72&lt;&gt;"",AM72&lt;&gt;"",$X72&lt;&gt;""),CHAR(64+AK$5)&amp;": "&amp;$X72&amp;"; ","")</f>
        <v>B: 10 string;</v>
      </c>
      <c r="AP72" s="0" t="n">
        <v>48335</v>
      </c>
      <c r="AQ72" s="0" t="n">
        <v>1</v>
      </c>
      <c r="AR72" s="0" t="n">
        <v>350</v>
      </c>
      <c r="AS72" s="0" t="n">
        <v>350</v>
      </c>
      <c r="AT72" s="0" t="str">
        <f aca="false">IF(AND(AP72&lt;&gt;"",AR72&lt;&gt;"",$X72&lt;&gt;""),CHAR(64+AP$5)&amp;": "&amp;$X72&amp;"; ","")</f>
        <v>C: 10 string;</v>
      </c>
      <c r="AU72" s="0" t="n">
        <v>48335</v>
      </c>
      <c r="AV72" s="0" t="str">
        <f aca="false">IF(AND(AU72&lt;&gt;"",AU72&gt;AU$6),IFERROR(MID($AC72,(COLUMN(AU65)-COLUMN($AF$1))*5/5+1,4),"")/10,"")</f>
        <v/>
      </c>
      <c r="AW72" s="0" t="str">
        <f aca="false">IF(AV72&lt;&gt;"",AV72*$Y72,"")</f>
        <v/>
      </c>
      <c r="AX72" s="0" t="str">
        <f aca="false">IF(AV72&lt;&gt;"",AV72*$Y72,"")</f>
        <v/>
      </c>
      <c r="AY72" s="0" t="str">
        <f aca="false">IF(AND(AU72&lt;&gt;"",AW72&lt;&gt;"",$X72&lt;&gt;""),CHAR(64+AU$5)&amp;": "&amp;$X72&amp;"; ","")</f>
        <v/>
      </c>
      <c r="AZ72" s="0" t="n">
        <v>48335</v>
      </c>
      <c r="BA72" s="0" t="str">
        <f aca="false">IF(AND(AZ72&lt;&gt;"",AZ72&gt;AZ$6),IFERROR(MID($AC72,(COLUMN(AZ65)-COLUMN($AF$1))*5/5+1,4),"")/10,"")</f>
        <v/>
      </c>
      <c r="BB72" s="0" t="str">
        <f aca="false">IF(BA72&lt;&gt;"",BA72*$Y72,"")</f>
        <v/>
      </c>
      <c r="BC72" s="0" t="str">
        <f aca="false">IF(BA72&lt;&gt;"",BA72*$Y72,"")</f>
        <v/>
      </c>
      <c r="BD72" s="0" t="str">
        <f aca="false">IF(AND(AZ72&lt;&gt;"",BB72&lt;&gt;"",$X72&lt;&gt;""),CHAR(64+AZ$5)&amp;": "&amp;$X72&amp;"; ","")</f>
        <v/>
      </c>
      <c r="BE72" s="0" t="n">
        <v>48335</v>
      </c>
      <c r="BF72" s="0" t="str">
        <f aca="false">IF(AND(BE72&lt;&gt;"",BE72&gt;BE$6),IFERROR(MID($AC72,(COLUMN(BE65)-COLUMN($AF$1))*5/5+1,4),"")/10,"")</f>
        <v/>
      </c>
      <c r="BG72" s="0" t="str">
        <f aca="false">IF(BF72&lt;&gt;"",BF72*$Y72,"")</f>
        <v/>
      </c>
      <c r="BH72" s="0" t="str">
        <f aca="false">IF(BF72&lt;&gt;"",BF72*$Y72,"")</f>
        <v/>
      </c>
      <c r="BI72" s="0" t="str">
        <f aca="false">IF(AND(BE72&lt;&gt;"",BG72&lt;&gt;"",$X72&lt;&gt;""),CHAR(64+BE$5)&amp;": "&amp;$X72&amp;"; ","")</f>
        <v/>
      </c>
      <c r="BJ72" s="0" t="str">
        <f aca="false">IF($AB72&lt;&gt;"",IFERROR(SUBSTITUTE(MID($AB72,(COLUMN(BJ66)-COLUMN($AF$1))*6/5+1,5),"-","")*1,""),"")</f>
        <v/>
      </c>
      <c r="BK72" s="0" t="str">
        <f aca="false">IF(AND(BJ72&lt;&gt;"",BJ72&gt;BJ$6),IFERROR(MID($AC72,(COLUMN(BJ65)-COLUMN($AF$1))*5/5+1,4),"")/10,"")</f>
        <v/>
      </c>
      <c r="BL72" s="0" t="str">
        <f aca="false">IF(BK72&lt;&gt;"",BK72*$Y72,"")</f>
        <v/>
      </c>
      <c r="BM72" s="0" t="str">
        <f aca="false">IF(BK72&lt;&gt;"",BK72*$Y72,"")</f>
        <v/>
      </c>
      <c r="BN72" s="0" t="str">
        <f aca="false">IF(AND(BJ72&lt;&gt;"",BL72&lt;&gt;"",$X72&lt;&gt;""),CHAR(64+BJ$5)&amp;": "&amp;$X72&amp;"; ","")</f>
        <v/>
      </c>
      <c r="BO72" s="0" t="str">
        <f aca="false">IF($AB72&lt;&gt;"",IFERROR(SUBSTITUTE(MID($AB72,(COLUMN(BO66)-COLUMN($AF$1))*6/5+1,5),"-","")*1,""),"")</f>
        <v/>
      </c>
      <c r="BP72" s="0" t="str">
        <f aca="false">IF(AND(BO72&lt;&gt;"",BO72&gt;BO$6),IFERROR(MID($AC72,(COLUMN(BO65)-COLUMN($AF$1))*5/5+1,4),"")/10,"")</f>
        <v/>
      </c>
      <c r="BQ72" s="0" t="str">
        <f aca="false">IF(BP72&lt;&gt;"",BP72*$Y72,"")</f>
        <v/>
      </c>
      <c r="BR72" s="0" t="str">
        <f aca="false">IF(BP72&lt;&gt;"",BP72*$Y72,"")</f>
        <v/>
      </c>
      <c r="BS72" s="0" t="str">
        <f aca="false">IF(AND(BO72&lt;&gt;"",BQ72&lt;&gt;"",$X72&lt;&gt;""),CHAR(64+BO$5)&amp;": "&amp;$X72&amp;"; ","")</f>
        <v/>
      </c>
      <c r="BT72" s="0" t="str">
        <f aca="false">IF($AB72&lt;&gt;"",IFERROR(SUBSTITUTE(MID($AB72,(COLUMN(BT66)-COLUMN($AF$1))*6/5+1,5),"-","")*1,""),"")</f>
        <v/>
      </c>
      <c r="BU72" s="0" t="str">
        <f aca="false">IF(AND(BT72&lt;&gt;"",BT72&gt;BT$6),IFERROR(MID($AC72,(COLUMN(BT65)-COLUMN($AF$1))*5/5+1,4),"")/10,"")</f>
        <v/>
      </c>
      <c r="BV72" s="0" t="str">
        <f aca="false">IF(BU72&lt;&gt;"",BU72*$Y72,"")</f>
        <v/>
      </c>
      <c r="BW72" s="0" t="str">
        <f aca="false">IF(BU72&lt;&gt;"",BU72*$Y72,"")</f>
        <v/>
      </c>
      <c r="BX72" s="0" t="str">
        <f aca="false">IF(AND(BT72&lt;&gt;"",BV72&lt;&gt;"",$X72&lt;&gt;""),CHAR(64+BT$5)&amp;": "&amp;$X72&amp;"; ","")</f>
        <v/>
      </c>
      <c r="BY72" s="0" t="str">
        <f aca="false">IF($AB72&lt;&gt;"",IFERROR(SUBSTITUTE(MID($AB72,(COLUMN(BY66)-COLUMN($AF$1))*6/5+1,5),"-","")*1,""),"")</f>
        <v/>
      </c>
      <c r="BZ72" s="0" t="str">
        <f aca="false">IF(AND(BY72&lt;&gt;"",BY72&gt;BY$6),IFERROR(MID($AC72,(COLUMN(BY65)-COLUMN($AF$1))*5/5+1,4),"")/10,"")</f>
        <v/>
      </c>
      <c r="CA72" s="0" t="str">
        <f aca="false">IF(BZ72&lt;&gt;"",BZ72*$Y72,"")</f>
        <v/>
      </c>
      <c r="CB72" s="0" t="str">
        <f aca="false">IF(BZ72&lt;&gt;"",BZ72*$Y72,"")</f>
        <v/>
      </c>
      <c r="CC72" s="0" t="str">
        <f aca="false">IF(AND(BY72&lt;&gt;"",CA72&lt;&gt;"",$X72&lt;&gt;""),CHAR(64+BY$5)&amp;": "&amp;$X72&amp;"; ","")</f>
        <v/>
      </c>
    </row>
    <row r="73" customFormat="false" ht="12.8" hidden="false" customHeight="false" outlineLevel="0" collapsed="false">
      <c r="C73" s="0" t="n">
        <v>2035</v>
      </c>
      <c r="D73" s="0" t="str">
        <f aca="false">C73&amp;"_"&amp;B$56</f>
        <v>2035_string</v>
      </c>
      <c r="E73" s="0" t="str">
        <f aca="false">C73&amp;"_"&amp;$B$55</f>
        <v>2035_string</v>
      </c>
      <c r="F73" s="0" t="n">
        <v>0</v>
      </c>
      <c r="S73" s="0" t="str">
        <f aca="false">IF(MOD(ROW(T72)-ROW(T$35),4)=0,(ROW(T72)-ROW(T$35))/4+1,"")</f>
        <v/>
      </c>
      <c r="U73" s="0" t="str">
        <f aca="false">IF(MOD(ROW(T72)-ROW(T$35),4)&lt;3,"string","")</f>
        <v>string</v>
      </c>
      <c r="V73" s="0" t="str">
        <f aca="false">IF(U73&lt;&gt;"","M","")</f>
        <v>M</v>
      </c>
      <c r="W73" s="0" t="str">
        <f aca="false">IF(MOD(ROW(T72)-ROW(T$35),4)=0,"string",IF(MOD(ROW(T72)-ROW(T$35),4)=1,"string",IF(MOD(ROW(T72)-ROW(T$35),4)=2,"string","")))</f>
        <v>string</v>
      </c>
      <c r="X73" s="0" t="str">
        <f aca="false">IF(MOD(ROW(T72)-ROW(T$35),4)=0,S73&amp;" string","")</f>
        <v/>
      </c>
      <c r="Y73" s="0" t="n">
        <v>350</v>
      </c>
      <c r="Z73" s="0" t="n">
        <v>350</v>
      </c>
      <c r="AB73" s="0" t="str">
        <f aca="false">IF(MOD(ROW(Main!S142)-ROW(Main!$S$105),4)&lt;3,INDEX(Main!T$136:T$151,1+(ROW(Main!S73)-ROW(Main!$S$36))/4,1),"")</f>
        <v>48335;48335;48335;48335;48335;48335;-----;-----;-----;-----;;</v>
      </c>
      <c r="AC73" s="0" t="str">
        <f aca="false">IF(MOD(ROW(Main!S142)-ROW(Main!$S$105),4)&lt;3,Main!U$115,"")</f>
        <v>0010;0010;0010;0010;0010;0010;0010;0010;0010;0010;</v>
      </c>
      <c r="AD73" s="0" t="s">
        <v>3</v>
      </c>
      <c r="AF73" s="0" t="n">
        <v>48335</v>
      </c>
      <c r="AG73" s="0" t="n">
        <v>1</v>
      </c>
      <c r="AH73" s="0" t="n">
        <v>350</v>
      </c>
      <c r="AI73" s="0" t="n">
        <v>350</v>
      </c>
      <c r="AJ73" s="0" t="str">
        <f aca="false">IF(AND(AF73&lt;&gt;"",AH73&lt;&gt;"",$X73&lt;&gt;""),CHAR(64+AF$5)&amp;": "&amp;$X73&amp;"; ","")</f>
        <v/>
      </c>
      <c r="AK73" s="0" t="n">
        <v>48335</v>
      </c>
      <c r="AL73" s="0" t="n">
        <v>1</v>
      </c>
      <c r="AM73" s="0" t="n">
        <v>350</v>
      </c>
      <c r="AN73" s="0" t="n">
        <v>350</v>
      </c>
      <c r="AO73" s="0" t="str">
        <f aca="false">IF(AND(AK73&lt;&gt;"",AM73&lt;&gt;"",$X73&lt;&gt;""),CHAR(64+AK$5)&amp;": "&amp;$X73&amp;"; ","")</f>
        <v/>
      </c>
      <c r="AP73" s="0" t="n">
        <v>48335</v>
      </c>
      <c r="AQ73" s="0" t="n">
        <v>1</v>
      </c>
      <c r="AR73" s="0" t="n">
        <v>350</v>
      </c>
      <c r="AS73" s="0" t="n">
        <v>350</v>
      </c>
      <c r="AT73" s="0" t="str">
        <f aca="false">IF(AND(AP73&lt;&gt;"",AR73&lt;&gt;"",$X73&lt;&gt;""),CHAR(64+AP$5)&amp;": "&amp;$X73&amp;"; ","")</f>
        <v/>
      </c>
      <c r="AU73" s="0" t="n">
        <v>48335</v>
      </c>
      <c r="AV73" s="0" t="str">
        <f aca="false">IF(AND(AU73&lt;&gt;"",AU73&gt;AU$6),IFERROR(MID($AC73,(COLUMN(AU66)-COLUMN($AF$1))*5/5+1,4),"")/10,"")</f>
        <v/>
      </c>
      <c r="AW73" s="0" t="str">
        <f aca="false">IF(AV73&lt;&gt;"",AV73*$Y73,"")</f>
        <v/>
      </c>
      <c r="AX73" s="0" t="str">
        <f aca="false">IF(AV73&lt;&gt;"",AV73*$Y73,"")</f>
        <v/>
      </c>
      <c r="AY73" s="0" t="str">
        <f aca="false">IF(AND(AU73&lt;&gt;"",AW73&lt;&gt;"",$X73&lt;&gt;""),CHAR(64+AU$5)&amp;": "&amp;$X73&amp;"; ","")</f>
        <v/>
      </c>
      <c r="AZ73" s="0" t="n">
        <v>48335</v>
      </c>
      <c r="BA73" s="0" t="str">
        <f aca="false">IF(AND(AZ73&lt;&gt;"",AZ73&gt;AZ$6),IFERROR(MID($AC73,(COLUMN(AZ66)-COLUMN($AF$1))*5/5+1,4),"")/10,"")</f>
        <v/>
      </c>
      <c r="BB73" s="0" t="str">
        <f aca="false">IF(BA73&lt;&gt;"",BA73*$Y73,"")</f>
        <v/>
      </c>
      <c r="BC73" s="0" t="str">
        <f aca="false">IF(BA73&lt;&gt;"",BA73*$Y73,"")</f>
        <v/>
      </c>
      <c r="BD73" s="0" t="str">
        <f aca="false">IF(AND(AZ73&lt;&gt;"",BB73&lt;&gt;"",$X73&lt;&gt;""),CHAR(64+AZ$5)&amp;": "&amp;$X73&amp;"; ","")</f>
        <v/>
      </c>
      <c r="BE73" s="0" t="n">
        <v>48335</v>
      </c>
      <c r="BF73" s="0" t="str">
        <f aca="false">IF(AND(BE73&lt;&gt;"",BE73&gt;BE$6),IFERROR(MID($AC73,(COLUMN(BE66)-COLUMN($AF$1))*5/5+1,4),"")/10,"")</f>
        <v/>
      </c>
      <c r="BG73" s="0" t="str">
        <f aca="false">IF(BF73&lt;&gt;"",BF73*$Y73,"")</f>
        <v/>
      </c>
      <c r="BH73" s="0" t="str">
        <f aca="false">IF(BF73&lt;&gt;"",BF73*$Y73,"")</f>
        <v/>
      </c>
      <c r="BI73" s="0" t="str">
        <f aca="false">IF(AND(BE73&lt;&gt;"",BG73&lt;&gt;"",$X73&lt;&gt;""),CHAR(64+BE$5)&amp;": "&amp;$X73&amp;"; ","")</f>
        <v/>
      </c>
      <c r="BJ73" s="0" t="str">
        <f aca="false">IF($AB73&lt;&gt;"",IFERROR(SUBSTITUTE(MID($AB73,(COLUMN(BJ67)-COLUMN($AF$1))*6/5+1,5),"-","")*1,""),"")</f>
        <v/>
      </c>
      <c r="BK73" s="0" t="str">
        <f aca="false">IF(AND(BJ73&lt;&gt;"",BJ73&gt;BJ$6),IFERROR(MID($AC73,(COLUMN(BJ66)-COLUMN($AF$1))*5/5+1,4),"")/10,"")</f>
        <v/>
      </c>
      <c r="BL73" s="0" t="str">
        <f aca="false">IF(BK73&lt;&gt;"",BK73*$Y73,"")</f>
        <v/>
      </c>
      <c r="BM73" s="0" t="str">
        <f aca="false">IF(BK73&lt;&gt;"",BK73*$Y73,"")</f>
        <v/>
      </c>
      <c r="BN73" s="0" t="str">
        <f aca="false">IF(AND(BJ73&lt;&gt;"",BL73&lt;&gt;"",$X73&lt;&gt;""),CHAR(64+BJ$5)&amp;": "&amp;$X73&amp;"; ","")</f>
        <v/>
      </c>
      <c r="BO73" s="0" t="str">
        <f aca="false">IF($AB73&lt;&gt;"",IFERROR(SUBSTITUTE(MID($AB73,(COLUMN(BO67)-COLUMN($AF$1))*6/5+1,5),"-","")*1,""),"")</f>
        <v/>
      </c>
      <c r="BP73" s="0" t="str">
        <f aca="false">IF(AND(BO73&lt;&gt;"",BO73&gt;BO$6),IFERROR(MID($AC73,(COLUMN(BO66)-COLUMN($AF$1))*5/5+1,4),"")/10,"")</f>
        <v/>
      </c>
      <c r="BQ73" s="0" t="str">
        <f aca="false">IF(BP73&lt;&gt;"",BP73*$Y73,"")</f>
        <v/>
      </c>
      <c r="BR73" s="0" t="str">
        <f aca="false">IF(BP73&lt;&gt;"",BP73*$Y73,"")</f>
        <v/>
      </c>
      <c r="BS73" s="0" t="str">
        <f aca="false">IF(AND(BO73&lt;&gt;"",BQ73&lt;&gt;"",$X73&lt;&gt;""),CHAR(64+BO$5)&amp;": "&amp;$X73&amp;"; ","")</f>
        <v/>
      </c>
      <c r="BT73" s="0" t="str">
        <f aca="false">IF($AB73&lt;&gt;"",IFERROR(SUBSTITUTE(MID($AB73,(COLUMN(BT67)-COLUMN($AF$1))*6/5+1,5),"-","")*1,""),"")</f>
        <v/>
      </c>
      <c r="BU73" s="0" t="str">
        <f aca="false">IF(AND(BT73&lt;&gt;"",BT73&gt;BT$6),IFERROR(MID($AC73,(COLUMN(BT66)-COLUMN($AF$1))*5/5+1,4),"")/10,"")</f>
        <v/>
      </c>
      <c r="BV73" s="0" t="str">
        <f aca="false">IF(BU73&lt;&gt;"",BU73*$Y73,"")</f>
        <v/>
      </c>
      <c r="BW73" s="0" t="str">
        <f aca="false">IF(BU73&lt;&gt;"",BU73*$Y73,"")</f>
        <v/>
      </c>
      <c r="BX73" s="0" t="str">
        <f aca="false">IF(AND(BT73&lt;&gt;"",BV73&lt;&gt;"",$X73&lt;&gt;""),CHAR(64+BT$5)&amp;": "&amp;$X73&amp;"; ","")</f>
        <v/>
      </c>
      <c r="BY73" s="0" t="str">
        <f aca="false">IF($AB73&lt;&gt;"",IFERROR(SUBSTITUTE(MID($AB73,(COLUMN(BY67)-COLUMN($AF$1))*6/5+1,5),"-","")*1,""),"")</f>
        <v/>
      </c>
      <c r="BZ73" s="0" t="str">
        <f aca="false">IF(AND(BY73&lt;&gt;"",BY73&gt;BY$6),IFERROR(MID($AC73,(COLUMN(BY66)-COLUMN($AF$1))*5/5+1,4),"")/10,"")</f>
        <v/>
      </c>
      <c r="CA73" s="0" t="str">
        <f aca="false">IF(BZ73&lt;&gt;"",BZ73*$Y73,"")</f>
        <v/>
      </c>
      <c r="CB73" s="0" t="str">
        <f aca="false">IF(BZ73&lt;&gt;"",BZ73*$Y73,"")</f>
        <v/>
      </c>
      <c r="CC73" s="0" t="str">
        <f aca="false">IF(AND(BY73&lt;&gt;"",CA73&lt;&gt;"",$X73&lt;&gt;""),CHAR(64+BY$5)&amp;": "&amp;$X73&amp;"; ","")</f>
        <v/>
      </c>
    </row>
    <row r="74" customFormat="false" ht="12.8" hidden="false" customHeight="false" outlineLevel="0" collapsed="false">
      <c r="C74" s="0" t="n">
        <v>2036</v>
      </c>
      <c r="D74" s="0" t="str">
        <f aca="false">C74&amp;"_"&amp;B$56</f>
        <v>2036_string</v>
      </c>
      <c r="E74" s="0" t="str">
        <f aca="false">C74&amp;"_"&amp;$B$55</f>
        <v>2036_string</v>
      </c>
      <c r="F74" s="0" t="n">
        <v>0</v>
      </c>
      <c r="S74" s="0" t="str">
        <f aca="false">IF(MOD(ROW(T73)-ROW(T$35),4)=0,(ROW(T73)-ROW(T$35))/4+1,"")</f>
        <v/>
      </c>
      <c r="U74" s="0" t="str">
        <f aca="false">IF(MOD(ROW(T73)-ROW(T$35),4)&lt;3,"string","")</f>
        <v>string</v>
      </c>
      <c r="V74" s="0" t="str">
        <f aca="false">IF(U74&lt;&gt;"","M","")</f>
        <v>M</v>
      </c>
      <c r="W74" s="0" t="str">
        <f aca="false">IF(MOD(ROW(T73)-ROW(T$35),4)=0,"string",IF(MOD(ROW(T73)-ROW(T$35),4)=1,"string",IF(MOD(ROW(T73)-ROW(T$35),4)=2,"string","")))</f>
        <v>string</v>
      </c>
      <c r="X74" s="0" t="str">
        <f aca="false">IF(MOD(ROW(T73)-ROW(T$35),4)=0,S74&amp;" string","")</f>
        <v/>
      </c>
      <c r="Y74" s="0" t="n">
        <v>350</v>
      </c>
      <c r="Z74" s="0" t="n">
        <v>350</v>
      </c>
      <c r="AB74" s="0" t="str">
        <f aca="false">IF(MOD(ROW(Main!S143)-ROW(Main!$S$105),4)&lt;3,INDEX(Main!T$136:T$151,1+(ROW(Main!S74)-ROW(Main!$S$36))/4,1),"")</f>
        <v>48335;48335;48335;48335;48335;48335;-----;-----;-----;-----;;</v>
      </c>
      <c r="AC74" s="0" t="str">
        <f aca="false">IF(MOD(ROW(Main!S143)-ROW(Main!$S$105),4)&lt;3,Main!U$115,"")</f>
        <v>0010;0010;0010;0010;0010;0010;0010;0010;0010;0010;</v>
      </c>
      <c r="AD74" s="0" t="s">
        <v>3</v>
      </c>
      <c r="AF74" s="0" t="n">
        <v>48335</v>
      </c>
      <c r="AG74" s="0" t="n">
        <v>1</v>
      </c>
      <c r="AH74" s="0" t="n">
        <v>350</v>
      </c>
      <c r="AI74" s="0" t="n">
        <v>350</v>
      </c>
      <c r="AJ74" s="0" t="str">
        <f aca="false">IF(AND(AF74&lt;&gt;"",AH74&lt;&gt;"",$X74&lt;&gt;""),CHAR(64+AF$5)&amp;": "&amp;$X74&amp;"; ","")</f>
        <v/>
      </c>
      <c r="AK74" s="0" t="n">
        <v>48335</v>
      </c>
      <c r="AL74" s="0" t="n">
        <v>1</v>
      </c>
      <c r="AM74" s="0" t="n">
        <v>350</v>
      </c>
      <c r="AN74" s="0" t="n">
        <v>350</v>
      </c>
      <c r="AO74" s="0" t="str">
        <f aca="false">IF(AND(AK74&lt;&gt;"",AM74&lt;&gt;"",$X74&lt;&gt;""),CHAR(64+AK$5)&amp;": "&amp;$X74&amp;"; ","")</f>
        <v/>
      </c>
      <c r="AP74" s="0" t="n">
        <v>48335</v>
      </c>
      <c r="AQ74" s="0" t="n">
        <v>1</v>
      </c>
      <c r="AR74" s="0" t="n">
        <v>350</v>
      </c>
      <c r="AS74" s="0" t="n">
        <v>350</v>
      </c>
      <c r="AT74" s="0" t="str">
        <f aca="false">IF(AND(AP74&lt;&gt;"",AR74&lt;&gt;"",$X74&lt;&gt;""),CHAR(64+AP$5)&amp;": "&amp;$X74&amp;"; ","")</f>
        <v/>
      </c>
      <c r="AU74" s="0" t="n">
        <v>48335</v>
      </c>
      <c r="AV74" s="0" t="str">
        <f aca="false">IF(AND(AU74&lt;&gt;"",AU74&gt;AU$6),IFERROR(MID($AC74,(COLUMN(AU67)-COLUMN($AF$1))*5/5+1,4),"")/10,"")</f>
        <v/>
      </c>
      <c r="AW74" s="0" t="str">
        <f aca="false">IF(AV74&lt;&gt;"",AV74*$Y74,"")</f>
        <v/>
      </c>
      <c r="AX74" s="0" t="str">
        <f aca="false">IF(AV74&lt;&gt;"",AV74*$Y74,"")</f>
        <v/>
      </c>
      <c r="AY74" s="0" t="str">
        <f aca="false">IF(AND(AU74&lt;&gt;"",AW74&lt;&gt;"",$X74&lt;&gt;""),CHAR(64+AU$5)&amp;": "&amp;$X74&amp;"; ","")</f>
        <v/>
      </c>
      <c r="AZ74" s="0" t="n">
        <v>48335</v>
      </c>
      <c r="BA74" s="0" t="str">
        <f aca="false">IF(AND(AZ74&lt;&gt;"",AZ74&gt;AZ$6),IFERROR(MID($AC74,(COLUMN(AZ67)-COLUMN($AF$1))*5/5+1,4),"")/10,"")</f>
        <v/>
      </c>
      <c r="BB74" s="0" t="str">
        <f aca="false">IF(BA74&lt;&gt;"",BA74*$Y74,"")</f>
        <v/>
      </c>
      <c r="BC74" s="0" t="str">
        <f aca="false">IF(BA74&lt;&gt;"",BA74*$Y74,"")</f>
        <v/>
      </c>
      <c r="BD74" s="0" t="str">
        <f aca="false">IF(AND(AZ74&lt;&gt;"",BB74&lt;&gt;"",$X74&lt;&gt;""),CHAR(64+AZ$5)&amp;": "&amp;$X74&amp;"; ","")</f>
        <v/>
      </c>
      <c r="BE74" s="0" t="n">
        <v>48335</v>
      </c>
      <c r="BF74" s="0" t="str">
        <f aca="false">IF(AND(BE74&lt;&gt;"",BE74&gt;BE$6),IFERROR(MID($AC74,(COLUMN(BE67)-COLUMN($AF$1))*5/5+1,4),"")/10,"")</f>
        <v/>
      </c>
      <c r="BG74" s="0" t="str">
        <f aca="false">IF(BF74&lt;&gt;"",BF74*$Y74,"")</f>
        <v/>
      </c>
      <c r="BH74" s="0" t="str">
        <f aca="false">IF(BF74&lt;&gt;"",BF74*$Y74,"")</f>
        <v/>
      </c>
      <c r="BI74" s="0" t="str">
        <f aca="false">IF(AND(BE74&lt;&gt;"",BG74&lt;&gt;"",$X74&lt;&gt;""),CHAR(64+BE$5)&amp;": "&amp;$X74&amp;"; ","")</f>
        <v/>
      </c>
      <c r="BJ74" s="0" t="str">
        <f aca="false">IF($AB74&lt;&gt;"",IFERROR(SUBSTITUTE(MID($AB74,(COLUMN(BJ68)-COLUMN($AF$1))*6/5+1,5),"-","")*1,""),"")</f>
        <v/>
      </c>
      <c r="BK74" s="0" t="str">
        <f aca="false">IF(AND(BJ74&lt;&gt;"",BJ74&gt;BJ$6),IFERROR(MID($AC74,(COLUMN(BJ67)-COLUMN($AF$1))*5/5+1,4),"")/10,"")</f>
        <v/>
      </c>
      <c r="BL74" s="0" t="str">
        <f aca="false">IF(BK74&lt;&gt;"",BK74*$Y74,"")</f>
        <v/>
      </c>
      <c r="BM74" s="0" t="str">
        <f aca="false">IF(BK74&lt;&gt;"",BK74*$Y74,"")</f>
        <v/>
      </c>
      <c r="BN74" s="0" t="str">
        <f aca="false">IF(AND(BJ74&lt;&gt;"",BL74&lt;&gt;"",$X74&lt;&gt;""),CHAR(64+BJ$5)&amp;": "&amp;$X74&amp;"; ","")</f>
        <v/>
      </c>
      <c r="BO74" s="0" t="str">
        <f aca="false">IF($AB74&lt;&gt;"",IFERROR(SUBSTITUTE(MID($AB74,(COLUMN(BO68)-COLUMN($AF$1))*6/5+1,5),"-","")*1,""),"")</f>
        <v/>
      </c>
      <c r="BP74" s="0" t="str">
        <f aca="false">IF(AND(BO74&lt;&gt;"",BO74&gt;BO$6),IFERROR(MID($AC74,(COLUMN(BO67)-COLUMN($AF$1))*5/5+1,4),"")/10,"")</f>
        <v/>
      </c>
      <c r="BQ74" s="0" t="str">
        <f aca="false">IF(BP74&lt;&gt;"",BP74*$Y74,"")</f>
        <v/>
      </c>
      <c r="BR74" s="0" t="str">
        <f aca="false">IF(BP74&lt;&gt;"",BP74*$Y74,"")</f>
        <v/>
      </c>
      <c r="BS74" s="0" t="str">
        <f aca="false">IF(AND(BO74&lt;&gt;"",BQ74&lt;&gt;"",$X74&lt;&gt;""),CHAR(64+BO$5)&amp;": "&amp;$X74&amp;"; ","")</f>
        <v/>
      </c>
      <c r="BT74" s="0" t="str">
        <f aca="false">IF($AB74&lt;&gt;"",IFERROR(SUBSTITUTE(MID($AB74,(COLUMN(BT68)-COLUMN($AF$1))*6/5+1,5),"-","")*1,""),"")</f>
        <v/>
      </c>
      <c r="BU74" s="0" t="str">
        <f aca="false">IF(AND(BT74&lt;&gt;"",BT74&gt;BT$6),IFERROR(MID($AC74,(COLUMN(BT67)-COLUMN($AF$1))*5/5+1,4),"")/10,"")</f>
        <v/>
      </c>
      <c r="BV74" s="0" t="str">
        <f aca="false">IF(BU74&lt;&gt;"",BU74*$Y74,"")</f>
        <v/>
      </c>
      <c r="BW74" s="0" t="str">
        <f aca="false">IF(BU74&lt;&gt;"",BU74*$Y74,"")</f>
        <v/>
      </c>
      <c r="BX74" s="0" t="str">
        <f aca="false">IF(AND(BT74&lt;&gt;"",BV74&lt;&gt;"",$X74&lt;&gt;""),CHAR(64+BT$5)&amp;": "&amp;$X74&amp;"; ","")</f>
        <v/>
      </c>
      <c r="BY74" s="0" t="str">
        <f aca="false">IF($AB74&lt;&gt;"",IFERROR(SUBSTITUTE(MID($AB74,(COLUMN(BY68)-COLUMN($AF$1))*6/5+1,5),"-","")*1,""),"")</f>
        <v/>
      </c>
      <c r="BZ74" s="0" t="str">
        <f aca="false">IF(AND(BY74&lt;&gt;"",BY74&gt;BY$6),IFERROR(MID($AC74,(COLUMN(BY67)-COLUMN($AF$1))*5/5+1,4),"")/10,"")</f>
        <v/>
      </c>
      <c r="CA74" s="0" t="str">
        <f aca="false">IF(BZ74&lt;&gt;"",BZ74*$Y74,"")</f>
        <v/>
      </c>
      <c r="CB74" s="0" t="str">
        <f aca="false">IF(BZ74&lt;&gt;"",BZ74*$Y74,"")</f>
        <v/>
      </c>
      <c r="CC74" s="0" t="str">
        <f aca="false">IF(AND(BY74&lt;&gt;"",CA74&lt;&gt;"",$X74&lt;&gt;""),CHAR(64+BY$5)&amp;": "&amp;$X74&amp;"; ","")</f>
        <v/>
      </c>
    </row>
    <row r="75" customFormat="false" ht="12.8" hidden="false" customHeight="false" outlineLevel="0" collapsed="false">
      <c r="C75" s="0" t="n">
        <v>2037</v>
      </c>
      <c r="D75" s="0" t="str">
        <f aca="false">C75&amp;"_"&amp;B$56</f>
        <v>2037_string</v>
      </c>
      <c r="E75" s="0" t="str">
        <f aca="false">C75&amp;"_"&amp;$B$55</f>
        <v>2037_string</v>
      </c>
      <c r="F75" s="0" t="n">
        <v>0</v>
      </c>
      <c r="S75" s="0" t="str">
        <f aca="false">IF(MOD(ROW(T74)-ROW(T$35),4)=0,(ROW(T74)-ROW(T$35))/4+1,"")</f>
        <v/>
      </c>
      <c r="U75" s="0" t="str">
        <f aca="false">IF(MOD(ROW(T74)-ROW(T$35),4)&lt;3,"string","")</f>
        <v/>
      </c>
      <c r="V75" s="0" t="str">
        <f aca="false">IF(U75&lt;&gt;"","M","")</f>
        <v/>
      </c>
      <c r="W75" s="0" t="str">
        <f aca="false">IF(MOD(ROW(T74)-ROW(T$35),4)=0,"string",IF(MOD(ROW(T74)-ROW(T$35),4)=1,"string",IF(MOD(ROW(T74)-ROW(T$35),4)=2,"string","")))</f>
        <v/>
      </c>
      <c r="X75" s="0" t="str">
        <f aca="false">IF(MOD(ROW(T74)-ROW(T$35),4)=0,S75&amp;" string","")</f>
        <v/>
      </c>
      <c r="AB75" s="0" t="str">
        <f aca="false">IF(MOD(ROW(Main!S144)-ROW(Main!$S$105),4)&lt;3,INDEX(Main!T$136:T$151,1+(ROW(Main!S75)-ROW(Main!$S$36))/4,1),"")</f>
        <v/>
      </c>
      <c r="AC75" s="0" t="str">
        <f aca="false">IF(MOD(ROW(Main!S144)-ROW(Main!$S$105),4)&lt;3,Main!U$115,"")</f>
        <v/>
      </c>
      <c r="AD75" s="0" t="s">
        <v>3</v>
      </c>
      <c r="AF75" s="0" t="str">
        <f aca="false">IF($AB75&lt;&gt;"",IFERROR(SUBSTITUTE(MID($AB75,(COLUMN(AF69)-COLUMN($AF$1))*6/5+1,5),"-","")*1,""),"")</f>
        <v/>
      </c>
      <c r="AG75" s="0" t="str">
        <f aca="false">IF(AND(AF75&lt;&gt;"",AF75&gt;AF$6),IFERROR(MID($AC75,(COLUMN(AF68)-COLUMN($AF$1))*5/5+1,4),"")/10,"")</f>
        <v/>
      </c>
      <c r="AH75" s="0" t="str">
        <f aca="false">IF(AG75&lt;&gt;"",AG75*$Y75,"")</f>
        <v/>
      </c>
      <c r="AI75" s="0" t="str">
        <f aca="false">IF(AG75&lt;&gt;"",AG75*$Y75,"")</f>
        <v/>
      </c>
      <c r="AJ75" s="0" t="str">
        <f aca="false">IF(AND(AF75&lt;&gt;"",AH75&lt;&gt;"",$X75&lt;&gt;""),CHAR(64+AF$5)&amp;": "&amp;$X75&amp;"; ","")</f>
        <v/>
      </c>
      <c r="AK75" s="0" t="str">
        <f aca="false">IF($AB75&lt;&gt;"",IFERROR(SUBSTITUTE(MID($AB75,(COLUMN(AK69)-COLUMN($AF$1))*6/5+1,5),"-","")*1,""),"")</f>
        <v/>
      </c>
      <c r="AL75" s="0" t="str">
        <f aca="false">IF(AND(AK75&lt;&gt;"",AK75&gt;AK$6),IFERROR(MID($AC75,(COLUMN(AK68)-COLUMN($AF$1))*5/5+1,4),"")/10,"")</f>
        <v/>
      </c>
      <c r="AM75" s="0" t="str">
        <f aca="false">IF(AL75&lt;&gt;"",AL75*$Y75,"")</f>
        <v/>
      </c>
      <c r="AN75" s="0" t="str">
        <f aca="false">IF(AL75&lt;&gt;"",AL75*$Y75,"")</f>
        <v/>
      </c>
      <c r="AO75" s="0" t="str">
        <f aca="false">IF(AND(AK75&lt;&gt;"",AM75&lt;&gt;"",$X75&lt;&gt;""),CHAR(64+AK$5)&amp;": "&amp;$X75&amp;"; ","")</f>
        <v/>
      </c>
      <c r="AP75" s="0" t="str">
        <f aca="false">IF($AB75&lt;&gt;"",IFERROR(SUBSTITUTE(MID($AB75,(COLUMN(AP69)-COLUMN($AF$1))*6/5+1,5),"-","")*1,""),"")</f>
        <v/>
      </c>
      <c r="AQ75" s="0" t="str">
        <f aca="false">IF(AND(AP75&lt;&gt;"",AP75&gt;AP$6),IFERROR(MID($AC75,(COLUMN(AP68)-COLUMN($AF$1))*5/5+1,4),"")/10,"")</f>
        <v/>
      </c>
      <c r="AR75" s="0" t="str">
        <f aca="false">IF(AQ75&lt;&gt;"",AQ75*$Y75,"")</f>
        <v/>
      </c>
      <c r="AS75" s="0" t="str">
        <f aca="false">IF(AQ75&lt;&gt;"",AQ75*$Y75,"")</f>
        <v/>
      </c>
      <c r="AT75" s="0" t="str">
        <f aca="false">IF(AND(AP75&lt;&gt;"",AR75&lt;&gt;"",$X75&lt;&gt;""),CHAR(64+AP$5)&amp;": "&amp;$X75&amp;"; ","")</f>
        <v/>
      </c>
      <c r="AU75" s="0" t="str">
        <f aca="false">IF($AB75&lt;&gt;"",IFERROR(SUBSTITUTE(MID($AB75,(COLUMN(AU69)-COLUMN($AF$1))*6/5+1,5),"-","")*1,""),"")</f>
        <v/>
      </c>
      <c r="AV75" s="0" t="str">
        <f aca="false">IF(AND(AU75&lt;&gt;"",AU75&gt;AU$6),IFERROR(MID($AC75,(COLUMN(AU68)-COLUMN($AF$1))*5/5+1,4),"")/10,"")</f>
        <v/>
      </c>
      <c r="AW75" s="0" t="str">
        <f aca="false">IF(AV75&lt;&gt;"",AV75*$Y75,"")</f>
        <v/>
      </c>
      <c r="AX75" s="0" t="str">
        <f aca="false">IF(AV75&lt;&gt;"",AV75*$Y75,"")</f>
        <v/>
      </c>
      <c r="AY75" s="0" t="str">
        <f aca="false">IF(AND(AU75&lt;&gt;"",AW75&lt;&gt;"",$X75&lt;&gt;""),CHAR(64+AU$5)&amp;": "&amp;$X75&amp;"; ","")</f>
        <v/>
      </c>
      <c r="AZ75" s="0" t="str">
        <f aca="false">IF($AB75&lt;&gt;"",IFERROR(SUBSTITUTE(MID($AB75,(COLUMN(AZ69)-COLUMN($AF$1))*6/5+1,5),"-","")*1,""),"")</f>
        <v/>
      </c>
      <c r="BA75" s="0" t="str">
        <f aca="false">IF(AND(AZ75&lt;&gt;"",AZ75&gt;AZ$6),IFERROR(MID($AC75,(COLUMN(AZ68)-COLUMN($AF$1))*5/5+1,4),"")/10,"")</f>
        <v/>
      </c>
      <c r="BB75" s="0" t="str">
        <f aca="false">IF(BA75&lt;&gt;"",BA75*$Y75,"")</f>
        <v/>
      </c>
      <c r="BC75" s="0" t="str">
        <f aca="false">IF(BA75&lt;&gt;"",BA75*$Y75,"")</f>
        <v/>
      </c>
      <c r="BD75" s="0" t="str">
        <f aca="false">IF(AND(AZ75&lt;&gt;"",BB75&lt;&gt;"",$X75&lt;&gt;""),CHAR(64+AZ$5)&amp;": "&amp;$X75&amp;"; ","")</f>
        <v/>
      </c>
      <c r="BE75" s="0" t="str">
        <f aca="false">IF($AB75&lt;&gt;"",IFERROR(SUBSTITUTE(MID($AB75,(COLUMN(BE69)-COLUMN($AF$1))*6/5+1,5),"-","")*1,""),"")</f>
        <v/>
      </c>
      <c r="BF75" s="0" t="str">
        <f aca="false">IF(AND(BE75&lt;&gt;"",BE75&gt;BE$6),IFERROR(MID($AC75,(COLUMN(BE68)-COLUMN($AF$1))*5/5+1,4),"")/10,"")</f>
        <v/>
      </c>
      <c r="BG75" s="0" t="str">
        <f aca="false">IF(BF75&lt;&gt;"",BF75*$Y75,"")</f>
        <v/>
      </c>
      <c r="BH75" s="0" t="str">
        <f aca="false">IF(BF75&lt;&gt;"",BF75*$Y75,"")</f>
        <v/>
      </c>
      <c r="BI75" s="0" t="str">
        <f aca="false">IF(AND(BE75&lt;&gt;"",BG75&lt;&gt;"",$X75&lt;&gt;""),CHAR(64+BE$5)&amp;": "&amp;$X75&amp;"; ","")</f>
        <v/>
      </c>
      <c r="BJ75" s="0" t="str">
        <f aca="false">IF($AB75&lt;&gt;"",IFERROR(SUBSTITUTE(MID($AB75,(COLUMN(BJ69)-COLUMN($AF$1))*6/5+1,5),"-","")*1,""),"")</f>
        <v/>
      </c>
      <c r="BK75" s="0" t="str">
        <f aca="false">IF(AND(BJ75&lt;&gt;"",BJ75&gt;BJ$6),IFERROR(MID($AC75,(COLUMN(BJ68)-COLUMN($AF$1))*5/5+1,4),"")/10,"")</f>
        <v/>
      </c>
      <c r="BL75" s="0" t="str">
        <f aca="false">IF(BK75&lt;&gt;"",BK75*$Y75,"")</f>
        <v/>
      </c>
      <c r="BM75" s="0" t="str">
        <f aca="false">IF(BK75&lt;&gt;"",BK75*$Y75,"")</f>
        <v/>
      </c>
      <c r="BN75" s="0" t="str">
        <f aca="false">IF(AND(BJ75&lt;&gt;"",BL75&lt;&gt;"",$X75&lt;&gt;""),CHAR(64+BJ$5)&amp;": "&amp;$X75&amp;"; ","")</f>
        <v/>
      </c>
      <c r="BO75" s="0" t="str">
        <f aca="false">IF($AB75&lt;&gt;"",IFERROR(SUBSTITUTE(MID($AB75,(COLUMN(BO69)-COLUMN($AF$1))*6/5+1,5),"-","")*1,""),"")</f>
        <v/>
      </c>
      <c r="BP75" s="0" t="str">
        <f aca="false">IF(AND(BO75&lt;&gt;"",BO75&gt;BO$6),IFERROR(MID($AC75,(COLUMN(BO68)-COLUMN($AF$1))*5/5+1,4),"")/10,"")</f>
        <v/>
      </c>
      <c r="BQ75" s="0" t="str">
        <f aca="false">IF(BP75&lt;&gt;"",BP75*$Y75,"")</f>
        <v/>
      </c>
      <c r="BR75" s="0" t="str">
        <f aca="false">IF(BP75&lt;&gt;"",BP75*$Y75,"")</f>
        <v/>
      </c>
      <c r="BS75" s="0" t="str">
        <f aca="false">IF(AND(BO75&lt;&gt;"",BQ75&lt;&gt;"",$X75&lt;&gt;""),CHAR(64+BO$5)&amp;": "&amp;$X75&amp;"; ","")</f>
        <v/>
      </c>
      <c r="BT75" s="0" t="str">
        <f aca="false">IF($AB75&lt;&gt;"",IFERROR(SUBSTITUTE(MID($AB75,(COLUMN(BT69)-COLUMN($AF$1))*6/5+1,5),"-","")*1,""),"")</f>
        <v/>
      </c>
      <c r="BU75" s="0" t="str">
        <f aca="false">IF(AND(BT75&lt;&gt;"",BT75&gt;BT$6),IFERROR(MID($AC75,(COLUMN(BT68)-COLUMN($AF$1))*5/5+1,4),"")/10,"")</f>
        <v/>
      </c>
      <c r="BV75" s="0" t="str">
        <f aca="false">IF(BU75&lt;&gt;"",BU75*$Y75,"")</f>
        <v/>
      </c>
      <c r="BW75" s="0" t="str">
        <f aca="false">IF(BU75&lt;&gt;"",BU75*$Y75,"")</f>
        <v/>
      </c>
      <c r="BX75" s="0" t="str">
        <f aca="false">IF(AND(BT75&lt;&gt;"",BV75&lt;&gt;"",$X75&lt;&gt;""),CHAR(64+BT$5)&amp;": "&amp;$X75&amp;"; ","")</f>
        <v/>
      </c>
      <c r="BY75" s="0" t="str">
        <f aca="false">IF($AB75&lt;&gt;"",IFERROR(SUBSTITUTE(MID($AB75,(COLUMN(BY69)-COLUMN($AF$1))*6/5+1,5),"-","")*1,""),"")</f>
        <v/>
      </c>
      <c r="BZ75" s="0" t="str">
        <f aca="false">IF(AND(BY75&lt;&gt;"",BY75&gt;BY$6),IFERROR(MID($AC75,(COLUMN(BY68)-COLUMN($AF$1))*5/5+1,4),"")/10,"")</f>
        <v/>
      </c>
      <c r="CA75" s="0" t="str">
        <f aca="false">IF(BZ75&lt;&gt;"",BZ75*$Y75,"")</f>
        <v/>
      </c>
      <c r="CB75" s="0" t="str">
        <f aca="false">IF(BZ75&lt;&gt;"",BZ75*$Y75,"")</f>
        <v/>
      </c>
      <c r="CC75" s="0" t="str">
        <f aca="false">IF(AND(BY75&lt;&gt;"",CA75&lt;&gt;"",$X75&lt;&gt;""),CHAR(64+BY$5)&amp;": "&amp;$X75&amp;"; ","")</f>
        <v/>
      </c>
    </row>
    <row r="76" customFormat="false" ht="12.8" hidden="false" customHeight="false" outlineLevel="0" collapsed="false">
      <c r="C76" s="0" t="n">
        <v>2038</v>
      </c>
      <c r="D76" s="0" t="str">
        <f aca="false">C76&amp;"_"&amp;B$56</f>
        <v>2038_string</v>
      </c>
      <c r="E76" s="0" t="str">
        <f aca="false">C76&amp;"_"&amp;$B$55</f>
        <v>2038_string</v>
      </c>
      <c r="F76" s="0" t="n">
        <v>0</v>
      </c>
      <c r="S76" s="0" t="n">
        <v>11</v>
      </c>
      <c r="U76" s="0" t="str">
        <f aca="false">IF(MOD(ROW(T75)-ROW(T$35),4)&lt;3,"string","")</f>
        <v>string</v>
      </c>
      <c r="V76" s="0" t="str">
        <f aca="false">IF(U76&lt;&gt;"","M","")</f>
        <v>M</v>
      </c>
      <c r="W76" s="0" t="str">
        <f aca="false">IF(MOD(ROW(T75)-ROW(T$35),4)=0,"string",IF(MOD(ROW(T75)-ROW(T$35),4)=1,"string",IF(MOD(ROW(T75)-ROW(T$35),4)=2,"string","")))</f>
        <v>string</v>
      </c>
      <c r="X76" s="0" t="str">
        <f aca="false">IF(MOD(ROW(T75)-ROW(T$35),4)=0,S76&amp;" string","")</f>
        <v>11 string</v>
      </c>
      <c r="Y76" s="0" t="n">
        <v>350</v>
      </c>
      <c r="Z76" s="0" t="n">
        <v>350</v>
      </c>
      <c r="AB76" s="0" t="str">
        <f aca="false">IF(MOD(ROW(Main!S145)-ROW(Main!$S$105),4)&lt;3,INDEX(Main!T$136:T$151,1+(ROW(Main!S76)-ROW(Main!$S$36))/4,1),"")</f>
        <v>48700;48700;48700;48700;48700;48700;-----;-----;-----;-----;;</v>
      </c>
      <c r="AC76" s="0" t="str">
        <f aca="false">IF(MOD(ROW(Main!S145)-ROW(Main!$S$105),4)&lt;3,Main!U$115,"")</f>
        <v>0010;0010;0010;0010;0010;0010;0010;0010;0010;0010;</v>
      </c>
      <c r="AD76" s="0" t="s">
        <v>3</v>
      </c>
      <c r="AF76" s="0" t="n">
        <v>48700</v>
      </c>
      <c r="AG76" s="0" t="n">
        <v>1</v>
      </c>
      <c r="AH76" s="0" t="n">
        <v>350</v>
      </c>
      <c r="AI76" s="0" t="n">
        <v>350</v>
      </c>
      <c r="AJ76" s="0" t="str">
        <f aca="false">IF(AND(AF76&lt;&gt;"",AH76&lt;&gt;"",$X76&lt;&gt;""),CHAR(64+AF$5)&amp;": "&amp;$X76&amp;"; ","")</f>
        <v>A: 11 string;</v>
      </c>
      <c r="AK76" s="0" t="n">
        <v>48700</v>
      </c>
      <c r="AL76" s="0" t="n">
        <v>1</v>
      </c>
      <c r="AM76" s="0" t="n">
        <v>350</v>
      </c>
      <c r="AN76" s="0" t="n">
        <v>350</v>
      </c>
      <c r="AO76" s="0" t="str">
        <f aca="false">IF(AND(AK76&lt;&gt;"",AM76&lt;&gt;"",$X76&lt;&gt;""),CHAR(64+AK$5)&amp;": "&amp;$X76&amp;"; ","")</f>
        <v>B: 11 string;</v>
      </c>
      <c r="AP76" s="0" t="n">
        <v>48700</v>
      </c>
      <c r="AQ76" s="0" t="n">
        <v>1</v>
      </c>
      <c r="AR76" s="0" t="n">
        <v>350</v>
      </c>
      <c r="AS76" s="0" t="n">
        <v>350</v>
      </c>
      <c r="AT76" s="0" t="str">
        <f aca="false">IF(AND(AP76&lt;&gt;"",AR76&lt;&gt;"",$X76&lt;&gt;""),CHAR(64+AP$5)&amp;": "&amp;$X76&amp;"; ","")</f>
        <v>C: 11 string;</v>
      </c>
      <c r="AU76" s="0" t="n">
        <v>48700</v>
      </c>
      <c r="AV76" s="0" t="str">
        <f aca="false">IF(AND(AU76&lt;&gt;"",AU76&gt;AU$6),IFERROR(MID($AC76,(COLUMN(AU69)-COLUMN($AF$1))*5/5+1,4),"")/10,"")</f>
        <v/>
      </c>
      <c r="AW76" s="0" t="str">
        <f aca="false">IF(AV76&lt;&gt;"",AV76*$Y76,"")</f>
        <v/>
      </c>
      <c r="AX76" s="0" t="str">
        <f aca="false">IF(AV76&lt;&gt;"",AV76*$Y76,"")</f>
        <v/>
      </c>
      <c r="AY76" s="0" t="str">
        <f aca="false">IF(AND(AU76&lt;&gt;"",AW76&lt;&gt;"",$X76&lt;&gt;""),CHAR(64+AU$5)&amp;": "&amp;$X76&amp;"; ","")</f>
        <v/>
      </c>
      <c r="AZ76" s="0" t="n">
        <v>48700</v>
      </c>
      <c r="BA76" s="0" t="str">
        <f aca="false">IF(AND(AZ76&lt;&gt;"",AZ76&gt;AZ$6),IFERROR(MID($AC76,(COLUMN(AZ69)-COLUMN($AF$1))*5/5+1,4),"")/10,"")</f>
        <v/>
      </c>
      <c r="BB76" s="0" t="str">
        <f aca="false">IF(BA76&lt;&gt;"",BA76*$Y76,"")</f>
        <v/>
      </c>
      <c r="BC76" s="0" t="str">
        <f aca="false">IF(BA76&lt;&gt;"",BA76*$Y76,"")</f>
        <v/>
      </c>
      <c r="BD76" s="0" t="str">
        <f aca="false">IF(AND(AZ76&lt;&gt;"",BB76&lt;&gt;"",$X76&lt;&gt;""),CHAR(64+AZ$5)&amp;": "&amp;$X76&amp;"; ","")</f>
        <v/>
      </c>
      <c r="BE76" s="0" t="n">
        <v>48700</v>
      </c>
      <c r="BF76" s="0" t="str">
        <f aca="false">IF(AND(BE76&lt;&gt;"",BE76&gt;BE$6),IFERROR(MID($AC76,(COLUMN(BE69)-COLUMN($AF$1))*5/5+1,4),"")/10,"")</f>
        <v/>
      </c>
      <c r="BG76" s="0" t="str">
        <f aca="false">IF(BF76&lt;&gt;"",BF76*$Y76,"")</f>
        <v/>
      </c>
      <c r="BH76" s="0" t="str">
        <f aca="false">IF(BF76&lt;&gt;"",BF76*$Y76,"")</f>
        <v/>
      </c>
      <c r="BI76" s="0" t="str">
        <f aca="false">IF(AND(BE76&lt;&gt;"",BG76&lt;&gt;"",$X76&lt;&gt;""),CHAR(64+BE$5)&amp;": "&amp;$X76&amp;"; ","")</f>
        <v/>
      </c>
      <c r="BJ76" s="0" t="str">
        <f aca="false">IF($AB76&lt;&gt;"",IFERROR(SUBSTITUTE(MID($AB76,(COLUMN(BJ70)-COLUMN($AF$1))*6/5+1,5),"-","")*1,""),"")</f>
        <v/>
      </c>
      <c r="BK76" s="0" t="str">
        <f aca="false">IF(AND(BJ76&lt;&gt;"",BJ76&gt;BJ$6),IFERROR(MID($AC76,(COLUMN(BJ69)-COLUMN($AF$1))*5/5+1,4),"")/10,"")</f>
        <v/>
      </c>
      <c r="BL76" s="0" t="str">
        <f aca="false">IF(BK76&lt;&gt;"",BK76*$Y76,"")</f>
        <v/>
      </c>
      <c r="BM76" s="0" t="str">
        <f aca="false">IF(BK76&lt;&gt;"",BK76*$Y76,"")</f>
        <v/>
      </c>
      <c r="BN76" s="0" t="str">
        <f aca="false">IF(AND(BJ76&lt;&gt;"",BL76&lt;&gt;"",$X76&lt;&gt;""),CHAR(64+BJ$5)&amp;": "&amp;$X76&amp;"; ","")</f>
        <v/>
      </c>
      <c r="BO76" s="0" t="str">
        <f aca="false">IF($AB76&lt;&gt;"",IFERROR(SUBSTITUTE(MID($AB76,(COLUMN(BO70)-COLUMN($AF$1))*6/5+1,5),"-","")*1,""),"")</f>
        <v/>
      </c>
      <c r="BP76" s="0" t="str">
        <f aca="false">IF(AND(BO76&lt;&gt;"",BO76&gt;BO$6),IFERROR(MID($AC76,(COLUMN(BO69)-COLUMN($AF$1))*5/5+1,4),"")/10,"")</f>
        <v/>
      </c>
      <c r="BQ76" s="0" t="str">
        <f aca="false">IF(BP76&lt;&gt;"",BP76*$Y76,"")</f>
        <v/>
      </c>
      <c r="BR76" s="0" t="str">
        <f aca="false">IF(BP76&lt;&gt;"",BP76*$Y76,"")</f>
        <v/>
      </c>
      <c r="BS76" s="0" t="str">
        <f aca="false">IF(AND(BO76&lt;&gt;"",BQ76&lt;&gt;"",$X76&lt;&gt;""),CHAR(64+BO$5)&amp;": "&amp;$X76&amp;"; ","")</f>
        <v/>
      </c>
      <c r="BT76" s="0" t="str">
        <f aca="false">IF($AB76&lt;&gt;"",IFERROR(SUBSTITUTE(MID($AB76,(COLUMN(BT70)-COLUMN($AF$1))*6/5+1,5),"-","")*1,""),"")</f>
        <v/>
      </c>
      <c r="BU76" s="0" t="str">
        <f aca="false">IF(AND(BT76&lt;&gt;"",BT76&gt;BT$6),IFERROR(MID($AC76,(COLUMN(BT69)-COLUMN($AF$1))*5/5+1,4),"")/10,"")</f>
        <v/>
      </c>
      <c r="BV76" s="0" t="str">
        <f aca="false">IF(BU76&lt;&gt;"",BU76*$Y76,"")</f>
        <v/>
      </c>
      <c r="BW76" s="0" t="str">
        <f aca="false">IF(BU76&lt;&gt;"",BU76*$Y76,"")</f>
        <v/>
      </c>
      <c r="BX76" s="0" t="str">
        <f aca="false">IF(AND(BT76&lt;&gt;"",BV76&lt;&gt;"",$X76&lt;&gt;""),CHAR(64+BT$5)&amp;": "&amp;$X76&amp;"; ","")</f>
        <v/>
      </c>
      <c r="BY76" s="0" t="str">
        <f aca="false">IF($AB76&lt;&gt;"",IFERROR(SUBSTITUTE(MID($AB76,(COLUMN(BY70)-COLUMN($AF$1))*6/5+1,5),"-","")*1,""),"")</f>
        <v/>
      </c>
      <c r="BZ76" s="0" t="str">
        <f aca="false">IF(AND(BY76&lt;&gt;"",BY76&gt;BY$6),IFERROR(MID($AC76,(COLUMN(BY69)-COLUMN($AF$1))*5/5+1,4),"")/10,"")</f>
        <v/>
      </c>
      <c r="CA76" s="0" t="str">
        <f aca="false">IF(BZ76&lt;&gt;"",BZ76*$Y76,"")</f>
        <v/>
      </c>
      <c r="CB76" s="0" t="str">
        <f aca="false">IF(BZ76&lt;&gt;"",BZ76*$Y76,"")</f>
        <v/>
      </c>
      <c r="CC76" s="0" t="str">
        <f aca="false">IF(AND(BY76&lt;&gt;"",CA76&lt;&gt;"",$X76&lt;&gt;""),CHAR(64+BY$5)&amp;": "&amp;$X76&amp;"; ","")</f>
        <v/>
      </c>
    </row>
    <row r="77" customFormat="false" ht="12.8" hidden="false" customHeight="false" outlineLevel="0" collapsed="false">
      <c r="B77" s="0" t="str">
        <f aca="false">"-"&amp;B55</f>
        <v>-string</v>
      </c>
      <c r="S77" s="0" t="str">
        <f aca="false">IF(MOD(ROW(T76)-ROW(T$35),4)=0,(ROW(T76)-ROW(T$35))/4+1,"")</f>
        <v/>
      </c>
      <c r="U77" s="0" t="str">
        <f aca="false">IF(MOD(ROW(T76)-ROW(T$35),4)&lt;3,"string","")</f>
        <v>string</v>
      </c>
      <c r="V77" s="0" t="str">
        <f aca="false">IF(U77&lt;&gt;"","M","")</f>
        <v>M</v>
      </c>
      <c r="W77" s="0" t="str">
        <f aca="false">IF(MOD(ROW(T76)-ROW(T$35),4)=0,"string",IF(MOD(ROW(T76)-ROW(T$35),4)=1,"string",IF(MOD(ROW(T76)-ROW(T$35),4)=2,"string","")))</f>
        <v>string</v>
      </c>
      <c r="X77" s="0" t="str">
        <f aca="false">IF(MOD(ROW(T76)-ROW(T$35),4)=0,S77&amp;" string","")</f>
        <v/>
      </c>
      <c r="Y77" s="0" t="n">
        <v>350</v>
      </c>
      <c r="Z77" s="0" t="n">
        <v>350</v>
      </c>
      <c r="AB77" s="0" t="str">
        <f aca="false">IF(MOD(ROW(Main!S146)-ROW(Main!$S$105),4)&lt;3,INDEX(Main!T$136:T$151,1+(ROW(Main!S77)-ROW(Main!$S$36))/4,1),"")</f>
        <v>48700;48700;48700;48700;48700;48700;-----;-----;-----;-----;;</v>
      </c>
      <c r="AC77" s="0" t="str">
        <f aca="false">IF(MOD(ROW(Main!S146)-ROW(Main!$S$105),4)&lt;3,Main!U$115,"")</f>
        <v>0010;0010;0010;0010;0010;0010;0010;0010;0010;0010;</v>
      </c>
      <c r="AD77" s="0" t="s">
        <v>3</v>
      </c>
      <c r="AF77" s="0" t="n">
        <v>48700</v>
      </c>
      <c r="AG77" s="0" t="n">
        <v>1</v>
      </c>
      <c r="AH77" s="0" t="n">
        <v>350</v>
      </c>
      <c r="AI77" s="0" t="n">
        <v>350</v>
      </c>
      <c r="AJ77" s="0" t="str">
        <f aca="false">IF(AND(AF77&lt;&gt;"",AH77&lt;&gt;"",$X77&lt;&gt;""),CHAR(64+AF$5)&amp;": "&amp;$X77&amp;"; ","")</f>
        <v/>
      </c>
      <c r="AK77" s="0" t="n">
        <v>48700</v>
      </c>
      <c r="AL77" s="0" t="n">
        <v>1</v>
      </c>
      <c r="AM77" s="0" t="n">
        <v>350</v>
      </c>
      <c r="AN77" s="0" t="n">
        <v>350</v>
      </c>
      <c r="AO77" s="0" t="str">
        <f aca="false">IF(AND(AK77&lt;&gt;"",AM77&lt;&gt;"",$X77&lt;&gt;""),CHAR(64+AK$5)&amp;": "&amp;$X77&amp;"; ","")</f>
        <v/>
      </c>
      <c r="AP77" s="0" t="n">
        <v>48700</v>
      </c>
      <c r="AQ77" s="0" t="n">
        <v>1</v>
      </c>
      <c r="AR77" s="0" t="n">
        <v>350</v>
      </c>
      <c r="AS77" s="0" t="n">
        <v>350</v>
      </c>
      <c r="AT77" s="0" t="str">
        <f aca="false">IF(AND(AP77&lt;&gt;"",AR77&lt;&gt;"",$X77&lt;&gt;""),CHAR(64+AP$5)&amp;": "&amp;$X77&amp;"; ","")</f>
        <v/>
      </c>
      <c r="AU77" s="0" t="n">
        <v>48700</v>
      </c>
      <c r="AV77" s="0" t="str">
        <f aca="false">IF(AND(AU77&lt;&gt;"",AU77&gt;AU$6),IFERROR(MID($AC77,(COLUMN(AU70)-COLUMN($AF$1))*5/5+1,4),"")/10,"")</f>
        <v/>
      </c>
      <c r="AW77" s="0" t="str">
        <f aca="false">IF(AV77&lt;&gt;"",AV77*$Y77,"")</f>
        <v/>
      </c>
      <c r="AX77" s="0" t="str">
        <f aca="false">IF(AV77&lt;&gt;"",AV77*$Y77,"")</f>
        <v/>
      </c>
      <c r="AY77" s="0" t="str">
        <f aca="false">IF(AND(AU77&lt;&gt;"",AW77&lt;&gt;"",$X77&lt;&gt;""),CHAR(64+AU$5)&amp;": "&amp;$X77&amp;"; ","")</f>
        <v/>
      </c>
      <c r="AZ77" s="0" t="n">
        <v>48700</v>
      </c>
      <c r="BA77" s="0" t="str">
        <f aca="false">IF(AND(AZ77&lt;&gt;"",AZ77&gt;AZ$6),IFERROR(MID($AC77,(COLUMN(AZ70)-COLUMN($AF$1))*5/5+1,4),"")/10,"")</f>
        <v/>
      </c>
      <c r="BB77" s="0" t="str">
        <f aca="false">IF(BA77&lt;&gt;"",BA77*$Y77,"")</f>
        <v/>
      </c>
      <c r="BC77" s="0" t="str">
        <f aca="false">IF(BA77&lt;&gt;"",BA77*$Y77,"")</f>
        <v/>
      </c>
      <c r="BD77" s="0" t="str">
        <f aca="false">IF(AND(AZ77&lt;&gt;"",BB77&lt;&gt;"",$X77&lt;&gt;""),CHAR(64+AZ$5)&amp;": "&amp;$X77&amp;"; ","")</f>
        <v/>
      </c>
      <c r="BE77" s="0" t="n">
        <v>48700</v>
      </c>
      <c r="BF77" s="0" t="str">
        <f aca="false">IF(AND(BE77&lt;&gt;"",BE77&gt;BE$6),IFERROR(MID($AC77,(COLUMN(BE70)-COLUMN($AF$1))*5/5+1,4),"")/10,"")</f>
        <v/>
      </c>
      <c r="BG77" s="0" t="str">
        <f aca="false">IF(BF77&lt;&gt;"",BF77*$Y77,"")</f>
        <v/>
      </c>
      <c r="BH77" s="0" t="str">
        <f aca="false">IF(BF77&lt;&gt;"",BF77*$Y77,"")</f>
        <v/>
      </c>
      <c r="BI77" s="0" t="str">
        <f aca="false">IF(AND(BE77&lt;&gt;"",BG77&lt;&gt;"",$X77&lt;&gt;""),CHAR(64+BE$5)&amp;": "&amp;$X77&amp;"; ","")</f>
        <v/>
      </c>
      <c r="BJ77" s="0" t="str">
        <f aca="false">IF($AB77&lt;&gt;"",IFERROR(SUBSTITUTE(MID($AB77,(COLUMN(BJ71)-COLUMN($AF$1))*6/5+1,5),"-","")*1,""),"")</f>
        <v/>
      </c>
      <c r="BK77" s="0" t="str">
        <f aca="false">IF(AND(BJ77&lt;&gt;"",BJ77&gt;BJ$6),IFERROR(MID($AC77,(COLUMN(BJ70)-COLUMN($AF$1))*5/5+1,4),"")/10,"")</f>
        <v/>
      </c>
      <c r="BL77" s="0" t="str">
        <f aca="false">IF(BK77&lt;&gt;"",BK77*$Y77,"")</f>
        <v/>
      </c>
      <c r="BM77" s="0" t="str">
        <f aca="false">IF(BK77&lt;&gt;"",BK77*$Y77,"")</f>
        <v/>
      </c>
      <c r="BN77" s="0" t="str">
        <f aca="false">IF(AND(BJ77&lt;&gt;"",BL77&lt;&gt;"",$X77&lt;&gt;""),CHAR(64+BJ$5)&amp;": "&amp;$X77&amp;"; ","")</f>
        <v/>
      </c>
      <c r="BO77" s="0" t="str">
        <f aca="false">IF($AB77&lt;&gt;"",IFERROR(SUBSTITUTE(MID($AB77,(COLUMN(BO71)-COLUMN($AF$1))*6/5+1,5),"-","")*1,""),"")</f>
        <v/>
      </c>
      <c r="BP77" s="0" t="str">
        <f aca="false">IF(AND(BO77&lt;&gt;"",BO77&gt;BO$6),IFERROR(MID($AC77,(COLUMN(BO70)-COLUMN($AF$1))*5/5+1,4),"")/10,"")</f>
        <v/>
      </c>
      <c r="BQ77" s="0" t="str">
        <f aca="false">IF(BP77&lt;&gt;"",BP77*$Y77,"")</f>
        <v/>
      </c>
      <c r="BR77" s="0" t="str">
        <f aca="false">IF(BP77&lt;&gt;"",BP77*$Y77,"")</f>
        <v/>
      </c>
      <c r="BS77" s="0" t="str">
        <f aca="false">IF(AND(BO77&lt;&gt;"",BQ77&lt;&gt;"",$X77&lt;&gt;""),CHAR(64+BO$5)&amp;": "&amp;$X77&amp;"; ","")</f>
        <v/>
      </c>
      <c r="BT77" s="0" t="str">
        <f aca="false">IF($AB77&lt;&gt;"",IFERROR(SUBSTITUTE(MID($AB77,(COLUMN(BT71)-COLUMN($AF$1))*6/5+1,5),"-","")*1,""),"")</f>
        <v/>
      </c>
      <c r="BU77" s="0" t="str">
        <f aca="false">IF(AND(BT77&lt;&gt;"",BT77&gt;BT$6),IFERROR(MID($AC77,(COLUMN(BT70)-COLUMN($AF$1))*5/5+1,4),"")/10,"")</f>
        <v/>
      </c>
      <c r="BV77" s="0" t="str">
        <f aca="false">IF(BU77&lt;&gt;"",BU77*$Y77,"")</f>
        <v/>
      </c>
      <c r="BW77" s="0" t="str">
        <f aca="false">IF(BU77&lt;&gt;"",BU77*$Y77,"")</f>
        <v/>
      </c>
      <c r="BX77" s="0" t="str">
        <f aca="false">IF(AND(BT77&lt;&gt;"",BV77&lt;&gt;"",$X77&lt;&gt;""),CHAR(64+BT$5)&amp;": "&amp;$X77&amp;"; ","")</f>
        <v/>
      </c>
      <c r="BY77" s="0" t="str">
        <f aca="false">IF($AB77&lt;&gt;"",IFERROR(SUBSTITUTE(MID($AB77,(COLUMN(BY71)-COLUMN($AF$1))*6/5+1,5),"-","")*1,""),"")</f>
        <v/>
      </c>
      <c r="BZ77" s="0" t="str">
        <f aca="false">IF(AND(BY77&lt;&gt;"",BY77&gt;BY$6),IFERROR(MID($AC77,(COLUMN(BY70)-COLUMN($AF$1))*5/5+1,4),"")/10,"")</f>
        <v/>
      </c>
      <c r="CA77" s="0" t="str">
        <f aca="false">IF(BZ77&lt;&gt;"",BZ77*$Y77,"")</f>
        <v/>
      </c>
      <c r="CB77" s="0" t="str">
        <f aca="false">IF(BZ77&lt;&gt;"",BZ77*$Y77,"")</f>
        <v/>
      </c>
      <c r="CC77" s="0" t="str">
        <f aca="false">IF(AND(BY77&lt;&gt;"",CA77&lt;&gt;"",$X77&lt;&gt;""),CHAR(64+BY$5)&amp;": "&amp;$X77&amp;"; ","")</f>
        <v/>
      </c>
    </row>
    <row r="78" customFormat="false" ht="12.8" hidden="false" customHeight="false" outlineLevel="0" collapsed="false">
      <c r="S78" s="0" t="str">
        <f aca="false">IF(MOD(ROW(T77)-ROW(T$35),4)=0,(ROW(T77)-ROW(T$35))/4+1,"")</f>
        <v/>
      </c>
      <c r="U78" s="0" t="str">
        <f aca="false">IF(MOD(ROW(T77)-ROW(T$35),4)&lt;3,"string","")</f>
        <v>string</v>
      </c>
      <c r="V78" s="0" t="str">
        <f aca="false">IF(U78&lt;&gt;"","M","")</f>
        <v>M</v>
      </c>
      <c r="W78" s="0" t="str">
        <f aca="false">IF(MOD(ROW(T77)-ROW(T$35),4)=0,"string",IF(MOD(ROW(T77)-ROW(T$35),4)=1,"string",IF(MOD(ROW(T77)-ROW(T$35),4)=2,"string","")))</f>
        <v>string</v>
      </c>
      <c r="X78" s="0" t="str">
        <f aca="false">IF(MOD(ROW(T77)-ROW(T$35),4)=0,S78&amp;" string","")</f>
        <v/>
      </c>
      <c r="Y78" s="0" t="n">
        <v>350</v>
      </c>
      <c r="Z78" s="0" t="n">
        <v>350</v>
      </c>
      <c r="AB78" s="0" t="str">
        <f aca="false">IF(MOD(ROW(Main!S147)-ROW(Main!$S$105),4)&lt;3,INDEX(Main!T$136:T$151,1+(ROW(Main!S78)-ROW(Main!$S$36))/4,1),"")</f>
        <v>48700;48700;48700;48700;48700;48700;-----;-----;-----;-----;;</v>
      </c>
      <c r="AC78" s="0" t="str">
        <f aca="false">IF(MOD(ROW(Main!S147)-ROW(Main!$S$105),4)&lt;3,Main!U$115,"")</f>
        <v>0010;0010;0010;0010;0010;0010;0010;0010;0010;0010;</v>
      </c>
      <c r="AD78" s="0" t="s">
        <v>3</v>
      </c>
      <c r="AF78" s="0" t="n">
        <v>48700</v>
      </c>
      <c r="AG78" s="0" t="n">
        <v>1</v>
      </c>
      <c r="AH78" s="0" t="n">
        <v>350</v>
      </c>
      <c r="AI78" s="0" t="n">
        <v>350</v>
      </c>
      <c r="AJ78" s="0" t="str">
        <f aca="false">IF(AND(AF78&lt;&gt;"",AH78&lt;&gt;"",$X78&lt;&gt;""),CHAR(64+AF$5)&amp;": "&amp;$X78&amp;"; ","")</f>
        <v/>
      </c>
      <c r="AK78" s="0" t="n">
        <v>48700</v>
      </c>
      <c r="AL78" s="0" t="n">
        <v>1</v>
      </c>
      <c r="AM78" s="0" t="n">
        <v>350</v>
      </c>
      <c r="AN78" s="0" t="n">
        <v>350</v>
      </c>
      <c r="AO78" s="0" t="str">
        <f aca="false">IF(AND(AK78&lt;&gt;"",AM78&lt;&gt;"",$X78&lt;&gt;""),CHAR(64+AK$5)&amp;": "&amp;$X78&amp;"; ","")</f>
        <v/>
      </c>
      <c r="AP78" s="0" t="n">
        <v>48700</v>
      </c>
      <c r="AQ78" s="0" t="n">
        <v>1</v>
      </c>
      <c r="AR78" s="0" t="n">
        <v>350</v>
      </c>
      <c r="AS78" s="0" t="n">
        <v>350</v>
      </c>
      <c r="AT78" s="0" t="str">
        <f aca="false">IF(AND(AP78&lt;&gt;"",AR78&lt;&gt;"",$X78&lt;&gt;""),CHAR(64+AP$5)&amp;": "&amp;$X78&amp;"; ","")</f>
        <v/>
      </c>
      <c r="AU78" s="0" t="n">
        <v>48700</v>
      </c>
      <c r="AV78" s="0" t="str">
        <f aca="false">IF(AND(AU78&lt;&gt;"",AU78&gt;AU$6),IFERROR(MID($AC78,(COLUMN(AU71)-COLUMN($AF$1))*5/5+1,4),"")/10,"")</f>
        <v/>
      </c>
      <c r="AW78" s="0" t="str">
        <f aca="false">IF(AV78&lt;&gt;"",AV78*$Y78,"")</f>
        <v/>
      </c>
      <c r="AX78" s="0" t="str">
        <f aca="false">IF(AV78&lt;&gt;"",AV78*$Y78,"")</f>
        <v/>
      </c>
      <c r="AY78" s="0" t="str">
        <f aca="false">IF(AND(AU78&lt;&gt;"",AW78&lt;&gt;"",$X78&lt;&gt;""),CHAR(64+AU$5)&amp;": "&amp;$X78&amp;"; ","")</f>
        <v/>
      </c>
      <c r="AZ78" s="0" t="n">
        <v>48700</v>
      </c>
      <c r="BA78" s="0" t="str">
        <f aca="false">IF(AND(AZ78&lt;&gt;"",AZ78&gt;AZ$6),IFERROR(MID($AC78,(COLUMN(AZ71)-COLUMN($AF$1))*5/5+1,4),"")/10,"")</f>
        <v/>
      </c>
      <c r="BB78" s="0" t="str">
        <f aca="false">IF(BA78&lt;&gt;"",BA78*$Y78,"")</f>
        <v/>
      </c>
      <c r="BC78" s="0" t="str">
        <f aca="false">IF(BA78&lt;&gt;"",BA78*$Y78,"")</f>
        <v/>
      </c>
      <c r="BD78" s="0" t="str">
        <f aca="false">IF(AND(AZ78&lt;&gt;"",BB78&lt;&gt;"",$X78&lt;&gt;""),CHAR(64+AZ$5)&amp;": "&amp;$X78&amp;"; ","")</f>
        <v/>
      </c>
      <c r="BE78" s="0" t="n">
        <v>48700</v>
      </c>
      <c r="BF78" s="0" t="str">
        <f aca="false">IF(AND(BE78&lt;&gt;"",BE78&gt;BE$6),IFERROR(MID($AC78,(COLUMN(BE71)-COLUMN($AF$1))*5/5+1,4),"")/10,"")</f>
        <v/>
      </c>
      <c r="BG78" s="0" t="str">
        <f aca="false">IF(BF78&lt;&gt;"",BF78*$Y78,"")</f>
        <v/>
      </c>
      <c r="BH78" s="0" t="str">
        <f aca="false">IF(BF78&lt;&gt;"",BF78*$Y78,"")</f>
        <v/>
      </c>
      <c r="BI78" s="0" t="str">
        <f aca="false">IF(AND(BE78&lt;&gt;"",BG78&lt;&gt;"",$X78&lt;&gt;""),CHAR(64+BE$5)&amp;": "&amp;$X78&amp;"; ","")</f>
        <v/>
      </c>
      <c r="BJ78" s="0" t="str">
        <f aca="false">IF($AB78&lt;&gt;"",IFERROR(SUBSTITUTE(MID($AB78,(COLUMN(BJ72)-COLUMN($AF$1))*6/5+1,5),"-","")*1,""),"")</f>
        <v/>
      </c>
      <c r="BK78" s="0" t="str">
        <f aca="false">IF(AND(BJ78&lt;&gt;"",BJ78&gt;BJ$6),IFERROR(MID($AC78,(COLUMN(BJ71)-COLUMN($AF$1))*5/5+1,4),"")/10,"")</f>
        <v/>
      </c>
      <c r="BL78" s="0" t="str">
        <f aca="false">IF(BK78&lt;&gt;"",BK78*$Y78,"")</f>
        <v/>
      </c>
      <c r="BM78" s="0" t="str">
        <f aca="false">IF(BK78&lt;&gt;"",BK78*$Y78,"")</f>
        <v/>
      </c>
      <c r="BN78" s="0" t="str">
        <f aca="false">IF(AND(BJ78&lt;&gt;"",BL78&lt;&gt;"",$X78&lt;&gt;""),CHAR(64+BJ$5)&amp;": "&amp;$X78&amp;"; ","")</f>
        <v/>
      </c>
      <c r="BO78" s="0" t="str">
        <f aca="false">IF($AB78&lt;&gt;"",IFERROR(SUBSTITUTE(MID($AB78,(COLUMN(BO72)-COLUMN($AF$1))*6/5+1,5),"-","")*1,""),"")</f>
        <v/>
      </c>
      <c r="BP78" s="0" t="str">
        <f aca="false">IF(AND(BO78&lt;&gt;"",BO78&gt;BO$6),IFERROR(MID($AC78,(COLUMN(BO71)-COLUMN($AF$1))*5/5+1,4),"")/10,"")</f>
        <v/>
      </c>
      <c r="BQ78" s="0" t="str">
        <f aca="false">IF(BP78&lt;&gt;"",BP78*$Y78,"")</f>
        <v/>
      </c>
      <c r="BR78" s="0" t="str">
        <f aca="false">IF(BP78&lt;&gt;"",BP78*$Y78,"")</f>
        <v/>
      </c>
      <c r="BS78" s="0" t="str">
        <f aca="false">IF(AND(BO78&lt;&gt;"",BQ78&lt;&gt;"",$X78&lt;&gt;""),CHAR(64+BO$5)&amp;": "&amp;$X78&amp;"; ","")</f>
        <v/>
      </c>
      <c r="BT78" s="0" t="str">
        <f aca="false">IF($AB78&lt;&gt;"",IFERROR(SUBSTITUTE(MID($AB78,(COLUMN(BT72)-COLUMN($AF$1))*6/5+1,5),"-","")*1,""),"")</f>
        <v/>
      </c>
      <c r="BU78" s="0" t="str">
        <f aca="false">IF(AND(BT78&lt;&gt;"",BT78&gt;BT$6),IFERROR(MID($AC78,(COLUMN(BT71)-COLUMN($AF$1))*5/5+1,4),"")/10,"")</f>
        <v/>
      </c>
      <c r="BV78" s="0" t="str">
        <f aca="false">IF(BU78&lt;&gt;"",BU78*$Y78,"")</f>
        <v/>
      </c>
      <c r="BW78" s="0" t="str">
        <f aca="false">IF(BU78&lt;&gt;"",BU78*$Y78,"")</f>
        <v/>
      </c>
      <c r="BX78" s="0" t="str">
        <f aca="false">IF(AND(BT78&lt;&gt;"",BV78&lt;&gt;"",$X78&lt;&gt;""),CHAR(64+BT$5)&amp;": "&amp;$X78&amp;"; ","")</f>
        <v/>
      </c>
      <c r="BY78" s="0" t="str">
        <f aca="false">IF($AB78&lt;&gt;"",IFERROR(SUBSTITUTE(MID($AB78,(COLUMN(BY72)-COLUMN($AF$1))*6/5+1,5),"-","")*1,""),"")</f>
        <v/>
      </c>
      <c r="BZ78" s="0" t="str">
        <f aca="false">IF(AND(BY78&lt;&gt;"",BY78&gt;BY$6),IFERROR(MID($AC78,(COLUMN(BY71)-COLUMN($AF$1))*5/5+1,4),"")/10,"")</f>
        <v/>
      </c>
      <c r="CA78" s="0" t="str">
        <f aca="false">IF(BZ78&lt;&gt;"",BZ78*$Y78,"")</f>
        <v/>
      </c>
      <c r="CB78" s="0" t="str">
        <f aca="false">IF(BZ78&lt;&gt;"",BZ78*$Y78,"")</f>
        <v/>
      </c>
      <c r="CC78" s="0" t="str">
        <f aca="false">IF(AND(BY78&lt;&gt;"",CA78&lt;&gt;"",$X78&lt;&gt;""),CHAR(64+BY$5)&amp;": "&amp;$X78&amp;"; ","")</f>
        <v/>
      </c>
    </row>
    <row r="79" customFormat="false" ht="12.8" hidden="false" customHeight="false" outlineLevel="0" collapsed="false">
      <c r="B79" s="0" t="s">
        <v>0</v>
      </c>
      <c r="S79" s="0" t="str">
        <f aca="false">IF(MOD(ROW(T78)-ROW(T$35),4)=0,(ROW(T78)-ROW(T$35))/4+1,"")</f>
        <v/>
      </c>
      <c r="U79" s="0" t="str">
        <f aca="false">IF(MOD(ROW(T78)-ROW(T$35),4)&lt;3,"string","")</f>
        <v/>
      </c>
      <c r="V79" s="0" t="str">
        <f aca="false">IF(U79&lt;&gt;"","M","")</f>
        <v/>
      </c>
      <c r="W79" s="0" t="str">
        <f aca="false">IF(MOD(ROW(T78)-ROW(T$35),4)=0,"string",IF(MOD(ROW(T78)-ROW(T$35),4)=1,"string",IF(MOD(ROW(T78)-ROW(T$35),4)=2,"string","")))</f>
        <v/>
      </c>
      <c r="X79" s="0" t="str">
        <f aca="false">IF(MOD(ROW(T78)-ROW(T$35),4)=0,S79&amp;" string","")</f>
        <v/>
      </c>
      <c r="AB79" s="0" t="str">
        <f aca="false">IF(MOD(ROW(Main!S148)-ROW(Main!$S$105),4)&lt;3,INDEX(Main!T$136:T$151,1+(ROW(Main!S79)-ROW(Main!$S$36))/4,1),"")</f>
        <v/>
      </c>
      <c r="AC79" s="0" t="str">
        <f aca="false">IF(MOD(ROW(Main!S148)-ROW(Main!$S$105),4)&lt;3,Main!U$115,"")</f>
        <v/>
      </c>
      <c r="AD79" s="0" t="s">
        <v>3</v>
      </c>
      <c r="AF79" s="0" t="str">
        <f aca="false">IF($AB79&lt;&gt;"",IFERROR(SUBSTITUTE(MID($AB79,(COLUMN(AF73)-COLUMN($AF$1))*6/5+1,5),"-","")*1,""),"")</f>
        <v/>
      </c>
      <c r="AG79" s="0" t="str">
        <f aca="false">IF(AND(AF79&lt;&gt;"",AF79&gt;AF$6),IFERROR(MID($AC79,(COLUMN(AF72)-COLUMN($AF$1))*5/5+1,4),"")/10,"")</f>
        <v/>
      </c>
      <c r="AH79" s="0" t="str">
        <f aca="false">IF(AG79&lt;&gt;"",AG79*$Y79,"")</f>
        <v/>
      </c>
      <c r="AI79" s="0" t="str">
        <f aca="false">IF(AG79&lt;&gt;"",AG79*$Y79,"")</f>
        <v/>
      </c>
      <c r="AJ79" s="0" t="str">
        <f aca="false">IF(AND(AF79&lt;&gt;"",AH79&lt;&gt;"",$X79&lt;&gt;""),CHAR(64+AF$5)&amp;": "&amp;$X79&amp;"; ","")</f>
        <v/>
      </c>
      <c r="AK79" s="0" t="str">
        <f aca="false">IF($AB79&lt;&gt;"",IFERROR(SUBSTITUTE(MID($AB79,(COLUMN(AK73)-COLUMN($AF$1))*6/5+1,5),"-","")*1,""),"")</f>
        <v/>
      </c>
      <c r="AL79" s="0" t="str">
        <f aca="false">IF(AND(AK79&lt;&gt;"",AK79&gt;AK$6),IFERROR(MID($AC79,(COLUMN(AK72)-COLUMN($AF$1))*5/5+1,4),"")/10,"")</f>
        <v/>
      </c>
      <c r="AM79" s="0" t="str">
        <f aca="false">IF(AL79&lt;&gt;"",AL79*$Y79,"")</f>
        <v/>
      </c>
      <c r="AN79" s="0" t="str">
        <f aca="false">IF(AL79&lt;&gt;"",AL79*$Y79,"")</f>
        <v/>
      </c>
      <c r="AO79" s="0" t="str">
        <f aca="false">IF(AND(AK79&lt;&gt;"",AM79&lt;&gt;"",$X79&lt;&gt;""),CHAR(64+AK$5)&amp;": "&amp;$X79&amp;"; ","")</f>
        <v/>
      </c>
      <c r="AP79" s="0" t="str">
        <f aca="false">IF($AB79&lt;&gt;"",IFERROR(SUBSTITUTE(MID($AB79,(COLUMN(AP73)-COLUMN($AF$1))*6/5+1,5),"-","")*1,""),"")</f>
        <v/>
      </c>
      <c r="AQ79" s="0" t="str">
        <f aca="false">IF(AND(AP79&lt;&gt;"",AP79&gt;AP$6),IFERROR(MID($AC79,(COLUMN(AP72)-COLUMN($AF$1))*5/5+1,4),"")/10,"")</f>
        <v/>
      </c>
      <c r="AR79" s="0" t="str">
        <f aca="false">IF(AQ79&lt;&gt;"",AQ79*$Y79,"")</f>
        <v/>
      </c>
      <c r="AS79" s="0" t="str">
        <f aca="false">IF(AQ79&lt;&gt;"",AQ79*$Y79,"")</f>
        <v/>
      </c>
      <c r="AT79" s="0" t="str">
        <f aca="false">IF(AND(AP79&lt;&gt;"",AR79&lt;&gt;"",$X79&lt;&gt;""),CHAR(64+AP$5)&amp;": "&amp;$X79&amp;"; ","")</f>
        <v/>
      </c>
      <c r="AU79" s="0" t="str">
        <f aca="false">IF($AB79&lt;&gt;"",IFERROR(SUBSTITUTE(MID($AB79,(COLUMN(AU73)-COLUMN($AF$1))*6/5+1,5),"-","")*1,""),"")</f>
        <v/>
      </c>
      <c r="AV79" s="0" t="str">
        <f aca="false">IF(AND(AU79&lt;&gt;"",AU79&gt;AU$6),IFERROR(MID($AC79,(COLUMN(AU72)-COLUMN($AF$1))*5/5+1,4),"")/10,"")</f>
        <v/>
      </c>
      <c r="AW79" s="0" t="str">
        <f aca="false">IF(AV79&lt;&gt;"",AV79*$Y79,"")</f>
        <v/>
      </c>
      <c r="AX79" s="0" t="str">
        <f aca="false">IF(AV79&lt;&gt;"",AV79*$Y79,"")</f>
        <v/>
      </c>
      <c r="AY79" s="0" t="str">
        <f aca="false">IF(AND(AU79&lt;&gt;"",AW79&lt;&gt;"",$X79&lt;&gt;""),CHAR(64+AU$5)&amp;": "&amp;$X79&amp;"; ","")</f>
        <v/>
      </c>
      <c r="AZ79" s="0" t="str">
        <f aca="false">IF($AB79&lt;&gt;"",IFERROR(SUBSTITUTE(MID($AB79,(COLUMN(AZ73)-COLUMN($AF$1))*6/5+1,5),"-","")*1,""),"")</f>
        <v/>
      </c>
      <c r="BA79" s="0" t="str">
        <f aca="false">IF(AND(AZ79&lt;&gt;"",AZ79&gt;AZ$6),IFERROR(MID($AC79,(COLUMN(AZ72)-COLUMN($AF$1))*5/5+1,4),"")/10,"")</f>
        <v/>
      </c>
      <c r="BB79" s="0" t="str">
        <f aca="false">IF(BA79&lt;&gt;"",BA79*$Y79,"")</f>
        <v/>
      </c>
      <c r="BC79" s="0" t="str">
        <f aca="false">IF(BA79&lt;&gt;"",BA79*$Y79,"")</f>
        <v/>
      </c>
      <c r="BD79" s="0" t="str">
        <f aca="false">IF(AND(AZ79&lt;&gt;"",BB79&lt;&gt;"",$X79&lt;&gt;""),CHAR(64+AZ$5)&amp;": "&amp;$X79&amp;"; ","")</f>
        <v/>
      </c>
      <c r="BE79" s="0" t="str">
        <f aca="false">IF($AB79&lt;&gt;"",IFERROR(SUBSTITUTE(MID($AB79,(COLUMN(BE73)-COLUMN($AF$1))*6/5+1,5),"-","")*1,""),"")</f>
        <v/>
      </c>
      <c r="BF79" s="0" t="str">
        <f aca="false">IF(AND(BE79&lt;&gt;"",BE79&gt;BE$6),IFERROR(MID($AC79,(COLUMN(BE72)-COLUMN($AF$1))*5/5+1,4),"")/10,"")</f>
        <v/>
      </c>
      <c r="BG79" s="0" t="str">
        <f aca="false">IF(BF79&lt;&gt;"",BF79*$Y79,"")</f>
        <v/>
      </c>
      <c r="BH79" s="0" t="str">
        <f aca="false">IF(BF79&lt;&gt;"",BF79*$Y79,"")</f>
        <v/>
      </c>
      <c r="BI79" s="0" t="str">
        <f aca="false">IF(AND(BE79&lt;&gt;"",BG79&lt;&gt;"",$X79&lt;&gt;""),CHAR(64+BE$5)&amp;": "&amp;$X79&amp;"; ","")</f>
        <v/>
      </c>
      <c r="BJ79" s="0" t="str">
        <f aca="false">IF($AB79&lt;&gt;"",IFERROR(SUBSTITUTE(MID($AB79,(COLUMN(BJ73)-COLUMN($AF$1))*6/5+1,5),"-","")*1,""),"")</f>
        <v/>
      </c>
      <c r="BK79" s="0" t="str">
        <f aca="false">IF(AND(BJ79&lt;&gt;"",BJ79&gt;BJ$6),IFERROR(MID($AC79,(COLUMN(BJ72)-COLUMN($AF$1))*5/5+1,4),"")/10,"")</f>
        <v/>
      </c>
      <c r="BL79" s="0" t="str">
        <f aca="false">IF(BK79&lt;&gt;"",BK79*$Y79,"")</f>
        <v/>
      </c>
      <c r="BM79" s="0" t="str">
        <f aca="false">IF(BK79&lt;&gt;"",BK79*$Y79,"")</f>
        <v/>
      </c>
      <c r="BN79" s="0" t="str">
        <f aca="false">IF(AND(BJ79&lt;&gt;"",BL79&lt;&gt;"",$X79&lt;&gt;""),CHAR(64+BJ$5)&amp;": "&amp;$X79&amp;"; ","")</f>
        <v/>
      </c>
      <c r="BO79" s="0" t="str">
        <f aca="false">IF($AB79&lt;&gt;"",IFERROR(SUBSTITUTE(MID($AB79,(COLUMN(BO73)-COLUMN($AF$1))*6/5+1,5),"-","")*1,""),"")</f>
        <v/>
      </c>
      <c r="BP79" s="0" t="str">
        <f aca="false">IF(AND(BO79&lt;&gt;"",BO79&gt;BO$6),IFERROR(MID($AC79,(COLUMN(BO72)-COLUMN($AF$1))*5/5+1,4),"")/10,"")</f>
        <v/>
      </c>
      <c r="BQ79" s="0" t="str">
        <f aca="false">IF(BP79&lt;&gt;"",BP79*$Y79,"")</f>
        <v/>
      </c>
      <c r="BR79" s="0" t="str">
        <f aca="false">IF(BP79&lt;&gt;"",BP79*$Y79,"")</f>
        <v/>
      </c>
      <c r="BS79" s="0" t="str">
        <f aca="false">IF(AND(BO79&lt;&gt;"",BQ79&lt;&gt;"",$X79&lt;&gt;""),CHAR(64+BO$5)&amp;": "&amp;$X79&amp;"; ","")</f>
        <v/>
      </c>
      <c r="BT79" s="0" t="str">
        <f aca="false">IF($AB79&lt;&gt;"",IFERROR(SUBSTITUTE(MID($AB79,(COLUMN(BT73)-COLUMN($AF$1))*6/5+1,5),"-","")*1,""),"")</f>
        <v/>
      </c>
      <c r="BU79" s="0" t="str">
        <f aca="false">IF(AND(BT79&lt;&gt;"",BT79&gt;BT$6),IFERROR(MID($AC79,(COLUMN(BT72)-COLUMN($AF$1))*5/5+1,4),"")/10,"")</f>
        <v/>
      </c>
      <c r="BV79" s="0" t="str">
        <f aca="false">IF(BU79&lt;&gt;"",BU79*$Y79,"")</f>
        <v/>
      </c>
      <c r="BW79" s="0" t="str">
        <f aca="false">IF(BU79&lt;&gt;"",BU79*$Y79,"")</f>
        <v/>
      </c>
      <c r="BX79" s="0" t="str">
        <f aca="false">IF(AND(BT79&lt;&gt;"",BV79&lt;&gt;"",$X79&lt;&gt;""),CHAR(64+BT$5)&amp;": "&amp;$X79&amp;"; ","")</f>
        <v/>
      </c>
      <c r="BY79" s="0" t="str">
        <f aca="false">IF($AB79&lt;&gt;"",IFERROR(SUBSTITUTE(MID($AB79,(COLUMN(BY73)-COLUMN($AF$1))*6/5+1,5),"-","")*1,""),"")</f>
        <v/>
      </c>
      <c r="BZ79" s="0" t="str">
        <f aca="false">IF(AND(BY79&lt;&gt;"",BY79&gt;BY$6),IFERROR(MID($AC79,(COLUMN(BY72)-COLUMN($AF$1))*5/5+1,4),"")/10,"")</f>
        <v/>
      </c>
      <c r="CA79" s="0" t="str">
        <f aca="false">IF(BZ79&lt;&gt;"",BZ79*$Y79,"")</f>
        <v/>
      </c>
      <c r="CB79" s="0" t="str">
        <f aca="false">IF(BZ79&lt;&gt;"",BZ79*$Y79,"")</f>
        <v/>
      </c>
      <c r="CC79" s="0" t="str">
        <f aca="false">IF(AND(BY79&lt;&gt;"",CA79&lt;&gt;"",$X79&lt;&gt;""),CHAR(64+BY$5)&amp;": "&amp;$X79&amp;"; ","")</f>
        <v/>
      </c>
    </row>
    <row r="80" customFormat="false" ht="12.8" hidden="false" customHeight="false" outlineLevel="0" collapsed="false">
      <c r="B80" s="0" t="s">
        <v>0</v>
      </c>
      <c r="S80" s="0" t="n">
        <v>12</v>
      </c>
      <c r="U80" s="0" t="str">
        <f aca="false">IF(MOD(ROW(T79)-ROW(T$35),4)&lt;3,"string","")</f>
        <v>string</v>
      </c>
      <c r="V80" s="0" t="str">
        <f aca="false">IF(U80&lt;&gt;"","M","")</f>
        <v>M</v>
      </c>
      <c r="W80" s="0" t="str">
        <f aca="false">IF(MOD(ROW(T79)-ROW(T$35),4)=0,"string",IF(MOD(ROW(T79)-ROW(T$35),4)=1,"string",IF(MOD(ROW(T79)-ROW(T$35),4)=2,"string","")))</f>
        <v>string</v>
      </c>
      <c r="X80" s="0" t="str">
        <f aca="false">IF(MOD(ROW(T79)-ROW(T$35),4)=0,S80&amp;" string","")</f>
        <v>12 string</v>
      </c>
      <c r="Y80" s="0" t="n">
        <v>350</v>
      </c>
      <c r="Z80" s="0" t="n">
        <v>350</v>
      </c>
      <c r="AB80" s="0" t="str">
        <f aca="false">IF(MOD(ROW(Main!S149)-ROW(Main!$S$105),4)&lt;3,INDEX(Main!T$136:T$151,1+(ROW(Main!S80)-ROW(Main!$S$36))/4,1),"")</f>
        <v>49065;49065;49065;49065;49065;49065;-----;-----;-----;-----;;</v>
      </c>
      <c r="AC80" s="0" t="str">
        <f aca="false">IF(MOD(ROW(Main!S149)-ROW(Main!$S$105),4)&lt;3,Main!U$115,"")</f>
        <v>0010;0010;0010;0010;0010;0010;0010;0010;0010;0010;</v>
      </c>
      <c r="AD80" s="0" t="s">
        <v>3</v>
      </c>
      <c r="AF80" s="0" t="n">
        <v>49065</v>
      </c>
      <c r="AG80" s="0" t="n">
        <v>1</v>
      </c>
      <c r="AH80" s="0" t="n">
        <v>350</v>
      </c>
      <c r="AI80" s="0" t="n">
        <v>350</v>
      </c>
      <c r="AJ80" s="0" t="str">
        <f aca="false">IF(AND(AF80&lt;&gt;"",AH80&lt;&gt;"",$X80&lt;&gt;""),CHAR(64+AF$5)&amp;": "&amp;$X80&amp;"; ","")</f>
        <v>A: 12 string;</v>
      </c>
      <c r="AK80" s="0" t="n">
        <v>49065</v>
      </c>
      <c r="AL80" s="0" t="n">
        <v>1</v>
      </c>
      <c r="AM80" s="0" t="n">
        <v>350</v>
      </c>
      <c r="AN80" s="0" t="n">
        <v>350</v>
      </c>
      <c r="AO80" s="0" t="str">
        <f aca="false">IF(AND(AK80&lt;&gt;"",AM80&lt;&gt;"",$X80&lt;&gt;""),CHAR(64+AK$5)&amp;": "&amp;$X80&amp;"; ","")</f>
        <v>B: 12 string;</v>
      </c>
      <c r="AP80" s="0" t="n">
        <v>49065</v>
      </c>
      <c r="AQ80" s="0" t="n">
        <v>1</v>
      </c>
      <c r="AR80" s="0" t="n">
        <v>350</v>
      </c>
      <c r="AS80" s="0" t="n">
        <v>350</v>
      </c>
      <c r="AT80" s="0" t="str">
        <f aca="false">IF(AND(AP80&lt;&gt;"",AR80&lt;&gt;"",$X80&lt;&gt;""),CHAR(64+AP$5)&amp;": "&amp;$X80&amp;"; ","")</f>
        <v>C: 12 string;</v>
      </c>
      <c r="AU80" s="0" t="n">
        <v>49065</v>
      </c>
      <c r="AV80" s="0" t="str">
        <f aca="false">IF(AND(AU80&lt;&gt;"",AU80&gt;AU$6),IFERROR(MID($AC80,(COLUMN(AU73)-COLUMN($AF$1))*5/5+1,4),"")/10,"")</f>
        <v/>
      </c>
      <c r="AW80" s="0" t="str">
        <f aca="false">IF(AV80&lt;&gt;"",AV80*$Y80,"")</f>
        <v/>
      </c>
      <c r="AX80" s="0" t="str">
        <f aca="false">IF(AV80&lt;&gt;"",AV80*$Y80,"")</f>
        <v/>
      </c>
      <c r="AY80" s="0" t="str">
        <f aca="false">IF(AND(AU80&lt;&gt;"",AW80&lt;&gt;"",$X80&lt;&gt;""),CHAR(64+AU$5)&amp;": "&amp;$X80&amp;"; ","")</f>
        <v/>
      </c>
      <c r="AZ80" s="0" t="n">
        <v>49065</v>
      </c>
      <c r="BA80" s="0" t="str">
        <f aca="false">IF(AND(AZ80&lt;&gt;"",AZ80&gt;AZ$6),IFERROR(MID($AC80,(COLUMN(AZ73)-COLUMN($AF$1))*5/5+1,4),"")/10,"")</f>
        <v/>
      </c>
      <c r="BB80" s="0" t="str">
        <f aca="false">IF(BA80&lt;&gt;"",BA80*$Y80,"")</f>
        <v/>
      </c>
      <c r="BC80" s="0" t="str">
        <f aca="false">IF(BA80&lt;&gt;"",BA80*$Y80,"")</f>
        <v/>
      </c>
      <c r="BD80" s="0" t="str">
        <f aca="false">IF(AND(AZ80&lt;&gt;"",BB80&lt;&gt;"",$X80&lt;&gt;""),CHAR(64+AZ$5)&amp;": "&amp;$X80&amp;"; ","")</f>
        <v/>
      </c>
      <c r="BE80" s="0" t="n">
        <v>49065</v>
      </c>
      <c r="BF80" s="0" t="str">
        <f aca="false">IF(AND(BE80&lt;&gt;"",BE80&gt;BE$6),IFERROR(MID($AC80,(COLUMN(BE73)-COLUMN($AF$1))*5/5+1,4),"")/10,"")</f>
        <v/>
      </c>
      <c r="BG80" s="0" t="str">
        <f aca="false">IF(BF80&lt;&gt;"",BF80*$Y80,"")</f>
        <v/>
      </c>
      <c r="BH80" s="0" t="str">
        <f aca="false">IF(BF80&lt;&gt;"",BF80*$Y80,"")</f>
        <v/>
      </c>
      <c r="BI80" s="0" t="str">
        <f aca="false">IF(AND(BE80&lt;&gt;"",BG80&lt;&gt;"",$X80&lt;&gt;""),CHAR(64+BE$5)&amp;": "&amp;$X80&amp;"; ","")</f>
        <v/>
      </c>
      <c r="BJ80" s="0" t="str">
        <f aca="false">IF($AB80&lt;&gt;"",IFERROR(SUBSTITUTE(MID($AB80,(COLUMN(BJ74)-COLUMN($AF$1))*6/5+1,5),"-","")*1,""),"")</f>
        <v/>
      </c>
      <c r="BK80" s="0" t="str">
        <f aca="false">IF(AND(BJ80&lt;&gt;"",BJ80&gt;BJ$6),IFERROR(MID($AC80,(COLUMN(BJ73)-COLUMN($AF$1))*5/5+1,4),"")/10,"")</f>
        <v/>
      </c>
      <c r="BL80" s="0" t="str">
        <f aca="false">IF(BK80&lt;&gt;"",BK80*$Y80,"")</f>
        <v/>
      </c>
      <c r="BM80" s="0" t="str">
        <f aca="false">IF(BK80&lt;&gt;"",BK80*$Y80,"")</f>
        <v/>
      </c>
      <c r="BN80" s="0" t="str">
        <f aca="false">IF(AND(BJ80&lt;&gt;"",BL80&lt;&gt;"",$X80&lt;&gt;""),CHAR(64+BJ$5)&amp;": "&amp;$X80&amp;"; ","")</f>
        <v/>
      </c>
      <c r="BO80" s="0" t="str">
        <f aca="false">IF($AB80&lt;&gt;"",IFERROR(SUBSTITUTE(MID($AB80,(COLUMN(BO74)-COLUMN($AF$1))*6/5+1,5),"-","")*1,""),"")</f>
        <v/>
      </c>
      <c r="BP80" s="0" t="str">
        <f aca="false">IF(AND(BO80&lt;&gt;"",BO80&gt;BO$6),IFERROR(MID($AC80,(COLUMN(BO73)-COLUMN($AF$1))*5/5+1,4),"")/10,"")</f>
        <v/>
      </c>
      <c r="BQ80" s="0" t="str">
        <f aca="false">IF(BP80&lt;&gt;"",BP80*$Y80,"")</f>
        <v/>
      </c>
      <c r="BR80" s="0" t="str">
        <f aca="false">IF(BP80&lt;&gt;"",BP80*$Y80,"")</f>
        <v/>
      </c>
      <c r="BS80" s="0" t="str">
        <f aca="false">IF(AND(BO80&lt;&gt;"",BQ80&lt;&gt;"",$X80&lt;&gt;""),CHAR(64+BO$5)&amp;": "&amp;$X80&amp;"; ","")</f>
        <v/>
      </c>
      <c r="BT80" s="0" t="str">
        <f aca="false">IF($AB80&lt;&gt;"",IFERROR(SUBSTITUTE(MID($AB80,(COLUMN(BT74)-COLUMN($AF$1))*6/5+1,5),"-","")*1,""),"")</f>
        <v/>
      </c>
      <c r="BU80" s="0" t="str">
        <f aca="false">IF(AND(BT80&lt;&gt;"",BT80&gt;BT$6),IFERROR(MID($AC80,(COLUMN(BT73)-COLUMN($AF$1))*5/5+1,4),"")/10,"")</f>
        <v/>
      </c>
      <c r="BV80" s="0" t="str">
        <f aca="false">IF(BU80&lt;&gt;"",BU80*$Y80,"")</f>
        <v/>
      </c>
      <c r="BW80" s="0" t="str">
        <f aca="false">IF(BU80&lt;&gt;"",BU80*$Y80,"")</f>
        <v/>
      </c>
      <c r="BX80" s="0" t="str">
        <f aca="false">IF(AND(BT80&lt;&gt;"",BV80&lt;&gt;"",$X80&lt;&gt;""),CHAR(64+BT$5)&amp;": "&amp;$X80&amp;"; ","")</f>
        <v/>
      </c>
      <c r="BY80" s="0" t="str">
        <f aca="false">IF($AB80&lt;&gt;"",IFERROR(SUBSTITUTE(MID($AB80,(COLUMN(BY74)-COLUMN($AF$1))*6/5+1,5),"-","")*1,""),"")</f>
        <v/>
      </c>
      <c r="BZ80" s="0" t="str">
        <f aca="false">IF(AND(BY80&lt;&gt;"",BY80&gt;BY$6),IFERROR(MID($AC80,(COLUMN(BY73)-COLUMN($AF$1))*5/5+1,4),"")/10,"")</f>
        <v/>
      </c>
      <c r="CA80" s="0" t="str">
        <f aca="false">IF(BZ80&lt;&gt;"",BZ80*$Y80,"")</f>
        <v/>
      </c>
      <c r="CB80" s="0" t="str">
        <f aca="false">IF(BZ80&lt;&gt;"",BZ80*$Y80,"")</f>
        <v/>
      </c>
      <c r="CC80" s="0" t="str">
        <f aca="false">IF(AND(BY80&lt;&gt;"",CA80&lt;&gt;"",$X80&lt;&gt;""),CHAR(64+BY$5)&amp;": "&amp;$X80&amp;"; ","")</f>
        <v/>
      </c>
    </row>
    <row r="81" customFormat="false" ht="12.8" hidden="false" customHeight="false" outlineLevel="0" collapsed="false">
      <c r="C81" s="0" t="n">
        <v>2019</v>
      </c>
      <c r="D81" s="0" t="str">
        <f aca="false">C81&amp;"_"&amp;B$80</f>
        <v>2019_string</v>
      </c>
      <c r="E81" s="0" t="str">
        <f aca="false">C81&amp;"_"&amp;$B$79</f>
        <v>2019_string</v>
      </c>
      <c r="F81" s="0" t="n">
        <v>0</v>
      </c>
      <c r="S81" s="0" t="str">
        <f aca="false">IF(MOD(ROW(T80)-ROW(T$35),4)=0,(ROW(T80)-ROW(T$35))/4+1,"")</f>
        <v/>
      </c>
      <c r="U81" s="0" t="str">
        <f aca="false">IF(MOD(ROW(T80)-ROW(T$35),4)&lt;3,"string","")</f>
        <v>string</v>
      </c>
      <c r="V81" s="0" t="str">
        <f aca="false">IF(U81&lt;&gt;"","M","")</f>
        <v>M</v>
      </c>
      <c r="W81" s="0" t="str">
        <f aca="false">IF(MOD(ROW(T80)-ROW(T$35),4)=0,"string",IF(MOD(ROW(T80)-ROW(T$35),4)=1,"string",IF(MOD(ROW(T80)-ROW(T$35),4)=2,"string","")))</f>
        <v>string</v>
      </c>
      <c r="X81" s="0" t="str">
        <f aca="false">IF(MOD(ROW(T80)-ROW(T$35),4)=0,S81&amp;" string","")</f>
        <v/>
      </c>
      <c r="Y81" s="0" t="n">
        <v>350</v>
      </c>
      <c r="Z81" s="0" t="n">
        <v>350</v>
      </c>
      <c r="AB81" s="0" t="str">
        <f aca="false">IF(MOD(ROW(Main!S150)-ROW(Main!$S$105),4)&lt;3,INDEX(Main!T$136:T$151,1+(ROW(Main!S81)-ROW(Main!$S$36))/4,1),"")</f>
        <v>49065;49065;49065;49065;49065;49065;-----;-----;-----;-----;;</v>
      </c>
      <c r="AC81" s="0" t="str">
        <f aca="false">IF(MOD(ROW(Main!S150)-ROW(Main!$S$105),4)&lt;3,Main!U$115,"")</f>
        <v>0010;0010;0010;0010;0010;0010;0010;0010;0010;0010;</v>
      </c>
      <c r="AD81" s="0" t="s">
        <v>3</v>
      </c>
      <c r="AF81" s="0" t="n">
        <v>49065</v>
      </c>
      <c r="AG81" s="0" t="n">
        <v>1</v>
      </c>
      <c r="AH81" s="0" t="n">
        <v>350</v>
      </c>
      <c r="AI81" s="0" t="n">
        <v>350</v>
      </c>
      <c r="AJ81" s="0" t="str">
        <f aca="false">IF(AND(AF81&lt;&gt;"",AH81&lt;&gt;"",$X81&lt;&gt;""),CHAR(64+AF$5)&amp;": "&amp;$X81&amp;"; ","")</f>
        <v/>
      </c>
      <c r="AK81" s="0" t="n">
        <v>49065</v>
      </c>
      <c r="AL81" s="0" t="n">
        <v>1</v>
      </c>
      <c r="AM81" s="0" t="n">
        <v>350</v>
      </c>
      <c r="AN81" s="0" t="n">
        <v>350</v>
      </c>
      <c r="AO81" s="0" t="str">
        <f aca="false">IF(AND(AK81&lt;&gt;"",AM81&lt;&gt;"",$X81&lt;&gt;""),CHAR(64+AK$5)&amp;": "&amp;$X81&amp;"; ","")</f>
        <v/>
      </c>
      <c r="AP81" s="0" t="n">
        <v>49065</v>
      </c>
      <c r="AQ81" s="0" t="n">
        <v>1</v>
      </c>
      <c r="AR81" s="0" t="n">
        <v>350</v>
      </c>
      <c r="AS81" s="0" t="n">
        <v>350</v>
      </c>
      <c r="AT81" s="0" t="str">
        <f aca="false">IF(AND(AP81&lt;&gt;"",AR81&lt;&gt;"",$X81&lt;&gt;""),CHAR(64+AP$5)&amp;": "&amp;$X81&amp;"; ","")</f>
        <v/>
      </c>
      <c r="AU81" s="0" t="n">
        <v>49065</v>
      </c>
      <c r="AV81" s="0" t="str">
        <f aca="false">IF(AND(AU81&lt;&gt;"",AU81&gt;AU$6),IFERROR(MID($AC81,(COLUMN(AU74)-COLUMN($AF$1))*5/5+1,4),"")/10,"")</f>
        <v/>
      </c>
      <c r="AW81" s="0" t="str">
        <f aca="false">IF(AV81&lt;&gt;"",AV81*$Y81,"")</f>
        <v/>
      </c>
      <c r="AX81" s="0" t="str">
        <f aca="false">IF(AV81&lt;&gt;"",AV81*$Y81,"")</f>
        <v/>
      </c>
      <c r="AY81" s="0" t="str">
        <f aca="false">IF(AND(AU81&lt;&gt;"",AW81&lt;&gt;"",$X81&lt;&gt;""),CHAR(64+AU$5)&amp;": "&amp;$X81&amp;"; ","")</f>
        <v/>
      </c>
      <c r="AZ81" s="0" t="n">
        <v>49065</v>
      </c>
      <c r="BA81" s="0" t="str">
        <f aca="false">IF(AND(AZ81&lt;&gt;"",AZ81&gt;AZ$6),IFERROR(MID($AC81,(COLUMN(AZ74)-COLUMN($AF$1))*5/5+1,4),"")/10,"")</f>
        <v/>
      </c>
      <c r="BB81" s="0" t="str">
        <f aca="false">IF(BA81&lt;&gt;"",BA81*$Y81,"")</f>
        <v/>
      </c>
      <c r="BC81" s="0" t="str">
        <f aca="false">IF(BA81&lt;&gt;"",BA81*$Y81,"")</f>
        <v/>
      </c>
      <c r="BD81" s="0" t="str">
        <f aca="false">IF(AND(AZ81&lt;&gt;"",BB81&lt;&gt;"",$X81&lt;&gt;""),CHAR(64+AZ$5)&amp;": "&amp;$X81&amp;"; ","")</f>
        <v/>
      </c>
      <c r="BE81" s="0" t="n">
        <v>49065</v>
      </c>
      <c r="BF81" s="0" t="str">
        <f aca="false">IF(AND(BE81&lt;&gt;"",BE81&gt;BE$6),IFERROR(MID($AC81,(COLUMN(BE74)-COLUMN($AF$1))*5/5+1,4),"")/10,"")</f>
        <v/>
      </c>
      <c r="BG81" s="0" t="str">
        <f aca="false">IF(BF81&lt;&gt;"",BF81*$Y81,"")</f>
        <v/>
      </c>
      <c r="BH81" s="0" t="str">
        <f aca="false">IF(BF81&lt;&gt;"",BF81*$Y81,"")</f>
        <v/>
      </c>
      <c r="BI81" s="0" t="str">
        <f aca="false">IF(AND(BE81&lt;&gt;"",BG81&lt;&gt;"",$X81&lt;&gt;""),CHAR(64+BE$5)&amp;": "&amp;$X81&amp;"; ","")</f>
        <v/>
      </c>
      <c r="BJ81" s="0" t="str">
        <f aca="false">IF($AB81&lt;&gt;"",IFERROR(SUBSTITUTE(MID($AB81,(COLUMN(BJ75)-COLUMN($AF$1))*6/5+1,5),"-","")*1,""),"")</f>
        <v/>
      </c>
      <c r="BK81" s="0" t="str">
        <f aca="false">IF(AND(BJ81&lt;&gt;"",BJ81&gt;BJ$6),IFERROR(MID($AC81,(COLUMN(BJ74)-COLUMN($AF$1))*5/5+1,4),"")/10,"")</f>
        <v/>
      </c>
      <c r="BL81" s="0" t="str">
        <f aca="false">IF(BK81&lt;&gt;"",BK81*$Y81,"")</f>
        <v/>
      </c>
      <c r="BM81" s="0" t="str">
        <f aca="false">IF(BK81&lt;&gt;"",BK81*$Y81,"")</f>
        <v/>
      </c>
      <c r="BN81" s="0" t="str">
        <f aca="false">IF(AND(BJ81&lt;&gt;"",BL81&lt;&gt;"",$X81&lt;&gt;""),CHAR(64+BJ$5)&amp;": "&amp;$X81&amp;"; ","")</f>
        <v/>
      </c>
      <c r="BO81" s="0" t="str">
        <f aca="false">IF($AB81&lt;&gt;"",IFERROR(SUBSTITUTE(MID($AB81,(COLUMN(BO75)-COLUMN($AF$1))*6/5+1,5),"-","")*1,""),"")</f>
        <v/>
      </c>
      <c r="BP81" s="0" t="str">
        <f aca="false">IF(AND(BO81&lt;&gt;"",BO81&gt;BO$6),IFERROR(MID($AC81,(COLUMN(BO74)-COLUMN($AF$1))*5/5+1,4),"")/10,"")</f>
        <v/>
      </c>
      <c r="BQ81" s="0" t="str">
        <f aca="false">IF(BP81&lt;&gt;"",BP81*$Y81,"")</f>
        <v/>
      </c>
      <c r="BR81" s="0" t="str">
        <f aca="false">IF(BP81&lt;&gt;"",BP81*$Y81,"")</f>
        <v/>
      </c>
      <c r="BS81" s="0" t="str">
        <f aca="false">IF(AND(BO81&lt;&gt;"",BQ81&lt;&gt;"",$X81&lt;&gt;""),CHAR(64+BO$5)&amp;": "&amp;$X81&amp;"; ","")</f>
        <v/>
      </c>
      <c r="BT81" s="0" t="str">
        <f aca="false">IF($AB81&lt;&gt;"",IFERROR(SUBSTITUTE(MID($AB81,(COLUMN(BT75)-COLUMN($AF$1))*6/5+1,5),"-","")*1,""),"")</f>
        <v/>
      </c>
      <c r="BU81" s="0" t="str">
        <f aca="false">IF(AND(BT81&lt;&gt;"",BT81&gt;BT$6),IFERROR(MID($AC81,(COLUMN(BT74)-COLUMN($AF$1))*5/5+1,4),"")/10,"")</f>
        <v/>
      </c>
      <c r="BV81" s="0" t="str">
        <f aca="false">IF(BU81&lt;&gt;"",BU81*$Y81,"")</f>
        <v/>
      </c>
      <c r="BW81" s="0" t="str">
        <f aca="false">IF(BU81&lt;&gt;"",BU81*$Y81,"")</f>
        <v/>
      </c>
      <c r="BX81" s="0" t="str">
        <f aca="false">IF(AND(BT81&lt;&gt;"",BV81&lt;&gt;"",$X81&lt;&gt;""),CHAR(64+BT$5)&amp;": "&amp;$X81&amp;"; ","")</f>
        <v/>
      </c>
      <c r="BY81" s="0" t="str">
        <f aca="false">IF($AB81&lt;&gt;"",IFERROR(SUBSTITUTE(MID($AB81,(COLUMN(BY75)-COLUMN($AF$1))*6/5+1,5),"-","")*1,""),"")</f>
        <v/>
      </c>
      <c r="BZ81" s="0" t="str">
        <f aca="false">IF(AND(BY81&lt;&gt;"",BY81&gt;BY$6),IFERROR(MID($AC81,(COLUMN(BY74)-COLUMN($AF$1))*5/5+1,4),"")/10,"")</f>
        <v/>
      </c>
      <c r="CA81" s="0" t="str">
        <f aca="false">IF(BZ81&lt;&gt;"",BZ81*$Y81,"")</f>
        <v/>
      </c>
      <c r="CB81" s="0" t="str">
        <f aca="false">IF(BZ81&lt;&gt;"",BZ81*$Y81,"")</f>
        <v/>
      </c>
      <c r="CC81" s="0" t="str">
        <f aca="false">IF(AND(BY81&lt;&gt;"",CA81&lt;&gt;"",$X81&lt;&gt;""),CHAR(64+BY$5)&amp;": "&amp;$X81&amp;"; ","")</f>
        <v/>
      </c>
    </row>
    <row r="82" customFormat="false" ht="12.8" hidden="false" customHeight="false" outlineLevel="0" collapsed="false">
      <c r="C82" s="0" t="n">
        <v>2020</v>
      </c>
      <c r="D82" s="0" t="str">
        <f aca="false">C82&amp;"_"&amp;B$80</f>
        <v>2020_string</v>
      </c>
      <c r="E82" s="0" t="str">
        <f aca="false">C82&amp;"_"&amp;$B$79</f>
        <v>2020_string</v>
      </c>
      <c r="F82" s="0" t="n">
        <v>0</v>
      </c>
      <c r="S82" s="0" t="str">
        <f aca="false">IF(MOD(ROW(T81)-ROW(T$35),4)=0,(ROW(T81)-ROW(T$35))/4+1,"")</f>
        <v/>
      </c>
      <c r="U82" s="0" t="str">
        <f aca="false">IF(MOD(ROW(T81)-ROW(T$35),4)&lt;3,"string","")</f>
        <v>string</v>
      </c>
      <c r="V82" s="0" t="str">
        <f aca="false">IF(U82&lt;&gt;"","M","")</f>
        <v>M</v>
      </c>
      <c r="W82" s="0" t="str">
        <f aca="false">IF(MOD(ROW(T81)-ROW(T$35),4)=0,"string",IF(MOD(ROW(T81)-ROW(T$35),4)=1,"string",IF(MOD(ROW(T81)-ROW(T$35),4)=2,"string","")))</f>
        <v>string</v>
      </c>
      <c r="X82" s="0" t="str">
        <f aca="false">IF(MOD(ROW(T81)-ROW(T$35),4)=0,S82&amp;" string","")</f>
        <v/>
      </c>
      <c r="Y82" s="0" t="n">
        <v>350</v>
      </c>
      <c r="Z82" s="0" t="n">
        <v>350</v>
      </c>
      <c r="AB82" s="0" t="str">
        <f aca="false">IF(MOD(ROW(Main!S151)-ROW(Main!$S$105),4)&lt;3,INDEX(Main!T$136:T$151,1+(ROW(Main!S82)-ROW(Main!$S$36))/4,1),"")</f>
        <v>49065;49065;49065;49065;49065;49065;-----;-----;-----;-----;;</v>
      </c>
      <c r="AC82" s="0" t="str">
        <f aca="false">IF(MOD(ROW(Main!S151)-ROW(Main!$S$105),4)&lt;3,Main!U$115,"")</f>
        <v>0010;0010;0010;0010;0010;0010;0010;0010;0010;0010;</v>
      </c>
      <c r="AD82" s="0" t="s">
        <v>3</v>
      </c>
      <c r="AF82" s="0" t="n">
        <v>49065</v>
      </c>
      <c r="AG82" s="0" t="n">
        <v>1</v>
      </c>
      <c r="AH82" s="0" t="n">
        <v>350</v>
      </c>
      <c r="AI82" s="0" t="n">
        <v>350</v>
      </c>
      <c r="AJ82" s="0" t="str">
        <f aca="false">IF(AND(AF82&lt;&gt;"",AH82&lt;&gt;"",$X82&lt;&gt;""),CHAR(64+AF$5)&amp;": "&amp;$X82&amp;"; ","")</f>
        <v/>
      </c>
      <c r="AK82" s="0" t="n">
        <v>49065</v>
      </c>
      <c r="AL82" s="0" t="n">
        <v>1</v>
      </c>
      <c r="AM82" s="0" t="n">
        <v>350</v>
      </c>
      <c r="AN82" s="0" t="n">
        <v>350</v>
      </c>
      <c r="AO82" s="0" t="str">
        <f aca="false">IF(AND(AK82&lt;&gt;"",AM82&lt;&gt;"",$X82&lt;&gt;""),CHAR(64+AK$5)&amp;": "&amp;$X82&amp;"; ","")</f>
        <v/>
      </c>
      <c r="AP82" s="0" t="n">
        <v>49065</v>
      </c>
      <c r="AQ82" s="0" t="n">
        <v>1</v>
      </c>
      <c r="AR82" s="0" t="n">
        <v>350</v>
      </c>
      <c r="AS82" s="0" t="n">
        <v>350</v>
      </c>
      <c r="AT82" s="0" t="str">
        <f aca="false">IF(AND(AP82&lt;&gt;"",AR82&lt;&gt;"",$X82&lt;&gt;""),CHAR(64+AP$5)&amp;": "&amp;$X82&amp;"; ","")</f>
        <v/>
      </c>
      <c r="AU82" s="0" t="n">
        <v>49065</v>
      </c>
      <c r="AV82" s="0" t="str">
        <f aca="false">IF(AND(AU82&lt;&gt;"",AU82&gt;AU$6),IFERROR(MID($AC82,(COLUMN(AU75)-COLUMN($AF$1))*5/5+1,4),"")/10,"")</f>
        <v/>
      </c>
      <c r="AW82" s="0" t="str">
        <f aca="false">IF(AV82&lt;&gt;"",AV82*$Y82,"")</f>
        <v/>
      </c>
      <c r="AX82" s="0" t="str">
        <f aca="false">IF(AV82&lt;&gt;"",AV82*$Y82,"")</f>
        <v/>
      </c>
      <c r="AY82" s="0" t="str">
        <f aca="false">IF(AND(AU82&lt;&gt;"",AW82&lt;&gt;"",$X82&lt;&gt;""),CHAR(64+AU$5)&amp;": "&amp;$X82&amp;"; ","")</f>
        <v/>
      </c>
      <c r="AZ82" s="0" t="n">
        <v>49065</v>
      </c>
      <c r="BA82" s="0" t="str">
        <f aca="false">IF(AND(AZ82&lt;&gt;"",AZ82&gt;AZ$6),IFERROR(MID($AC82,(COLUMN(AZ75)-COLUMN($AF$1))*5/5+1,4),"")/10,"")</f>
        <v/>
      </c>
      <c r="BB82" s="0" t="str">
        <f aca="false">IF(BA82&lt;&gt;"",BA82*$Y82,"")</f>
        <v/>
      </c>
      <c r="BC82" s="0" t="str">
        <f aca="false">IF(BA82&lt;&gt;"",BA82*$Y82,"")</f>
        <v/>
      </c>
      <c r="BD82" s="0" t="str">
        <f aca="false">IF(AND(AZ82&lt;&gt;"",BB82&lt;&gt;"",$X82&lt;&gt;""),CHAR(64+AZ$5)&amp;": "&amp;$X82&amp;"; ","")</f>
        <v/>
      </c>
      <c r="BE82" s="0" t="n">
        <v>49065</v>
      </c>
      <c r="BF82" s="0" t="str">
        <f aca="false">IF(AND(BE82&lt;&gt;"",BE82&gt;BE$6),IFERROR(MID($AC82,(COLUMN(BE75)-COLUMN($AF$1))*5/5+1,4),"")/10,"")</f>
        <v/>
      </c>
      <c r="BG82" s="0" t="str">
        <f aca="false">IF(BF82&lt;&gt;"",BF82*$Y82,"")</f>
        <v/>
      </c>
      <c r="BH82" s="0" t="str">
        <f aca="false">IF(BF82&lt;&gt;"",BF82*$Y82,"")</f>
        <v/>
      </c>
      <c r="BI82" s="0" t="str">
        <f aca="false">IF(AND(BE82&lt;&gt;"",BG82&lt;&gt;"",$X82&lt;&gt;""),CHAR(64+BE$5)&amp;": "&amp;$X82&amp;"; ","")</f>
        <v/>
      </c>
      <c r="BJ82" s="0" t="str">
        <f aca="false">IF($AB82&lt;&gt;"",IFERROR(SUBSTITUTE(MID($AB82,(COLUMN(BJ76)-COLUMN($AF$1))*6/5+1,5),"-","")*1,""),"")</f>
        <v/>
      </c>
      <c r="BK82" s="0" t="str">
        <f aca="false">IF(AND(BJ82&lt;&gt;"",BJ82&gt;BJ$6),IFERROR(MID($AC82,(COLUMN(BJ75)-COLUMN($AF$1))*5/5+1,4),"")/10,"")</f>
        <v/>
      </c>
      <c r="BL82" s="0" t="str">
        <f aca="false">IF(BK82&lt;&gt;"",BK82*$Y82,"")</f>
        <v/>
      </c>
      <c r="BM82" s="0" t="str">
        <f aca="false">IF(BK82&lt;&gt;"",BK82*$Y82,"")</f>
        <v/>
      </c>
      <c r="BN82" s="0" t="str">
        <f aca="false">IF(AND(BJ82&lt;&gt;"",BL82&lt;&gt;"",$X82&lt;&gt;""),CHAR(64+BJ$5)&amp;": "&amp;$X82&amp;"; ","")</f>
        <v/>
      </c>
      <c r="BO82" s="0" t="str">
        <f aca="false">IF($AB82&lt;&gt;"",IFERROR(SUBSTITUTE(MID($AB82,(COLUMN(BO76)-COLUMN($AF$1))*6/5+1,5),"-","")*1,""),"")</f>
        <v/>
      </c>
      <c r="BP82" s="0" t="str">
        <f aca="false">IF(AND(BO82&lt;&gt;"",BO82&gt;BO$6),IFERROR(MID($AC82,(COLUMN(BO75)-COLUMN($AF$1))*5/5+1,4),"")/10,"")</f>
        <v/>
      </c>
      <c r="BQ82" s="0" t="str">
        <f aca="false">IF(BP82&lt;&gt;"",BP82*$Y82,"")</f>
        <v/>
      </c>
      <c r="BR82" s="0" t="str">
        <f aca="false">IF(BP82&lt;&gt;"",BP82*$Y82,"")</f>
        <v/>
      </c>
      <c r="BS82" s="0" t="str">
        <f aca="false">IF(AND(BO82&lt;&gt;"",BQ82&lt;&gt;"",$X82&lt;&gt;""),CHAR(64+BO$5)&amp;": "&amp;$X82&amp;"; ","")</f>
        <v/>
      </c>
      <c r="BT82" s="0" t="str">
        <f aca="false">IF($AB82&lt;&gt;"",IFERROR(SUBSTITUTE(MID($AB82,(COLUMN(BT76)-COLUMN($AF$1))*6/5+1,5),"-","")*1,""),"")</f>
        <v/>
      </c>
      <c r="BU82" s="0" t="str">
        <f aca="false">IF(AND(BT82&lt;&gt;"",BT82&gt;BT$6),IFERROR(MID($AC82,(COLUMN(BT75)-COLUMN($AF$1))*5/5+1,4),"")/10,"")</f>
        <v/>
      </c>
      <c r="BV82" s="0" t="str">
        <f aca="false">IF(BU82&lt;&gt;"",BU82*$Y82,"")</f>
        <v/>
      </c>
      <c r="BW82" s="0" t="str">
        <f aca="false">IF(BU82&lt;&gt;"",BU82*$Y82,"")</f>
        <v/>
      </c>
      <c r="BX82" s="0" t="str">
        <f aca="false">IF(AND(BT82&lt;&gt;"",BV82&lt;&gt;"",$X82&lt;&gt;""),CHAR(64+BT$5)&amp;": "&amp;$X82&amp;"; ","")</f>
        <v/>
      </c>
      <c r="BY82" s="0" t="str">
        <f aca="false">IF($AB82&lt;&gt;"",IFERROR(SUBSTITUTE(MID($AB82,(COLUMN(BY76)-COLUMN($AF$1))*6/5+1,5),"-","")*1,""),"")</f>
        <v/>
      </c>
      <c r="BZ82" s="0" t="str">
        <f aca="false">IF(AND(BY82&lt;&gt;"",BY82&gt;BY$6),IFERROR(MID($AC82,(COLUMN(BY75)-COLUMN($AF$1))*5/5+1,4),"")/10,"")</f>
        <v/>
      </c>
      <c r="CA82" s="0" t="str">
        <f aca="false">IF(BZ82&lt;&gt;"",BZ82*$Y82,"")</f>
        <v/>
      </c>
      <c r="CB82" s="0" t="str">
        <f aca="false">IF(BZ82&lt;&gt;"",BZ82*$Y82,"")</f>
        <v/>
      </c>
      <c r="CC82" s="0" t="str">
        <f aca="false">IF(AND(BY82&lt;&gt;"",CA82&lt;&gt;"",$X82&lt;&gt;""),CHAR(64+BY$5)&amp;": "&amp;$X82&amp;"; ","")</f>
        <v/>
      </c>
    </row>
    <row r="83" customFormat="false" ht="12.8" hidden="false" customHeight="false" outlineLevel="0" collapsed="false">
      <c r="C83" s="0" t="n">
        <v>2021</v>
      </c>
      <c r="D83" s="0" t="str">
        <f aca="false">C83&amp;"_"&amp;B$80</f>
        <v>2021_string</v>
      </c>
      <c r="E83" s="0" t="str">
        <f aca="false">C83&amp;"_"&amp;$B$79</f>
        <v>2021_string</v>
      </c>
      <c r="F83" s="0" t="n">
        <v>0</v>
      </c>
      <c r="S83" s="0" t="str">
        <f aca="false">IF(MOD(ROW(T82)-ROW(T$35),4)=0,(ROW(T82)-ROW(T$35))/4+1,"")</f>
        <v/>
      </c>
      <c r="U83" s="0" t="str">
        <f aca="false">IF(MOD(ROW(T82)-ROW(T$35),4)&lt;3,"string","")</f>
        <v/>
      </c>
      <c r="V83" s="0" t="str">
        <f aca="false">IF(U83&lt;&gt;"","M","")</f>
        <v/>
      </c>
      <c r="W83" s="0" t="str">
        <f aca="false">IF(MOD(ROW(T82)-ROW(T$35),4)=0,"string",IF(MOD(ROW(T82)-ROW(T$35),4)=1,"string",IF(MOD(ROW(T82)-ROW(T$35),4)=2,"string","")))</f>
        <v/>
      </c>
      <c r="X83" s="0" t="str">
        <f aca="false">IF(MOD(ROW(T82)-ROW(T$35),4)=0,S83&amp;" string","")</f>
        <v/>
      </c>
      <c r="AB83" s="0" t="str">
        <f aca="false">IF(MOD(ROW(Main!S152)-ROW(Main!$S$105),4)&lt;3,INDEX(Main!T$136:T$151,1+(ROW(Main!S83)-ROW(Main!$S$36))/4,1),"")</f>
        <v/>
      </c>
      <c r="AC83" s="0" t="str">
        <f aca="false">IF(MOD(ROW(Main!S152)-ROW(Main!$S$105),4)&lt;3,Main!U$115,"")</f>
        <v/>
      </c>
      <c r="AD83" s="0" t="s">
        <v>3</v>
      </c>
      <c r="AF83" s="0" t="str">
        <f aca="false">IF($AB83&lt;&gt;"",IFERROR(SUBSTITUTE(MID($AB83,(COLUMN(AF77)-COLUMN($AF$1))*6/5+1,5),"-","")*1,""),"")</f>
        <v/>
      </c>
      <c r="AG83" s="0" t="str">
        <f aca="false">IF(AND(AF83&lt;&gt;"",AF83&gt;AF$6),IFERROR(MID($AC83,(COLUMN(AF76)-COLUMN($AF$1))*5/5+1,4),"")/10,"")</f>
        <v/>
      </c>
      <c r="AH83" s="0" t="str">
        <f aca="false">IF(AG83&lt;&gt;"",AG83*$Y83,"")</f>
        <v/>
      </c>
      <c r="AI83" s="0" t="str">
        <f aca="false">IF(AG83&lt;&gt;"",AG83*$Y83,"")</f>
        <v/>
      </c>
      <c r="AJ83" s="0" t="str">
        <f aca="false">IF(AND(AF83&lt;&gt;"",AH83&lt;&gt;"",$X83&lt;&gt;""),CHAR(64+AF$5)&amp;": "&amp;$X83&amp;"; ","")</f>
        <v/>
      </c>
      <c r="AK83" s="0" t="str">
        <f aca="false">IF($AB83&lt;&gt;"",IFERROR(SUBSTITUTE(MID($AB83,(COLUMN(AK77)-COLUMN($AF$1))*6/5+1,5),"-","")*1,""),"")</f>
        <v/>
      </c>
      <c r="AL83" s="0" t="str">
        <f aca="false">IF(AND(AK83&lt;&gt;"",AK83&gt;AK$6),IFERROR(MID($AC83,(COLUMN(AK76)-COLUMN($AF$1))*5/5+1,4),"")/10,"")</f>
        <v/>
      </c>
      <c r="AM83" s="0" t="str">
        <f aca="false">IF(AL83&lt;&gt;"",AL83*$Y83,"")</f>
        <v/>
      </c>
      <c r="AN83" s="0" t="str">
        <f aca="false">IF(AL83&lt;&gt;"",AL83*$Y83,"")</f>
        <v/>
      </c>
      <c r="AO83" s="0" t="str">
        <f aca="false">IF(AND(AK83&lt;&gt;"",AM83&lt;&gt;"",$X83&lt;&gt;""),CHAR(64+AK$5)&amp;": "&amp;$X83&amp;"; ","")</f>
        <v/>
      </c>
      <c r="AP83" s="0" t="str">
        <f aca="false">IF($AB83&lt;&gt;"",IFERROR(SUBSTITUTE(MID($AB83,(COLUMN(AP77)-COLUMN($AF$1))*6/5+1,5),"-","")*1,""),"")</f>
        <v/>
      </c>
      <c r="AQ83" s="0" t="str">
        <f aca="false">IF(AND(AP83&lt;&gt;"",AP83&gt;AP$6),IFERROR(MID($AC83,(COLUMN(AP76)-COLUMN($AF$1))*5/5+1,4),"")/10,"")</f>
        <v/>
      </c>
      <c r="AR83" s="0" t="str">
        <f aca="false">IF(AQ83&lt;&gt;"",AQ83*$Y83,"")</f>
        <v/>
      </c>
      <c r="AS83" s="0" t="str">
        <f aca="false">IF(AQ83&lt;&gt;"",AQ83*$Y83,"")</f>
        <v/>
      </c>
      <c r="AT83" s="0" t="str">
        <f aca="false">IF(AND(AP83&lt;&gt;"",AR83&lt;&gt;"",$X83&lt;&gt;""),CHAR(64+AP$5)&amp;": "&amp;$X83&amp;"; ","")</f>
        <v/>
      </c>
      <c r="AU83" s="0" t="str">
        <f aca="false">IF($AB83&lt;&gt;"",IFERROR(SUBSTITUTE(MID($AB83,(COLUMN(AU77)-COLUMN($AF$1))*6/5+1,5),"-","")*1,""),"")</f>
        <v/>
      </c>
      <c r="AV83" s="0" t="str">
        <f aca="false">IF(AND(AU83&lt;&gt;"",AU83&gt;AU$6),IFERROR(MID($AC83,(COLUMN(AU76)-COLUMN($AF$1))*5/5+1,4),"")/10,"")</f>
        <v/>
      </c>
      <c r="AW83" s="0" t="str">
        <f aca="false">IF(AV83&lt;&gt;"",AV83*$Y83,"")</f>
        <v/>
      </c>
      <c r="AX83" s="0" t="str">
        <f aca="false">IF(AV83&lt;&gt;"",AV83*$Y83,"")</f>
        <v/>
      </c>
      <c r="AY83" s="0" t="str">
        <f aca="false">IF(AND(AU83&lt;&gt;"",AW83&lt;&gt;"",$X83&lt;&gt;""),CHAR(64+AU$5)&amp;": "&amp;$X83&amp;"; ","")</f>
        <v/>
      </c>
      <c r="AZ83" s="0" t="str">
        <f aca="false">IF($AB83&lt;&gt;"",IFERROR(SUBSTITUTE(MID($AB83,(COLUMN(AZ77)-COLUMN($AF$1))*6/5+1,5),"-","")*1,""),"")</f>
        <v/>
      </c>
      <c r="BA83" s="0" t="str">
        <f aca="false">IF(AND(AZ83&lt;&gt;"",AZ83&gt;AZ$6),IFERROR(MID($AC83,(COLUMN(AZ76)-COLUMN($AF$1))*5/5+1,4),"")/10,"")</f>
        <v/>
      </c>
      <c r="BB83" s="0" t="str">
        <f aca="false">IF(BA83&lt;&gt;"",BA83*$Y83,"")</f>
        <v/>
      </c>
      <c r="BC83" s="0" t="str">
        <f aca="false">IF(BA83&lt;&gt;"",BA83*$Y83,"")</f>
        <v/>
      </c>
      <c r="BD83" s="0" t="str">
        <f aca="false">IF(AND(AZ83&lt;&gt;"",BB83&lt;&gt;"",$X83&lt;&gt;""),CHAR(64+AZ$5)&amp;": "&amp;$X83&amp;"; ","")</f>
        <v/>
      </c>
      <c r="BE83" s="0" t="str">
        <f aca="false">IF($AB83&lt;&gt;"",IFERROR(SUBSTITUTE(MID($AB83,(COLUMN(BE77)-COLUMN($AF$1))*6/5+1,5),"-","")*1,""),"")</f>
        <v/>
      </c>
      <c r="BF83" s="0" t="str">
        <f aca="false">IF(AND(BE83&lt;&gt;"",BE83&gt;BE$6),IFERROR(MID($AC83,(COLUMN(BE76)-COLUMN($AF$1))*5/5+1,4),"")/10,"")</f>
        <v/>
      </c>
      <c r="BG83" s="0" t="str">
        <f aca="false">IF(BF83&lt;&gt;"",BF83*$Y83,"")</f>
        <v/>
      </c>
      <c r="BH83" s="0" t="str">
        <f aca="false">IF(BF83&lt;&gt;"",BF83*$Y83,"")</f>
        <v/>
      </c>
      <c r="BI83" s="0" t="str">
        <f aca="false">IF(AND(BE83&lt;&gt;"",BG83&lt;&gt;"",$X83&lt;&gt;""),CHAR(64+BE$5)&amp;": "&amp;$X83&amp;"; ","")</f>
        <v/>
      </c>
      <c r="BJ83" s="0" t="str">
        <f aca="false">IF($AB83&lt;&gt;"",IFERROR(SUBSTITUTE(MID($AB83,(COLUMN(BJ77)-COLUMN($AF$1))*6/5+1,5),"-","")*1,""),"")</f>
        <v/>
      </c>
      <c r="BK83" s="0" t="str">
        <f aca="false">IF(AND(BJ83&lt;&gt;"",BJ83&gt;BJ$6),IFERROR(MID($AC83,(COLUMN(BJ76)-COLUMN($AF$1))*5/5+1,4),"")/10,"")</f>
        <v/>
      </c>
      <c r="BL83" s="0" t="str">
        <f aca="false">IF(BK83&lt;&gt;"",BK83*$Y83,"")</f>
        <v/>
      </c>
      <c r="BM83" s="0" t="str">
        <f aca="false">IF(BK83&lt;&gt;"",BK83*$Y83,"")</f>
        <v/>
      </c>
      <c r="BN83" s="0" t="str">
        <f aca="false">IF(AND(BJ83&lt;&gt;"",BL83&lt;&gt;"",$X83&lt;&gt;""),CHAR(64+BJ$5)&amp;": "&amp;$X83&amp;"; ","")</f>
        <v/>
      </c>
      <c r="BO83" s="0" t="str">
        <f aca="false">IF($AB83&lt;&gt;"",IFERROR(SUBSTITUTE(MID($AB83,(COLUMN(BO77)-COLUMN($AF$1))*6/5+1,5),"-","")*1,""),"")</f>
        <v/>
      </c>
      <c r="BP83" s="0" t="str">
        <f aca="false">IF(AND(BO83&lt;&gt;"",BO83&gt;BO$6),IFERROR(MID($AC83,(COLUMN(BO76)-COLUMN($AF$1))*5/5+1,4),"")/10,"")</f>
        <v/>
      </c>
      <c r="BQ83" s="0" t="str">
        <f aca="false">IF(BP83&lt;&gt;"",BP83*$Y83,"")</f>
        <v/>
      </c>
      <c r="BR83" s="0" t="str">
        <f aca="false">IF(BP83&lt;&gt;"",BP83*$Y83,"")</f>
        <v/>
      </c>
      <c r="BS83" s="0" t="str">
        <f aca="false">IF(AND(BO83&lt;&gt;"",BQ83&lt;&gt;"",$X83&lt;&gt;""),CHAR(64+BO$5)&amp;": "&amp;$X83&amp;"; ","")</f>
        <v/>
      </c>
      <c r="BT83" s="0" t="str">
        <f aca="false">IF($AB83&lt;&gt;"",IFERROR(SUBSTITUTE(MID($AB83,(COLUMN(BT77)-COLUMN($AF$1))*6/5+1,5),"-","")*1,""),"")</f>
        <v/>
      </c>
      <c r="BU83" s="0" t="str">
        <f aca="false">IF(AND(BT83&lt;&gt;"",BT83&gt;BT$6),IFERROR(MID($AC83,(COLUMN(BT76)-COLUMN($AF$1))*5/5+1,4),"")/10,"")</f>
        <v/>
      </c>
      <c r="BV83" s="0" t="str">
        <f aca="false">IF(BU83&lt;&gt;"",BU83*$Y83,"")</f>
        <v/>
      </c>
      <c r="BW83" s="0" t="str">
        <f aca="false">IF(BU83&lt;&gt;"",BU83*$Y83,"")</f>
        <v/>
      </c>
      <c r="BX83" s="0" t="str">
        <f aca="false">IF(AND(BT83&lt;&gt;"",BV83&lt;&gt;"",$X83&lt;&gt;""),CHAR(64+BT$5)&amp;": "&amp;$X83&amp;"; ","")</f>
        <v/>
      </c>
      <c r="BY83" s="0" t="str">
        <f aca="false">IF($AB83&lt;&gt;"",IFERROR(SUBSTITUTE(MID($AB83,(COLUMN(BY77)-COLUMN($AF$1))*6/5+1,5),"-","")*1,""),"")</f>
        <v/>
      </c>
      <c r="BZ83" s="0" t="str">
        <f aca="false">IF(AND(BY83&lt;&gt;"",BY83&gt;BY$6),IFERROR(MID($AC83,(COLUMN(BY76)-COLUMN($AF$1))*5/5+1,4),"")/10,"")</f>
        <v/>
      </c>
      <c r="CA83" s="0" t="str">
        <f aca="false">IF(BZ83&lt;&gt;"",BZ83*$Y83,"")</f>
        <v/>
      </c>
      <c r="CB83" s="0" t="str">
        <f aca="false">IF(BZ83&lt;&gt;"",BZ83*$Y83,"")</f>
        <v/>
      </c>
      <c r="CC83" s="0" t="str">
        <f aca="false">IF(AND(BY83&lt;&gt;"",CA83&lt;&gt;"",$X83&lt;&gt;""),CHAR(64+BY$5)&amp;": "&amp;$X83&amp;"; ","")</f>
        <v/>
      </c>
    </row>
    <row r="84" customFormat="false" ht="12.8" hidden="false" customHeight="false" outlineLevel="0" collapsed="false">
      <c r="C84" s="0" t="n">
        <v>2022</v>
      </c>
      <c r="D84" s="0" t="str">
        <f aca="false">C84&amp;"_"&amp;B$80</f>
        <v>2022_string</v>
      </c>
      <c r="E84" s="0" t="str">
        <f aca="false">C84&amp;"_"&amp;$B$79</f>
        <v>2022_string</v>
      </c>
      <c r="F84" s="0" t="n">
        <v>0</v>
      </c>
      <c r="S84" s="0" t="n">
        <v>13</v>
      </c>
      <c r="U84" s="0" t="str">
        <f aca="false">IF(MOD(ROW(T83)-ROW(T$35),4)&lt;3,"string","")</f>
        <v>string</v>
      </c>
      <c r="V84" s="0" t="str">
        <f aca="false">IF(U84&lt;&gt;"","M","")</f>
        <v>M</v>
      </c>
      <c r="W84" s="0" t="str">
        <f aca="false">IF(MOD(ROW(T83)-ROW(T$35),4)=0,"string",IF(MOD(ROW(T83)-ROW(T$35),4)=1,"string",IF(MOD(ROW(T83)-ROW(T$35),4)=2,"string","")))</f>
        <v>string</v>
      </c>
      <c r="X84" s="0" t="str">
        <f aca="false">IF(MOD(ROW(T83)-ROW(T$35),4)=0,S84&amp;" string","")</f>
        <v>13 string</v>
      </c>
      <c r="Y84" s="0" t="n">
        <v>350</v>
      </c>
      <c r="Z84" s="0" t="n">
        <v>350</v>
      </c>
      <c r="AB84" s="0" t="str">
        <f aca="false">IF(MOD(ROW(Main!S153)-ROW(Main!$S$105),4)&lt;3,INDEX(Main!T$136:T$151,1+(ROW(Main!S84)-ROW(Main!$S$36))/4,1),"")</f>
        <v>49430;49430;49430;49430;49430;49430;-----;-----;-----;-----;;</v>
      </c>
      <c r="AC84" s="0" t="str">
        <f aca="false">IF(MOD(ROW(Main!S153)-ROW(Main!$S$105),4)&lt;3,Main!U$115,"")</f>
        <v>0010;0010;0010;0010;0010;0010;0010;0010;0010;0010;</v>
      </c>
      <c r="AD84" s="0" t="s">
        <v>3</v>
      </c>
      <c r="AF84" s="0" t="n">
        <v>49430</v>
      </c>
      <c r="AG84" s="0" t="n">
        <v>1</v>
      </c>
      <c r="AH84" s="0" t="n">
        <v>350</v>
      </c>
      <c r="AI84" s="0" t="n">
        <v>350</v>
      </c>
      <c r="AJ84" s="0" t="str">
        <f aca="false">IF(AND(AF84&lt;&gt;"",AH84&lt;&gt;"",$X84&lt;&gt;""),CHAR(64+AF$5)&amp;": "&amp;$X84&amp;"; ","")</f>
        <v>A: 13 string;</v>
      </c>
      <c r="AK84" s="0" t="n">
        <v>49430</v>
      </c>
      <c r="AL84" s="0" t="n">
        <v>1</v>
      </c>
      <c r="AM84" s="0" t="n">
        <v>350</v>
      </c>
      <c r="AN84" s="0" t="n">
        <v>350</v>
      </c>
      <c r="AO84" s="0" t="str">
        <f aca="false">IF(AND(AK84&lt;&gt;"",AM84&lt;&gt;"",$X84&lt;&gt;""),CHAR(64+AK$5)&amp;": "&amp;$X84&amp;"; ","")</f>
        <v>B: 13 string;</v>
      </c>
      <c r="AP84" s="0" t="n">
        <v>49430</v>
      </c>
      <c r="AQ84" s="0" t="n">
        <v>1</v>
      </c>
      <c r="AR84" s="0" t="n">
        <v>350</v>
      </c>
      <c r="AS84" s="0" t="n">
        <v>350</v>
      </c>
      <c r="AT84" s="0" t="str">
        <f aca="false">IF(AND(AP84&lt;&gt;"",AR84&lt;&gt;"",$X84&lt;&gt;""),CHAR(64+AP$5)&amp;": "&amp;$X84&amp;"; ","")</f>
        <v>C: 13 string;</v>
      </c>
      <c r="AU84" s="0" t="n">
        <v>49430</v>
      </c>
      <c r="AV84" s="0" t="n">
        <v>1</v>
      </c>
      <c r="AW84" s="0" t="n">
        <v>350</v>
      </c>
      <c r="AX84" s="0" t="n">
        <v>350</v>
      </c>
      <c r="AY84" s="0" t="str">
        <f aca="false">IF(AND(AU84&lt;&gt;"",AW84&lt;&gt;"",$X84&lt;&gt;""),CHAR(64+AU$5)&amp;": "&amp;$X84&amp;"; ","")</f>
        <v>D: 13 string;</v>
      </c>
      <c r="AZ84" s="0" t="n">
        <v>49430</v>
      </c>
      <c r="BA84" s="0" t="n">
        <v>1</v>
      </c>
      <c r="BB84" s="0" t="n">
        <v>350</v>
      </c>
      <c r="BC84" s="0" t="n">
        <v>350</v>
      </c>
      <c r="BD84" s="0" t="str">
        <f aca="false">IF(AND(AZ84&lt;&gt;"",BB84&lt;&gt;"",$X84&lt;&gt;""),CHAR(64+AZ$5)&amp;": "&amp;$X84&amp;"; ","")</f>
        <v>E: 13 string;</v>
      </c>
      <c r="BE84" s="0" t="n">
        <v>49430</v>
      </c>
      <c r="BF84" s="0" t="n">
        <v>1</v>
      </c>
      <c r="BG84" s="0" t="n">
        <v>350</v>
      </c>
      <c r="BH84" s="0" t="n">
        <v>350</v>
      </c>
      <c r="BI84" s="0" t="str">
        <f aca="false">IF(AND(BE84&lt;&gt;"",BG84&lt;&gt;"",$X84&lt;&gt;""),CHAR(64+BE$5)&amp;": "&amp;$X84&amp;"; ","")</f>
        <v>F: 13 string;</v>
      </c>
      <c r="BJ84" s="0" t="str">
        <f aca="false">IF($AB84&lt;&gt;"",IFERROR(SUBSTITUTE(MID($AB84,(COLUMN(BJ78)-COLUMN($AF$1))*6/5+1,5),"-","")*1,""),"")</f>
        <v/>
      </c>
      <c r="BK84" s="0" t="str">
        <f aca="false">IF(AND(BJ84&lt;&gt;"",BJ84&gt;BJ$6),IFERROR(MID($AC84,(COLUMN(BJ77)-COLUMN($AF$1))*5/5+1,4),"")/10,"")</f>
        <v/>
      </c>
      <c r="BL84" s="0" t="str">
        <f aca="false">IF(BK84&lt;&gt;"",BK84*$Y84,"")</f>
        <v/>
      </c>
      <c r="BM84" s="0" t="str">
        <f aca="false">IF(BK84&lt;&gt;"",BK84*$Y84,"")</f>
        <v/>
      </c>
      <c r="BN84" s="0" t="str">
        <f aca="false">IF(AND(BJ84&lt;&gt;"",BL84&lt;&gt;"",$X84&lt;&gt;""),CHAR(64+BJ$5)&amp;": "&amp;$X84&amp;"; ","")</f>
        <v/>
      </c>
      <c r="BO84" s="0" t="str">
        <f aca="false">IF($AB84&lt;&gt;"",IFERROR(SUBSTITUTE(MID($AB84,(COLUMN(BO78)-COLUMN($AF$1))*6/5+1,5),"-","")*1,""),"")</f>
        <v/>
      </c>
      <c r="BP84" s="0" t="str">
        <f aca="false">IF(AND(BO84&lt;&gt;"",BO84&gt;BO$6),IFERROR(MID($AC84,(COLUMN(BO77)-COLUMN($AF$1))*5/5+1,4),"")/10,"")</f>
        <v/>
      </c>
      <c r="BQ84" s="0" t="str">
        <f aca="false">IF(BP84&lt;&gt;"",BP84*$Y84,"")</f>
        <v/>
      </c>
      <c r="BR84" s="0" t="str">
        <f aca="false">IF(BP84&lt;&gt;"",BP84*$Y84,"")</f>
        <v/>
      </c>
      <c r="BS84" s="0" t="str">
        <f aca="false">IF(AND(BO84&lt;&gt;"",BQ84&lt;&gt;"",$X84&lt;&gt;""),CHAR(64+BO$5)&amp;": "&amp;$X84&amp;"; ","")</f>
        <v/>
      </c>
      <c r="BT84" s="0" t="str">
        <f aca="false">IF($AB84&lt;&gt;"",IFERROR(SUBSTITUTE(MID($AB84,(COLUMN(BT78)-COLUMN($AF$1))*6/5+1,5),"-","")*1,""),"")</f>
        <v/>
      </c>
      <c r="BU84" s="0" t="str">
        <f aca="false">IF(AND(BT84&lt;&gt;"",BT84&gt;BT$6),IFERROR(MID($AC84,(COLUMN(BT77)-COLUMN($AF$1))*5/5+1,4),"")/10,"")</f>
        <v/>
      </c>
      <c r="BV84" s="0" t="str">
        <f aca="false">IF(BU84&lt;&gt;"",BU84*$Y84,"")</f>
        <v/>
      </c>
      <c r="BW84" s="0" t="str">
        <f aca="false">IF(BU84&lt;&gt;"",BU84*$Y84,"")</f>
        <v/>
      </c>
      <c r="BX84" s="0" t="str">
        <f aca="false">IF(AND(BT84&lt;&gt;"",BV84&lt;&gt;"",$X84&lt;&gt;""),CHAR(64+BT$5)&amp;": "&amp;$X84&amp;"; ","")</f>
        <v/>
      </c>
      <c r="BY84" s="0" t="str">
        <f aca="false">IF($AB84&lt;&gt;"",IFERROR(SUBSTITUTE(MID($AB84,(COLUMN(BY78)-COLUMN($AF$1))*6/5+1,5),"-","")*1,""),"")</f>
        <v/>
      </c>
      <c r="BZ84" s="0" t="str">
        <f aca="false">IF(AND(BY84&lt;&gt;"",BY84&gt;BY$6),IFERROR(MID($AC84,(COLUMN(BY77)-COLUMN($AF$1))*5/5+1,4),"")/10,"")</f>
        <v/>
      </c>
      <c r="CA84" s="0" t="str">
        <f aca="false">IF(BZ84&lt;&gt;"",BZ84*$Y84,"")</f>
        <v/>
      </c>
      <c r="CB84" s="0" t="str">
        <f aca="false">IF(BZ84&lt;&gt;"",BZ84*$Y84,"")</f>
        <v/>
      </c>
      <c r="CC84" s="0" t="str">
        <f aca="false">IF(AND(BY84&lt;&gt;"",CA84&lt;&gt;"",$X84&lt;&gt;""),CHAR(64+BY$5)&amp;": "&amp;$X84&amp;"; ","")</f>
        <v/>
      </c>
    </row>
    <row r="85" customFormat="false" ht="12.8" hidden="false" customHeight="false" outlineLevel="0" collapsed="false">
      <c r="C85" s="0" t="n">
        <v>2023</v>
      </c>
      <c r="D85" s="0" t="str">
        <f aca="false">C85&amp;"_"&amp;B$80</f>
        <v>2023_string</v>
      </c>
      <c r="E85" s="0" t="str">
        <f aca="false">C85&amp;"_"&amp;$B$79</f>
        <v>2023_string</v>
      </c>
      <c r="F85" s="0" t="n">
        <v>0</v>
      </c>
      <c r="S85" s="0" t="str">
        <f aca="false">IF(MOD(ROW(T84)-ROW(T$35),4)=0,(ROW(T84)-ROW(T$35))/4+1,"")</f>
        <v/>
      </c>
      <c r="U85" s="0" t="str">
        <f aca="false">IF(MOD(ROW(T84)-ROW(T$35),4)&lt;3,"string","")</f>
        <v>string</v>
      </c>
      <c r="V85" s="0" t="str">
        <f aca="false">IF(U85&lt;&gt;"","M","")</f>
        <v>M</v>
      </c>
      <c r="W85" s="0" t="str">
        <f aca="false">IF(MOD(ROW(T84)-ROW(T$35),4)=0,"string",IF(MOD(ROW(T84)-ROW(T$35),4)=1,"string",IF(MOD(ROW(T84)-ROW(T$35),4)=2,"string","")))</f>
        <v>string</v>
      </c>
      <c r="X85" s="0" t="str">
        <f aca="false">IF(MOD(ROW(T84)-ROW(T$35),4)=0,S85&amp;" string","")</f>
        <v/>
      </c>
      <c r="Y85" s="0" t="n">
        <v>350</v>
      </c>
      <c r="Z85" s="0" t="n">
        <v>350</v>
      </c>
      <c r="AB85" s="0" t="str">
        <f aca="false">IF(MOD(ROW(Main!S154)-ROW(Main!$S$105),4)&lt;3,INDEX(Main!T$136:T$151,1+(ROW(Main!S85)-ROW(Main!$S$36))/4,1),"")</f>
        <v>49430;49430;49430;49430;49430;49430;-----;-----;-----;-----;;</v>
      </c>
      <c r="AC85" s="0" t="str">
        <f aca="false">IF(MOD(ROW(Main!S154)-ROW(Main!$S$105),4)&lt;3,Main!U$115,"")</f>
        <v>0010;0010;0010;0010;0010;0010;0010;0010;0010;0010;</v>
      </c>
      <c r="AD85" s="0" t="s">
        <v>3</v>
      </c>
      <c r="AF85" s="0" t="n">
        <v>49430</v>
      </c>
      <c r="AG85" s="0" t="n">
        <v>1</v>
      </c>
      <c r="AH85" s="0" t="n">
        <v>350</v>
      </c>
      <c r="AI85" s="0" t="n">
        <v>350</v>
      </c>
      <c r="AJ85" s="0" t="str">
        <f aca="false">IF(AND(AF85&lt;&gt;"",AH85&lt;&gt;"",$X85&lt;&gt;""),CHAR(64+AF$5)&amp;": "&amp;$X85&amp;"; ","")</f>
        <v/>
      </c>
      <c r="AK85" s="0" t="n">
        <v>49430</v>
      </c>
      <c r="AL85" s="0" t="n">
        <v>1</v>
      </c>
      <c r="AM85" s="0" t="n">
        <v>350</v>
      </c>
      <c r="AN85" s="0" t="n">
        <v>350</v>
      </c>
      <c r="AO85" s="0" t="str">
        <f aca="false">IF(AND(AK85&lt;&gt;"",AM85&lt;&gt;"",$X85&lt;&gt;""),CHAR(64+AK$5)&amp;": "&amp;$X85&amp;"; ","")</f>
        <v/>
      </c>
      <c r="AP85" s="0" t="n">
        <v>49430</v>
      </c>
      <c r="AQ85" s="0" t="n">
        <v>1</v>
      </c>
      <c r="AR85" s="0" t="n">
        <v>350</v>
      </c>
      <c r="AS85" s="0" t="n">
        <v>350</v>
      </c>
      <c r="AT85" s="0" t="str">
        <f aca="false">IF(AND(AP85&lt;&gt;"",AR85&lt;&gt;"",$X85&lt;&gt;""),CHAR(64+AP$5)&amp;": "&amp;$X85&amp;"; ","")</f>
        <v/>
      </c>
      <c r="AU85" s="0" t="n">
        <v>49430</v>
      </c>
      <c r="AV85" s="0" t="n">
        <v>1</v>
      </c>
      <c r="AW85" s="0" t="n">
        <v>350</v>
      </c>
      <c r="AX85" s="0" t="n">
        <v>350</v>
      </c>
      <c r="AY85" s="0" t="str">
        <f aca="false">IF(AND(AU85&lt;&gt;"",AW85&lt;&gt;"",$X85&lt;&gt;""),CHAR(64+AU$5)&amp;": "&amp;$X85&amp;"; ","")</f>
        <v/>
      </c>
      <c r="AZ85" s="0" t="n">
        <v>49430</v>
      </c>
      <c r="BA85" s="0" t="n">
        <v>1</v>
      </c>
      <c r="BB85" s="0" t="n">
        <v>350</v>
      </c>
      <c r="BC85" s="0" t="n">
        <v>350</v>
      </c>
      <c r="BD85" s="0" t="str">
        <f aca="false">IF(AND(AZ85&lt;&gt;"",BB85&lt;&gt;"",$X85&lt;&gt;""),CHAR(64+AZ$5)&amp;": "&amp;$X85&amp;"; ","")</f>
        <v/>
      </c>
      <c r="BE85" s="0" t="n">
        <v>49430</v>
      </c>
      <c r="BF85" s="0" t="n">
        <v>1</v>
      </c>
      <c r="BG85" s="0" t="n">
        <v>350</v>
      </c>
      <c r="BH85" s="0" t="n">
        <v>350</v>
      </c>
      <c r="BI85" s="0" t="str">
        <f aca="false">IF(AND(BE85&lt;&gt;"",BG85&lt;&gt;"",$X85&lt;&gt;""),CHAR(64+BE$5)&amp;": "&amp;$X85&amp;"; ","")</f>
        <v/>
      </c>
      <c r="BJ85" s="0" t="str">
        <f aca="false">IF($AB85&lt;&gt;"",IFERROR(SUBSTITUTE(MID($AB85,(COLUMN(BJ79)-COLUMN($AF$1))*6/5+1,5),"-","")*1,""),"")</f>
        <v/>
      </c>
      <c r="BK85" s="0" t="str">
        <f aca="false">IF(AND(BJ85&lt;&gt;"",BJ85&gt;BJ$6),IFERROR(MID($AC85,(COLUMN(BJ78)-COLUMN($AF$1))*5/5+1,4),"")/10,"")</f>
        <v/>
      </c>
      <c r="BL85" s="0" t="str">
        <f aca="false">IF(BK85&lt;&gt;"",BK85*$Y85,"")</f>
        <v/>
      </c>
      <c r="BM85" s="0" t="str">
        <f aca="false">IF(BK85&lt;&gt;"",BK85*$Y85,"")</f>
        <v/>
      </c>
      <c r="BN85" s="0" t="str">
        <f aca="false">IF(AND(BJ85&lt;&gt;"",BL85&lt;&gt;"",$X85&lt;&gt;""),CHAR(64+BJ$5)&amp;": "&amp;$X85&amp;"; ","")</f>
        <v/>
      </c>
      <c r="BO85" s="0" t="str">
        <f aca="false">IF($AB85&lt;&gt;"",IFERROR(SUBSTITUTE(MID($AB85,(COLUMN(BO79)-COLUMN($AF$1))*6/5+1,5),"-","")*1,""),"")</f>
        <v/>
      </c>
      <c r="BP85" s="0" t="str">
        <f aca="false">IF(AND(BO85&lt;&gt;"",BO85&gt;BO$6),IFERROR(MID($AC85,(COLUMN(BO78)-COLUMN($AF$1))*5/5+1,4),"")/10,"")</f>
        <v/>
      </c>
      <c r="BQ85" s="0" t="str">
        <f aca="false">IF(BP85&lt;&gt;"",BP85*$Y85,"")</f>
        <v/>
      </c>
      <c r="BR85" s="0" t="str">
        <f aca="false">IF(BP85&lt;&gt;"",BP85*$Y85,"")</f>
        <v/>
      </c>
      <c r="BS85" s="0" t="str">
        <f aca="false">IF(AND(BO85&lt;&gt;"",BQ85&lt;&gt;"",$X85&lt;&gt;""),CHAR(64+BO$5)&amp;": "&amp;$X85&amp;"; ","")</f>
        <v/>
      </c>
      <c r="BT85" s="0" t="str">
        <f aca="false">IF($AB85&lt;&gt;"",IFERROR(SUBSTITUTE(MID($AB85,(COLUMN(BT79)-COLUMN($AF$1))*6/5+1,5),"-","")*1,""),"")</f>
        <v/>
      </c>
      <c r="BU85" s="0" t="str">
        <f aca="false">IF(AND(BT85&lt;&gt;"",BT85&gt;BT$6),IFERROR(MID($AC85,(COLUMN(BT78)-COLUMN($AF$1))*5/5+1,4),"")/10,"")</f>
        <v/>
      </c>
      <c r="BV85" s="0" t="str">
        <f aca="false">IF(BU85&lt;&gt;"",BU85*$Y85,"")</f>
        <v/>
      </c>
      <c r="BW85" s="0" t="str">
        <f aca="false">IF(BU85&lt;&gt;"",BU85*$Y85,"")</f>
        <v/>
      </c>
      <c r="BX85" s="0" t="str">
        <f aca="false">IF(AND(BT85&lt;&gt;"",BV85&lt;&gt;"",$X85&lt;&gt;""),CHAR(64+BT$5)&amp;": "&amp;$X85&amp;"; ","")</f>
        <v/>
      </c>
      <c r="BY85" s="0" t="str">
        <f aca="false">IF($AB85&lt;&gt;"",IFERROR(SUBSTITUTE(MID($AB85,(COLUMN(BY79)-COLUMN($AF$1))*6/5+1,5),"-","")*1,""),"")</f>
        <v/>
      </c>
      <c r="BZ85" s="0" t="str">
        <f aca="false">IF(AND(BY85&lt;&gt;"",BY85&gt;BY$6),IFERROR(MID($AC85,(COLUMN(BY78)-COLUMN($AF$1))*5/5+1,4),"")/10,"")</f>
        <v/>
      </c>
      <c r="CA85" s="0" t="str">
        <f aca="false">IF(BZ85&lt;&gt;"",BZ85*$Y85,"")</f>
        <v/>
      </c>
      <c r="CB85" s="0" t="str">
        <f aca="false">IF(BZ85&lt;&gt;"",BZ85*$Y85,"")</f>
        <v/>
      </c>
      <c r="CC85" s="0" t="str">
        <f aca="false">IF(AND(BY85&lt;&gt;"",CA85&lt;&gt;"",$X85&lt;&gt;""),CHAR(64+BY$5)&amp;": "&amp;$X85&amp;"; ","")</f>
        <v/>
      </c>
    </row>
    <row r="86" customFormat="false" ht="12.8" hidden="false" customHeight="false" outlineLevel="0" collapsed="false">
      <c r="C86" s="0" t="n">
        <v>2024</v>
      </c>
      <c r="D86" s="0" t="str">
        <f aca="false">C86&amp;"_"&amp;B$80</f>
        <v>2024_string</v>
      </c>
      <c r="E86" s="0" t="str">
        <f aca="false">C86&amp;"_"&amp;$B$79</f>
        <v>2024_string</v>
      </c>
      <c r="F86" s="0" t="n">
        <v>1900</v>
      </c>
      <c r="S86" s="0" t="str">
        <f aca="false">IF(MOD(ROW(T85)-ROW(T$35),4)=0,(ROW(T85)-ROW(T$35))/4+1,"")</f>
        <v/>
      </c>
      <c r="U86" s="0" t="str">
        <f aca="false">IF(MOD(ROW(T85)-ROW(T$35),4)&lt;3,"string","")</f>
        <v>string</v>
      </c>
      <c r="V86" s="0" t="str">
        <f aca="false">IF(U86&lt;&gt;"","M","")</f>
        <v>M</v>
      </c>
      <c r="W86" s="0" t="str">
        <f aca="false">IF(MOD(ROW(T85)-ROW(T$35),4)=0,"string",IF(MOD(ROW(T85)-ROW(T$35),4)=1,"string",IF(MOD(ROW(T85)-ROW(T$35),4)=2,"string","")))</f>
        <v>string</v>
      </c>
      <c r="X86" s="0" t="str">
        <f aca="false">IF(MOD(ROW(T85)-ROW(T$35),4)=0,S86&amp;" string","")</f>
        <v/>
      </c>
      <c r="Y86" s="0" t="n">
        <v>350</v>
      </c>
      <c r="Z86" s="0" t="n">
        <v>350</v>
      </c>
      <c r="AB86" s="0" t="str">
        <f aca="false">IF(MOD(ROW(Main!S155)-ROW(Main!$S$105),4)&lt;3,INDEX(Main!T$136:T$151,1+(ROW(Main!S86)-ROW(Main!$S$36))/4,1),"")</f>
        <v>49430;49430;49430;49430;49430;49430;-----;-----;-----;-----;;</v>
      </c>
      <c r="AC86" s="0" t="str">
        <f aca="false">IF(MOD(ROW(Main!S155)-ROW(Main!$S$105),4)&lt;3,Main!U$115,"")</f>
        <v>0010;0010;0010;0010;0010;0010;0010;0010;0010;0010;</v>
      </c>
      <c r="AD86" s="0" t="s">
        <v>3</v>
      </c>
      <c r="AF86" s="0" t="n">
        <v>49430</v>
      </c>
      <c r="AG86" s="0" t="n">
        <v>1</v>
      </c>
      <c r="AH86" s="0" t="n">
        <v>350</v>
      </c>
      <c r="AI86" s="0" t="n">
        <v>350</v>
      </c>
      <c r="AJ86" s="0" t="str">
        <f aca="false">IF(AND(AF86&lt;&gt;"",AH86&lt;&gt;"",$X86&lt;&gt;""),CHAR(64+AF$5)&amp;": "&amp;$X86&amp;"; ","")</f>
        <v/>
      </c>
      <c r="AK86" s="0" t="n">
        <v>49430</v>
      </c>
      <c r="AL86" s="0" t="n">
        <v>1</v>
      </c>
      <c r="AM86" s="0" t="n">
        <v>350</v>
      </c>
      <c r="AN86" s="0" t="n">
        <v>350</v>
      </c>
      <c r="AO86" s="0" t="str">
        <f aca="false">IF(AND(AK86&lt;&gt;"",AM86&lt;&gt;"",$X86&lt;&gt;""),CHAR(64+AK$5)&amp;": "&amp;$X86&amp;"; ","")</f>
        <v/>
      </c>
      <c r="AP86" s="0" t="n">
        <v>49430</v>
      </c>
      <c r="AQ86" s="0" t="n">
        <v>1</v>
      </c>
      <c r="AR86" s="0" t="n">
        <v>350</v>
      </c>
      <c r="AS86" s="0" t="n">
        <v>350</v>
      </c>
      <c r="AT86" s="0" t="str">
        <f aca="false">IF(AND(AP86&lt;&gt;"",AR86&lt;&gt;"",$X86&lt;&gt;""),CHAR(64+AP$5)&amp;": "&amp;$X86&amp;"; ","")</f>
        <v/>
      </c>
      <c r="AU86" s="0" t="n">
        <v>49430</v>
      </c>
      <c r="AV86" s="0" t="n">
        <v>1</v>
      </c>
      <c r="AW86" s="0" t="n">
        <v>350</v>
      </c>
      <c r="AX86" s="0" t="n">
        <v>350</v>
      </c>
      <c r="AY86" s="0" t="str">
        <f aca="false">IF(AND(AU86&lt;&gt;"",AW86&lt;&gt;"",$X86&lt;&gt;""),CHAR(64+AU$5)&amp;": "&amp;$X86&amp;"; ","")</f>
        <v/>
      </c>
      <c r="AZ86" s="0" t="n">
        <v>49430</v>
      </c>
      <c r="BA86" s="0" t="n">
        <v>1</v>
      </c>
      <c r="BB86" s="0" t="n">
        <v>350</v>
      </c>
      <c r="BC86" s="0" t="n">
        <v>350</v>
      </c>
      <c r="BD86" s="0" t="str">
        <f aca="false">IF(AND(AZ86&lt;&gt;"",BB86&lt;&gt;"",$X86&lt;&gt;""),CHAR(64+AZ$5)&amp;": "&amp;$X86&amp;"; ","")</f>
        <v/>
      </c>
      <c r="BE86" s="0" t="n">
        <v>49430</v>
      </c>
      <c r="BF86" s="0" t="n">
        <v>1</v>
      </c>
      <c r="BG86" s="0" t="n">
        <v>350</v>
      </c>
      <c r="BH86" s="0" t="n">
        <v>350</v>
      </c>
      <c r="BI86" s="0" t="str">
        <f aca="false">IF(AND(BE86&lt;&gt;"",BG86&lt;&gt;"",$X86&lt;&gt;""),CHAR(64+BE$5)&amp;": "&amp;$X86&amp;"; ","")</f>
        <v/>
      </c>
      <c r="BJ86" s="0" t="str">
        <f aca="false">IF($AB86&lt;&gt;"",IFERROR(SUBSTITUTE(MID($AB86,(COLUMN(BJ80)-COLUMN($AF$1))*6/5+1,5),"-","")*1,""),"")</f>
        <v/>
      </c>
      <c r="BK86" s="0" t="str">
        <f aca="false">IF(AND(BJ86&lt;&gt;"",BJ86&gt;BJ$6),IFERROR(MID($AC86,(COLUMN(BJ79)-COLUMN($AF$1))*5/5+1,4),"")/10,"")</f>
        <v/>
      </c>
      <c r="BL86" s="0" t="str">
        <f aca="false">IF(BK86&lt;&gt;"",BK86*$Y86,"")</f>
        <v/>
      </c>
      <c r="BM86" s="0" t="str">
        <f aca="false">IF(BK86&lt;&gt;"",BK86*$Y86,"")</f>
        <v/>
      </c>
      <c r="BN86" s="0" t="str">
        <f aca="false">IF(AND(BJ86&lt;&gt;"",BL86&lt;&gt;"",$X86&lt;&gt;""),CHAR(64+BJ$5)&amp;": "&amp;$X86&amp;"; ","")</f>
        <v/>
      </c>
      <c r="BO86" s="0" t="str">
        <f aca="false">IF($AB86&lt;&gt;"",IFERROR(SUBSTITUTE(MID($AB86,(COLUMN(BO80)-COLUMN($AF$1))*6/5+1,5),"-","")*1,""),"")</f>
        <v/>
      </c>
      <c r="BP86" s="0" t="str">
        <f aca="false">IF(AND(BO86&lt;&gt;"",BO86&gt;BO$6),IFERROR(MID($AC86,(COLUMN(BO79)-COLUMN($AF$1))*5/5+1,4),"")/10,"")</f>
        <v/>
      </c>
      <c r="BQ86" s="0" t="str">
        <f aca="false">IF(BP86&lt;&gt;"",BP86*$Y86,"")</f>
        <v/>
      </c>
      <c r="BR86" s="0" t="str">
        <f aca="false">IF(BP86&lt;&gt;"",BP86*$Y86,"")</f>
        <v/>
      </c>
      <c r="BS86" s="0" t="str">
        <f aca="false">IF(AND(BO86&lt;&gt;"",BQ86&lt;&gt;"",$X86&lt;&gt;""),CHAR(64+BO$5)&amp;": "&amp;$X86&amp;"; ","")</f>
        <v/>
      </c>
      <c r="BT86" s="0" t="str">
        <f aca="false">IF($AB86&lt;&gt;"",IFERROR(SUBSTITUTE(MID($AB86,(COLUMN(BT80)-COLUMN($AF$1))*6/5+1,5),"-","")*1,""),"")</f>
        <v/>
      </c>
      <c r="BU86" s="0" t="str">
        <f aca="false">IF(AND(BT86&lt;&gt;"",BT86&gt;BT$6),IFERROR(MID($AC86,(COLUMN(BT79)-COLUMN($AF$1))*5/5+1,4),"")/10,"")</f>
        <v/>
      </c>
      <c r="BV86" s="0" t="str">
        <f aca="false">IF(BU86&lt;&gt;"",BU86*$Y86,"")</f>
        <v/>
      </c>
      <c r="BW86" s="0" t="str">
        <f aca="false">IF(BU86&lt;&gt;"",BU86*$Y86,"")</f>
        <v/>
      </c>
      <c r="BX86" s="0" t="str">
        <f aca="false">IF(AND(BT86&lt;&gt;"",BV86&lt;&gt;"",$X86&lt;&gt;""),CHAR(64+BT$5)&amp;": "&amp;$X86&amp;"; ","")</f>
        <v/>
      </c>
      <c r="BY86" s="0" t="str">
        <f aca="false">IF($AB86&lt;&gt;"",IFERROR(SUBSTITUTE(MID($AB86,(COLUMN(BY80)-COLUMN($AF$1))*6/5+1,5),"-","")*1,""),"")</f>
        <v/>
      </c>
      <c r="BZ86" s="0" t="str">
        <f aca="false">IF(AND(BY86&lt;&gt;"",BY86&gt;BY$6),IFERROR(MID($AC86,(COLUMN(BY79)-COLUMN($AF$1))*5/5+1,4),"")/10,"")</f>
        <v/>
      </c>
      <c r="CA86" s="0" t="str">
        <f aca="false">IF(BZ86&lt;&gt;"",BZ86*$Y86,"")</f>
        <v/>
      </c>
      <c r="CB86" s="0" t="str">
        <f aca="false">IF(BZ86&lt;&gt;"",BZ86*$Y86,"")</f>
        <v/>
      </c>
      <c r="CC86" s="0" t="str">
        <f aca="false">IF(AND(BY86&lt;&gt;"",CA86&lt;&gt;"",$X86&lt;&gt;""),CHAR(64+BY$5)&amp;": "&amp;$X86&amp;"; ","")</f>
        <v/>
      </c>
    </row>
    <row r="87" customFormat="false" ht="12.8" hidden="false" customHeight="false" outlineLevel="0" collapsed="false">
      <c r="C87" s="0" t="n">
        <v>2025</v>
      </c>
      <c r="D87" s="0" t="str">
        <f aca="false">C87&amp;"_"&amp;B$80</f>
        <v>2025_string</v>
      </c>
      <c r="E87" s="0" t="str">
        <f aca="false">C87&amp;"_"&amp;$B$79</f>
        <v>2025_string</v>
      </c>
      <c r="F87" s="0" t="n">
        <v>0</v>
      </c>
      <c r="S87" s="0" t="str">
        <f aca="false">IF(MOD(ROW(T86)-ROW(T$35),4)=0,(ROW(T86)-ROW(T$35))/4+1,"")</f>
        <v/>
      </c>
      <c r="U87" s="0" t="str">
        <f aca="false">IF(MOD(ROW(T86)-ROW(T$35),4)&lt;3,"string","")</f>
        <v/>
      </c>
      <c r="V87" s="0" t="str">
        <f aca="false">IF(U87&lt;&gt;"","M","")</f>
        <v/>
      </c>
      <c r="W87" s="0" t="str">
        <f aca="false">IF(MOD(ROW(T86)-ROW(T$35),4)=0,"string",IF(MOD(ROW(T86)-ROW(T$35),4)=1,"string",IF(MOD(ROW(T86)-ROW(T$35),4)=2,"string","")))</f>
        <v/>
      </c>
      <c r="X87" s="0" t="str">
        <f aca="false">IF(MOD(ROW(T86)-ROW(T$35),4)=0,S87&amp;" string","")</f>
        <v/>
      </c>
      <c r="AB87" s="0" t="str">
        <f aca="false">IF(MOD(ROW(Main!S156)-ROW(Main!$S$105),4)&lt;3,INDEX(Main!T$136:T$151,1+(ROW(Main!S87)-ROW(Main!$S$36))/4,1),"")</f>
        <v/>
      </c>
      <c r="AC87" s="0" t="str">
        <f aca="false">IF(MOD(ROW(Main!S156)-ROW(Main!$S$105),4)&lt;3,Main!U$115,"")</f>
        <v/>
      </c>
      <c r="AD87" s="0" t="s">
        <v>3</v>
      </c>
      <c r="AF87" s="0" t="str">
        <f aca="false">IF($AB87&lt;&gt;"",IFERROR(SUBSTITUTE(MID($AB87,(COLUMN(AF81)-COLUMN($AF$1))*6/5+1,5),"-","")*1,""),"")</f>
        <v/>
      </c>
      <c r="AG87" s="0" t="str">
        <f aca="false">IF(AND(AF87&lt;&gt;"",AF87&gt;AF$6),IFERROR(MID($AC87,(COLUMN(AF80)-COLUMN($AF$1))*5/5+1,4),"")/10,"")</f>
        <v/>
      </c>
      <c r="AH87" s="0" t="str">
        <f aca="false">IF(AG87&lt;&gt;"",AG87*$Y87,"")</f>
        <v/>
      </c>
      <c r="AI87" s="0" t="str">
        <f aca="false">IF(AG87&lt;&gt;"",AG87*$Y87,"")</f>
        <v/>
      </c>
      <c r="AJ87" s="0" t="str">
        <f aca="false">IF(AND(AF87&lt;&gt;"",AH87&lt;&gt;"",$X87&lt;&gt;""),CHAR(64+AF$5)&amp;": "&amp;$X87&amp;"; ","")</f>
        <v/>
      </c>
      <c r="AK87" s="0" t="str">
        <f aca="false">IF($AB87&lt;&gt;"",IFERROR(SUBSTITUTE(MID($AB87,(COLUMN(AK81)-COLUMN($AF$1))*6/5+1,5),"-","")*1,""),"")</f>
        <v/>
      </c>
      <c r="AL87" s="0" t="str">
        <f aca="false">IF(AND(AK87&lt;&gt;"",AK87&gt;AK$6),IFERROR(MID($AC87,(COLUMN(AK80)-COLUMN($AF$1))*5/5+1,4),"")/10,"")</f>
        <v/>
      </c>
      <c r="AM87" s="0" t="str">
        <f aca="false">IF(AL87&lt;&gt;"",AL87*$Y87,"")</f>
        <v/>
      </c>
      <c r="AN87" s="0" t="str">
        <f aca="false">IF(AL87&lt;&gt;"",AL87*$Y87,"")</f>
        <v/>
      </c>
      <c r="AO87" s="0" t="str">
        <f aca="false">IF(AND(AK87&lt;&gt;"",AM87&lt;&gt;"",$X87&lt;&gt;""),CHAR(64+AK$5)&amp;": "&amp;$X87&amp;"; ","")</f>
        <v/>
      </c>
      <c r="AP87" s="0" t="str">
        <f aca="false">IF($AB87&lt;&gt;"",IFERROR(SUBSTITUTE(MID($AB87,(COLUMN(AP81)-COLUMN($AF$1))*6/5+1,5),"-","")*1,""),"")</f>
        <v/>
      </c>
      <c r="AQ87" s="0" t="str">
        <f aca="false">IF(AND(AP87&lt;&gt;"",AP87&gt;AP$6),IFERROR(MID($AC87,(COLUMN(AP80)-COLUMN($AF$1))*5/5+1,4),"")/10,"")</f>
        <v/>
      </c>
      <c r="AR87" s="0" t="str">
        <f aca="false">IF(AQ87&lt;&gt;"",AQ87*$Y87,"")</f>
        <v/>
      </c>
      <c r="AS87" s="0" t="str">
        <f aca="false">IF(AQ87&lt;&gt;"",AQ87*$Y87,"")</f>
        <v/>
      </c>
      <c r="AT87" s="0" t="str">
        <f aca="false">IF(AND(AP87&lt;&gt;"",AR87&lt;&gt;"",$X87&lt;&gt;""),CHAR(64+AP$5)&amp;": "&amp;$X87&amp;"; ","")</f>
        <v/>
      </c>
      <c r="AU87" s="0" t="str">
        <f aca="false">IF($AB87&lt;&gt;"",IFERROR(SUBSTITUTE(MID($AB87,(COLUMN(AU81)-COLUMN($AF$1))*6/5+1,5),"-","")*1,""),"")</f>
        <v/>
      </c>
      <c r="AV87" s="0" t="str">
        <f aca="false">IF(AND(AU87&lt;&gt;"",AU87&gt;AU$6),IFERROR(MID($AC87,(COLUMN(AU80)-COLUMN($AF$1))*5/5+1,4),"")/10,"")</f>
        <v/>
      </c>
      <c r="AW87" s="0" t="str">
        <f aca="false">IF(AV87&lt;&gt;"",AV87*$Y87,"")</f>
        <v/>
      </c>
      <c r="AX87" s="0" t="str">
        <f aca="false">IF(AV87&lt;&gt;"",AV87*$Y87,"")</f>
        <v/>
      </c>
      <c r="AY87" s="0" t="str">
        <f aca="false">IF(AND(AU87&lt;&gt;"",AW87&lt;&gt;"",$X87&lt;&gt;""),CHAR(64+AU$5)&amp;": "&amp;$X87&amp;"; ","")</f>
        <v/>
      </c>
      <c r="AZ87" s="0" t="str">
        <f aca="false">IF($AB87&lt;&gt;"",IFERROR(SUBSTITUTE(MID($AB87,(COLUMN(AZ81)-COLUMN($AF$1))*6/5+1,5),"-","")*1,""),"")</f>
        <v/>
      </c>
      <c r="BA87" s="0" t="str">
        <f aca="false">IF(AND(AZ87&lt;&gt;"",AZ87&gt;AZ$6),IFERROR(MID($AC87,(COLUMN(AZ80)-COLUMN($AF$1))*5/5+1,4),"")/10,"")</f>
        <v/>
      </c>
      <c r="BB87" s="0" t="str">
        <f aca="false">IF(BA87&lt;&gt;"",BA87*$Y87,"")</f>
        <v/>
      </c>
      <c r="BC87" s="0" t="str">
        <f aca="false">IF(BA87&lt;&gt;"",BA87*$Y87,"")</f>
        <v/>
      </c>
      <c r="BD87" s="0" t="str">
        <f aca="false">IF(AND(AZ87&lt;&gt;"",BB87&lt;&gt;"",$X87&lt;&gt;""),CHAR(64+AZ$5)&amp;": "&amp;$X87&amp;"; ","")</f>
        <v/>
      </c>
      <c r="BE87" s="0" t="str">
        <f aca="false">IF($AB87&lt;&gt;"",IFERROR(SUBSTITUTE(MID($AB87,(COLUMN(BE81)-COLUMN($AF$1))*6/5+1,5),"-","")*1,""),"")</f>
        <v/>
      </c>
      <c r="BF87" s="0" t="str">
        <f aca="false">IF(AND(BE87&lt;&gt;"",BE87&gt;BE$6),IFERROR(MID($AC87,(COLUMN(BE80)-COLUMN($AF$1))*5/5+1,4),"")/10,"")</f>
        <v/>
      </c>
      <c r="BG87" s="0" t="str">
        <f aca="false">IF(BF87&lt;&gt;"",BF87*$Y87,"")</f>
        <v/>
      </c>
      <c r="BH87" s="0" t="str">
        <f aca="false">IF(BF87&lt;&gt;"",BF87*$Y87,"")</f>
        <v/>
      </c>
      <c r="BI87" s="0" t="str">
        <f aca="false">IF(AND(BE87&lt;&gt;"",BG87&lt;&gt;"",$X87&lt;&gt;""),CHAR(64+BE$5)&amp;": "&amp;$X87&amp;"; ","")</f>
        <v/>
      </c>
      <c r="BJ87" s="0" t="str">
        <f aca="false">IF($AB87&lt;&gt;"",IFERROR(SUBSTITUTE(MID($AB87,(COLUMN(BJ81)-COLUMN($AF$1))*6/5+1,5),"-","")*1,""),"")</f>
        <v/>
      </c>
      <c r="BK87" s="0" t="str">
        <f aca="false">IF(AND(BJ87&lt;&gt;"",BJ87&gt;BJ$6),IFERROR(MID($AC87,(COLUMN(BJ80)-COLUMN($AF$1))*5/5+1,4),"")/10,"")</f>
        <v/>
      </c>
      <c r="BL87" s="0" t="str">
        <f aca="false">IF(BK87&lt;&gt;"",BK87*$Y87,"")</f>
        <v/>
      </c>
      <c r="BM87" s="0" t="str">
        <f aca="false">IF(BK87&lt;&gt;"",BK87*$Y87,"")</f>
        <v/>
      </c>
      <c r="BN87" s="0" t="str">
        <f aca="false">IF(AND(BJ87&lt;&gt;"",BL87&lt;&gt;"",$X87&lt;&gt;""),CHAR(64+BJ$5)&amp;": "&amp;$X87&amp;"; ","")</f>
        <v/>
      </c>
      <c r="BO87" s="0" t="str">
        <f aca="false">IF($AB87&lt;&gt;"",IFERROR(SUBSTITUTE(MID($AB87,(COLUMN(BO81)-COLUMN($AF$1))*6/5+1,5),"-","")*1,""),"")</f>
        <v/>
      </c>
      <c r="BP87" s="0" t="str">
        <f aca="false">IF(AND(BO87&lt;&gt;"",BO87&gt;BO$6),IFERROR(MID($AC87,(COLUMN(BO80)-COLUMN($AF$1))*5/5+1,4),"")/10,"")</f>
        <v/>
      </c>
      <c r="BQ87" s="0" t="str">
        <f aca="false">IF(BP87&lt;&gt;"",BP87*$Y87,"")</f>
        <v/>
      </c>
      <c r="BR87" s="0" t="str">
        <f aca="false">IF(BP87&lt;&gt;"",BP87*$Y87,"")</f>
        <v/>
      </c>
      <c r="BS87" s="0" t="str">
        <f aca="false">IF(AND(BO87&lt;&gt;"",BQ87&lt;&gt;"",$X87&lt;&gt;""),CHAR(64+BO$5)&amp;": "&amp;$X87&amp;"; ","")</f>
        <v/>
      </c>
      <c r="BT87" s="0" t="str">
        <f aca="false">IF($AB87&lt;&gt;"",IFERROR(SUBSTITUTE(MID($AB87,(COLUMN(BT81)-COLUMN($AF$1))*6/5+1,5),"-","")*1,""),"")</f>
        <v/>
      </c>
      <c r="BU87" s="0" t="str">
        <f aca="false">IF(AND(BT87&lt;&gt;"",BT87&gt;BT$6),IFERROR(MID($AC87,(COLUMN(BT80)-COLUMN($AF$1))*5/5+1,4),"")/10,"")</f>
        <v/>
      </c>
      <c r="BV87" s="0" t="str">
        <f aca="false">IF(BU87&lt;&gt;"",BU87*$Y87,"")</f>
        <v/>
      </c>
      <c r="BW87" s="0" t="str">
        <f aca="false">IF(BU87&lt;&gt;"",BU87*$Y87,"")</f>
        <v/>
      </c>
      <c r="BX87" s="0" t="str">
        <f aca="false">IF(AND(BT87&lt;&gt;"",BV87&lt;&gt;"",$X87&lt;&gt;""),CHAR(64+BT$5)&amp;": "&amp;$X87&amp;"; ","")</f>
        <v/>
      </c>
      <c r="BY87" s="0" t="str">
        <f aca="false">IF($AB87&lt;&gt;"",IFERROR(SUBSTITUTE(MID($AB87,(COLUMN(BY81)-COLUMN($AF$1))*6/5+1,5),"-","")*1,""),"")</f>
        <v/>
      </c>
      <c r="BZ87" s="0" t="str">
        <f aca="false">IF(AND(BY87&lt;&gt;"",BY87&gt;BY$6),IFERROR(MID($AC87,(COLUMN(BY80)-COLUMN($AF$1))*5/5+1,4),"")/10,"")</f>
        <v/>
      </c>
      <c r="CA87" s="0" t="str">
        <f aca="false">IF(BZ87&lt;&gt;"",BZ87*$Y87,"")</f>
        <v/>
      </c>
      <c r="CB87" s="0" t="str">
        <f aca="false">IF(BZ87&lt;&gt;"",BZ87*$Y87,"")</f>
        <v/>
      </c>
      <c r="CC87" s="0" t="str">
        <f aca="false">IF(AND(BY87&lt;&gt;"",CA87&lt;&gt;"",$X87&lt;&gt;""),CHAR(64+BY$5)&amp;": "&amp;$X87&amp;"; ","")</f>
        <v/>
      </c>
    </row>
    <row r="88" customFormat="false" ht="12.8" hidden="false" customHeight="false" outlineLevel="0" collapsed="false">
      <c r="C88" s="0" t="n">
        <v>2026</v>
      </c>
      <c r="D88" s="0" t="str">
        <f aca="false">C88&amp;"_"&amp;B$80</f>
        <v>2026_string</v>
      </c>
      <c r="E88" s="0" t="str">
        <f aca="false">C88&amp;"_"&amp;$B$79</f>
        <v>2026_string</v>
      </c>
      <c r="F88" s="0" t="n">
        <v>0</v>
      </c>
      <c r="S88" s="0" t="n">
        <v>14</v>
      </c>
      <c r="U88" s="0" t="str">
        <f aca="false">IF(MOD(ROW(T87)-ROW(T$35),4)&lt;3,"string","")</f>
        <v>string</v>
      </c>
      <c r="V88" s="0" t="str">
        <f aca="false">IF(U88&lt;&gt;"","M","")</f>
        <v>M</v>
      </c>
      <c r="W88" s="0" t="str">
        <f aca="false">IF(MOD(ROW(T87)-ROW(T$35),4)=0,"string",IF(MOD(ROW(T87)-ROW(T$35),4)=1,"string",IF(MOD(ROW(T87)-ROW(T$35),4)=2,"string","")))</f>
        <v>string</v>
      </c>
      <c r="X88" s="0" t="str">
        <f aca="false">IF(MOD(ROW(T87)-ROW(T$35),4)=0,S88&amp;" string","")</f>
        <v>14 string</v>
      </c>
      <c r="Y88" s="0" t="n">
        <v>350</v>
      </c>
      <c r="Z88" s="0" t="n">
        <v>350</v>
      </c>
      <c r="AB88" s="0" t="str">
        <f aca="false">IF(MOD(ROW(Main!S157)-ROW(Main!$S$105),4)&lt;3,INDEX(Main!T$136:T$151,1+(ROW(Main!S88)-ROW(Main!$S$36))/4,1),"")</f>
        <v>49796;49796;49796;49796;49796;49796;-----;-----;-----;-----;;</v>
      </c>
      <c r="AC88" s="0" t="str">
        <f aca="false">IF(MOD(ROW(Main!S157)-ROW(Main!$S$105),4)&lt;3,Main!U$115,"")</f>
        <v>0010;0010;0010;0010;0010;0010;0010;0010;0010;0010;</v>
      </c>
      <c r="AD88" s="0" t="s">
        <v>3</v>
      </c>
      <c r="AF88" s="0" t="n">
        <v>49796</v>
      </c>
      <c r="AG88" s="0" t="n">
        <v>1</v>
      </c>
      <c r="AH88" s="0" t="n">
        <v>350</v>
      </c>
      <c r="AI88" s="0" t="n">
        <v>350</v>
      </c>
      <c r="AJ88" s="0" t="str">
        <f aca="false">IF(AND(AF88&lt;&gt;"",AH88&lt;&gt;"",$X88&lt;&gt;""),CHAR(64+AF$5)&amp;": "&amp;$X88&amp;"; ","")</f>
        <v>A: 14 string;</v>
      </c>
      <c r="AK88" s="0" t="n">
        <v>49796</v>
      </c>
      <c r="AL88" s="0" t="n">
        <v>1</v>
      </c>
      <c r="AM88" s="0" t="n">
        <v>350</v>
      </c>
      <c r="AN88" s="0" t="n">
        <v>350</v>
      </c>
      <c r="AO88" s="0" t="str">
        <f aca="false">IF(AND(AK88&lt;&gt;"",AM88&lt;&gt;"",$X88&lt;&gt;""),CHAR(64+AK$5)&amp;": "&amp;$X88&amp;"; ","")</f>
        <v>B: 14 string;</v>
      </c>
      <c r="AP88" s="0" t="n">
        <v>49796</v>
      </c>
      <c r="AQ88" s="0" t="n">
        <v>1</v>
      </c>
      <c r="AR88" s="0" t="n">
        <v>350</v>
      </c>
      <c r="AS88" s="0" t="n">
        <v>350</v>
      </c>
      <c r="AT88" s="0" t="str">
        <f aca="false">IF(AND(AP88&lt;&gt;"",AR88&lt;&gt;"",$X88&lt;&gt;""),CHAR(64+AP$5)&amp;": "&amp;$X88&amp;"; ","")</f>
        <v>C: 14 string;</v>
      </c>
      <c r="AU88" s="0" t="n">
        <v>49796</v>
      </c>
      <c r="AV88" s="0" t="n">
        <v>1</v>
      </c>
      <c r="AW88" s="0" t="n">
        <v>350</v>
      </c>
      <c r="AX88" s="0" t="n">
        <v>350</v>
      </c>
      <c r="AY88" s="0" t="str">
        <f aca="false">IF(AND(AU88&lt;&gt;"",AW88&lt;&gt;"",$X88&lt;&gt;""),CHAR(64+AU$5)&amp;": "&amp;$X88&amp;"; ","")</f>
        <v>D: 14 string;</v>
      </c>
      <c r="AZ88" s="0" t="n">
        <v>49796</v>
      </c>
      <c r="BA88" s="0" t="n">
        <v>1</v>
      </c>
      <c r="BB88" s="0" t="n">
        <v>350</v>
      </c>
      <c r="BC88" s="0" t="n">
        <v>350</v>
      </c>
      <c r="BD88" s="0" t="str">
        <f aca="false">IF(AND(AZ88&lt;&gt;"",BB88&lt;&gt;"",$X88&lt;&gt;""),CHAR(64+AZ$5)&amp;": "&amp;$X88&amp;"; ","")</f>
        <v>E: 14 string;</v>
      </c>
      <c r="BE88" s="0" t="n">
        <v>49796</v>
      </c>
      <c r="BF88" s="0" t="n">
        <v>1</v>
      </c>
      <c r="BG88" s="0" t="n">
        <v>350</v>
      </c>
      <c r="BH88" s="0" t="n">
        <v>350</v>
      </c>
      <c r="BI88" s="0" t="str">
        <f aca="false">IF(AND(BE88&lt;&gt;"",BG88&lt;&gt;"",$X88&lt;&gt;""),CHAR(64+BE$5)&amp;": "&amp;$X88&amp;"; ","")</f>
        <v>F: 14 string;</v>
      </c>
      <c r="BJ88" s="0" t="str">
        <f aca="false">IF($AB88&lt;&gt;"",IFERROR(SUBSTITUTE(MID($AB88,(COLUMN(BJ82)-COLUMN($AF$1))*6/5+1,5),"-","")*1,""),"")</f>
        <v/>
      </c>
      <c r="BK88" s="0" t="str">
        <f aca="false">IF(AND(BJ88&lt;&gt;"",BJ88&gt;BJ$6),IFERROR(MID($AC88,(COLUMN(BJ81)-COLUMN($AF$1))*5/5+1,4),"")/10,"")</f>
        <v/>
      </c>
      <c r="BL88" s="0" t="str">
        <f aca="false">IF(BK88&lt;&gt;"",BK88*$Y88,"")</f>
        <v/>
      </c>
      <c r="BM88" s="0" t="str">
        <f aca="false">IF(BK88&lt;&gt;"",BK88*$Y88,"")</f>
        <v/>
      </c>
      <c r="BN88" s="0" t="str">
        <f aca="false">IF(AND(BJ88&lt;&gt;"",BL88&lt;&gt;"",$X88&lt;&gt;""),CHAR(64+BJ$5)&amp;": "&amp;$X88&amp;"; ","")</f>
        <v/>
      </c>
      <c r="BO88" s="0" t="str">
        <f aca="false">IF($AB88&lt;&gt;"",IFERROR(SUBSTITUTE(MID($AB88,(COLUMN(BO82)-COLUMN($AF$1))*6/5+1,5),"-","")*1,""),"")</f>
        <v/>
      </c>
      <c r="BP88" s="0" t="str">
        <f aca="false">IF(AND(BO88&lt;&gt;"",BO88&gt;BO$6),IFERROR(MID($AC88,(COLUMN(BO81)-COLUMN($AF$1))*5/5+1,4),"")/10,"")</f>
        <v/>
      </c>
      <c r="BQ88" s="0" t="str">
        <f aca="false">IF(BP88&lt;&gt;"",BP88*$Y88,"")</f>
        <v/>
      </c>
      <c r="BR88" s="0" t="str">
        <f aca="false">IF(BP88&lt;&gt;"",BP88*$Y88,"")</f>
        <v/>
      </c>
      <c r="BS88" s="0" t="str">
        <f aca="false">IF(AND(BO88&lt;&gt;"",BQ88&lt;&gt;"",$X88&lt;&gt;""),CHAR(64+BO$5)&amp;": "&amp;$X88&amp;"; ","")</f>
        <v/>
      </c>
      <c r="BT88" s="0" t="str">
        <f aca="false">IF($AB88&lt;&gt;"",IFERROR(SUBSTITUTE(MID($AB88,(COLUMN(BT82)-COLUMN($AF$1))*6/5+1,5),"-","")*1,""),"")</f>
        <v/>
      </c>
      <c r="BU88" s="0" t="str">
        <f aca="false">IF(AND(BT88&lt;&gt;"",BT88&gt;BT$6),IFERROR(MID($AC88,(COLUMN(BT81)-COLUMN($AF$1))*5/5+1,4),"")/10,"")</f>
        <v/>
      </c>
      <c r="BV88" s="0" t="str">
        <f aca="false">IF(BU88&lt;&gt;"",BU88*$Y88,"")</f>
        <v/>
      </c>
      <c r="BW88" s="0" t="str">
        <f aca="false">IF(BU88&lt;&gt;"",BU88*$Y88,"")</f>
        <v/>
      </c>
      <c r="BX88" s="0" t="str">
        <f aca="false">IF(AND(BT88&lt;&gt;"",BV88&lt;&gt;"",$X88&lt;&gt;""),CHAR(64+BT$5)&amp;": "&amp;$X88&amp;"; ","")</f>
        <v/>
      </c>
      <c r="BY88" s="0" t="str">
        <f aca="false">IF($AB88&lt;&gt;"",IFERROR(SUBSTITUTE(MID($AB88,(COLUMN(BY82)-COLUMN($AF$1))*6/5+1,5),"-","")*1,""),"")</f>
        <v/>
      </c>
      <c r="BZ88" s="0" t="str">
        <f aca="false">IF(AND(BY88&lt;&gt;"",BY88&gt;BY$6),IFERROR(MID($AC88,(COLUMN(BY81)-COLUMN($AF$1))*5/5+1,4),"")/10,"")</f>
        <v/>
      </c>
      <c r="CA88" s="0" t="str">
        <f aca="false">IF(BZ88&lt;&gt;"",BZ88*$Y88,"")</f>
        <v/>
      </c>
      <c r="CB88" s="0" t="str">
        <f aca="false">IF(BZ88&lt;&gt;"",BZ88*$Y88,"")</f>
        <v/>
      </c>
      <c r="CC88" s="0" t="str">
        <f aca="false">IF(AND(BY88&lt;&gt;"",CA88&lt;&gt;"",$X88&lt;&gt;""),CHAR(64+BY$5)&amp;": "&amp;$X88&amp;"; ","")</f>
        <v/>
      </c>
    </row>
    <row r="89" customFormat="false" ht="12.8" hidden="false" customHeight="false" outlineLevel="0" collapsed="false">
      <c r="C89" s="0" t="n">
        <v>2027</v>
      </c>
      <c r="D89" s="0" t="str">
        <f aca="false">C89&amp;"_"&amp;B$80</f>
        <v>2027_string</v>
      </c>
      <c r="E89" s="0" t="str">
        <f aca="false">C89&amp;"_"&amp;$B$79</f>
        <v>2027_string</v>
      </c>
      <c r="F89" s="0" t="n">
        <v>0</v>
      </c>
      <c r="S89" s="0" t="str">
        <f aca="false">IF(MOD(ROW(T88)-ROW(T$35),4)=0,(ROW(T88)-ROW(T$35))/4+1,"")</f>
        <v/>
      </c>
      <c r="U89" s="0" t="str">
        <f aca="false">IF(MOD(ROW(T88)-ROW(T$35),4)&lt;3,"string","")</f>
        <v>string</v>
      </c>
      <c r="V89" s="0" t="str">
        <f aca="false">IF(U89&lt;&gt;"","M","")</f>
        <v>M</v>
      </c>
      <c r="W89" s="0" t="str">
        <f aca="false">IF(MOD(ROW(T88)-ROW(T$35),4)=0,"string",IF(MOD(ROW(T88)-ROW(T$35),4)=1,"string",IF(MOD(ROW(T88)-ROW(T$35),4)=2,"string","")))</f>
        <v>string</v>
      </c>
      <c r="X89" s="0" t="str">
        <f aca="false">IF(MOD(ROW(T88)-ROW(T$35),4)=0,S89&amp;" string","")</f>
        <v/>
      </c>
      <c r="Y89" s="0" t="n">
        <v>350</v>
      </c>
      <c r="Z89" s="0" t="n">
        <v>350</v>
      </c>
      <c r="AB89" s="0" t="str">
        <f aca="false">IF(MOD(ROW(Main!S158)-ROW(Main!$S$105),4)&lt;3,INDEX(Main!T$136:T$151,1+(ROW(Main!S89)-ROW(Main!$S$36))/4,1),"")</f>
        <v>49796;49796;49796;49796;49796;49796;-----;-----;-----;-----;;</v>
      </c>
      <c r="AC89" s="0" t="str">
        <f aca="false">IF(MOD(ROW(Main!S158)-ROW(Main!$S$105),4)&lt;3,Main!U$115,"")</f>
        <v>0010;0010;0010;0010;0010;0010;0010;0010;0010;0010;</v>
      </c>
      <c r="AD89" s="0" t="s">
        <v>3</v>
      </c>
      <c r="AF89" s="0" t="n">
        <v>49796</v>
      </c>
      <c r="AG89" s="0" t="n">
        <v>1</v>
      </c>
      <c r="AH89" s="0" t="n">
        <v>350</v>
      </c>
      <c r="AI89" s="0" t="n">
        <v>350</v>
      </c>
      <c r="AJ89" s="0" t="str">
        <f aca="false">IF(AND(AF89&lt;&gt;"",AH89&lt;&gt;"",$X89&lt;&gt;""),CHAR(64+AF$5)&amp;": "&amp;$X89&amp;"; ","")</f>
        <v/>
      </c>
      <c r="AK89" s="0" t="n">
        <v>49796</v>
      </c>
      <c r="AL89" s="0" t="n">
        <v>1</v>
      </c>
      <c r="AM89" s="0" t="n">
        <v>350</v>
      </c>
      <c r="AN89" s="0" t="n">
        <v>350</v>
      </c>
      <c r="AO89" s="0" t="str">
        <f aca="false">IF(AND(AK89&lt;&gt;"",AM89&lt;&gt;"",$X89&lt;&gt;""),CHAR(64+AK$5)&amp;": "&amp;$X89&amp;"; ","")</f>
        <v/>
      </c>
      <c r="AP89" s="0" t="n">
        <v>49796</v>
      </c>
      <c r="AQ89" s="0" t="n">
        <v>1</v>
      </c>
      <c r="AR89" s="0" t="n">
        <v>350</v>
      </c>
      <c r="AS89" s="0" t="n">
        <v>350</v>
      </c>
      <c r="AT89" s="0" t="str">
        <f aca="false">IF(AND(AP89&lt;&gt;"",AR89&lt;&gt;"",$X89&lt;&gt;""),CHAR(64+AP$5)&amp;": "&amp;$X89&amp;"; ","")</f>
        <v/>
      </c>
      <c r="AU89" s="0" t="n">
        <v>49796</v>
      </c>
      <c r="AV89" s="0" t="n">
        <v>1</v>
      </c>
      <c r="AW89" s="0" t="n">
        <v>350</v>
      </c>
      <c r="AX89" s="0" t="n">
        <v>350</v>
      </c>
      <c r="AY89" s="0" t="str">
        <f aca="false">IF(AND(AU89&lt;&gt;"",AW89&lt;&gt;"",$X89&lt;&gt;""),CHAR(64+AU$5)&amp;": "&amp;$X89&amp;"; ","")</f>
        <v/>
      </c>
      <c r="AZ89" s="0" t="n">
        <v>49796</v>
      </c>
      <c r="BA89" s="0" t="n">
        <v>1</v>
      </c>
      <c r="BB89" s="0" t="n">
        <v>350</v>
      </c>
      <c r="BC89" s="0" t="n">
        <v>350</v>
      </c>
      <c r="BD89" s="0" t="str">
        <f aca="false">IF(AND(AZ89&lt;&gt;"",BB89&lt;&gt;"",$X89&lt;&gt;""),CHAR(64+AZ$5)&amp;": "&amp;$X89&amp;"; ","")</f>
        <v/>
      </c>
      <c r="BE89" s="0" t="n">
        <v>49796</v>
      </c>
      <c r="BF89" s="0" t="n">
        <v>1</v>
      </c>
      <c r="BG89" s="0" t="n">
        <v>350</v>
      </c>
      <c r="BH89" s="0" t="n">
        <v>350</v>
      </c>
      <c r="BI89" s="0" t="str">
        <f aca="false">IF(AND(BE89&lt;&gt;"",BG89&lt;&gt;"",$X89&lt;&gt;""),CHAR(64+BE$5)&amp;": "&amp;$X89&amp;"; ","")</f>
        <v/>
      </c>
      <c r="BJ89" s="0" t="str">
        <f aca="false">IF($AB89&lt;&gt;"",IFERROR(SUBSTITUTE(MID($AB89,(COLUMN(BJ83)-COLUMN($AF$1))*6/5+1,5),"-","")*1,""),"")</f>
        <v/>
      </c>
      <c r="BK89" s="0" t="str">
        <f aca="false">IF(AND(BJ89&lt;&gt;"",BJ89&gt;BJ$6),IFERROR(MID($AC89,(COLUMN(BJ82)-COLUMN($AF$1))*5/5+1,4),"")/10,"")</f>
        <v/>
      </c>
      <c r="BL89" s="0" t="str">
        <f aca="false">IF(BK89&lt;&gt;"",BK89*$Y89,"")</f>
        <v/>
      </c>
      <c r="BM89" s="0" t="str">
        <f aca="false">IF(BK89&lt;&gt;"",BK89*$Y89,"")</f>
        <v/>
      </c>
      <c r="BN89" s="0" t="str">
        <f aca="false">IF(AND(BJ89&lt;&gt;"",BL89&lt;&gt;"",$X89&lt;&gt;""),CHAR(64+BJ$5)&amp;": "&amp;$X89&amp;"; ","")</f>
        <v/>
      </c>
      <c r="BO89" s="0" t="str">
        <f aca="false">IF($AB89&lt;&gt;"",IFERROR(SUBSTITUTE(MID($AB89,(COLUMN(BO83)-COLUMN($AF$1))*6/5+1,5),"-","")*1,""),"")</f>
        <v/>
      </c>
      <c r="BP89" s="0" t="str">
        <f aca="false">IF(AND(BO89&lt;&gt;"",BO89&gt;BO$6),IFERROR(MID($AC89,(COLUMN(BO82)-COLUMN($AF$1))*5/5+1,4),"")/10,"")</f>
        <v/>
      </c>
      <c r="BQ89" s="0" t="str">
        <f aca="false">IF(BP89&lt;&gt;"",BP89*$Y89,"")</f>
        <v/>
      </c>
      <c r="BR89" s="0" t="str">
        <f aca="false">IF(BP89&lt;&gt;"",BP89*$Y89,"")</f>
        <v/>
      </c>
      <c r="BS89" s="0" t="str">
        <f aca="false">IF(AND(BO89&lt;&gt;"",BQ89&lt;&gt;"",$X89&lt;&gt;""),CHAR(64+BO$5)&amp;": "&amp;$X89&amp;"; ","")</f>
        <v/>
      </c>
      <c r="BT89" s="0" t="str">
        <f aca="false">IF($AB89&lt;&gt;"",IFERROR(SUBSTITUTE(MID($AB89,(COLUMN(BT83)-COLUMN($AF$1))*6/5+1,5),"-","")*1,""),"")</f>
        <v/>
      </c>
      <c r="BU89" s="0" t="str">
        <f aca="false">IF(AND(BT89&lt;&gt;"",BT89&gt;BT$6),IFERROR(MID($AC89,(COLUMN(BT82)-COLUMN($AF$1))*5/5+1,4),"")/10,"")</f>
        <v/>
      </c>
      <c r="BV89" s="0" t="str">
        <f aca="false">IF(BU89&lt;&gt;"",BU89*$Y89,"")</f>
        <v/>
      </c>
      <c r="BW89" s="0" t="str">
        <f aca="false">IF(BU89&lt;&gt;"",BU89*$Y89,"")</f>
        <v/>
      </c>
      <c r="BX89" s="0" t="str">
        <f aca="false">IF(AND(BT89&lt;&gt;"",BV89&lt;&gt;"",$X89&lt;&gt;""),CHAR(64+BT$5)&amp;": "&amp;$X89&amp;"; ","")</f>
        <v/>
      </c>
      <c r="BY89" s="0" t="str">
        <f aca="false">IF($AB89&lt;&gt;"",IFERROR(SUBSTITUTE(MID($AB89,(COLUMN(BY83)-COLUMN($AF$1))*6/5+1,5),"-","")*1,""),"")</f>
        <v/>
      </c>
      <c r="BZ89" s="0" t="str">
        <f aca="false">IF(AND(BY89&lt;&gt;"",BY89&gt;BY$6),IFERROR(MID($AC89,(COLUMN(BY82)-COLUMN($AF$1))*5/5+1,4),"")/10,"")</f>
        <v/>
      </c>
      <c r="CA89" s="0" t="str">
        <f aca="false">IF(BZ89&lt;&gt;"",BZ89*$Y89,"")</f>
        <v/>
      </c>
      <c r="CB89" s="0" t="str">
        <f aca="false">IF(BZ89&lt;&gt;"",BZ89*$Y89,"")</f>
        <v/>
      </c>
      <c r="CC89" s="0" t="str">
        <f aca="false">IF(AND(BY89&lt;&gt;"",CA89&lt;&gt;"",$X89&lt;&gt;""),CHAR(64+BY$5)&amp;": "&amp;$X89&amp;"; ","")</f>
        <v/>
      </c>
    </row>
    <row r="90" customFormat="false" ht="12.8" hidden="false" customHeight="false" outlineLevel="0" collapsed="false">
      <c r="C90" s="0" t="n">
        <v>2028</v>
      </c>
      <c r="D90" s="0" t="str">
        <f aca="false">C90&amp;"_"&amp;B$80</f>
        <v>2028_string</v>
      </c>
      <c r="E90" s="0" t="str">
        <f aca="false">C90&amp;"_"&amp;$B$79</f>
        <v>2028_string</v>
      </c>
      <c r="F90" s="0" t="n">
        <v>0</v>
      </c>
      <c r="S90" s="0" t="str">
        <f aca="false">IF(MOD(ROW(T89)-ROW(T$35),4)=0,(ROW(T89)-ROW(T$35))/4+1,"")</f>
        <v/>
      </c>
      <c r="U90" s="0" t="str">
        <f aca="false">IF(MOD(ROW(T89)-ROW(T$35),4)&lt;3,"string","")</f>
        <v>string</v>
      </c>
      <c r="V90" s="0" t="str">
        <f aca="false">IF(U90&lt;&gt;"","M","")</f>
        <v>M</v>
      </c>
      <c r="W90" s="0" t="str">
        <f aca="false">IF(MOD(ROW(T89)-ROW(T$35),4)=0,"string",IF(MOD(ROW(T89)-ROW(T$35),4)=1,"string",IF(MOD(ROW(T89)-ROW(T$35),4)=2,"string","")))</f>
        <v>string</v>
      </c>
      <c r="X90" s="0" t="str">
        <f aca="false">IF(MOD(ROW(T89)-ROW(T$35),4)=0,S90&amp;" string","")</f>
        <v/>
      </c>
      <c r="Y90" s="0" t="n">
        <v>350</v>
      </c>
      <c r="Z90" s="0" t="n">
        <v>350</v>
      </c>
      <c r="AB90" s="0" t="str">
        <f aca="false">IF(MOD(ROW(Main!S159)-ROW(Main!$S$105),4)&lt;3,INDEX(Main!T$136:T$151,1+(ROW(Main!S90)-ROW(Main!$S$36))/4,1),"")</f>
        <v>49796;49796;49796;49796;49796;49796;-----;-----;-----;-----;;</v>
      </c>
      <c r="AC90" s="0" t="str">
        <f aca="false">IF(MOD(ROW(Main!S159)-ROW(Main!$S$105),4)&lt;3,Main!U$115,"")</f>
        <v>0010;0010;0010;0010;0010;0010;0010;0010;0010;0010;</v>
      </c>
      <c r="AD90" s="0" t="s">
        <v>3</v>
      </c>
      <c r="AF90" s="0" t="n">
        <v>49796</v>
      </c>
      <c r="AG90" s="0" t="n">
        <v>1</v>
      </c>
      <c r="AH90" s="0" t="n">
        <v>350</v>
      </c>
      <c r="AI90" s="0" t="n">
        <v>350</v>
      </c>
      <c r="AJ90" s="0" t="str">
        <f aca="false">IF(AND(AF90&lt;&gt;"",AH90&lt;&gt;"",$X90&lt;&gt;""),CHAR(64+AF$5)&amp;": "&amp;$X90&amp;"; ","")</f>
        <v/>
      </c>
      <c r="AK90" s="0" t="n">
        <v>49796</v>
      </c>
      <c r="AL90" s="0" t="n">
        <v>1</v>
      </c>
      <c r="AM90" s="0" t="n">
        <v>350</v>
      </c>
      <c r="AN90" s="0" t="n">
        <v>350</v>
      </c>
      <c r="AO90" s="0" t="str">
        <f aca="false">IF(AND(AK90&lt;&gt;"",AM90&lt;&gt;"",$X90&lt;&gt;""),CHAR(64+AK$5)&amp;": "&amp;$X90&amp;"; ","")</f>
        <v/>
      </c>
      <c r="AP90" s="0" t="n">
        <v>49796</v>
      </c>
      <c r="AQ90" s="0" t="n">
        <v>1</v>
      </c>
      <c r="AR90" s="0" t="n">
        <v>350</v>
      </c>
      <c r="AS90" s="0" t="n">
        <v>350</v>
      </c>
      <c r="AT90" s="0" t="str">
        <f aca="false">IF(AND(AP90&lt;&gt;"",AR90&lt;&gt;"",$X90&lt;&gt;""),CHAR(64+AP$5)&amp;": "&amp;$X90&amp;"; ","")</f>
        <v/>
      </c>
      <c r="AU90" s="0" t="n">
        <v>49796</v>
      </c>
      <c r="AV90" s="0" t="n">
        <v>1</v>
      </c>
      <c r="AW90" s="0" t="n">
        <v>350</v>
      </c>
      <c r="AX90" s="0" t="n">
        <v>350</v>
      </c>
      <c r="AY90" s="0" t="str">
        <f aca="false">IF(AND(AU90&lt;&gt;"",AW90&lt;&gt;"",$X90&lt;&gt;""),CHAR(64+AU$5)&amp;": "&amp;$X90&amp;"; ","")</f>
        <v/>
      </c>
      <c r="AZ90" s="0" t="n">
        <v>49796</v>
      </c>
      <c r="BA90" s="0" t="n">
        <v>1</v>
      </c>
      <c r="BB90" s="0" t="n">
        <v>350</v>
      </c>
      <c r="BC90" s="0" t="n">
        <v>350</v>
      </c>
      <c r="BD90" s="0" t="str">
        <f aca="false">IF(AND(AZ90&lt;&gt;"",BB90&lt;&gt;"",$X90&lt;&gt;""),CHAR(64+AZ$5)&amp;": "&amp;$X90&amp;"; ","")</f>
        <v/>
      </c>
      <c r="BE90" s="0" t="n">
        <v>49796</v>
      </c>
      <c r="BF90" s="0" t="n">
        <v>1</v>
      </c>
      <c r="BG90" s="0" t="n">
        <v>350</v>
      </c>
      <c r="BH90" s="0" t="n">
        <v>350</v>
      </c>
      <c r="BI90" s="0" t="str">
        <f aca="false">IF(AND(BE90&lt;&gt;"",BG90&lt;&gt;"",$X90&lt;&gt;""),CHAR(64+BE$5)&amp;": "&amp;$X90&amp;"; ","")</f>
        <v/>
      </c>
      <c r="BJ90" s="0" t="str">
        <f aca="false">IF($AB90&lt;&gt;"",IFERROR(SUBSTITUTE(MID($AB90,(COLUMN(BJ84)-COLUMN($AF$1))*6/5+1,5),"-","")*1,""),"")</f>
        <v/>
      </c>
      <c r="BK90" s="0" t="str">
        <f aca="false">IF(AND(BJ90&lt;&gt;"",BJ90&gt;BJ$6),IFERROR(MID($AC90,(COLUMN(BJ83)-COLUMN($AF$1))*5/5+1,4),"")/10,"")</f>
        <v/>
      </c>
      <c r="BL90" s="0" t="str">
        <f aca="false">IF(BK90&lt;&gt;"",BK90*$Y90,"")</f>
        <v/>
      </c>
      <c r="BM90" s="0" t="str">
        <f aca="false">IF(BK90&lt;&gt;"",BK90*$Y90,"")</f>
        <v/>
      </c>
      <c r="BN90" s="0" t="str">
        <f aca="false">IF(AND(BJ90&lt;&gt;"",BL90&lt;&gt;"",$X90&lt;&gt;""),CHAR(64+BJ$5)&amp;": "&amp;$X90&amp;"; ","")</f>
        <v/>
      </c>
      <c r="BO90" s="0" t="str">
        <f aca="false">IF($AB90&lt;&gt;"",IFERROR(SUBSTITUTE(MID($AB90,(COLUMN(BO84)-COLUMN($AF$1))*6/5+1,5),"-","")*1,""),"")</f>
        <v/>
      </c>
      <c r="BP90" s="0" t="str">
        <f aca="false">IF(AND(BO90&lt;&gt;"",BO90&gt;BO$6),IFERROR(MID($AC90,(COLUMN(BO83)-COLUMN($AF$1))*5/5+1,4),"")/10,"")</f>
        <v/>
      </c>
      <c r="BQ90" s="0" t="str">
        <f aca="false">IF(BP90&lt;&gt;"",BP90*$Y90,"")</f>
        <v/>
      </c>
      <c r="BR90" s="0" t="str">
        <f aca="false">IF(BP90&lt;&gt;"",BP90*$Y90,"")</f>
        <v/>
      </c>
      <c r="BS90" s="0" t="str">
        <f aca="false">IF(AND(BO90&lt;&gt;"",BQ90&lt;&gt;"",$X90&lt;&gt;""),CHAR(64+BO$5)&amp;": "&amp;$X90&amp;"; ","")</f>
        <v/>
      </c>
      <c r="BT90" s="0" t="str">
        <f aca="false">IF($AB90&lt;&gt;"",IFERROR(SUBSTITUTE(MID($AB90,(COLUMN(BT84)-COLUMN($AF$1))*6/5+1,5),"-","")*1,""),"")</f>
        <v/>
      </c>
      <c r="BU90" s="0" t="str">
        <f aca="false">IF(AND(BT90&lt;&gt;"",BT90&gt;BT$6),IFERROR(MID($AC90,(COLUMN(BT83)-COLUMN($AF$1))*5/5+1,4),"")/10,"")</f>
        <v/>
      </c>
      <c r="BV90" s="0" t="str">
        <f aca="false">IF(BU90&lt;&gt;"",BU90*$Y90,"")</f>
        <v/>
      </c>
      <c r="BW90" s="0" t="str">
        <f aca="false">IF(BU90&lt;&gt;"",BU90*$Y90,"")</f>
        <v/>
      </c>
      <c r="BX90" s="0" t="str">
        <f aca="false">IF(AND(BT90&lt;&gt;"",BV90&lt;&gt;"",$X90&lt;&gt;""),CHAR(64+BT$5)&amp;": "&amp;$X90&amp;"; ","")</f>
        <v/>
      </c>
      <c r="BY90" s="0" t="str">
        <f aca="false">IF($AB90&lt;&gt;"",IFERROR(SUBSTITUTE(MID($AB90,(COLUMN(BY84)-COLUMN($AF$1))*6/5+1,5),"-","")*1,""),"")</f>
        <v/>
      </c>
      <c r="BZ90" s="0" t="str">
        <f aca="false">IF(AND(BY90&lt;&gt;"",BY90&gt;BY$6),IFERROR(MID($AC90,(COLUMN(BY83)-COLUMN($AF$1))*5/5+1,4),"")/10,"")</f>
        <v/>
      </c>
      <c r="CA90" s="0" t="str">
        <f aca="false">IF(BZ90&lt;&gt;"",BZ90*$Y90,"")</f>
        <v/>
      </c>
      <c r="CB90" s="0" t="str">
        <f aca="false">IF(BZ90&lt;&gt;"",BZ90*$Y90,"")</f>
        <v/>
      </c>
      <c r="CC90" s="0" t="str">
        <f aca="false">IF(AND(BY90&lt;&gt;"",CA90&lt;&gt;"",$X90&lt;&gt;""),CHAR(64+BY$5)&amp;": "&amp;$X90&amp;"; ","")</f>
        <v/>
      </c>
    </row>
    <row r="91" customFormat="false" ht="12.8" hidden="false" customHeight="false" outlineLevel="0" collapsed="false">
      <c r="C91" s="0" t="n">
        <v>2029</v>
      </c>
      <c r="D91" s="0" t="str">
        <f aca="false">C91&amp;"_"&amp;B$80</f>
        <v>2029_string</v>
      </c>
      <c r="E91" s="0" t="str">
        <f aca="false">C91&amp;"_"&amp;$B$79</f>
        <v>2029_string</v>
      </c>
      <c r="F91" s="0" t="n">
        <v>1900</v>
      </c>
      <c r="S91" s="0" t="str">
        <f aca="false">IF(MOD(ROW(T90)-ROW(T$35),4)=0,(ROW(T90)-ROW(T$35))/4+1,"")</f>
        <v/>
      </c>
      <c r="U91" s="0" t="str">
        <f aca="false">IF(MOD(ROW(T90)-ROW(T$35),4)&lt;3,"string","")</f>
        <v/>
      </c>
      <c r="V91" s="0" t="str">
        <f aca="false">IF(U91&lt;&gt;"","M","")</f>
        <v/>
      </c>
      <c r="W91" s="0" t="str">
        <f aca="false">IF(MOD(ROW(T90)-ROW(T$35),4)=0,"string",IF(MOD(ROW(T90)-ROW(T$35),4)=1,"string",IF(MOD(ROW(T90)-ROW(T$35),4)=2,"string","")))</f>
        <v/>
      </c>
      <c r="X91" s="0" t="str">
        <f aca="false">IF(MOD(ROW(T90)-ROW(T$35),4)=0,S91&amp;" string","")</f>
        <v/>
      </c>
      <c r="AB91" s="0" t="str">
        <f aca="false">IF(MOD(ROW(Main!S160)-ROW(Main!$S$105),4)&lt;3,INDEX(Main!T$136:T$151,1+(ROW(Main!S91)-ROW(Main!$S$36))/4,1),"")</f>
        <v/>
      </c>
      <c r="AC91" s="0" t="str">
        <f aca="false">IF(MOD(ROW(Main!S160)-ROW(Main!$S$105),4)&lt;3,Main!U$115,"")</f>
        <v/>
      </c>
      <c r="AD91" s="0" t="s">
        <v>3</v>
      </c>
      <c r="AF91" s="0" t="str">
        <f aca="false">IF($AB91&lt;&gt;"",IFERROR(SUBSTITUTE(MID($AB91,(COLUMN(AF85)-COLUMN($AF$1))*6/5+1,5),"-","")*1,""),"")</f>
        <v/>
      </c>
      <c r="AG91" s="0" t="str">
        <f aca="false">IF(AND(AF91&lt;&gt;"",AF91&gt;AF$6),IFERROR(MID($AC91,(COLUMN(AF84)-COLUMN($AF$1))*5/5+1,4),"")/10,"")</f>
        <v/>
      </c>
      <c r="AH91" s="0" t="str">
        <f aca="false">IF(AG91&lt;&gt;"",AG91*$Y91,"")</f>
        <v/>
      </c>
      <c r="AI91" s="0" t="str">
        <f aca="false">IF(AG91&lt;&gt;"",AG91*$Y91,"")</f>
        <v/>
      </c>
      <c r="AJ91" s="0" t="str">
        <f aca="false">IF(AND(AF91&lt;&gt;"",AH91&lt;&gt;"",$X91&lt;&gt;""),CHAR(64+AF$5)&amp;": "&amp;$X91&amp;"; ","")</f>
        <v/>
      </c>
      <c r="AK91" s="0" t="str">
        <f aca="false">IF($AB91&lt;&gt;"",IFERROR(SUBSTITUTE(MID($AB91,(COLUMN(AK85)-COLUMN($AF$1))*6/5+1,5),"-","")*1,""),"")</f>
        <v/>
      </c>
      <c r="AL91" s="0" t="str">
        <f aca="false">IF(AND(AK91&lt;&gt;"",AK91&gt;AK$6),IFERROR(MID($AC91,(COLUMN(AK84)-COLUMN($AF$1))*5/5+1,4),"")/10,"")</f>
        <v/>
      </c>
      <c r="AM91" s="0" t="str">
        <f aca="false">IF(AL91&lt;&gt;"",AL91*$Y91,"")</f>
        <v/>
      </c>
      <c r="AN91" s="0" t="str">
        <f aca="false">IF(AL91&lt;&gt;"",AL91*$Y91,"")</f>
        <v/>
      </c>
      <c r="AO91" s="0" t="str">
        <f aca="false">IF(AND(AK91&lt;&gt;"",AM91&lt;&gt;"",$X91&lt;&gt;""),CHAR(64+AK$5)&amp;": "&amp;$X91&amp;"; ","")</f>
        <v/>
      </c>
      <c r="AP91" s="0" t="str">
        <f aca="false">IF($AB91&lt;&gt;"",IFERROR(SUBSTITUTE(MID($AB91,(COLUMN(AP85)-COLUMN($AF$1))*6/5+1,5),"-","")*1,""),"")</f>
        <v/>
      </c>
      <c r="AQ91" s="0" t="str">
        <f aca="false">IF(AND(AP91&lt;&gt;"",AP91&gt;AP$6),IFERROR(MID($AC91,(COLUMN(AP84)-COLUMN($AF$1))*5/5+1,4),"")/10,"")</f>
        <v/>
      </c>
      <c r="AR91" s="0" t="str">
        <f aca="false">IF(AQ91&lt;&gt;"",AQ91*$Y91,"")</f>
        <v/>
      </c>
      <c r="AS91" s="0" t="str">
        <f aca="false">IF(AQ91&lt;&gt;"",AQ91*$Y91,"")</f>
        <v/>
      </c>
      <c r="AT91" s="0" t="str">
        <f aca="false">IF(AND(AP91&lt;&gt;"",AR91&lt;&gt;"",$X91&lt;&gt;""),CHAR(64+AP$5)&amp;": "&amp;$X91&amp;"; ","")</f>
        <v/>
      </c>
      <c r="AU91" s="0" t="str">
        <f aca="false">IF($AB91&lt;&gt;"",IFERROR(SUBSTITUTE(MID($AB91,(COLUMN(AU85)-COLUMN($AF$1))*6/5+1,5),"-","")*1,""),"")</f>
        <v/>
      </c>
      <c r="AV91" s="0" t="str">
        <f aca="false">IF(AND(AU91&lt;&gt;"",AU91&gt;AU$6),IFERROR(MID($AC91,(COLUMN(AU84)-COLUMN($AF$1))*5/5+1,4),"")/10,"")</f>
        <v/>
      </c>
      <c r="AW91" s="0" t="str">
        <f aca="false">IF(AV91&lt;&gt;"",AV91*$Y91,"")</f>
        <v/>
      </c>
      <c r="AX91" s="0" t="str">
        <f aca="false">IF(AV91&lt;&gt;"",AV91*$Y91,"")</f>
        <v/>
      </c>
      <c r="AY91" s="0" t="str">
        <f aca="false">IF(AND(AU91&lt;&gt;"",AW91&lt;&gt;"",$X91&lt;&gt;""),CHAR(64+AU$5)&amp;": "&amp;$X91&amp;"; ","")</f>
        <v/>
      </c>
      <c r="AZ91" s="0" t="str">
        <f aca="false">IF($AB91&lt;&gt;"",IFERROR(SUBSTITUTE(MID($AB91,(COLUMN(AZ85)-COLUMN($AF$1))*6/5+1,5),"-","")*1,""),"")</f>
        <v/>
      </c>
      <c r="BA91" s="0" t="str">
        <f aca="false">IF(AND(AZ91&lt;&gt;"",AZ91&gt;AZ$6),IFERROR(MID($AC91,(COLUMN(AZ84)-COLUMN($AF$1))*5/5+1,4),"")/10,"")</f>
        <v/>
      </c>
      <c r="BB91" s="0" t="str">
        <f aca="false">IF(BA91&lt;&gt;"",BA91*$Y91,"")</f>
        <v/>
      </c>
      <c r="BC91" s="0" t="str">
        <f aca="false">IF(BA91&lt;&gt;"",BA91*$Y91,"")</f>
        <v/>
      </c>
      <c r="BD91" s="0" t="str">
        <f aca="false">IF(AND(AZ91&lt;&gt;"",BB91&lt;&gt;"",$X91&lt;&gt;""),CHAR(64+AZ$5)&amp;": "&amp;$X91&amp;"; ","")</f>
        <v/>
      </c>
      <c r="BE91" s="0" t="str">
        <f aca="false">IF($AB91&lt;&gt;"",IFERROR(SUBSTITUTE(MID($AB91,(COLUMN(BE85)-COLUMN($AF$1))*6/5+1,5),"-","")*1,""),"")</f>
        <v/>
      </c>
      <c r="BF91" s="0" t="str">
        <f aca="false">IF(AND(BE91&lt;&gt;"",BE91&gt;BE$6),IFERROR(MID($AC91,(COLUMN(BE84)-COLUMN($AF$1))*5/5+1,4),"")/10,"")</f>
        <v/>
      </c>
      <c r="BG91" s="0" t="str">
        <f aca="false">IF(BF91&lt;&gt;"",BF91*$Y91,"")</f>
        <v/>
      </c>
      <c r="BH91" s="0" t="str">
        <f aca="false">IF(BF91&lt;&gt;"",BF91*$Y91,"")</f>
        <v/>
      </c>
      <c r="BI91" s="0" t="str">
        <f aca="false">IF(AND(BE91&lt;&gt;"",BG91&lt;&gt;"",$X91&lt;&gt;""),CHAR(64+BE$5)&amp;": "&amp;$X91&amp;"; ","")</f>
        <v/>
      </c>
      <c r="BJ91" s="0" t="str">
        <f aca="false">IF($AB91&lt;&gt;"",IFERROR(SUBSTITUTE(MID($AB91,(COLUMN(BJ85)-COLUMN($AF$1))*6/5+1,5),"-","")*1,""),"")</f>
        <v/>
      </c>
      <c r="BK91" s="0" t="str">
        <f aca="false">IF(AND(BJ91&lt;&gt;"",BJ91&gt;BJ$6),IFERROR(MID($AC91,(COLUMN(BJ84)-COLUMN($AF$1))*5/5+1,4),"")/10,"")</f>
        <v/>
      </c>
      <c r="BL91" s="0" t="str">
        <f aca="false">IF(BK91&lt;&gt;"",BK91*$Y91,"")</f>
        <v/>
      </c>
      <c r="BM91" s="0" t="str">
        <f aca="false">IF(BK91&lt;&gt;"",BK91*$Y91,"")</f>
        <v/>
      </c>
      <c r="BN91" s="0" t="str">
        <f aca="false">IF(AND(BJ91&lt;&gt;"",BL91&lt;&gt;"",$X91&lt;&gt;""),CHAR(64+BJ$5)&amp;": "&amp;$X91&amp;"; ","")</f>
        <v/>
      </c>
      <c r="BO91" s="0" t="str">
        <f aca="false">IF($AB91&lt;&gt;"",IFERROR(SUBSTITUTE(MID($AB91,(COLUMN(BO85)-COLUMN($AF$1))*6/5+1,5),"-","")*1,""),"")</f>
        <v/>
      </c>
      <c r="BP91" s="0" t="str">
        <f aca="false">IF(AND(BO91&lt;&gt;"",BO91&gt;BO$6),IFERROR(MID($AC91,(COLUMN(BO84)-COLUMN($AF$1))*5/5+1,4),"")/10,"")</f>
        <v/>
      </c>
      <c r="BQ91" s="0" t="str">
        <f aca="false">IF(BP91&lt;&gt;"",BP91*$Y91,"")</f>
        <v/>
      </c>
      <c r="BR91" s="0" t="str">
        <f aca="false">IF(BP91&lt;&gt;"",BP91*$Y91,"")</f>
        <v/>
      </c>
      <c r="BS91" s="0" t="str">
        <f aca="false">IF(AND(BO91&lt;&gt;"",BQ91&lt;&gt;"",$X91&lt;&gt;""),CHAR(64+BO$5)&amp;": "&amp;$X91&amp;"; ","")</f>
        <v/>
      </c>
      <c r="BT91" s="0" t="str">
        <f aca="false">IF($AB91&lt;&gt;"",IFERROR(SUBSTITUTE(MID($AB91,(COLUMN(BT85)-COLUMN($AF$1))*6/5+1,5),"-","")*1,""),"")</f>
        <v/>
      </c>
      <c r="BU91" s="0" t="str">
        <f aca="false">IF(AND(BT91&lt;&gt;"",BT91&gt;BT$6),IFERROR(MID($AC91,(COLUMN(BT84)-COLUMN($AF$1))*5/5+1,4),"")/10,"")</f>
        <v/>
      </c>
      <c r="BV91" s="0" t="str">
        <f aca="false">IF(BU91&lt;&gt;"",BU91*$Y91,"")</f>
        <v/>
      </c>
      <c r="BW91" s="0" t="str">
        <f aca="false">IF(BU91&lt;&gt;"",BU91*$Y91,"")</f>
        <v/>
      </c>
      <c r="BX91" s="0" t="str">
        <f aca="false">IF(AND(BT91&lt;&gt;"",BV91&lt;&gt;"",$X91&lt;&gt;""),CHAR(64+BT$5)&amp;": "&amp;$X91&amp;"; ","")</f>
        <v/>
      </c>
      <c r="BY91" s="0" t="str">
        <f aca="false">IF($AB91&lt;&gt;"",IFERROR(SUBSTITUTE(MID($AB91,(COLUMN(BY85)-COLUMN($AF$1))*6/5+1,5),"-","")*1,""),"")</f>
        <v/>
      </c>
      <c r="BZ91" s="0" t="str">
        <f aca="false">IF(AND(BY91&lt;&gt;"",BY91&gt;BY$6),IFERROR(MID($AC91,(COLUMN(BY84)-COLUMN($AF$1))*5/5+1,4),"")/10,"")</f>
        <v/>
      </c>
      <c r="CA91" s="0" t="str">
        <f aca="false">IF(BZ91&lt;&gt;"",BZ91*$Y91,"")</f>
        <v/>
      </c>
      <c r="CB91" s="0" t="str">
        <f aca="false">IF(BZ91&lt;&gt;"",BZ91*$Y91,"")</f>
        <v/>
      </c>
      <c r="CC91" s="0" t="str">
        <f aca="false">IF(AND(BY91&lt;&gt;"",CA91&lt;&gt;"",$X91&lt;&gt;""),CHAR(64+BY$5)&amp;": "&amp;$X91&amp;"; ","")</f>
        <v/>
      </c>
    </row>
    <row r="92" customFormat="false" ht="12.8" hidden="false" customHeight="false" outlineLevel="0" collapsed="false">
      <c r="C92" s="0" t="n">
        <v>2030</v>
      </c>
      <c r="D92" s="0" t="str">
        <f aca="false">C92&amp;"_"&amp;B$80</f>
        <v>2030_string</v>
      </c>
      <c r="E92" s="0" t="str">
        <f aca="false">C92&amp;"_"&amp;$B$79</f>
        <v>2030_string</v>
      </c>
      <c r="F92" s="0" t="n">
        <v>0</v>
      </c>
      <c r="S92" s="0" t="n">
        <v>15</v>
      </c>
      <c r="U92" s="0" t="str">
        <f aca="false">IF(MOD(ROW(T91)-ROW(T$35),4)&lt;3,"string","")</f>
        <v>string</v>
      </c>
      <c r="V92" s="0" t="str">
        <f aca="false">IF(U92&lt;&gt;"","M","")</f>
        <v>M</v>
      </c>
      <c r="W92" s="0" t="str">
        <f aca="false">IF(MOD(ROW(T91)-ROW(T$35),4)=0,"string",IF(MOD(ROW(T91)-ROW(T$35),4)=1,"string",IF(MOD(ROW(T91)-ROW(T$35),4)=2,"string","")))</f>
        <v>string</v>
      </c>
      <c r="X92" s="0" t="str">
        <f aca="false">IF(MOD(ROW(T91)-ROW(T$35),4)=0,S92&amp;" string","")</f>
        <v>15 string</v>
      </c>
      <c r="Y92" s="0" t="n">
        <v>350</v>
      </c>
      <c r="Z92" s="0" t="n">
        <v>350</v>
      </c>
      <c r="AB92" s="0" t="str">
        <f aca="false">IF(MOD(ROW(Main!S161)-ROW(Main!$S$105),4)&lt;3,INDEX(Main!T$136:T$151,1+(ROW(Main!S92)-ROW(Main!$S$36))/4,1),"")</f>
        <v>50161;50161;50161;50161;50161;50161;-----;-----;-----;-----;;</v>
      </c>
      <c r="AC92" s="0" t="str">
        <f aca="false">IF(MOD(ROW(Main!S161)-ROW(Main!$S$105),4)&lt;3,Main!U$115,"")</f>
        <v>0010;0010;0010;0010;0010;0010;0010;0010;0010;0010;</v>
      </c>
      <c r="AD92" s="0" t="s">
        <v>3</v>
      </c>
      <c r="AF92" s="0" t="n">
        <v>50161</v>
      </c>
      <c r="AG92" s="0" t="n">
        <v>1</v>
      </c>
      <c r="AH92" s="0" t="n">
        <v>350</v>
      </c>
      <c r="AI92" s="0" t="n">
        <v>350</v>
      </c>
      <c r="AJ92" s="0" t="str">
        <f aca="false">IF(AND(AF92&lt;&gt;"",AH92&lt;&gt;"",$X92&lt;&gt;""),CHAR(64+AF$5)&amp;": "&amp;$X92&amp;"; ","")</f>
        <v>A: 15 string;</v>
      </c>
      <c r="AK92" s="0" t="n">
        <v>50161</v>
      </c>
      <c r="AL92" s="0" t="n">
        <v>1</v>
      </c>
      <c r="AM92" s="0" t="n">
        <v>350</v>
      </c>
      <c r="AN92" s="0" t="n">
        <v>350</v>
      </c>
      <c r="AO92" s="0" t="str">
        <f aca="false">IF(AND(AK92&lt;&gt;"",AM92&lt;&gt;"",$X92&lt;&gt;""),CHAR(64+AK$5)&amp;": "&amp;$X92&amp;"; ","")</f>
        <v>B: 15 string;</v>
      </c>
      <c r="AP92" s="0" t="n">
        <v>50161</v>
      </c>
      <c r="AQ92" s="0" t="n">
        <v>1</v>
      </c>
      <c r="AR92" s="0" t="n">
        <v>350</v>
      </c>
      <c r="AS92" s="0" t="n">
        <v>350</v>
      </c>
      <c r="AT92" s="0" t="str">
        <f aca="false">IF(AND(AP92&lt;&gt;"",AR92&lt;&gt;"",$X92&lt;&gt;""),CHAR(64+AP$5)&amp;": "&amp;$X92&amp;"; ","")</f>
        <v>C: 15 string;</v>
      </c>
      <c r="AU92" s="0" t="n">
        <v>50161</v>
      </c>
      <c r="AV92" s="0" t="n">
        <v>1</v>
      </c>
      <c r="AW92" s="0" t="n">
        <v>350</v>
      </c>
      <c r="AX92" s="0" t="n">
        <v>350</v>
      </c>
      <c r="AY92" s="0" t="str">
        <f aca="false">IF(AND(AU92&lt;&gt;"",AW92&lt;&gt;"",$X92&lt;&gt;""),CHAR(64+AU$5)&amp;": "&amp;$X92&amp;"; ","")</f>
        <v>D: 15 string;</v>
      </c>
      <c r="AZ92" s="0" t="n">
        <v>50161</v>
      </c>
      <c r="BA92" s="0" t="n">
        <v>1</v>
      </c>
      <c r="BB92" s="0" t="n">
        <v>350</v>
      </c>
      <c r="BC92" s="0" t="n">
        <v>350</v>
      </c>
      <c r="BD92" s="0" t="str">
        <f aca="false">IF(AND(AZ92&lt;&gt;"",BB92&lt;&gt;"",$X92&lt;&gt;""),CHAR(64+AZ$5)&amp;": "&amp;$X92&amp;"; ","")</f>
        <v>E: 15 string;</v>
      </c>
      <c r="BE92" s="0" t="n">
        <v>50161</v>
      </c>
      <c r="BF92" s="0" t="n">
        <v>1</v>
      </c>
      <c r="BG92" s="0" t="n">
        <v>350</v>
      </c>
      <c r="BH92" s="0" t="n">
        <v>350</v>
      </c>
      <c r="BI92" s="0" t="str">
        <f aca="false">IF(AND(BE92&lt;&gt;"",BG92&lt;&gt;"",$X92&lt;&gt;""),CHAR(64+BE$5)&amp;": "&amp;$X92&amp;"; ","")</f>
        <v>F: 15 string;</v>
      </c>
      <c r="BJ92" s="0" t="str">
        <f aca="false">IF($AB92&lt;&gt;"",IFERROR(SUBSTITUTE(MID($AB92,(COLUMN(BJ86)-COLUMN($AF$1))*6/5+1,5),"-","")*1,""),"")</f>
        <v/>
      </c>
      <c r="BK92" s="0" t="str">
        <f aca="false">IF(AND(BJ92&lt;&gt;"",BJ92&gt;BJ$6),IFERROR(MID($AC92,(COLUMN(BJ85)-COLUMN($AF$1))*5/5+1,4),"")/10,"")</f>
        <v/>
      </c>
      <c r="BL92" s="0" t="str">
        <f aca="false">IF(BK92&lt;&gt;"",BK92*$Y92,"")</f>
        <v/>
      </c>
      <c r="BM92" s="0" t="str">
        <f aca="false">IF(BK92&lt;&gt;"",BK92*$Y92,"")</f>
        <v/>
      </c>
      <c r="BN92" s="0" t="str">
        <f aca="false">IF(AND(BJ92&lt;&gt;"",BL92&lt;&gt;"",$X92&lt;&gt;""),CHAR(64+BJ$5)&amp;": "&amp;$X92&amp;"; ","")</f>
        <v/>
      </c>
      <c r="BO92" s="0" t="str">
        <f aca="false">IF($AB92&lt;&gt;"",IFERROR(SUBSTITUTE(MID($AB92,(COLUMN(BO86)-COLUMN($AF$1))*6/5+1,5),"-","")*1,""),"")</f>
        <v/>
      </c>
      <c r="BP92" s="0" t="str">
        <f aca="false">IF(AND(BO92&lt;&gt;"",BO92&gt;BO$6),IFERROR(MID($AC92,(COLUMN(BO85)-COLUMN($AF$1))*5/5+1,4),"")/10,"")</f>
        <v/>
      </c>
      <c r="BQ92" s="0" t="str">
        <f aca="false">IF(BP92&lt;&gt;"",BP92*$Y92,"")</f>
        <v/>
      </c>
      <c r="BR92" s="0" t="str">
        <f aca="false">IF(BP92&lt;&gt;"",BP92*$Y92,"")</f>
        <v/>
      </c>
      <c r="BS92" s="0" t="str">
        <f aca="false">IF(AND(BO92&lt;&gt;"",BQ92&lt;&gt;"",$X92&lt;&gt;""),CHAR(64+BO$5)&amp;": "&amp;$X92&amp;"; ","")</f>
        <v/>
      </c>
      <c r="BT92" s="0" t="str">
        <f aca="false">IF($AB92&lt;&gt;"",IFERROR(SUBSTITUTE(MID($AB92,(COLUMN(BT86)-COLUMN($AF$1))*6/5+1,5),"-","")*1,""),"")</f>
        <v/>
      </c>
      <c r="BU92" s="0" t="str">
        <f aca="false">IF(AND(BT92&lt;&gt;"",BT92&gt;BT$6),IFERROR(MID($AC92,(COLUMN(BT85)-COLUMN($AF$1))*5/5+1,4),"")/10,"")</f>
        <v/>
      </c>
      <c r="BV92" s="0" t="str">
        <f aca="false">IF(BU92&lt;&gt;"",BU92*$Y92,"")</f>
        <v/>
      </c>
      <c r="BW92" s="0" t="str">
        <f aca="false">IF(BU92&lt;&gt;"",BU92*$Y92,"")</f>
        <v/>
      </c>
      <c r="BX92" s="0" t="str">
        <f aca="false">IF(AND(BT92&lt;&gt;"",BV92&lt;&gt;"",$X92&lt;&gt;""),CHAR(64+BT$5)&amp;": "&amp;$X92&amp;"; ","")</f>
        <v/>
      </c>
      <c r="BY92" s="0" t="str">
        <f aca="false">IF($AB92&lt;&gt;"",IFERROR(SUBSTITUTE(MID($AB92,(COLUMN(BY86)-COLUMN($AF$1))*6/5+1,5),"-","")*1,""),"")</f>
        <v/>
      </c>
      <c r="BZ92" s="0" t="str">
        <f aca="false">IF(AND(BY92&lt;&gt;"",BY92&gt;BY$6),IFERROR(MID($AC92,(COLUMN(BY85)-COLUMN($AF$1))*5/5+1,4),"")/10,"")</f>
        <v/>
      </c>
      <c r="CA92" s="0" t="str">
        <f aca="false">IF(BZ92&lt;&gt;"",BZ92*$Y92,"")</f>
        <v/>
      </c>
      <c r="CB92" s="0" t="str">
        <f aca="false">IF(BZ92&lt;&gt;"",BZ92*$Y92,"")</f>
        <v/>
      </c>
      <c r="CC92" s="0" t="str">
        <f aca="false">IF(AND(BY92&lt;&gt;"",CA92&lt;&gt;"",$X92&lt;&gt;""),CHAR(64+BY$5)&amp;": "&amp;$X92&amp;"; ","")</f>
        <v/>
      </c>
    </row>
    <row r="93" customFormat="false" ht="12.8" hidden="false" customHeight="false" outlineLevel="0" collapsed="false">
      <c r="C93" s="0" t="n">
        <v>2031</v>
      </c>
      <c r="D93" s="0" t="str">
        <f aca="false">C93&amp;"_"&amp;B$80</f>
        <v>2031_string</v>
      </c>
      <c r="E93" s="0" t="str">
        <f aca="false">C93&amp;"_"&amp;$B$79</f>
        <v>2031_string</v>
      </c>
      <c r="F93" s="0" t="n">
        <v>0</v>
      </c>
      <c r="S93" s="0" t="str">
        <f aca="false">IF(MOD(ROW(T92)-ROW(T$35),4)=0,(ROW(T92)-ROW(T$35))/4+1,"")</f>
        <v/>
      </c>
      <c r="U93" s="0" t="str">
        <f aca="false">IF(MOD(ROW(T92)-ROW(T$35),4)&lt;3,"string","")</f>
        <v>string</v>
      </c>
      <c r="V93" s="0" t="str">
        <f aca="false">IF(U93&lt;&gt;"","M","")</f>
        <v>M</v>
      </c>
      <c r="W93" s="0" t="str">
        <f aca="false">IF(MOD(ROW(T92)-ROW(T$35),4)=0,"string",IF(MOD(ROW(T92)-ROW(T$35),4)=1,"string",IF(MOD(ROW(T92)-ROW(T$35),4)=2,"string","")))</f>
        <v>string</v>
      </c>
      <c r="X93" s="0" t="str">
        <f aca="false">IF(MOD(ROW(T92)-ROW(T$35),4)=0,S93&amp;" string","")</f>
        <v/>
      </c>
      <c r="Y93" s="0" t="n">
        <v>350</v>
      </c>
      <c r="Z93" s="0" t="n">
        <v>350</v>
      </c>
      <c r="AB93" s="0" t="str">
        <f aca="false">IF(MOD(ROW(Main!S162)-ROW(Main!$S$105),4)&lt;3,INDEX(Main!T$136:T$151,1+(ROW(Main!S93)-ROW(Main!$S$36))/4,1),"")</f>
        <v>50161;50161;50161;50161;50161;50161;-----;-----;-----;-----;;</v>
      </c>
      <c r="AC93" s="0" t="str">
        <f aca="false">IF(MOD(ROW(Main!S162)-ROW(Main!$S$105),4)&lt;3,Main!U$115,"")</f>
        <v>0010;0010;0010;0010;0010;0010;0010;0010;0010;0010;</v>
      </c>
      <c r="AD93" s="0" t="s">
        <v>3</v>
      </c>
      <c r="AF93" s="0" t="n">
        <v>50161</v>
      </c>
      <c r="AG93" s="0" t="n">
        <v>1</v>
      </c>
      <c r="AH93" s="0" t="n">
        <v>350</v>
      </c>
      <c r="AI93" s="0" t="n">
        <v>350</v>
      </c>
      <c r="AJ93" s="0" t="str">
        <f aca="false">IF(AND(AF93&lt;&gt;"",AH93&lt;&gt;"",$X93&lt;&gt;""),CHAR(64+AF$5)&amp;": "&amp;$X93&amp;"; ","")</f>
        <v/>
      </c>
      <c r="AK93" s="0" t="n">
        <v>50161</v>
      </c>
      <c r="AL93" s="0" t="n">
        <v>1</v>
      </c>
      <c r="AM93" s="0" t="n">
        <v>350</v>
      </c>
      <c r="AN93" s="0" t="n">
        <v>350</v>
      </c>
      <c r="AO93" s="0" t="str">
        <f aca="false">IF(AND(AK93&lt;&gt;"",AM93&lt;&gt;"",$X93&lt;&gt;""),CHAR(64+AK$5)&amp;": "&amp;$X93&amp;"; ","")</f>
        <v/>
      </c>
      <c r="AP93" s="0" t="n">
        <v>50161</v>
      </c>
      <c r="AQ93" s="0" t="n">
        <v>1</v>
      </c>
      <c r="AR93" s="0" t="n">
        <v>350</v>
      </c>
      <c r="AS93" s="0" t="n">
        <v>350</v>
      </c>
      <c r="AT93" s="0" t="str">
        <f aca="false">IF(AND(AP93&lt;&gt;"",AR93&lt;&gt;"",$X93&lt;&gt;""),CHAR(64+AP$5)&amp;": "&amp;$X93&amp;"; ","")</f>
        <v/>
      </c>
      <c r="AU93" s="0" t="n">
        <v>50161</v>
      </c>
      <c r="AV93" s="0" t="n">
        <v>1</v>
      </c>
      <c r="AW93" s="0" t="n">
        <v>350</v>
      </c>
      <c r="AX93" s="0" t="n">
        <v>350</v>
      </c>
      <c r="AY93" s="0" t="str">
        <f aca="false">IF(AND(AU93&lt;&gt;"",AW93&lt;&gt;"",$X93&lt;&gt;""),CHAR(64+AU$5)&amp;": "&amp;$X93&amp;"; ","")</f>
        <v/>
      </c>
      <c r="AZ93" s="0" t="n">
        <v>50161</v>
      </c>
      <c r="BA93" s="0" t="n">
        <v>1</v>
      </c>
      <c r="BB93" s="0" t="n">
        <v>350</v>
      </c>
      <c r="BC93" s="0" t="n">
        <v>350</v>
      </c>
      <c r="BD93" s="0" t="str">
        <f aca="false">IF(AND(AZ93&lt;&gt;"",BB93&lt;&gt;"",$X93&lt;&gt;""),CHAR(64+AZ$5)&amp;": "&amp;$X93&amp;"; ","")</f>
        <v/>
      </c>
      <c r="BE93" s="0" t="n">
        <v>50161</v>
      </c>
      <c r="BF93" s="0" t="n">
        <v>1</v>
      </c>
      <c r="BG93" s="0" t="n">
        <v>350</v>
      </c>
      <c r="BH93" s="0" t="n">
        <v>350</v>
      </c>
      <c r="BI93" s="0" t="str">
        <f aca="false">IF(AND(BE93&lt;&gt;"",BG93&lt;&gt;"",$X93&lt;&gt;""),CHAR(64+BE$5)&amp;": "&amp;$X93&amp;"; ","")</f>
        <v/>
      </c>
      <c r="BJ93" s="0" t="str">
        <f aca="false">IF($AB93&lt;&gt;"",IFERROR(SUBSTITUTE(MID($AB93,(COLUMN(BJ87)-COLUMN($AF$1))*6/5+1,5),"-","")*1,""),"")</f>
        <v/>
      </c>
      <c r="BK93" s="0" t="str">
        <f aca="false">IF(AND(BJ93&lt;&gt;"",BJ93&gt;BJ$6),IFERROR(MID($AC93,(COLUMN(BJ86)-COLUMN($AF$1))*5/5+1,4),"")/10,"")</f>
        <v/>
      </c>
      <c r="BL93" s="0" t="str">
        <f aca="false">IF(BK93&lt;&gt;"",BK93*$Y93,"")</f>
        <v/>
      </c>
      <c r="BM93" s="0" t="str">
        <f aca="false">IF(BK93&lt;&gt;"",BK93*$Y93,"")</f>
        <v/>
      </c>
      <c r="BN93" s="0" t="str">
        <f aca="false">IF(AND(BJ93&lt;&gt;"",BL93&lt;&gt;"",$X93&lt;&gt;""),CHAR(64+BJ$5)&amp;": "&amp;$X93&amp;"; ","")</f>
        <v/>
      </c>
      <c r="BO93" s="0" t="str">
        <f aca="false">IF($AB93&lt;&gt;"",IFERROR(SUBSTITUTE(MID($AB93,(COLUMN(BO87)-COLUMN($AF$1))*6/5+1,5),"-","")*1,""),"")</f>
        <v/>
      </c>
      <c r="BP93" s="0" t="str">
        <f aca="false">IF(AND(BO93&lt;&gt;"",BO93&gt;BO$6),IFERROR(MID($AC93,(COLUMN(BO86)-COLUMN($AF$1))*5/5+1,4),"")/10,"")</f>
        <v/>
      </c>
      <c r="BQ93" s="0" t="str">
        <f aca="false">IF(BP93&lt;&gt;"",BP93*$Y93,"")</f>
        <v/>
      </c>
      <c r="BR93" s="0" t="str">
        <f aca="false">IF(BP93&lt;&gt;"",BP93*$Y93,"")</f>
        <v/>
      </c>
      <c r="BS93" s="0" t="str">
        <f aca="false">IF(AND(BO93&lt;&gt;"",BQ93&lt;&gt;"",$X93&lt;&gt;""),CHAR(64+BO$5)&amp;": "&amp;$X93&amp;"; ","")</f>
        <v/>
      </c>
      <c r="BT93" s="0" t="str">
        <f aca="false">IF($AB93&lt;&gt;"",IFERROR(SUBSTITUTE(MID($AB93,(COLUMN(BT87)-COLUMN($AF$1))*6/5+1,5),"-","")*1,""),"")</f>
        <v/>
      </c>
      <c r="BU93" s="0" t="str">
        <f aca="false">IF(AND(BT93&lt;&gt;"",BT93&gt;BT$6),IFERROR(MID($AC93,(COLUMN(BT86)-COLUMN($AF$1))*5/5+1,4),"")/10,"")</f>
        <v/>
      </c>
      <c r="BV93" s="0" t="str">
        <f aca="false">IF(BU93&lt;&gt;"",BU93*$Y93,"")</f>
        <v/>
      </c>
      <c r="BW93" s="0" t="str">
        <f aca="false">IF(BU93&lt;&gt;"",BU93*$Y93,"")</f>
        <v/>
      </c>
      <c r="BX93" s="0" t="str">
        <f aca="false">IF(AND(BT93&lt;&gt;"",BV93&lt;&gt;"",$X93&lt;&gt;""),CHAR(64+BT$5)&amp;": "&amp;$X93&amp;"; ","")</f>
        <v/>
      </c>
      <c r="BY93" s="0" t="str">
        <f aca="false">IF($AB93&lt;&gt;"",IFERROR(SUBSTITUTE(MID($AB93,(COLUMN(BY87)-COLUMN($AF$1))*6/5+1,5),"-","")*1,""),"")</f>
        <v/>
      </c>
      <c r="BZ93" s="0" t="str">
        <f aca="false">IF(AND(BY93&lt;&gt;"",BY93&gt;BY$6),IFERROR(MID($AC93,(COLUMN(BY86)-COLUMN($AF$1))*5/5+1,4),"")/10,"")</f>
        <v/>
      </c>
      <c r="CA93" s="0" t="str">
        <f aca="false">IF(BZ93&lt;&gt;"",BZ93*$Y93,"")</f>
        <v/>
      </c>
      <c r="CB93" s="0" t="str">
        <f aca="false">IF(BZ93&lt;&gt;"",BZ93*$Y93,"")</f>
        <v/>
      </c>
      <c r="CC93" s="0" t="str">
        <f aca="false">IF(AND(BY93&lt;&gt;"",CA93&lt;&gt;"",$X93&lt;&gt;""),CHAR(64+BY$5)&amp;": "&amp;$X93&amp;"; ","")</f>
        <v/>
      </c>
    </row>
    <row r="94" customFormat="false" ht="12.8" hidden="false" customHeight="false" outlineLevel="0" collapsed="false">
      <c r="C94" s="0" t="n">
        <v>2032</v>
      </c>
      <c r="D94" s="0" t="str">
        <f aca="false">C94&amp;"_"&amp;B$80</f>
        <v>2032_string</v>
      </c>
      <c r="E94" s="0" t="str">
        <f aca="false">C94&amp;"_"&amp;$B$79</f>
        <v>2032_string</v>
      </c>
      <c r="F94" s="0" t="n">
        <v>0</v>
      </c>
      <c r="S94" s="0" t="str">
        <f aca="false">IF(MOD(ROW(T93)-ROW(T$35),4)=0,(ROW(T93)-ROW(T$35))/4+1,"")</f>
        <v/>
      </c>
      <c r="U94" s="0" t="str">
        <f aca="false">IF(MOD(ROW(T93)-ROW(T$35),4)&lt;3,"string","")</f>
        <v>string</v>
      </c>
      <c r="V94" s="0" t="str">
        <f aca="false">IF(U94&lt;&gt;"","M","")</f>
        <v>M</v>
      </c>
      <c r="W94" s="0" t="str">
        <f aca="false">IF(MOD(ROW(T93)-ROW(T$35),4)=0,"string",IF(MOD(ROW(T93)-ROW(T$35),4)=1,"string",IF(MOD(ROW(T93)-ROW(T$35),4)=2,"string","")))</f>
        <v>string</v>
      </c>
      <c r="X94" s="0" t="str">
        <f aca="false">IF(MOD(ROW(T93)-ROW(T$35),4)=0,S94&amp;" string","")</f>
        <v/>
      </c>
      <c r="Y94" s="0" t="n">
        <v>350</v>
      </c>
      <c r="Z94" s="0" t="n">
        <v>350</v>
      </c>
      <c r="AB94" s="0" t="str">
        <f aca="false">IF(MOD(ROW(Main!S163)-ROW(Main!$S$105),4)&lt;3,INDEX(Main!T$136:T$151,1+(ROW(Main!S94)-ROW(Main!$S$36))/4,1),"")</f>
        <v>50161;50161;50161;50161;50161;50161;-----;-----;-----;-----;;</v>
      </c>
      <c r="AC94" s="0" t="str">
        <f aca="false">IF(MOD(ROW(Main!S163)-ROW(Main!$S$105),4)&lt;3,Main!U$115,"")</f>
        <v>0010;0010;0010;0010;0010;0010;0010;0010;0010;0010;</v>
      </c>
      <c r="AD94" s="0" t="s">
        <v>3</v>
      </c>
      <c r="AF94" s="0" t="n">
        <v>50161</v>
      </c>
      <c r="AG94" s="0" t="n">
        <v>1</v>
      </c>
      <c r="AH94" s="0" t="n">
        <v>350</v>
      </c>
      <c r="AI94" s="0" t="n">
        <v>350</v>
      </c>
      <c r="AJ94" s="0" t="str">
        <f aca="false">IF(AND(AF94&lt;&gt;"",AH94&lt;&gt;"",$X94&lt;&gt;""),CHAR(64+AF$5)&amp;": "&amp;$X94&amp;"; ","")</f>
        <v/>
      </c>
      <c r="AK94" s="0" t="n">
        <v>50161</v>
      </c>
      <c r="AL94" s="0" t="n">
        <v>1</v>
      </c>
      <c r="AM94" s="0" t="n">
        <v>350</v>
      </c>
      <c r="AN94" s="0" t="n">
        <v>350</v>
      </c>
      <c r="AO94" s="0" t="str">
        <f aca="false">IF(AND(AK94&lt;&gt;"",AM94&lt;&gt;"",$X94&lt;&gt;""),CHAR(64+AK$5)&amp;": "&amp;$X94&amp;"; ","")</f>
        <v/>
      </c>
      <c r="AP94" s="0" t="n">
        <v>50161</v>
      </c>
      <c r="AQ94" s="0" t="n">
        <v>1</v>
      </c>
      <c r="AR94" s="0" t="n">
        <v>350</v>
      </c>
      <c r="AS94" s="0" t="n">
        <v>350</v>
      </c>
      <c r="AT94" s="0" t="str">
        <f aca="false">IF(AND(AP94&lt;&gt;"",AR94&lt;&gt;"",$X94&lt;&gt;""),CHAR(64+AP$5)&amp;": "&amp;$X94&amp;"; ","")</f>
        <v/>
      </c>
      <c r="AU94" s="0" t="n">
        <v>50161</v>
      </c>
      <c r="AV94" s="0" t="n">
        <v>1</v>
      </c>
      <c r="AW94" s="0" t="n">
        <v>350</v>
      </c>
      <c r="AX94" s="0" t="n">
        <v>350</v>
      </c>
      <c r="AY94" s="0" t="str">
        <f aca="false">IF(AND(AU94&lt;&gt;"",AW94&lt;&gt;"",$X94&lt;&gt;""),CHAR(64+AU$5)&amp;": "&amp;$X94&amp;"; ","")</f>
        <v/>
      </c>
      <c r="AZ94" s="0" t="n">
        <v>50161</v>
      </c>
      <c r="BA94" s="0" t="n">
        <v>1</v>
      </c>
      <c r="BB94" s="0" t="n">
        <v>350</v>
      </c>
      <c r="BC94" s="0" t="n">
        <v>350</v>
      </c>
      <c r="BD94" s="0" t="str">
        <f aca="false">IF(AND(AZ94&lt;&gt;"",BB94&lt;&gt;"",$X94&lt;&gt;""),CHAR(64+AZ$5)&amp;": "&amp;$X94&amp;"; ","")</f>
        <v/>
      </c>
      <c r="BE94" s="0" t="n">
        <v>50161</v>
      </c>
      <c r="BF94" s="0" t="n">
        <v>1</v>
      </c>
      <c r="BG94" s="0" t="n">
        <v>350</v>
      </c>
      <c r="BH94" s="0" t="n">
        <v>350</v>
      </c>
      <c r="BI94" s="0" t="str">
        <f aca="false">IF(AND(BE94&lt;&gt;"",BG94&lt;&gt;"",$X94&lt;&gt;""),CHAR(64+BE$5)&amp;": "&amp;$X94&amp;"; ","")</f>
        <v/>
      </c>
      <c r="BJ94" s="0" t="str">
        <f aca="false">IF($AB94&lt;&gt;"",IFERROR(SUBSTITUTE(MID($AB94,(COLUMN(BJ88)-COLUMN($AF$1))*6/5+1,5),"-","")*1,""),"")</f>
        <v/>
      </c>
      <c r="BK94" s="0" t="str">
        <f aca="false">IF(AND(BJ94&lt;&gt;"",BJ94&gt;BJ$6),IFERROR(MID($AC94,(COLUMN(BJ87)-COLUMN($AF$1))*5/5+1,4),"")/10,"")</f>
        <v/>
      </c>
      <c r="BL94" s="0" t="str">
        <f aca="false">IF(BK94&lt;&gt;"",BK94*$Y94,"")</f>
        <v/>
      </c>
      <c r="BM94" s="0" t="str">
        <f aca="false">IF(BK94&lt;&gt;"",BK94*$Y94,"")</f>
        <v/>
      </c>
      <c r="BN94" s="0" t="str">
        <f aca="false">IF(AND(BJ94&lt;&gt;"",BL94&lt;&gt;"",$X94&lt;&gt;""),CHAR(64+BJ$5)&amp;": "&amp;$X94&amp;"; ","")</f>
        <v/>
      </c>
      <c r="BO94" s="0" t="str">
        <f aca="false">IF($AB94&lt;&gt;"",IFERROR(SUBSTITUTE(MID($AB94,(COLUMN(BO88)-COLUMN($AF$1))*6/5+1,5),"-","")*1,""),"")</f>
        <v/>
      </c>
      <c r="BP94" s="0" t="str">
        <f aca="false">IF(AND(BO94&lt;&gt;"",BO94&gt;BO$6),IFERROR(MID($AC94,(COLUMN(BO87)-COLUMN($AF$1))*5/5+1,4),"")/10,"")</f>
        <v/>
      </c>
      <c r="BQ94" s="0" t="str">
        <f aca="false">IF(BP94&lt;&gt;"",BP94*$Y94,"")</f>
        <v/>
      </c>
      <c r="BR94" s="0" t="str">
        <f aca="false">IF(BP94&lt;&gt;"",BP94*$Y94,"")</f>
        <v/>
      </c>
      <c r="BS94" s="0" t="str">
        <f aca="false">IF(AND(BO94&lt;&gt;"",BQ94&lt;&gt;"",$X94&lt;&gt;""),CHAR(64+BO$5)&amp;": "&amp;$X94&amp;"; ","")</f>
        <v/>
      </c>
      <c r="BT94" s="0" t="str">
        <f aca="false">IF($AB94&lt;&gt;"",IFERROR(SUBSTITUTE(MID($AB94,(COLUMN(BT88)-COLUMN($AF$1))*6/5+1,5),"-","")*1,""),"")</f>
        <v/>
      </c>
      <c r="BU94" s="0" t="str">
        <f aca="false">IF(AND(BT94&lt;&gt;"",BT94&gt;BT$6),IFERROR(MID($AC94,(COLUMN(BT87)-COLUMN($AF$1))*5/5+1,4),"")/10,"")</f>
        <v/>
      </c>
      <c r="BV94" s="0" t="str">
        <f aca="false">IF(BU94&lt;&gt;"",BU94*$Y94,"")</f>
        <v/>
      </c>
      <c r="BW94" s="0" t="str">
        <f aca="false">IF(BU94&lt;&gt;"",BU94*$Y94,"")</f>
        <v/>
      </c>
      <c r="BX94" s="0" t="str">
        <f aca="false">IF(AND(BT94&lt;&gt;"",BV94&lt;&gt;"",$X94&lt;&gt;""),CHAR(64+BT$5)&amp;": "&amp;$X94&amp;"; ","")</f>
        <v/>
      </c>
      <c r="BY94" s="0" t="str">
        <f aca="false">IF($AB94&lt;&gt;"",IFERROR(SUBSTITUTE(MID($AB94,(COLUMN(BY88)-COLUMN($AF$1))*6/5+1,5),"-","")*1,""),"")</f>
        <v/>
      </c>
      <c r="BZ94" s="0" t="str">
        <f aca="false">IF(AND(BY94&lt;&gt;"",BY94&gt;BY$6),IFERROR(MID($AC94,(COLUMN(BY87)-COLUMN($AF$1))*5/5+1,4),"")/10,"")</f>
        <v/>
      </c>
      <c r="CA94" s="0" t="str">
        <f aca="false">IF(BZ94&lt;&gt;"",BZ94*$Y94,"")</f>
        <v/>
      </c>
      <c r="CB94" s="0" t="str">
        <f aca="false">IF(BZ94&lt;&gt;"",BZ94*$Y94,"")</f>
        <v/>
      </c>
      <c r="CC94" s="0" t="str">
        <f aca="false">IF(AND(BY94&lt;&gt;"",CA94&lt;&gt;"",$X94&lt;&gt;""),CHAR(64+BY$5)&amp;": "&amp;$X94&amp;"; ","")</f>
        <v/>
      </c>
    </row>
    <row r="95" customFormat="false" ht="12.8" hidden="false" customHeight="false" outlineLevel="0" collapsed="false">
      <c r="C95" s="0" t="n">
        <v>2033</v>
      </c>
      <c r="D95" s="0" t="str">
        <f aca="false">C95&amp;"_"&amp;B$80</f>
        <v>2033_string</v>
      </c>
      <c r="E95" s="0" t="str">
        <f aca="false">C95&amp;"_"&amp;$B$79</f>
        <v>2033_string</v>
      </c>
      <c r="F95" s="0" t="n">
        <v>0</v>
      </c>
      <c r="S95" s="0" t="str">
        <f aca="false">IF(MOD(ROW(T94)-ROW(T$35),4)=0,(ROW(T94)-ROW(T$35))/4+1,"")</f>
        <v/>
      </c>
      <c r="U95" s="0" t="str">
        <f aca="false">IF(MOD(ROW(T94)-ROW(T$35),4)&lt;3,"string","")</f>
        <v/>
      </c>
      <c r="V95" s="0" t="str">
        <f aca="false">IF(U95&lt;&gt;"","M","")</f>
        <v/>
      </c>
      <c r="W95" s="0" t="str">
        <f aca="false">IF(MOD(ROW(T94)-ROW(T$35),4)=0,"string",IF(MOD(ROW(T94)-ROW(T$35),4)=1,"string",IF(MOD(ROW(T94)-ROW(T$35),4)=2,"string","")))</f>
        <v/>
      </c>
      <c r="X95" s="0" t="str">
        <f aca="false">IF(MOD(ROW(T94)-ROW(T$35),4)=0,S95&amp;" string","")</f>
        <v/>
      </c>
      <c r="Y95" s="0" t="n">
        <v>350</v>
      </c>
      <c r="Z95" s="0" t="n">
        <v>350</v>
      </c>
      <c r="AB95" s="0" t="str">
        <f aca="false">IF(MOD(ROW(Main!S164)-ROW(Main!$S$105),4)&lt;3,INDEX(Main!T$136:T$151,1+(ROW(Main!S95)-ROW(Main!$S$36))/4,1),"")</f>
        <v/>
      </c>
      <c r="AC95" s="0" t="str">
        <f aca="false">IF(MOD(ROW(Main!S164)-ROW(Main!$S$105),4)&lt;3,Main!U$115,"")</f>
        <v/>
      </c>
      <c r="AD95" s="0" t="s">
        <v>3</v>
      </c>
      <c r="AF95" s="0" t="str">
        <f aca="false">IF($AB95&lt;&gt;"",IFERROR(SUBSTITUTE(MID($AB95,(COLUMN(AF89)-COLUMN($AF$1))*6/5+1,5),"-","")*1,""),"")</f>
        <v/>
      </c>
      <c r="AG95" s="0" t="str">
        <f aca="false">IF(AND(AF95&lt;&gt;"",AF95&gt;AF$6),IFERROR(MID($AC95,(COLUMN(AF88)-COLUMN($AF$1))*5/5+1,4),"")/10,"")</f>
        <v/>
      </c>
      <c r="AH95" s="0" t="str">
        <f aca="false">IF(AG95&lt;&gt;"",AG95*$Y95,"")</f>
        <v/>
      </c>
      <c r="AI95" s="0" t="str">
        <f aca="false">IF(AG95&lt;&gt;"",AG95*$Y95,"")</f>
        <v/>
      </c>
      <c r="AJ95" s="0" t="str">
        <f aca="false">IF(AND(AF95&lt;&gt;"",AH95&lt;&gt;"",$X95&lt;&gt;""),CHAR(64+AF$5)&amp;": "&amp;$X95&amp;"; ","")</f>
        <v/>
      </c>
      <c r="AK95" s="0" t="str">
        <f aca="false">IF($AB95&lt;&gt;"",IFERROR(SUBSTITUTE(MID($AB95,(COLUMN(AK89)-COLUMN($AF$1))*6/5+1,5),"-","")*1,""),"")</f>
        <v/>
      </c>
      <c r="AL95" s="0" t="str">
        <f aca="false">IF(AND(AK95&lt;&gt;"",AK95&gt;AK$6),IFERROR(MID($AC95,(COLUMN(AK88)-COLUMN($AF$1))*5/5+1,4),"")/10,"")</f>
        <v/>
      </c>
      <c r="AM95" s="0" t="str">
        <f aca="false">IF(AL95&lt;&gt;"",AL95*$Y95,"")</f>
        <v/>
      </c>
      <c r="AN95" s="0" t="str">
        <f aca="false">IF(AL95&lt;&gt;"",AL95*$Y95,"")</f>
        <v/>
      </c>
      <c r="AO95" s="0" t="str">
        <f aca="false">IF(AND(AK95&lt;&gt;"",AM95&lt;&gt;"",$X95&lt;&gt;""),CHAR(64+AK$5)&amp;": "&amp;$X95&amp;"; ","")</f>
        <v/>
      </c>
      <c r="AP95" s="0" t="str">
        <f aca="false">IF($AB95&lt;&gt;"",IFERROR(SUBSTITUTE(MID($AB95,(COLUMN(AP89)-COLUMN($AF$1))*6/5+1,5),"-","")*1,""),"")</f>
        <v/>
      </c>
      <c r="AQ95" s="0" t="str">
        <f aca="false">IF(AND(AP95&lt;&gt;"",AP95&gt;AP$6),IFERROR(MID($AC95,(COLUMN(AP88)-COLUMN($AF$1))*5/5+1,4),"")/10,"")</f>
        <v/>
      </c>
      <c r="AR95" s="0" t="str">
        <f aca="false">IF(AQ95&lt;&gt;"",AQ95*$Y95,"")</f>
        <v/>
      </c>
      <c r="AS95" s="0" t="str">
        <f aca="false">IF(AQ95&lt;&gt;"",AQ95*$Y95,"")</f>
        <v/>
      </c>
      <c r="AT95" s="0" t="str">
        <f aca="false">IF(AND(AP95&lt;&gt;"",AR95&lt;&gt;"",$X95&lt;&gt;""),CHAR(64+AP$5)&amp;": "&amp;$X95&amp;"; ","")</f>
        <v/>
      </c>
      <c r="AU95" s="0" t="str">
        <f aca="false">IF($AB95&lt;&gt;"",IFERROR(SUBSTITUTE(MID($AB95,(COLUMN(AU89)-COLUMN($AF$1))*6/5+1,5),"-","")*1,""),"")</f>
        <v/>
      </c>
      <c r="AV95" s="0" t="str">
        <f aca="false">IF(AND(AU95&lt;&gt;"",AU95&gt;AU$6),IFERROR(MID($AC95,(COLUMN(AU88)-COLUMN($AF$1))*5/5+1,4),"")/10,"")</f>
        <v/>
      </c>
      <c r="AW95" s="0" t="str">
        <f aca="false">IF(AV95&lt;&gt;"",AV95*$Y95,"")</f>
        <v/>
      </c>
      <c r="AX95" s="0" t="str">
        <f aca="false">IF(AV95&lt;&gt;"",AV95*$Y95,"")</f>
        <v/>
      </c>
      <c r="AY95" s="0" t="str">
        <f aca="false">IF(AND(AU95&lt;&gt;"",AW95&lt;&gt;"",$X95&lt;&gt;""),CHAR(64+AU$5)&amp;": "&amp;$X95&amp;"; ","")</f>
        <v/>
      </c>
      <c r="AZ95" s="0" t="str">
        <f aca="false">IF($AB95&lt;&gt;"",IFERROR(SUBSTITUTE(MID($AB95,(COLUMN(AZ89)-COLUMN($AF$1))*6/5+1,5),"-","")*1,""),"")</f>
        <v/>
      </c>
      <c r="BA95" s="0" t="str">
        <f aca="false">IF(AND(AZ95&lt;&gt;"",AZ95&gt;AZ$6),IFERROR(MID($AC95,(COLUMN(AZ88)-COLUMN($AF$1))*5/5+1,4),"")/10,"")</f>
        <v/>
      </c>
      <c r="BB95" s="0" t="str">
        <f aca="false">IF(BA95&lt;&gt;"",BA95*$Y95,"")</f>
        <v/>
      </c>
      <c r="BC95" s="0" t="str">
        <f aca="false">IF(BA95&lt;&gt;"",BA95*$Y95,"")</f>
        <v/>
      </c>
      <c r="BD95" s="0" t="str">
        <f aca="false">IF(AND(AZ95&lt;&gt;"",BB95&lt;&gt;"",$X95&lt;&gt;""),CHAR(64+AZ$5)&amp;": "&amp;$X95&amp;"; ","")</f>
        <v/>
      </c>
      <c r="BE95" s="0" t="str">
        <f aca="false">IF($AB95&lt;&gt;"",IFERROR(SUBSTITUTE(MID($AB95,(COLUMN(BE89)-COLUMN($AF$1))*6/5+1,5),"-","")*1,""),"")</f>
        <v/>
      </c>
      <c r="BF95" s="0" t="str">
        <f aca="false">IF(AND(BE95&lt;&gt;"",BE95&gt;BE$6),IFERROR(MID($AC95,(COLUMN(BE88)-COLUMN($AF$1))*5/5+1,4),"")/10,"")</f>
        <v/>
      </c>
      <c r="BG95" s="0" t="str">
        <f aca="false">IF(BF95&lt;&gt;"",BF95*$Y95,"")</f>
        <v/>
      </c>
      <c r="BH95" s="0" t="str">
        <f aca="false">IF(BF95&lt;&gt;"",BF95*$Y95,"")</f>
        <v/>
      </c>
      <c r="BI95" s="0" t="str">
        <f aca="false">IF(AND(BE95&lt;&gt;"",BG95&lt;&gt;"",$X95&lt;&gt;""),CHAR(64+BE$5)&amp;": "&amp;$X95&amp;"; ","")</f>
        <v/>
      </c>
      <c r="BJ95" s="0" t="str">
        <f aca="false">IF($AB95&lt;&gt;"",IFERROR(SUBSTITUTE(MID($AB95,(COLUMN(BJ89)-COLUMN($AF$1))*6/5+1,5),"-","")*1,""),"")</f>
        <v/>
      </c>
      <c r="BK95" s="0" t="str">
        <f aca="false">IF(AND(BJ95&lt;&gt;"",BJ95&gt;BJ$6),IFERROR(MID($AC95,(COLUMN(BJ88)-COLUMN($AF$1))*5/5+1,4),"")/10,"")</f>
        <v/>
      </c>
      <c r="BL95" s="0" t="str">
        <f aca="false">IF(BK95&lt;&gt;"",BK95*$Y95,"")</f>
        <v/>
      </c>
      <c r="BM95" s="0" t="str">
        <f aca="false">IF(BK95&lt;&gt;"",BK95*$Y95,"")</f>
        <v/>
      </c>
      <c r="BN95" s="0" t="str">
        <f aca="false">IF(AND(BJ95&lt;&gt;"",BL95&lt;&gt;"",$X95&lt;&gt;""),CHAR(64+BJ$5)&amp;": "&amp;$X95&amp;"; ","")</f>
        <v/>
      </c>
      <c r="BO95" s="0" t="str">
        <f aca="false">IF($AB95&lt;&gt;"",IFERROR(SUBSTITUTE(MID($AB95,(COLUMN(BO89)-COLUMN($AF$1))*6/5+1,5),"-","")*1,""),"")</f>
        <v/>
      </c>
      <c r="BP95" s="0" t="str">
        <f aca="false">IF(AND(BO95&lt;&gt;"",BO95&gt;BO$6),IFERROR(MID($AC95,(COLUMN(BO88)-COLUMN($AF$1))*5/5+1,4),"")/10,"")</f>
        <v/>
      </c>
      <c r="BQ95" s="0" t="str">
        <f aca="false">IF(BP95&lt;&gt;"",BP95*$Y95,"")</f>
        <v/>
      </c>
      <c r="BR95" s="0" t="str">
        <f aca="false">IF(BP95&lt;&gt;"",BP95*$Y95,"")</f>
        <v/>
      </c>
      <c r="BS95" s="0" t="str">
        <f aca="false">IF(AND(BO95&lt;&gt;"",BQ95&lt;&gt;"",$X95&lt;&gt;""),CHAR(64+BO$5)&amp;": "&amp;$X95&amp;"; ","")</f>
        <v/>
      </c>
      <c r="BT95" s="0" t="str">
        <f aca="false">IF($AB95&lt;&gt;"",IFERROR(SUBSTITUTE(MID($AB95,(COLUMN(BT89)-COLUMN($AF$1))*6/5+1,5),"-","")*1,""),"")</f>
        <v/>
      </c>
      <c r="BU95" s="0" t="str">
        <f aca="false">IF(AND(BT95&lt;&gt;"",BT95&gt;BT$6),IFERROR(MID($AC95,(COLUMN(BT88)-COLUMN($AF$1))*5/5+1,4),"")/10,"")</f>
        <v/>
      </c>
      <c r="BV95" s="0" t="str">
        <f aca="false">IF(BU95&lt;&gt;"",BU95*$Y95,"")</f>
        <v/>
      </c>
      <c r="BW95" s="0" t="str">
        <f aca="false">IF(BU95&lt;&gt;"",BU95*$Y95,"")</f>
        <v/>
      </c>
      <c r="BX95" s="0" t="str">
        <f aca="false">IF(AND(BT95&lt;&gt;"",BV95&lt;&gt;"",$X95&lt;&gt;""),CHAR(64+BT$5)&amp;": "&amp;$X95&amp;"; ","")</f>
        <v/>
      </c>
      <c r="BY95" s="0" t="str">
        <f aca="false">IF($AB95&lt;&gt;"",IFERROR(SUBSTITUTE(MID($AB95,(COLUMN(BY89)-COLUMN($AF$1))*6/5+1,5),"-","")*1,""),"")</f>
        <v/>
      </c>
      <c r="BZ95" s="0" t="str">
        <f aca="false">IF(AND(BY95&lt;&gt;"",BY95&gt;BY$6),IFERROR(MID($AC95,(COLUMN(BY88)-COLUMN($AF$1))*5/5+1,4),"")/10,"")</f>
        <v/>
      </c>
      <c r="CA95" s="0" t="str">
        <f aca="false">IF(BZ95&lt;&gt;"",BZ95*$Y95,"")</f>
        <v/>
      </c>
      <c r="CB95" s="0" t="str">
        <f aca="false">IF(BZ95&lt;&gt;"",BZ95*$Y95,"")</f>
        <v/>
      </c>
      <c r="CC95" s="0" t="str">
        <f aca="false">IF(AND(BY95&lt;&gt;"",CA95&lt;&gt;"",$X95&lt;&gt;""),CHAR(64+BY$5)&amp;": "&amp;$X95&amp;"; ","")</f>
        <v/>
      </c>
    </row>
    <row r="96" customFormat="false" ht="12.8" hidden="false" customHeight="false" outlineLevel="0" collapsed="false">
      <c r="C96" s="0" t="n">
        <v>2034</v>
      </c>
      <c r="D96" s="0" t="str">
        <f aca="false">C96&amp;"_"&amp;B$80</f>
        <v>2034_string</v>
      </c>
      <c r="E96" s="0" t="str">
        <f aca="false">C96&amp;"_"&amp;$B$79</f>
        <v>2034_string</v>
      </c>
      <c r="F96" s="0" t="n">
        <v>1900</v>
      </c>
      <c r="S96" s="0" t="n">
        <v>16</v>
      </c>
      <c r="U96" s="0" t="str">
        <f aca="false">IF(MOD(ROW(T95)-ROW(T$35),4)&lt;3,"string","")</f>
        <v>string</v>
      </c>
      <c r="V96" s="0" t="str">
        <f aca="false">IF(U96&lt;&gt;"","M","")</f>
        <v>M</v>
      </c>
      <c r="W96" s="0" t="str">
        <f aca="false">IF(MOD(ROW(T95)-ROW(T$35),4)=0,"string",IF(MOD(ROW(T95)-ROW(T$35),4)=1,"string",IF(MOD(ROW(T95)-ROW(T$35),4)=2,"string","")))</f>
        <v>string</v>
      </c>
      <c r="X96" s="0" t="str">
        <f aca="false">IF(MOD(ROW(T95)-ROW(T$35),4)=0,S96&amp;" string","")</f>
        <v>16 string</v>
      </c>
      <c r="Y96" s="0" t="n">
        <v>350</v>
      </c>
      <c r="Z96" s="0" t="n">
        <v>350</v>
      </c>
      <c r="AB96" s="0" t="str">
        <f aca="false">IF(MOD(ROW(Main!S165)-ROW(Main!$S$105),4)&lt;3,INDEX(Main!T$136:T$151,1+(ROW(Main!S96)-ROW(Main!$S$36))/4,1),"")</f>
        <v>50526;50526;50526;50526;50526;50526;-----;-----;-----;-----;;</v>
      </c>
      <c r="AC96" s="0" t="str">
        <f aca="false">IF(MOD(ROW(Main!S165)-ROW(Main!$S$105),4)&lt;3,Main!U$115,"")</f>
        <v>0010;0010;0010;0010;0010;0010;0010;0010;0010;0010;</v>
      </c>
      <c r="AD96" s="0" t="s">
        <v>3</v>
      </c>
      <c r="AF96" s="0" t="n">
        <v>50526</v>
      </c>
      <c r="AG96" s="0" t="n">
        <v>1</v>
      </c>
      <c r="AH96" s="0" t="n">
        <v>350</v>
      </c>
      <c r="AI96" s="0" t="n">
        <v>350</v>
      </c>
      <c r="AJ96" s="0" t="str">
        <f aca="false">IF(AND(AF96&lt;&gt;"",AH96&lt;&gt;"",$X96&lt;&gt;""),CHAR(64+AF$5)&amp;": "&amp;$X96&amp;"; ","")</f>
        <v>A: 16 string;</v>
      </c>
      <c r="AK96" s="0" t="n">
        <v>50526</v>
      </c>
      <c r="AL96" s="0" t="n">
        <v>1</v>
      </c>
      <c r="AM96" s="0" t="n">
        <v>350</v>
      </c>
      <c r="AN96" s="0" t="n">
        <v>350</v>
      </c>
      <c r="AO96" s="0" t="str">
        <f aca="false">IF(AND(AK96&lt;&gt;"",AM96&lt;&gt;"",$X96&lt;&gt;""),CHAR(64+AK$5)&amp;": "&amp;$X96&amp;"; ","")</f>
        <v>B: 16 string;</v>
      </c>
      <c r="AP96" s="0" t="n">
        <v>50526</v>
      </c>
      <c r="AQ96" s="0" t="n">
        <v>1</v>
      </c>
      <c r="AR96" s="0" t="n">
        <v>350</v>
      </c>
      <c r="AS96" s="0" t="n">
        <v>350</v>
      </c>
      <c r="AT96" s="0" t="str">
        <f aca="false">IF(AND(AP96&lt;&gt;"",AR96&lt;&gt;"",$X96&lt;&gt;""),CHAR(64+AP$5)&amp;": "&amp;$X96&amp;"; ","")</f>
        <v>C: 16 string;</v>
      </c>
      <c r="AU96" s="0" t="n">
        <v>50526</v>
      </c>
      <c r="AV96" s="0" t="n">
        <v>1</v>
      </c>
      <c r="AW96" s="0" t="n">
        <v>350</v>
      </c>
      <c r="AX96" s="0" t="n">
        <v>350</v>
      </c>
      <c r="AY96" s="0" t="str">
        <f aca="false">IF(AND(AU96&lt;&gt;"",AW96&lt;&gt;"",$X96&lt;&gt;""),CHAR(64+AU$5)&amp;": "&amp;$X96&amp;"; ","")</f>
        <v>D: 16 string;</v>
      </c>
      <c r="AZ96" s="0" t="n">
        <v>50526</v>
      </c>
      <c r="BA96" s="0" t="n">
        <v>1</v>
      </c>
      <c r="BB96" s="0" t="n">
        <v>350</v>
      </c>
      <c r="BC96" s="0" t="n">
        <v>350</v>
      </c>
      <c r="BD96" s="0" t="str">
        <f aca="false">IF(AND(AZ96&lt;&gt;"",BB96&lt;&gt;"",$X96&lt;&gt;""),CHAR(64+AZ$5)&amp;": "&amp;$X96&amp;"; ","")</f>
        <v>E: 16 string;</v>
      </c>
      <c r="BE96" s="0" t="n">
        <v>50526</v>
      </c>
      <c r="BF96" s="0" t="n">
        <v>1</v>
      </c>
      <c r="BG96" s="0" t="n">
        <v>350</v>
      </c>
      <c r="BH96" s="0" t="n">
        <v>350</v>
      </c>
      <c r="BI96" s="0" t="str">
        <f aca="false">IF(AND(BE96&lt;&gt;"",BG96&lt;&gt;"",$X96&lt;&gt;""),CHAR(64+BE$5)&amp;": "&amp;$X96&amp;"; ","")</f>
        <v>F: 16 string;</v>
      </c>
      <c r="BJ96" s="0" t="str">
        <f aca="false">IF($AB96&lt;&gt;"",IFERROR(SUBSTITUTE(MID($AB96,(COLUMN(BJ90)-COLUMN($AF$1))*6/5+1,5),"-","")*1,""),"")</f>
        <v/>
      </c>
      <c r="BK96" s="0" t="str">
        <f aca="false">IF(AND(BJ96&lt;&gt;"",BJ96&gt;BJ$6),IFERROR(MID($AC96,(COLUMN(BJ89)-COLUMN($AF$1))*5/5+1,4),"")/10,"")</f>
        <v/>
      </c>
      <c r="BL96" s="0" t="str">
        <f aca="false">IF(BK96&lt;&gt;"",BK96*$Y96,"")</f>
        <v/>
      </c>
      <c r="BM96" s="0" t="str">
        <f aca="false">IF(BK96&lt;&gt;"",BK96*$Y96,"")</f>
        <v/>
      </c>
      <c r="BN96" s="0" t="str">
        <f aca="false">IF(AND(BJ96&lt;&gt;"",BL96&lt;&gt;"",$X96&lt;&gt;""),CHAR(64+BJ$5)&amp;": "&amp;$X96&amp;"; ","")</f>
        <v/>
      </c>
      <c r="BO96" s="0" t="str">
        <f aca="false">IF($AB96&lt;&gt;"",IFERROR(SUBSTITUTE(MID($AB96,(COLUMN(BO90)-COLUMN($AF$1))*6/5+1,5),"-","")*1,""),"")</f>
        <v/>
      </c>
      <c r="BP96" s="0" t="str">
        <f aca="false">IF(AND(BO96&lt;&gt;"",BO96&gt;BO$6),IFERROR(MID($AC96,(COLUMN(BO89)-COLUMN($AF$1))*5/5+1,4),"")/10,"")</f>
        <v/>
      </c>
      <c r="BQ96" s="0" t="str">
        <f aca="false">IF(BP96&lt;&gt;"",BP96*$Y96,"")</f>
        <v/>
      </c>
      <c r="BR96" s="0" t="str">
        <f aca="false">IF(BP96&lt;&gt;"",BP96*$Y96,"")</f>
        <v/>
      </c>
      <c r="BS96" s="0" t="str">
        <f aca="false">IF(AND(BO96&lt;&gt;"",BQ96&lt;&gt;"",$X96&lt;&gt;""),CHAR(64+BO$5)&amp;": "&amp;$X96&amp;"; ","")</f>
        <v/>
      </c>
      <c r="BT96" s="0" t="str">
        <f aca="false">IF($AB96&lt;&gt;"",IFERROR(SUBSTITUTE(MID($AB96,(COLUMN(BT90)-COLUMN($AF$1))*6/5+1,5),"-","")*1,""),"")</f>
        <v/>
      </c>
      <c r="BU96" s="0" t="str">
        <f aca="false">IF(AND(BT96&lt;&gt;"",BT96&gt;BT$6),IFERROR(MID($AC96,(COLUMN(BT89)-COLUMN($AF$1))*5/5+1,4),"")/10,"")</f>
        <v/>
      </c>
      <c r="BV96" s="0" t="str">
        <f aca="false">IF(BU96&lt;&gt;"",BU96*$Y96,"")</f>
        <v/>
      </c>
      <c r="BW96" s="0" t="str">
        <f aca="false">IF(BU96&lt;&gt;"",BU96*$Y96,"")</f>
        <v/>
      </c>
      <c r="BX96" s="0" t="str">
        <f aca="false">IF(AND(BT96&lt;&gt;"",BV96&lt;&gt;"",$X96&lt;&gt;""),CHAR(64+BT$5)&amp;": "&amp;$X96&amp;"; ","")</f>
        <v/>
      </c>
      <c r="BY96" s="0" t="str">
        <f aca="false">IF($AB96&lt;&gt;"",IFERROR(SUBSTITUTE(MID($AB96,(COLUMN(BY90)-COLUMN($AF$1))*6/5+1,5),"-","")*1,""),"")</f>
        <v/>
      </c>
      <c r="BZ96" s="0" t="str">
        <f aca="false">IF(AND(BY96&lt;&gt;"",BY96&gt;BY$6),IFERROR(MID($AC96,(COLUMN(BY89)-COLUMN($AF$1))*5/5+1,4),"")/10,"")</f>
        <v/>
      </c>
      <c r="CA96" s="0" t="str">
        <f aca="false">IF(BZ96&lt;&gt;"",BZ96*$Y96,"")</f>
        <v/>
      </c>
      <c r="CB96" s="0" t="str">
        <f aca="false">IF(BZ96&lt;&gt;"",BZ96*$Y96,"")</f>
        <v/>
      </c>
      <c r="CC96" s="0" t="str">
        <f aca="false">IF(AND(BY96&lt;&gt;"",CA96&lt;&gt;"",$X96&lt;&gt;""),CHAR(64+BY$5)&amp;": "&amp;$X96&amp;"; ","")</f>
        <v/>
      </c>
    </row>
    <row r="97" customFormat="false" ht="12.8" hidden="false" customHeight="false" outlineLevel="0" collapsed="false">
      <c r="C97" s="0" t="n">
        <v>2035</v>
      </c>
      <c r="D97" s="0" t="str">
        <f aca="false">C97&amp;"_"&amp;B$80</f>
        <v>2035_string</v>
      </c>
      <c r="E97" s="0" t="str">
        <f aca="false">C97&amp;"_"&amp;$B$79</f>
        <v>2035_string</v>
      </c>
      <c r="F97" s="0" t="n">
        <v>0</v>
      </c>
      <c r="S97" s="0" t="str">
        <f aca="false">IF(MOD(ROW(T96)-ROW(T$35),4)=0,(ROW(T96)-ROW(T$35))/4+1,"")</f>
        <v/>
      </c>
      <c r="U97" s="0" t="str">
        <f aca="false">IF(MOD(ROW(T96)-ROW(T$35),4)&lt;3,"string","")</f>
        <v>string</v>
      </c>
      <c r="V97" s="0" t="str">
        <f aca="false">IF(U97&lt;&gt;"","M","")</f>
        <v>M</v>
      </c>
      <c r="W97" s="0" t="str">
        <f aca="false">IF(MOD(ROW(T96)-ROW(T$35),4)=0,"string",IF(MOD(ROW(T96)-ROW(T$35),4)=1,"string",IF(MOD(ROW(T96)-ROW(T$35),4)=2,"string","")))</f>
        <v>string</v>
      </c>
      <c r="X97" s="0" t="str">
        <f aca="false">IF(MOD(ROW(T96)-ROW(T$35),4)=0,S97&amp;" string","")</f>
        <v/>
      </c>
      <c r="Y97" s="0" t="n">
        <v>350</v>
      </c>
      <c r="Z97" s="0" t="n">
        <v>350</v>
      </c>
      <c r="AB97" s="0" t="str">
        <f aca="false">IF(MOD(ROW(Main!S166)-ROW(Main!$S$105),4)&lt;3,INDEX(Main!T$136:T$151,1+(ROW(Main!S97)-ROW(Main!$S$36))/4,1),"")</f>
        <v>50526;50526;50526;50526;50526;50526;-----;-----;-----;-----;;</v>
      </c>
      <c r="AC97" s="0" t="str">
        <f aca="false">IF(MOD(ROW(Main!S166)-ROW(Main!$S$105),4)&lt;3,Main!U$115,"")</f>
        <v>0010;0010;0010;0010;0010;0010;0010;0010;0010;0010;</v>
      </c>
      <c r="AD97" s="0" t="s">
        <v>3</v>
      </c>
      <c r="AF97" s="0" t="n">
        <v>50526</v>
      </c>
      <c r="AG97" s="0" t="n">
        <v>1</v>
      </c>
      <c r="AH97" s="0" t="n">
        <v>350</v>
      </c>
      <c r="AI97" s="0" t="n">
        <v>350</v>
      </c>
      <c r="AJ97" s="0" t="str">
        <f aca="false">IF(AND(AF97&lt;&gt;"",AH97&lt;&gt;"",$X97&lt;&gt;""),CHAR(64+AF$5)&amp;": "&amp;$X97&amp;"; ","")</f>
        <v/>
      </c>
      <c r="AK97" s="0" t="n">
        <v>50526</v>
      </c>
      <c r="AL97" s="0" t="n">
        <v>1</v>
      </c>
      <c r="AM97" s="0" t="n">
        <v>350</v>
      </c>
      <c r="AN97" s="0" t="n">
        <v>350</v>
      </c>
      <c r="AO97" s="0" t="str">
        <f aca="false">IF(AND(AK97&lt;&gt;"",AM97&lt;&gt;"",$X97&lt;&gt;""),CHAR(64+AK$5)&amp;": "&amp;$X97&amp;"; ","")</f>
        <v/>
      </c>
      <c r="AP97" s="0" t="n">
        <v>50526</v>
      </c>
      <c r="AQ97" s="0" t="n">
        <v>1</v>
      </c>
      <c r="AR97" s="0" t="n">
        <v>350</v>
      </c>
      <c r="AS97" s="0" t="n">
        <v>350</v>
      </c>
      <c r="AT97" s="0" t="str">
        <f aca="false">IF(AND(AP97&lt;&gt;"",AR97&lt;&gt;"",$X97&lt;&gt;""),CHAR(64+AP$5)&amp;": "&amp;$X97&amp;"; ","")</f>
        <v/>
      </c>
      <c r="AU97" s="0" t="n">
        <v>50526</v>
      </c>
      <c r="AV97" s="0" t="n">
        <v>1</v>
      </c>
      <c r="AW97" s="0" t="n">
        <v>350</v>
      </c>
      <c r="AX97" s="0" t="n">
        <v>350</v>
      </c>
      <c r="AY97" s="0" t="str">
        <f aca="false">IF(AND(AU97&lt;&gt;"",AW97&lt;&gt;"",$X97&lt;&gt;""),CHAR(64+AU$5)&amp;": "&amp;$X97&amp;"; ","")</f>
        <v/>
      </c>
      <c r="AZ97" s="0" t="n">
        <v>50526</v>
      </c>
      <c r="BA97" s="0" t="n">
        <v>1</v>
      </c>
      <c r="BB97" s="0" t="n">
        <v>350</v>
      </c>
      <c r="BC97" s="0" t="n">
        <v>350</v>
      </c>
      <c r="BD97" s="0" t="str">
        <f aca="false">IF(AND(AZ97&lt;&gt;"",BB97&lt;&gt;"",$X97&lt;&gt;""),CHAR(64+AZ$5)&amp;": "&amp;$X97&amp;"; ","")</f>
        <v/>
      </c>
      <c r="BE97" s="0" t="n">
        <v>50526</v>
      </c>
      <c r="BF97" s="0" t="n">
        <v>1</v>
      </c>
      <c r="BG97" s="0" t="n">
        <v>350</v>
      </c>
      <c r="BH97" s="0" t="n">
        <v>350</v>
      </c>
      <c r="BI97" s="0" t="str">
        <f aca="false">IF(AND(BE97&lt;&gt;"",BG97&lt;&gt;"",$X97&lt;&gt;""),CHAR(64+BE$5)&amp;": "&amp;$X97&amp;"; ","")</f>
        <v/>
      </c>
      <c r="BJ97" s="0" t="str">
        <f aca="false">IF($AB97&lt;&gt;"",IFERROR(SUBSTITUTE(MID($AB97,(COLUMN(BJ91)-COLUMN($AF$1))*6/5+1,5),"-","")*1,""),"")</f>
        <v/>
      </c>
      <c r="BK97" s="0" t="str">
        <f aca="false">IF(AND(BJ97&lt;&gt;"",BJ97&gt;BJ$6),IFERROR(MID($AC97,(COLUMN(BJ90)-COLUMN($AF$1))*5/5+1,4),"")/10,"")</f>
        <v/>
      </c>
      <c r="BL97" s="0" t="str">
        <f aca="false">IF(BK97&lt;&gt;"",BK97*$Y97,"")</f>
        <v/>
      </c>
      <c r="BM97" s="0" t="str">
        <f aca="false">IF(BK97&lt;&gt;"",BK97*$Y97,"")</f>
        <v/>
      </c>
      <c r="BN97" s="0" t="str">
        <f aca="false">IF(AND(BJ97&lt;&gt;"",BL97&lt;&gt;"",$X97&lt;&gt;""),CHAR(64+BJ$5)&amp;": "&amp;$X97&amp;"; ","")</f>
        <v/>
      </c>
      <c r="BO97" s="0" t="str">
        <f aca="false">IF($AB97&lt;&gt;"",IFERROR(SUBSTITUTE(MID($AB97,(COLUMN(BO91)-COLUMN($AF$1))*6/5+1,5),"-","")*1,""),"")</f>
        <v/>
      </c>
      <c r="BP97" s="0" t="str">
        <f aca="false">IF(AND(BO97&lt;&gt;"",BO97&gt;BO$6),IFERROR(MID($AC97,(COLUMN(BO90)-COLUMN($AF$1))*5/5+1,4),"")/10,"")</f>
        <v/>
      </c>
      <c r="BQ97" s="0" t="str">
        <f aca="false">IF(BP97&lt;&gt;"",BP97*$Y97,"")</f>
        <v/>
      </c>
      <c r="BR97" s="0" t="str">
        <f aca="false">IF(BP97&lt;&gt;"",BP97*$Y97,"")</f>
        <v/>
      </c>
      <c r="BS97" s="0" t="str">
        <f aca="false">IF(AND(BO97&lt;&gt;"",BQ97&lt;&gt;"",$X97&lt;&gt;""),CHAR(64+BO$5)&amp;": "&amp;$X97&amp;"; ","")</f>
        <v/>
      </c>
      <c r="BT97" s="0" t="str">
        <f aca="false">IF($AB97&lt;&gt;"",IFERROR(SUBSTITUTE(MID($AB97,(COLUMN(BT91)-COLUMN($AF$1))*6/5+1,5),"-","")*1,""),"")</f>
        <v/>
      </c>
      <c r="BU97" s="0" t="str">
        <f aca="false">IF(AND(BT97&lt;&gt;"",BT97&gt;BT$6),IFERROR(MID($AC97,(COLUMN(BT90)-COLUMN($AF$1))*5/5+1,4),"")/10,"")</f>
        <v/>
      </c>
      <c r="BV97" s="0" t="str">
        <f aca="false">IF(BU97&lt;&gt;"",BU97*$Y97,"")</f>
        <v/>
      </c>
      <c r="BW97" s="0" t="str">
        <f aca="false">IF(BU97&lt;&gt;"",BU97*$Y97,"")</f>
        <v/>
      </c>
      <c r="BX97" s="0" t="str">
        <f aca="false">IF(AND(BT97&lt;&gt;"",BV97&lt;&gt;"",$X97&lt;&gt;""),CHAR(64+BT$5)&amp;": "&amp;$X97&amp;"; ","")</f>
        <v/>
      </c>
      <c r="BY97" s="0" t="str">
        <f aca="false">IF($AB97&lt;&gt;"",IFERROR(SUBSTITUTE(MID($AB97,(COLUMN(BY91)-COLUMN($AF$1))*6/5+1,5),"-","")*1,""),"")</f>
        <v/>
      </c>
      <c r="BZ97" s="0" t="str">
        <f aca="false">IF(AND(BY97&lt;&gt;"",BY97&gt;BY$6),IFERROR(MID($AC97,(COLUMN(BY90)-COLUMN($AF$1))*5/5+1,4),"")/10,"")</f>
        <v/>
      </c>
      <c r="CA97" s="0" t="str">
        <f aca="false">IF(BZ97&lt;&gt;"",BZ97*$Y97,"")</f>
        <v/>
      </c>
      <c r="CB97" s="0" t="str">
        <f aca="false">IF(BZ97&lt;&gt;"",BZ97*$Y97,"")</f>
        <v/>
      </c>
      <c r="CC97" s="0" t="str">
        <f aca="false">IF(AND(BY97&lt;&gt;"",CA97&lt;&gt;"",$X97&lt;&gt;""),CHAR(64+BY$5)&amp;": "&amp;$X97&amp;"; ","")</f>
        <v/>
      </c>
    </row>
    <row r="98" customFormat="false" ht="12.8" hidden="false" customHeight="false" outlineLevel="0" collapsed="false">
      <c r="C98" s="0" t="n">
        <v>2036</v>
      </c>
      <c r="D98" s="0" t="str">
        <f aca="false">C98&amp;"_"&amp;B$80</f>
        <v>2036_string</v>
      </c>
      <c r="E98" s="0" t="str">
        <f aca="false">C98&amp;"_"&amp;$B$79</f>
        <v>2036_string</v>
      </c>
      <c r="F98" s="0" t="n">
        <v>0</v>
      </c>
      <c r="S98" s="0" t="str">
        <f aca="false">IF(MOD(ROW(T97)-ROW(T$35),4)=0,(ROW(T97)-ROW(T$35))/4+1,"")</f>
        <v/>
      </c>
      <c r="U98" s="0" t="str">
        <f aca="false">IF(MOD(ROW(T97)-ROW(T$35),4)&lt;3,"string","")</f>
        <v>string</v>
      </c>
      <c r="V98" s="0" t="str">
        <f aca="false">IF(U98&lt;&gt;"","M","")</f>
        <v>M</v>
      </c>
      <c r="W98" s="0" t="str">
        <f aca="false">IF(MOD(ROW(T97)-ROW(T$35),4)=0,"string",IF(MOD(ROW(T97)-ROW(T$35),4)=1,"string",IF(MOD(ROW(T97)-ROW(T$35),4)=2,"string","")))</f>
        <v>string</v>
      </c>
      <c r="X98" s="0" t="str">
        <f aca="false">IF(MOD(ROW(T97)-ROW(T$35),4)=0,S98&amp;" string","")</f>
        <v/>
      </c>
      <c r="Y98" s="0" t="n">
        <v>350</v>
      </c>
      <c r="Z98" s="0" t="n">
        <v>350</v>
      </c>
      <c r="AB98" s="0" t="str">
        <f aca="false">IF(MOD(ROW(Main!S167)-ROW(Main!$S$105),4)&lt;3,INDEX(Main!T$136:T$151,1+(ROW(Main!S98)-ROW(Main!$S$36))/4,1),"")</f>
        <v>50526;50526;50526;50526;50526;50526;-----;-----;-----;-----;;</v>
      </c>
      <c r="AC98" s="0" t="str">
        <f aca="false">IF(MOD(ROW(Main!S167)-ROW(Main!$S$105),4)&lt;3,Main!U$115,"")</f>
        <v>0010;0010;0010;0010;0010;0010;0010;0010;0010;0010;</v>
      </c>
      <c r="AD98" s="0" t="s">
        <v>3</v>
      </c>
      <c r="AF98" s="0" t="n">
        <v>50526</v>
      </c>
      <c r="AG98" s="0" t="n">
        <v>1</v>
      </c>
      <c r="AH98" s="0" t="n">
        <v>350</v>
      </c>
      <c r="AI98" s="0" t="n">
        <v>350</v>
      </c>
      <c r="AJ98" s="0" t="str">
        <f aca="false">IF(AND(AF98&lt;&gt;"",AH98&lt;&gt;"",$X98&lt;&gt;""),CHAR(64+AF$5)&amp;": "&amp;$X98&amp;"; ","")</f>
        <v/>
      </c>
      <c r="AK98" s="0" t="n">
        <v>50526</v>
      </c>
      <c r="AL98" s="0" t="n">
        <v>1</v>
      </c>
      <c r="AM98" s="0" t="n">
        <v>350</v>
      </c>
      <c r="AN98" s="0" t="n">
        <v>350</v>
      </c>
      <c r="AO98" s="0" t="str">
        <f aca="false">IF(AND(AK98&lt;&gt;"",AM98&lt;&gt;"",$X98&lt;&gt;""),CHAR(64+AK$5)&amp;": "&amp;$X98&amp;"; ","")</f>
        <v/>
      </c>
      <c r="AP98" s="0" t="n">
        <v>50526</v>
      </c>
      <c r="AQ98" s="0" t="n">
        <v>1</v>
      </c>
      <c r="AR98" s="0" t="n">
        <v>350</v>
      </c>
      <c r="AS98" s="0" t="n">
        <v>350</v>
      </c>
      <c r="AT98" s="0" t="str">
        <f aca="false">IF(AND(AP98&lt;&gt;"",AR98&lt;&gt;"",$X98&lt;&gt;""),CHAR(64+AP$5)&amp;": "&amp;$X98&amp;"; ","")</f>
        <v/>
      </c>
      <c r="AU98" s="0" t="n">
        <v>50526</v>
      </c>
      <c r="AV98" s="0" t="n">
        <v>1</v>
      </c>
      <c r="AW98" s="0" t="n">
        <v>350</v>
      </c>
      <c r="AX98" s="0" t="n">
        <v>350</v>
      </c>
      <c r="AY98" s="0" t="str">
        <f aca="false">IF(AND(AU98&lt;&gt;"",AW98&lt;&gt;"",$X98&lt;&gt;""),CHAR(64+AU$5)&amp;": "&amp;$X98&amp;"; ","")</f>
        <v/>
      </c>
      <c r="AZ98" s="0" t="n">
        <v>50526</v>
      </c>
      <c r="BA98" s="0" t="n">
        <v>1</v>
      </c>
      <c r="BB98" s="0" t="n">
        <v>350</v>
      </c>
      <c r="BC98" s="0" t="n">
        <v>350</v>
      </c>
      <c r="BD98" s="0" t="str">
        <f aca="false">IF(AND(AZ98&lt;&gt;"",BB98&lt;&gt;"",$X98&lt;&gt;""),CHAR(64+AZ$5)&amp;": "&amp;$X98&amp;"; ","")</f>
        <v/>
      </c>
      <c r="BE98" s="0" t="n">
        <v>50526</v>
      </c>
      <c r="BF98" s="0" t="n">
        <v>1</v>
      </c>
      <c r="BG98" s="0" t="n">
        <v>350</v>
      </c>
      <c r="BH98" s="0" t="n">
        <v>350</v>
      </c>
      <c r="BI98" s="0" t="str">
        <f aca="false">IF(AND(BE98&lt;&gt;"",BG98&lt;&gt;"",$X98&lt;&gt;""),CHAR(64+BE$5)&amp;": "&amp;$X98&amp;"; ","")</f>
        <v/>
      </c>
      <c r="BJ98" s="0" t="str">
        <f aca="false">IF($AB98&lt;&gt;"",IFERROR(SUBSTITUTE(MID($AB98,(COLUMN(BJ92)-COLUMN($AF$1))*6/5+1,5),"-","")*1,""),"")</f>
        <v/>
      </c>
      <c r="BK98" s="0" t="str">
        <f aca="false">IF(AND(BJ98&lt;&gt;"",BJ98&gt;BJ$6),IFERROR(MID($AC98,(COLUMN(BJ91)-COLUMN($AF$1))*5/5+1,4),"")/10,"")</f>
        <v/>
      </c>
      <c r="BL98" s="0" t="str">
        <f aca="false">IF(BK98&lt;&gt;"",BK98*$Y98,"")</f>
        <v/>
      </c>
      <c r="BM98" s="0" t="str">
        <f aca="false">IF(BK98&lt;&gt;"",BK98*$Y98,"")</f>
        <v/>
      </c>
      <c r="BN98" s="0" t="str">
        <f aca="false">IF(AND(BJ98&lt;&gt;"",BL98&lt;&gt;"",$X98&lt;&gt;""),CHAR(64+BJ$5)&amp;": "&amp;$X98&amp;"; ","")</f>
        <v/>
      </c>
      <c r="BO98" s="0" t="str">
        <f aca="false">IF($AB98&lt;&gt;"",IFERROR(SUBSTITUTE(MID($AB98,(COLUMN(BO92)-COLUMN($AF$1))*6/5+1,5),"-","")*1,""),"")</f>
        <v/>
      </c>
      <c r="BP98" s="0" t="str">
        <f aca="false">IF(AND(BO98&lt;&gt;"",BO98&gt;BO$6),IFERROR(MID($AC98,(COLUMN(BO91)-COLUMN($AF$1))*5/5+1,4),"")/10,"")</f>
        <v/>
      </c>
      <c r="BQ98" s="0" t="str">
        <f aca="false">IF(BP98&lt;&gt;"",BP98*$Y98,"")</f>
        <v/>
      </c>
      <c r="BR98" s="0" t="str">
        <f aca="false">IF(BP98&lt;&gt;"",BP98*$Y98,"")</f>
        <v/>
      </c>
      <c r="BS98" s="0" t="str">
        <f aca="false">IF(AND(BO98&lt;&gt;"",BQ98&lt;&gt;"",$X98&lt;&gt;""),CHAR(64+BO$5)&amp;": "&amp;$X98&amp;"; ","")</f>
        <v/>
      </c>
      <c r="BT98" s="0" t="str">
        <f aca="false">IF($AB98&lt;&gt;"",IFERROR(SUBSTITUTE(MID($AB98,(COLUMN(BT92)-COLUMN($AF$1))*6/5+1,5),"-","")*1,""),"")</f>
        <v/>
      </c>
      <c r="BU98" s="0" t="str">
        <f aca="false">IF(AND(BT98&lt;&gt;"",BT98&gt;BT$6),IFERROR(MID($AC98,(COLUMN(BT91)-COLUMN($AF$1))*5/5+1,4),"")/10,"")</f>
        <v/>
      </c>
      <c r="BV98" s="0" t="str">
        <f aca="false">IF(BU98&lt;&gt;"",BU98*$Y98,"")</f>
        <v/>
      </c>
      <c r="BW98" s="0" t="str">
        <f aca="false">IF(BU98&lt;&gt;"",BU98*$Y98,"")</f>
        <v/>
      </c>
      <c r="BX98" s="0" t="str">
        <f aca="false">IF(AND(BT98&lt;&gt;"",BV98&lt;&gt;"",$X98&lt;&gt;""),CHAR(64+BT$5)&amp;": "&amp;$X98&amp;"; ","")</f>
        <v/>
      </c>
      <c r="BY98" s="0" t="str">
        <f aca="false">IF($AB98&lt;&gt;"",IFERROR(SUBSTITUTE(MID($AB98,(COLUMN(BY92)-COLUMN($AF$1))*6/5+1,5),"-","")*1,""),"")</f>
        <v/>
      </c>
      <c r="BZ98" s="0" t="str">
        <f aca="false">IF(AND(BY98&lt;&gt;"",BY98&gt;BY$6),IFERROR(MID($AC98,(COLUMN(BY91)-COLUMN($AF$1))*5/5+1,4),"")/10,"")</f>
        <v/>
      </c>
      <c r="CA98" s="0" t="str">
        <f aca="false">IF(BZ98&lt;&gt;"",BZ98*$Y98,"")</f>
        <v/>
      </c>
      <c r="CB98" s="0" t="str">
        <f aca="false">IF(BZ98&lt;&gt;"",BZ98*$Y98,"")</f>
        <v/>
      </c>
      <c r="CC98" s="0" t="str">
        <f aca="false">IF(AND(BY98&lt;&gt;"",CA98&lt;&gt;"",$X98&lt;&gt;""),CHAR(64+BY$5)&amp;": "&amp;$X98&amp;"; ","")</f>
        <v/>
      </c>
    </row>
    <row r="99" customFormat="false" ht="12.8" hidden="false" customHeight="false" outlineLevel="0" collapsed="false">
      <c r="C99" s="0" t="n">
        <v>2037</v>
      </c>
      <c r="D99" s="0" t="str">
        <f aca="false">C99&amp;"_"&amp;B$80</f>
        <v>2037_string</v>
      </c>
      <c r="E99" s="0" t="str">
        <f aca="false">C99&amp;"_"&amp;$B$79</f>
        <v>2037_string</v>
      </c>
      <c r="F99" s="0" t="n">
        <v>0</v>
      </c>
      <c r="S99" s="0" t="str">
        <f aca="false">IF(MOD(ROW(T98)-ROW(T$35),4)=0,(ROW(T98)-ROW(T$35))/4+1,"")</f>
        <v/>
      </c>
      <c r="U99" s="0" t="str">
        <f aca="false">IF(MOD(ROW(T98)-ROW(T$35),4)&lt;3,"string","")</f>
        <v/>
      </c>
      <c r="V99" s="0" t="str">
        <f aca="false">IF(U99&lt;&gt;"","M","")</f>
        <v/>
      </c>
      <c r="W99" s="0" t="str">
        <f aca="false">IF(MOD(ROW(T98)-ROW(T$35),4)=0,"string",IF(MOD(ROW(T98)-ROW(T$35),4)=1,"string",IF(MOD(ROW(T98)-ROW(T$35),4)=2,"string","")))</f>
        <v/>
      </c>
      <c r="X99" s="0" t="str">
        <f aca="false">IF(MOD(ROW(T98)-ROW(T$35),4)=0,S99&amp;" string","")</f>
        <v/>
      </c>
      <c r="AB99" s="0" t="str">
        <f aca="false">IF(MOD(ROW(Main!S168)-ROW(Main!$S$105),4)&lt;3,INDEX(Main!T$136:T$151,1+(ROW(Main!S99)-ROW(Main!$S$36))/4,1),"")</f>
        <v/>
      </c>
      <c r="AC99" s="0" t="str">
        <f aca="false">IF(MOD(ROW(Main!S168)-ROW(Main!$S$105),4)&lt;3,Main!U$115,"")</f>
        <v/>
      </c>
      <c r="AD99" s="0" t="s">
        <v>3</v>
      </c>
      <c r="AF99" s="0" t="str">
        <f aca="false">IF($AB99&lt;&gt;"",IFERROR(SUBSTITUTE(MID($AB99,(COLUMN(AF93)-COLUMN($AF$1))*6/5+1,5),"-","")*1,""),"")</f>
        <v/>
      </c>
      <c r="AG99" s="0" t="str">
        <f aca="false">IF(AND(AF99&lt;&gt;"",AF99&gt;AF$6),IFERROR(MID($AC99,(COLUMN(AF92)-COLUMN($AF$1))*5/5+1,4),"")/10,"")</f>
        <v/>
      </c>
      <c r="AH99" s="0" t="str">
        <f aca="false">IF(AG99&lt;&gt;"",AG99*$Y99,"")</f>
        <v/>
      </c>
      <c r="AI99" s="0" t="str">
        <f aca="false">IF(AG99&lt;&gt;"",AG99*$Y99,"")</f>
        <v/>
      </c>
      <c r="AJ99" s="0" t="str">
        <f aca="false">IF(AND(AF99&lt;&gt;"",AH99&lt;&gt;"",$X99&lt;&gt;""),CHAR(64+AF$5)&amp;": "&amp;$X99&amp;"; ","")</f>
        <v/>
      </c>
      <c r="AK99" s="0" t="str">
        <f aca="false">IF($AB99&lt;&gt;"",IFERROR(SUBSTITUTE(MID($AB99,(COLUMN(AK93)-COLUMN($AF$1))*6/5+1,5),"-","")*1,""),"")</f>
        <v/>
      </c>
      <c r="AL99" s="0" t="str">
        <f aca="false">IF(AND(AK99&lt;&gt;"",AK99&gt;AK$6),IFERROR(MID($AC99,(COLUMN(AK92)-COLUMN($AF$1))*5/5+1,4),"")/10,"")</f>
        <v/>
      </c>
      <c r="AM99" s="0" t="str">
        <f aca="false">IF(AL99&lt;&gt;"",AL99*$Y99,"")</f>
        <v/>
      </c>
      <c r="AN99" s="0" t="str">
        <f aca="false">IF(AL99&lt;&gt;"",AL99*$Y99,"")</f>
        <v/>
      </c>
      <c r="AO99" s="0" t="str">
        <f aca="false">IF(AND(AK99&lt;&gt;"",AM99&lt;&gt;"",$X99&lt;&gt;""),CHAR(64+AK$5)&amp;": "&amp;$X99&amp;"; ","")</f>
        <v/>
      </c>
      <c r="AP99" s="0" t="str">
        <f aca="false">IF($AB99&lt;&gt;"",IFERROR(SUBSTITUTE(MID($AB99,(COLUMN(AP93)-COLUMN($AF$1))*6/5+1,5),"-","")*1,""),"")</f>
        <v/>
      </c>
      <c r="AQ99" s="0" t="str">
        <f aca="false">IF(AND(AP99&lt;&gt;"",AP99&gt;AP$6),IFERROR(MID($AC99,(COLUMN(AP92)-COLUMN($AF$1))*5/5+1,4),"")/10,"")</f>
        <v/>
      </c>
      <c r="AR99" s="0" t="str">
        <f aca="false">IF(AQ99&lt;&gt;"",AQ99*$Y99,"")</f>
        <v/>
      </c>
      <c r="AS99" s="0" t="str">
        <f aca="false">IF(AQ99&lt;&gt;"",AQ99*$Y99,"")</f>
        <v/>
      </c>
      <c r="AT99" s="0" t="str">
        <f aca="false">IF(AND(AP99&lt;&gt;"",AR99&lt;&gt;"",$X99&lt;&gt;""),CHAR(64+AP$5)&amp;": "&amp;$X99&amp;"; ","")</f>
        <v/>
      </c>
      <c r="AU99" s="0" t="str">
        <f aca="false">IF($AB99&lt;&gt;"",IFERROR(SUBSTITUTE(MID($AB99,(COLUMN(AU93)-COLUMN($AF$1))*6/5+1,5),"-","")*1,""),"")</f>
        <v/>
      </c>
      <c r="AV99" s="0" t="str">
        <f aca="false">IF(AND(AU99&lt;&gt;"",AU99&gt;AU$6),IFERROR(MID($AC99,(COLUMN(AU92)-COLUMN($AF$1))*5/5+1,4),"")/10,"")</f>
        <v/>
      </c>
      <c r="AW99" s="0" t="str">
        <f aca="false">IF(AV99&lt;&gt;"",AV99*$Y99,"")</f>
        <v/>
      </c>
      <c r="AX99" s="0" t="str">
        <f aca="false">IF(AV99&lt;&gt;"",AV99*$Y99,"")</f>
        <v/>
      </c>
      <c r="AY99" s="0" t="str">
        <f aca="false">IF(AND(AU99&lt;&gt;"",AW99&lt;&gt;"",$X99&lt;&gt;""),CHAR(64+AU$5)&amp;": "&amp;$X99&amp;"; ","")</f>
        <v/>
      </c>
      <c r="AZ99" s="0" t="str">
        <f aca="false">IF($AB99&lt;&gt;"",IFERROR(SUBSTITUTE(MID($AB99,(COLUMN(AZ93)-COLUMN($AF$1))*6/5+1,5),"-","")*1,""),"")</f>
        <v/>
      </c>
      <c r="BA99" s="0" t="str">
        <f aca="false">IF(AND(AZ99&lt;&gt;"",AZ99&gt;AZ$6),IFERROR(MID($AC99,(COLUMN(AZ92)-COLUMN($AF$1))*5/5+1,4),"")/10,"")</f>
        <v/>
      </c>
      <c r="BB99" s="0" t="str">
        <f aca="false">IF(BA99&lt;&gt;"",BA99*$Y99,"")</f>
        <v/>
      </c>
      <c r="BC99" s="0" t="str">
        <f aca="false">IF(BA99&lt;&gt;"",BA99*$Y99,"")</f>
        <v/>
      </c>
      <c r="BD99" s="0" t="str">
        <f aca="false">IF(AND(AZ99&lt;&gt;"",BB99&lt;&gt;"",$X99&lt;&gt;""),CHAR(64+AZ$5)&amp;": "&amp;$X99&amp;"; ","")</f>
        <v/>
      </c>
      <c r="BE99" s="0" t="str">
        <f aca="false">IF($AB99&lt;&gt;"",IFERROR(SUBSTITUTE(MID($AB99,(COLUMN(BE93)-COLUMN($AF$1))*6/5+1,5),"-","")*1,""),"")</f>
        <v/>
      </c>
      <c r="BF99" s="0" t="str">
        <f aca="false">IF(AND(BE99&lt;&gt;"",BE99&gt;BE$6),IFERROR(MID($AC99,(COLUMN(BE92)-COLUMN($AF$1))*5/5+1,4),"")/10,"")</f>
        <v/>
      </c>
      <c r="BG99" s="0" t="str">
        <f aca="false">IF(BF99&lt;&gt;"",BF99*$Y99,"")</f>
        <v/>
      </c>
      <c r="BH99" s="0" t="str">
        <f aca="false">IF(BF99&lt;&gt;"",BF99*$Y99,"")</f>
        <v/>
      </c>
      <c r="BI99" s="0" t="str">
        <f aca="false">IF(AND(BE99&lt;&gt;"",BG99&lt;&gt;"",$X99&lt;&gt;""),CHAR(64+BE$5)&amp;": "&amp;$X99&amp;"; ","")</f>
        <v/>
      </c>
      <c r="BJ99" s="0" t="str">
        <f aca="false">IF($AB99&lt;&gt;"",IFERROR(SUBSTITUTE(MID($AB99,(COLUMN(BJ93)-COLUMN($AF$1))*6/5+1,5),"-","")*1,""),"")</f>
        <v/>
      </c>
      <c r="BK99" s="0" t="str">
        <f aca="false">IF(AND(BJ99&lt;&gt;"",BJ99&gt;BJ$6),IFERROR(MID($AC99,(COLUMN(BJ92)-COLUMN($AF$1))*5/5+1,4),"")/10,"")</f>
        <v/>
      </c>
      <c r="BL99" s="0" t="str">
        <f aca="false">IF(BK99&lt;&gt;"",BK99*$Y99,"")</f>
        <v/>
      </c>
      <c r="BM99" s="0" t="str">
        <f aca="false">IF(BK99&lt;&gt;"",BK99*$Y99,"")</f>
        <v/>
      </c>
      <c r="BN99" s="0" t="str">
        <f aca="false">IF(AND(BJ99&lt;&gt;"",BL99&lt;&gt;"",$X99&lt;&gt;""),CHAR(64+BJ$5)&amp;": "&amp;$X99&amp;"; ","")</f>
        <v/>
      </c>
      <c r="BO99" s="0" t="str">
        <f aca="false">IF($AB99&lt;&gt;"",IFERROR(SUBSTITUTE(MID($AB99,(COLUMN(BO93)-COLUMN($AF$1))*6/5+1,5),"-","")*1,""),"")</f>
        <v/>
      </c>
      <c r="BP99" s="0" t="str">
        <f aca="false">IF(AND(BO99&lt;&gt;"",BO99&gt;BO$6),IFERROR(MID($AC99,(COLUMN(BO92)-COLUMN($AF$1))*5/5+1,4),"")/10,"")</f>
        <v/>
      </c>
      <c r="BQ99" s="0" t="str">
        <f aca="false">IF(BP99&lt;&gt;"",BP99*$Y99,"")</f>
        <v/>
      </c>
      <c r="BR99" s="0" t="str">
        <f aca="false">IF(BP99&lt;&gt;"",BP99*$Y99,"")</f>
        <v/>
      </c>
      <c r="BS99" s="0" t="str">
        <f aca="false">IF(AND(BO99&lt;&gt;"",BQ99&lt;&gt;"",$X99&lt;&gt;""),CHAR(64+BO$5)&amp;": "&amp;$X99&amp;"; ","")</f>
        <v/>
      </c>
      <c r="BT99" s="0" t="str">
        <f aca="false">IF($AB99&lt;&gt;"",IFERROR(SUBSTITUTE(MID($AB99,(COLUMN(BT93)-COLUMN($AF$1))*6/5+1,5),"-","")*1,""),"")</f>
        <v/>
      </c>
      <c r="BU99" s="0" t="str">
        <f aca="false">IF(AND(BT99&lt;&gt;"",BT99&gt;BT$6),IFERROR(MID($AC99,(COLUMN(BT92)-COLUMN($AF$1))*5/5+1,4),"")/10,"")</f>
        <v/>
      </c>
      <c r="BV99" s="0" t="str">
        <f aca="false">IF(BU99&lt;&gt;"",BU99*$Y99,"")</f>
        <v/>
      </c>
      <c r="BW99" s="0" t="str">
        <f aca="false">IF(BU99&lt;&gt;"",BU99*$Y99,"")</f>
        <v/>
      </c>
      <c r="BX99" s="0" t="str">
        <f aca="false">IF(AND(BT99&lt;&gt;"",BV99&lt;&gt;"",$X99&lt;&gt;""),CHAR(64+BT$5)&amp;": "&amp;$X99&amp;"; ","")</f>
        <v/>
      </c>
      <c r="BY99" s="0" t="str">
        <f aca="false">IF($AB99&lt;&gt;"",IFERROR(SUBSTITUTE(MID($AB99,(COLUMN(BY93)-COLUMN($AF$1))*6/5+1,5),"-","")*1,""),"")</f>
        <v/>
      </c>
      <c r="BZ99" s="0" t="str">
        <f aca="false">IF(AND(BY99&lt;&gt;"",BY99&gt;BY$6),IFERROR(MID($AC99,(COLUMN(BY92)-COLUMN($AF$1))*5/5+1,4),"")/10,"")</f>
        <v/>
      </c>
      <c r="CA99" s="0" t="str">
        <f aca="false">IF(BZ99&lt;&gt;"",BZ99*$Y99,"")</f>
        <v/>
      </c>
      <c r="CB99" s="0" t="str">
        <f aca="false">IF(BZ99&lt;&gt;"",BZ99*$Y99,"")</f>
        <v/>
      </c>
      <c r="CC99" s="0" t="str">
        <f aca="false">IF(AND(BY99&lt;&gt;"",CA99&lt;&gt;"",$X99&lt;&gt;""),CHAR(64+BY$5)&amp;": "&amp;$X99&amp;"; ","")</f>
        <v/>
      </c>
    </row>
    <row r="100" customFormat="false" ht="12.8" hidden="false" customHeight="false" outlineLevel="0" collapsed="false">
      <c r="C100" s="0" t="n">
        <v>2038</v>
      </c>
      <c r="D100" s="0" t="str">
        <f aca="false">C100&amp;"_"&amp;B$80</f>
        <v>2038_string</v>
      </c>
      <c r="E100" s="0" t="str">
        <f aca="false">C100&amp;"_"&amp;$B$79</f>
        <v>2038_string</v>
      </c>
      <c r="F100" s="0" t="n">
        <v>0</v>
      </c>
      <c r="S100" s="0" t="n">
        <v>17</v>
      </c>
      <c r="U100" s="0" t="str">
        <f aca="false">IF(MOD(ROW(T99)-ROW(T$35),4)&lt;3,"string","")</f>
        <v>string</v>
      </c>
      <c r="V100" s="0" t="str">
        <f aca="false">IF(U100&lt;&gt;"","M","")</f>
        <v>M</v>
      </c>
      <c r="W100" s="0" t="str">
        <f aca="false">IF(MOD(ROW(T99)-ROW(T$35),4)=0,"string",IF(MOD(ROW(T99)-ROW(T$35),4)=1,"string",IF(MOD(ROW(T99)-ROW(T$35),4)=2,"string","")))</f>
        <v>string</v>
      </c>
      <c r="X100" s="0" t="str">
        <f aca="false">IF(MOD(ROW(T99)-ROW(T$35),4)=0,S100&amp;" string","")</f>
        <v>17 string</v>
      </c>
      <c r="Y100" s="0" t="n">
        <v>350</v>
      </c>
      <c r="Z100" s="0" t="n">
        <v>350</v>
      </c>
      <c r="AD100" s="0" t="s">
        <v>3</v>
      </c>
      <c r="AG100" s="0" t="str">
        <f aca="false">IF(AND(AF100&lt;&gt;"",AF100&gt;AF$6),IFERROR(MID($AC100,(COLUMN(AF93)-COLUMN($AF$1))*5/5+1,4),"")/10,"")</f>
        <v/>
      </c>
      <c r="AH100" s="0" t="str">
        <f aca="false">IF(AG100&lt;&gt;"",AG100*$Y100,"")</f>
        <v/>
      </c>
      <c r="AI100" s="0" t="str">
        <f aca="false">IF(AG100&lt;&gt;"",AG100*$Y100,"")</f>
        <v/>
      </c>
      <c r="AJ100" s="0" t="str">
        <f aca="false">IF(AND(AF100&lt;&gt;"",AH100&lt;&gt;"",$X100&lt;&gt;""),CHAR(64+AF$5)&amp;": "&amp;$X100&amp;"; ","")</f>
        <v/>
      </c>
      <c r="AL100" s="0" t="str">
        <f aca="false">IF(AND(AK100&lt;&gt;"",AK100&gt;AK$6),IFERROR(MID($AC100,(COLUMN(AK93)-COLUMN($AF$1))*5/5+1,4),"")/10,"")</f>
        <v/>
      </c>
      <c r="AM100" s="0" t="str">
        <f aca="false">IF(AL100&lt;&gt;"",AL100*$Y100,"")</f>
        <v/>
      </c>
      <c r="AN100" s="0" t="str">
        <f aca="false">IF(AL100&lt;&gt;"",AL100*$Y100,"")</f>
        <v/>
      </c>
      <c r="AO100" s="0" t="str">
        <f aca="false">IF(AND(AK100&lt;&gt;"",AM100&lt;&gt;"",$X100&lt;&gt;""),CHAR(64+AK$5)&amp;": "&amp;$X100&amp;"; ","")</f>
        <v/>
      </c>
      <c r="AQ100" s="0" t="str">
        <f aca="false">IF(AND(AP100&lt;&gt;"",AP100&gt;AP$6),IFERROR(MID($AC100,(COLUMN(AP93)-COLUMN($AF$1))*5/5+1,4),"")/10,"")</f>
        <v/>
      </c>
      <c r="AR100" s="0" t="str">
        <f aca="false">IF(AQ100&lt;&gt;"",AQ100*$Y100,"")</f>
        <v/>
      </c>
      <c r="AS100" s="0" t="str">
        <f aca="false">IF(AQ100&lt;&gt;"",AQ100*$Y100,"")</f>
        <v/>
      </c>
      <c r="AT100" s="0" t="str">
        <f aca="false">IF(AND(AP100&lt;&gt;"",AR100&lt;&gt;"",$X100&lt;&gt;""),CHAR(64+AP$5)&amp;": "&amp;$X100&amp;"; ","")</f>
        <v/>
      </c>
      <c r="AV100" s="0" t="str">
        <f aca="false">IF(AND(AU100&lt;&gt;"",AU100&gt;AU$6),IFERROR(MID($AC100,(COLUMN(AU93)-COLUMN($AF$1))*5/5+1,4),"")/10,"")</f>
        <v/>
      </c>
      <c r="AW100" s="0" t="str">
        <f aca="false">IF(AV100&lt;&gt;"",AV100*$Y100,"")</f>
        <v/>
      </c>
      <c r="AX100" s="0" t="str">
        <f aca="false">IF(AV100&lt;&gt;"",AV100*$Y100,"")</f>
        <v/>
      </c>
      <c r="AY100" s="0" t="str">
        <f aca="false">IF(AND(AU100&lt;&gt;"",AW100&lt;&gt;"",$X100&lt;&gt;""),CHAR(64+AU$5)&amp;": "&amp;$X100&amp;"; ","")</f>
        <v/>
      </c>
      <c r="BA100" s="0" t="str">
        <f aca="false">IF(AND(AZ100&lt;&gt;"",AZ100&gt;AZ$6),IFERROR(MID($AC100,(COLUMN(AZ93)-COLUMN($AF$1))*5/5+1,4),"")/10,"")</f>
        <v/>
      </c>
      <c r="BB100" s="0" t="str">
        <f aca="false">IF(BA100&lt;&gt;"",BA100*$Y100,"")</f>
        <v/>
      </c>
      <c r="BC100" s="0" t="str">
        <f aca="false">IF(BA100&lt;&gt;"",BA100*$Y100,"")</f>
        <v/>
      </c>
      <c r="BD100" s="0" t="str">
        <f aca="false">IF(AND(AZ100&lt;&gt;"",BB100&lt;&gt;"",$X100&lt;&gt;""),CHAR(64+AZ$5)&amp;": "&amp;$X100&amp;"; ","")</f>
        <v/>
      </c>
      <c r="BF100" s="0" t="str">
        <f aca="false">IF(AND(BE100&lt;&gt;"",BE100&gt;BE$6),IFERROR(MID($AC100,(COLUMN(BE93)-COLUMN($AF$1))*5/5+1,4),"")/10,"")</f>
        <v/>
      </c>
      <c r="BG100" s="0" t="str">
        <f aca="false">IF(BF100&lt;&gt;"",BF100*$Y100,"")</f>
        <v/>
      </c>
      <c r="BH100" s="0" t="str">
        <f aca="false">IF(BF100&lt;&gt;"",BF100*$Y100,"")</f>
        <v/>
      </c>
      <c r="BI100" s="0" t="str">
        <f aca="false">IF(AND(BE100&lt;&gt;"",BG100&lt;&gt;"",$X100&lt;&gt;""),CHAR(64+BE$5)&amp;": "&amp;$X100&amp;"; ","")</f>
        <v/>
      </c>
      <c r="BK100" s="0" t="str">
        <f aca="false">IF(AND(BJ100&lt;&gt;"",BJ100&gt;BJ$6),IFERROR(MID($AC100,(COLUMN(BJ93)-COLUMN($AF$1))*5/5+1,4),"")/10,"")</f>
        <v/>
      </c>
      <c r="BL100" s="0" t="str">
        <f aca="false">IF(BK100&lt;&gt;"",BK100*$Y100,"")</f>
        <v/>
      </c>
      <c r="BM100" s="0" t="str">
        <f aca="false">IF(BK100&lt;&gt;"",BK100*$Y100,"")</f>
        <v/>
      </c>
      <c r="BN100" s="0" t="str">
        <f aca="false">IF(AND(BJ100&lt;&gt;"",BL100&lt;&gt;"",$X100&lt;&gt;""),CHAR(64+BJ$5)&amp;": "&amp;$X100&amp;"; ","")</f>
        <v/>
      </c>
      <c r="BP100" s="0" t="str">
        <f aca="false">IF(AND(BO100&lt;&gt;"",BO100&gt;BO$6),IFERROR(MID($AC100,(COLUMN(BO93)-COLUMN($AF$1))*5/5+1,4),"")/10,"")</f>
        <v/>
      </c>
      <c r="BQ100" s="0" t="str">
        <f aca="false">IF(BP100&lt;&gt;"",BP100*$Y100,"")</f>
        <v/>
      </c>
      <c r="BR100" s="0" t="str">
        <f aca="false">IF(BP100&lt;&gt;"",BP100*$Y100,"")</f>
        <v/>
      </c>
      <c r="BS100" s="0" t="str">
        <f aca="false">IF(AND(BO100&lt;&gt;"",BQ100&lt;&gt;"",$X100&lt;&gt;""),CHAR(64+BO$5)&amp;": "&amp;$X100&amp;"; ","")</f>
        <v/>
      </c>
      <c r="BU100" s="0" t="str">
        <f aca="false">IF(AND(BT100&lt;&gt;"",BT100&gt;BT$6),IFERROR(MID($AC100,(COLUMN(BT93)-COLUMN($AF$1))*5/5+1,4),"")/10,"")</f>
        <v/>
      </c>
      <c r="BV100" s="0" t="str">
        <f aca="false">IF(BU100&lt;&gt;"",BU100*$Y100,"")</f>
        <v/>
      </c>
      <c r="BW100" s="0" t="str">
        <f aca="false">IF(BU100&lt;&gt;"",BU100*$Y100,"")</f>
        <v/>
      </c>
      <c r="BX100" s="0" t="str">
        <f aca="false">IF(AND(BT100&lt;&gt;"",BV100&lt;&gt;"",$X100&lt;&gt;""),CHAR(64+BT$5)&amp;": "&amp;$X100&amp;"; ","")</f>
        <v/>
      </c>
      <c r="BZ100" s="0" t="str">
        <f aca="false">IF(AND(BY100&lt;&gt;"",BY100&gt;BY$6),IFERROR(MID($AC100,(COLUMN(BY93)-COLUMN($AF$1))*5/5+1,4),"")/10,"")</f>
        <v/>
      </c>
      <c r="CA100" s="0" t="str">
        <f aca="false">IF(BZ100&lt;&gt;"",BZ100*$Y100,"")</f>
        <v/>
      </c>
      <c r="CB100" s="0" t="str">
        <f aca="false">IF(BZ100&lt;&gt;"",BZ100*$Y100,"")</f>
        <v/>
      </c>
      <c r="CC100" s="0" t="str">
        <f aca="false">IF(AND(BY100&lt;&gt;"",CA100&lt;&gt;"",$X100&lt;&gt;""),CHAR(64+BY$5)&amp;": "&amp;$X100&amp;"; ","")</f>
        <v/>
      </c>
    </row>
    <row r="101" customFormat="false" ht="12.8" hidden="false" customHeight="false" outlineLevel="0" collapsed="false">
      <c r="B101" s="0" t="str">
        <f aca="false">"-"&amp;B79</f>
        <v>-string</v>
      </c>
      <c r="S101" s="0" t="str">
        <f aca="false">IF(MOD(ROW(T100)-ROW(T$35),4)=0,(ROW(T100)-ROW(T$35))/4+1,"")</f>
        <v/>
      </c>
      <c r="U101" s="0" t="str">
        <f aca="false">IF(MOD(ROW(T100)-ROW(T$35),4)&lt;3,"string","")</f>
        <v>string</v>
      </c>
      <c r="V101" s="0" t="str">
        <f aca="false">IF(U101&lt;&gt;"","M","")</f>
        <v>M</v>
      </c>
      <c r="W101" s="0" t="str">
        <f aca="false">IF(MOD(ROW(T100)-ROW(T$35),4)=0,"string",IF(MOD(ROW(T100)-ROW(T$35),4)=1,"string",IF(MOD(ROW(T100)-ROW(T$35),4)=2,"string","")))</f>
        <v>string</v>
      </c>
      <c r="X101" s="0" t="str">
        <f aca="false">IF(MOD(ROW(T100)-ROW(T$35),4)=0,S101&amp;" string","")</f>
        <v/>
      </c>
      <c r="Y101" s="0" t="n">
        <v>350</v>
      </c>
      <c r="Z101" s="0" t="n">
        <v>350</v>
      </c>
      <c r="AD101" s="0" t="s">
        <v>3</v>
      </c>
      <c r="AG101" s="0" t="str">
        <f aca="false">IF(AND(AF101&lt;&gt;"",AF101&gt;AF$6),IFERROR(MID($AC101,(COLUMN(AF94)-COLUMN($AF$1))*5/5+1,4),"")/10,"")</f>
        <v/>
      </c>
      <c r="AH101" s="0" t="str">
        <f aca="false">IF(AG101&lt;&gt;"",AG101*$Y101,"")</f>
        <v/>
      </c>
      <c r="AI101" s="0" t="str">
        <f aca="false">IF(AG101&lt;&gt;"",AG101*$Y101,"")</f>
        <v/>
      </c>
      <c r="AJ101" s="0" t="str">
        <f aca="false">IF(AND(AF101&lt;&gt;"",AH101&lt;&gt;"",$X101&lt;&gt;""),CHAR(64+AF$5)&amp;": "&amp;$X101&amp;"; ","")</f>
        <v/>
      </c>
      <c r="AL101" s="0" t="str">
        <f aca="false">IF(AND(AK101&lt;&gt;"",AK101&gt;AK$6),IFERROR(MID($AC101,(COLUMN(AK94)-COLUMN($AF$1))*5/5+1,4),"")/10,"")</f>
        <v/>
      </c>
      <c r="AM101" s="0" t="str">
        <f aca="false">IF(AL101&lt;&gt;"",AL101*$Y101,"")</f>
        <v/>
      </c>
      <c r="AN101" s="0" t="str">
        <f aca="false">IF(AL101&lt;&gt;"",AL101*$Y101,"")</f>
        <v/>
      </c>
      <c r="AO101" s="0" t="str">
        <f aca="false">IF(AND(AK101&lt;&gt;"",AM101&lt;&gt;"",$X101&lt;&gt;""),CHAR(64+AK$5)&amp;": "&amp;$X101&amp;"; ","")</f>
        <v/>
      </c>
      <c r="AQ101" s="0" t="str">
        <f aca="false">IF(AND(AP101&lt;&gt;"",AP101&gt;AP$6),IFERROR(MID($AC101,(COLUMN(AP94)-COLUMN($AF$1))*5/5+1,4),"")/10,"")</f>
        <v/>
      </c>
      <c r="AR101" s="0" t="str">
        <f aca="false">IF(AQ101&lt;&gt;"",AQ101*$Y101,"")</f>
        <v/>
      </c>
      <c r="AS101" s="0" t="str">
        <f aca="false">IF(AQ101&lt;&gt;"",AQ101*$Y101,"")</f>
        <v/>
      </c>
      <c r="AT101" s="0" t="str">
        <f aca="false">IF(AND(AP101&lt;&gt;"",AR101&lt;&gt;"",$X101&lt;&gt;""),CHAR(64+AP$5)&amp;": "&amp;$X101&amp;"; ","")</f>
        <v/>
      </c>
      <c r="AV101" s="0" t="str">
        <f aca="false">IF(AND(AU101&lt;&gt;"",AU101&gt;AU$6),IFERROR(MID($AC101,(COLUMN(AU94)-COLUMN($AF$1))*5/5+1,4),"")/10,"")</f>
        <v/>
      </c>
      <c r="AW101" s="0" t="str">
        <f aca="false">IF(AV101&lt;&gt;"",AV101*$Y101,"")</f>
        <v/>
      </c>
      <c r="AX101" s="0" t="str">
        <f aca="false">IF(AV101&lt;&gt;"",AV101*$Y101,"")</f>
        <v/>
      </c>
      <c r="AY101" s="0" t="str">
        <f aca="false">IF(AND(AU101&lt;&gt;"",AW101&lt;&gt;"",$X101&lt;&gt;""),CHAR(64+AU$5)&amp;": "&amp;$X101&amp;"; ","")</f>
        <v/>
      </c>
      <c r="BA101" s="0" t="str">
        <f aca="false">IF(AND(AZ101&lt;&gt;"",AZ101&gt;AZ$6),IFERROR(MID($AC101,(COLUMN(AZ94)-COLUMN($AF$1))*5/5+1,4),"")/10,"")</f>
        <v/>
      </c>
      <c r="BB101" s="0" t="str">
        <f aca="false">IF(BA101&lt;&gt;"",BA101*$Y101,"")</f>
        <v/>
      </c>
      <c r="BC101" s="0" t="str">
        <f aca="false">IF(BA101&lt;&gt;"",BA101*$Y101,"")</f>
        <v/>
      </c>
      <c r="BD101" s="0" t="str">
        <f aca="false">IF(AND(AZ101&lt;&gt;"",BB101&lt;&gt;"",$X101&lt;&gt;""),CHAR(64+AZ$5)&amp;": "&amp;$X101&amp;"; ","")</f>
        <v/>
      </c>
      <c r="BF101" s="0" t="str">
        <f aca="false">IF(AND(BE101&lt;&gt;"",BE101&gt;BE$6),IFERROR(MID($AC101,(COLUMN(BE94)-COLUMN($AF$1))*5/5+1,4),"")/10,"")</f>
        <v/>
      </c>
      <c r="BG101" s="0" t="str">
        <f aca="false">IF(BF101&lt;&gt;"",BF101*$Y101,"")</f>
        <v/>
      </c>
      <c r="BH101" s="0" t="str">
        <f aca="false">IF(BF101&lt;&gt;"",BF101*$Y101,"")</f>
        <v/>
      </c>
      <c r="BI101" s="0" t="str">
        <f aca="false">IF(AND(BE101&lt;&gt;"",BG101&lt;&gt;"",$X101&lt;&gt;""),CHAR(64+BE$5)&amp;": "&amp;$X101&amp;"; ","")</f>
        <v/>
      </c>
      <c r="BK101" s="0" t="str">
        <f aca="false">IF(AND(BJ101&lt;&gt;"",BJ101&gt;BJ$6),IFERROR(MID($AC101,(COLUMN(BJ94)-COLUMN($AF$1))*5/5+1,4),"")/10,"")</f>
        <v/>
      </c>
      <c r="BL101" s="0" t="str">
        <f aca="false">IF(BK101&lt;&gt;"",BK101*$Y101,"")</f>
        <v/>
      </c>
      <c r="BM101" s="0" t="str">
        <f aca="false">IF(BK101&lt;&gt;"",BK101*$Y101,"")</f>
        <v/>
      </c>
      <c r="BN101" s="0" t="str">
        <f aca="false">IF(AND(BJ101&lt;&gt;"",BL101&lt;&gt;"",$X101&lt;&gt;""),CHAR(64+BJ$5)&amp;": "&amp;$X101&amp;"; ","")</f>
        <v/>
      </c>
      <c r="BP101" s="0" t="str">
        <f aca="false">IF(AND(BO101&lt;&gt;"",BO101&gt;BO$6),IFERROR(MID($AC101,(COLUMN(BO94)-COLUMN($AF$1))*5/5+1,4),"")/10,"")</f>
        <v/>
      </c>
      <c r="BQ101" s="0" t="str">
        <f aca="false">IF(BP101&lt;&gt;"",BP101*$Y101,"")</f>
        <v/>
      </c>
      <c r="BR101" s="0" t="str">
        <f aca="false">IF(BP101&lt;&gt;"",BP101*$Y101,"")</f>
        <v/>
      </c>
      <c r="BS101" s="0" t="str">
        <f aca="false">IF(AND(BO101&lt;&gt;"",BQ101&lt;&gt;"",$X101&lt;&gt;""),CHAR(64+BO$5)&amp;": "&amp;$X101&amp;"; ","")</f>
        <v/>
      </c>
      <c r="BU101" s="0" t="str">
        <f aca="false">IF(AND(BT101&lt;&gt;"",BT101&gt;BT$6),IFERROR(MID($AC101,(COLUMN(BT94)-COLUMN($AF$1))*5/5+1,4),"")/10,"")</f>
        <v/>
      </c>
      <c r="BV101" s="0" t="str">
        <f aca="false">IF(BU101&lt;&gt;"",BU101*$Y101,"")</f>
        <v/>
      </c>
      <c r="BW101" s="0" t="str">
        <f aca="false">IF(BU101&lt;&gt;"",BU101*$Y101,"")</f>
        <v/>
      </c>
      <c r="BX101" s="0" t="str">
        <f aca="false">IF(AND(BT101&lt;&gt;"",BV101&lt;&gt;"",$X101&lt;&gt;""),CHAR(64+BT$5)&amp;": "&amp;$X101&amp;"; ","")</f>
        <v/>
      </c>
      <c r="BZ101" s="0" t="str">
        <f aca="false">IF(AND(BY101&lt;&gt;"",BY101&gt;BY$6),IFERROR(MID($AC101,(COLUMN(BY94)-COLUMN($AF$1))*5/5+1,4),"")/10,"")</f>
        <v/>
      </c>
      <c r="CA101" s="0" t="str">
        <f aca="false">IF(BZ101&lt;&gt;"",BZ101*$Y101,"")</f>
        <v/>
      </c>
      <c r="CB101" s="0" t="str">
        <f aca="false">IF(BZ101&lt;&gt;"",BZ101*$Y101,"")</f>
        <v/>
      </c>
      <c r="CC101" s="0" t="str">
        <f aca="false">IF(AND(BY101&lt;&gt;"",CA101&lt;&gt;"",$X101&lt;&gt;""),CHAR(64+BY$5)&amp;": "&amp;$X101&amp;"; ","")</f>
        <v/>
      </c>
    </row>
    <row r="102" customFormat="false" ht="12.8" hidden="false" customHeight="false" outlineLevel="0" collapsed="false">
      <c r="S102" s="0" t="str">
        <f aca="false">IF(MOD(ROW(T101)-ROW(T$35),4)=0,(ROW(T101)-ROW(T$35))/4+1,"")</f>
        <v/>
      </c>
      <c r="U102" s="0" t="str">
        <f aca="false">IF(MOD(ROW(T101)-ROW(T$35),4)&lt;3,"string","")</f>
        <v>string</v>
      </c>
      <c r="V102" s="0" t="str">
        <f aca="false">IF(U102&lt;&gt;"","M","")</f>
        <v>M</v>
      </c>
      <c r="W102" s="0" t="str">
        <f aca="false">IF(MOD(ROW(T101)-ROW(T$35),4)=0,"string",IF(MOD(ROW(T101)-ROW(T$35),4)=1,"string",IF(MOD(ROW(T101)-ROW(T$35),4)=2,"string","")))</f>
        <v>string</v>
      </c>
      <c r="X102" s="0" t="str">
        <f aca="false">IF(MOD(ROW(T101)-ROW(T$35),4)=0,S102&amp;" string","")</f>
        <v/>
      </c>
      <c r="Y102" s="0" t="n">
        <v>350</v>
      </c>
      <c r="Z102" s="0" t="n">
        <v>350</v>
      </c>
      <c r="AD102" s="0" t="s">
        <v>3</v>
      </c>
      <c r="AG102" s="0" t="str">
        <f aca="false">IF(AND(AF102&lt;&gt;"",AF102&gt;AF$6),IFERROR(MID($AC102,(COLUMN(AF95)-COLUMN($AF$1))*5/5+1,4),"")/10,"")</f>
        <v/>
      </c>
      <c r="AH102" s="0" t="str">
        <f aca="false">IF(AG102&lt;&gt;"",AG102*$Y102,"")</f>
        <v/>
      </c>
      <c r="AI102" s="0" t="str">
        <f aca="false">IF(AG102&lt;&gt;"",AG102*$Y102,"")</f>
        <v/>
      </c>
      <c r="AJ102" s="0" t="str">
        <f aca="false">IF(AND(AF102&lt;&gt;"",AH102&lt;&gt;"",$X102&lt;&gt;""),CHAR(64+AF$5)&amp;": "&amp;$X102&amp;"; ","")</f>
        <v/>
      </c>
      <c r="AL102" s="0" t="str">
        <f aca="false">IF(AND(AK102&lt;&gt;"",AK102&gt;AK$6),IFERROR(MID($AC102,(COLUMN(AK95)-COLUMN($AF$1))*5/5+1,4),"")/10,"")</f>
        <v/>
      </c>
      <c r="AM102" s="0" t="str">
        <f aca="false">IF(AL102&lt;&gt;"",AL102*$Y102,"")</f>
        <v/>
      </c>
      <c r="AN102" s="0" t="str">
        <f aca="false">IF(AL102&lt;&gt;"",AL102*$Y102,"")</f>
        <v/>
      </c>
      <c r="AO102" s="0" t="str">
        <f aca="false">IF(AND(AK102&lt;&gt;"",AM102&lt;&gt;"",$X102&lt;&gt;""),CHAR(64+AK$5)&amp;": "&amp;$X102&amp;"; ","")</f>
        <v/>
      </c>
      <c r="AQ102" s="0" t="str">
        <f aca="false">IF(AND(AP102&lt;&gt;"",AP102&gt;AP$6),IFERROR(MID($AC102,(COLUMN(AP95)-COLUMN($AF$1))*5/5+1,4),"")/10,"")</f>
        <v/>
      </c>
      <c r="AR102" s="0" t="str">
        <f aca="false">IF(AQ102&lt;&gt;"",AQ102*$Y102,"")</f>
        <v/>
      </c>
      <c r="AS102" s="0" t="str">
        <f aca="false">IF(AQ102&lt;&gt;"",AQ102*$Y102,"")</f>
        <v/>
      </c>
      <c r="AT102" s="0" t="str">
        <f aca="false">IF(AND(AP102&lt;&gt;"",AR102&lt;&gt;"",$X102&lt;&gt;""),CHAR(64+AP$5)&amp;": "&amp;$X102&amp;"; ","")</f>
        <v/>
      </c>
      <c r="AV102" s="0" t="str">
        <f aca="false">IF(AND(AU102&lt;&gt;"",AU102&gt;AU$6),IFERROR(MID($AC102,(COLUMN(AU95)-COLUMN($AF$1))*5/5+1,4),"")/10,"")</f>
        <v/>
      </c>
      <c r="AW102" s="0" t="str">
        <f aca="false">IF(AV102&lt;&gt;"",AV102*$Y102,"")</f>
        <v/>
      </c>
      <c r="AX102" s="0" t="str">
        <f aca="false">IF(AV102&lt;&gt;"",AV102*$Y102,"")</f>
        <v/>
      </c>
      <c r="AY102" s="0" t="str">
        <f aca="false">IF(AND(AU102&lt;&gt;"",AW102&lt;&gt;"",$X102&lt;&gt;""),CHAR(64+AU$5)&amp;": "&amp;$X102&amp;"; ","")</f>
        <v/>
      </c>
      <c r="BA102" s="0" t="str">
        <f aca="false">IF(AND(AZ102&lt;&gt;"",AZ102&gt;AZ$6),IFERROR(MID($AC102,(COLUMN(AZ95)-COLUMN($AF$1))*5/5+1,4),"")/10,"")</f>
        <v/>
      </c>
      <c r="BB102" s="0" t="str">
        <f aca="false">IF(BA102&lt;&gt;"",BA102*$Y102,"")</f>
        <v/>
      </c>
      <c r="BC102" s="0" t="str">
        <f aca="false">IF(BA102&lt;&gt;"",BA102*$Y102,"")</f>
        <v/>
      </c>
      <c r="BD102" s="0" t="str">
        <f aca="false">IF(AND(AZ102&lt;&gt;"",BB102&lt;&gt;"",$X102&lt;&gt;""),CHAR(64+AZ$5)&amp;": "&amp;$X102&amp;"; ","")</f>
        <v/>
      </c>
      <c r="BF102" s="0" t="str">
        <f aca="false">IF(AND(BE102&lt;&gt;"",BE102&gt;BE$6),IFERROR(MID($AC102,(COLUMN(BE95)-COLUMN($AF$1))*5/5+1,4),"")/10,"")</f>
        <v/>
      </c>
      <c r="BG102" s="0" t="str">
        <f aca="false">IF(BF102&lt;&gt;"",BF102*$Y102,"")</f>
        <v/>
      </c>
      <c r="BH102" s="0" t="str">
        <f aca="false">IF(BF102&lt;&gt;"",BF102*$Y102,"")</f>
        <v/>
      </c>
      <c r="BI102" s="0" t="str">
        <f aca="false">IF(AND(BE102&lt;&gt;"",BG102&lt;&gt;"",$X102&lt;&gt;""),CHAR(64+BE$5)&amp;": "&amp;$X102&amp;"; ","")</f>
        <v/>
      </c>
      <c r="BK102" s="0" t="str">
        <f aca="false">IF(AND(BJ102&lt;&gt;"",BJ102&gt;BJ$6),IFERROR(MID($AC102,(COLUMN(BJ95)-COLUMN($AF$1))*5/5+1,4),"")/10,"")</f>
        <v/>
      </c>
      <c r="BL102" s="0" t="str">
        <f aca="false">IF(BK102&lt;&gt;"",BK102*$Y102,"")</f>
        <v/>
      </c>
      <c r="BM102" s="0" t="str">
        <f aca="false">IF(BK102&lt;&gt;"",BK102*$Y102,"")</f>
        <v/>
      </c>
      <c r="BN102" s="0" t="str">
        <f aca="false">IF(AND(BJ102&lt;&gt;"",BL102&lt;&gt;"",$X102&lt;&gt;""),CHAR(64+BJ$5)&amp;": "&amp;$X102&amp;"; ","")</f>
        <v/>
      </c>
      <c r="BP102" s="0" t="str">
        <f aca="false">IF(AND(BO102&lt;&gt;"",BO102&gt;BO$6),IFERROR(MID($AC102,(COLUMN(BO95)-COLUMN($AF$1))*5/5+1,4),"")/10,"")</f>
        <v/>
      </c>
      <c r="BQ102" s="0" t="str">
        <f aca="false">IF(BP102&lt;&gt;"",BP102*$Y102,"")</f>
        <v/>
      </c>
      <c r="BR102" s="0" t="str">
        <f aca="false">IF(BP102&lt;&gt;"",BP102*$Y102,"")</f>
        <v/>
      </c>
      <c r="BS102" s="0" t="str">
        <f aca="false">IF(AND(BO102&lt;&gt;"",BQ102&lt;&gt;"",$X102&lt;&gt;""),CHAR(64+BO$5)&amp;": "&amp;$X102&amp;"; ","")</f>
        <v/>
      </c>
      <c r="BU102" s="0" t="str">
        <f aca="false">IF(AND(BT102&lt;&gt;"",BT102&gt;BT$6),IFERROR(MID($AC102,(COLUMN(BT95)-COLUMN($AF$1))*5/5+1,4),"")/10,"")</f>
        <v/>
      </c>
      <c r="BV102" s="0" t="str">
        <f aca="false">IF(BU102&lt;&gt;"",BU102*$Y102,"")</f>
        <v/>
      </c>
      <c r="BW102" s="0" t="str">
        <f aca="false">IF(BU102&lt;&gt;"",BU102*$Y102,"")</f>
        <v/>
      </c>
      <c r="BX102" s="0" t="str">
        <f aca="false">IF(AND(BT102&lt;&gt;"",BV102&lt;&gt;"",$X102&lt;&gt;""),CHAR(64+BT$5)&amp;": "&amp;$X102&amp;"; ","")</f>
        <v/>
      </c>
      <c r="BZ102" s="0" t="str">
        <f aca="false">IF(AND(BY102&lt;&gt;"",BY102&gt;BY$6),IFERROR(MID($AC102,(COLUMN(BY95)-COLUMN($AF$1))*5/5+1,4),"")/10,"")</f>
        <v/>
      </c>
      <c r="CA102" s="0" t="str">
        <f aca="false">IF(BZ102&lt;&gt;"",BZ102*$Y102,"")</f>
        <v/>
      </c>
      <c r="CB102" s="0" t="str">
        <f aca="false">IF(BZ102&lt;&gt;"",BZ102*$Y102,"")</f>
        <v/>
      </c>
      <c r="CC102" s="0" t="str">
        <f aca="false">IF(AND(BY102&lt;&gt;"",CA102&lt;&gt;"",$X102&lt;&gt;""),CHAR(64+BY$5)&amp;": "&amp;$X102&amp;"; ","")</f>
        <v/>
      </c>
    </row>
    <row r="103" customFormat="false" ht="12.8" hidden="false" customHeight="false" outlineLevel="0" collapsed="false">
      <c r="AD103" s="0" t="s">
        <v>3</v>
      </c>
    </row>
    <row r="104" customFormat="false" ht="12.8" hidden="false" customHeight="false" outlineLevel="0" collapsed="false">
      <c r="B104" s="0" t="s">
        <v>0</v>
      </c>
    </row>
    <row r="105" customFormat="false" ht="12.8" hidden="false" customHeight="false" outlineLevel="0" collapsed="false">
      <c r="B105" s="0" t="s">
        <v>0</v>
      </c>
      <c r="S105" s="0" t="s">
        <v>0</v>
      </c>
    </row>
    <row r="106" customFormat="false" ht="12.8" hidden="false" customHeight="false" outlineLevel="0" collapsed="false">
      <c r="C106" s="0" t="n">
        <v>2019</v>
      </c>
      <c r="D106" s="0" t="str">
        <f aca="false">C106&amp;"_"&amp;B$105</f>
        <v>2019_string</v>
      </c>
      <c r="E106" s="0" t="str">
        <f aca="false">C106&amp;"_"&amp;$B$104</f>
        <v>2019_string</v>
      </c>
      <c r="F106" s="0" t="n">
        <v>0</v>
      </c>
      <c r="S106" s="0" t="n">
        <v>2019</v>
      </c>
    </row>
    <row r="107" customFormat="false" ht="12.8" hidden="false" customHeight="false" outlineLevel="0" collapsed="false">
      <c r="C107" s="0" t="n">
        <v>2020</v>
      </c>
      <c r="D107" s="0" t="str">
        <f aca="false">C107&amp;"_"&amp;B$105</f>
        <v>2020_string</v>
      </c>
      <c r="E107" s="0" t="str">
        <f aca="false">C107&amp;"_"&amp;$B$104</f>
        <v>2020_string</v>
      </c>
      <c r="F107" s="0" t="n">
        <v>870</v>
      </c>
    </row>
    <row r="108" customFormat="false" ht="12.8" hidden="false" customHeight="false" outlineLevel="0" collapsed="false">
      <c r="C108" s="0" t="n">
        <v>2021</v>
      </c>
      <c r="D108" s="0" t="str">
        <f aca="false">C108&amp;"_"&amp;B$105</f>
        <v>2021_string</v>
      </c>
      <c r="E108" s="0" t="str">
        <f aca="false">C108&amp;"_"&amp;$B$104</f>
        <v>2021_string</v>
      </c>
      <c r="F108" s="0" t="n">
        <v>5000</v>
      </c>
    </row>
    <row r="109" customFormat="false" ht="12.8" hidden="false" customHeight="false" outlineLevel="0" collapsed="false">
      <c r="C109" s="0" t="n">
        <v>2022</v>
      </c>
      <c r="D109" s="0" t="str">
        <f aca="false">C109&amp;"_"&amp;B$105</f>
        <v>2022_string</v>
      </c>
      <c r="E109" s="0" t="str">
        <f aca="false">C109&amp;"_"&amp;$B$104</f>
        <v>2022_string</v>
      </c>
      <c r="F109" s="0" t="n">
        <v>5000</v>
      </c>
      <c r="S109" s="0" t="s">
        <v>0</v>
      </c>
      <c r="T109" s="0" t="s">
        <v>0</v>
      </c>
    </row>
    <row r="110" customFormat="false" ht="12.8" hidden="false" customHeight="false" outlineLevel="0" collapsed="false">
      <c r="C110" s="0" t="n">
        <v>2023</v>
      </c>
      <c r="D110" s="0" t="str">
        <f aca="false">C110&amp;"_"&amp;B$105</f>
        <v>2023_string</v>
      </c>
      <c r="E110" s="0" t="str">
        <f aca="false">C110&amp;"_"&amp;$B$104</f>
        <v>2023_string</v>
      </c>
      <c r="F110" s="0" t="n">
        <v>0</v>
      </c>
      <c r="S110" s="0" t="str">
        <f aca="false">Variables!N30</f>
        <v>asdf</v>
      </c>
    </row>
    <row r="111" customFormat="false" ht="12.8" hidden="false" customHeight="false" outlineLevel="0" collapsed="false">
      <c r="C111" s="0" t="n">
        <v>2024</v>
      </c>
      <c r="D111" s="0" t="str">
        <f aca="false">C111&amp;"_"&amp;B$105</f>
        <v>2024_string</v>
      </c>
      <c r="E111" s="0" t="str">
        <f aca="false">C111&amp;"_"&amp;$B$104</f>
        <v>2024_string</v>
      </c>
      <c r="F111" s="0" t="n">
        <v>0</v>
      </c>
    </row>
    <row r="112" customFormat="false" ht="12.8" hidden="false" customHeight="false" outlineLevel="0" collapsed="false">
      <c r="C112" s="0" t="n">
        <v>2025</v>
      </c>
      <c r="D112" s="0" t="str">
        <f aca="false">C112&amp;"_"&amp;B$105</f>
        <v>2025_string</v>
      </c>
      <c r="E112" s="0" t="str">
        <f aca="false">C112&amp;"_"&amp;$B$104</f>
        <v>2025_string</v>
      </c>
      <c r="F112" s="0" t="n">
        <v>870</v>
      </c>
      <c r="S112" s="0" t="s">
        <v>0</v>
      </c>
      <c r="T112" s="0" t="s">
        <v>0</v>
      </c>
    </row>
    <row r="113" customFormat="false" ht="12.8" hidden="false" customHeight="false" outlineLevel="0" collapsed="false">
      <c r="C113" s="0" t="n">
        <v>2026</v>
      </c>
      <c r="D113" s="0" t="str">
        <f aca="false">C113&amp;"_"&amp;B$105</f>
        <v>2026_string</v>
      </c>
      <c r="E113" s="0" t="str">
        <f aca="false">C113&amp;"_"&amp;$B$104</f>
        <v>2026_string</v>
      </c>
      <c r="F113" s="0" t="n">
        <v>5000</v>
      </c>
      <c r="S113" s="0" t="n">
        <v>1</v>
      </c>
      <c r="T113" s="0" t="str">
        <f aca="false">Variables!F6</f>
        <v>string</v>
      </c>
      <c r="U113" s="0" t="str">
        <f aca="false">IF(AND(Variables!H17&lt;&gt;"",Variables!H17&lt;&gt;0),TEXT(Variables!H17*10,"0000")&amp;";","----;")&amp;IF(AND(Variables!I17&lt;&gt;"",Variables!I17&lt;&gt;0),TEXT(Variables!I17*10,"0000")&amp;";","----;")&amp;IF(AND(Variables!J17&lt;&gt;"",Variables!J17&lt;&gt;0),TEXT(Variables!J17*10,"0000")&amp;";","----;")&amp;IF(AND(Variables!K17&lt;&gt;"",Variables!K17&lt;&gt;0),TEXT(Variables!K17*10,"0000")&amp;";","----;")&amp;IF(AND(Variables!L17&lt;&gt;"",Variables!L17&lt;&gt;0),TEXT(Variables!L17*10,"0000")&amp;";","----;")&amp;IF(AND(Variables!M17&lt;&gt;"",Variables!M17&lt;&gt;0),TEXT(Variables!M17*10,"0000")&amp;";","----;")&amp;IF(AND(Variables!N17&lt;&gt;"",Variables!N17&lt;&gt;0),TEXT(Variables!N17*10,"0000")&amp;";","----;")&amp;IF(AND(Variables!O17&lt;&gt;"",Variables!O17&lt;&gt;0),TEXT(Variables!O17*10,"0000")&amp;";","----;")&amp;IF(AND(Variables!P17&lt;&gt;"",Variables!P17&lt;&gt;0),TEXT(Variables!P17*10,"0000")&amp;";","----;")&amp;IF(AND(Variables!Q17&lt;&gt;"",Variables!Q17&lt;&gt;0),TEXT(Variables!Q17*10,"0000")&amp;";","----;")</f>
        <v>0010;0010;0010;0010;0010;0010;0010;0010;0010;0010;</v>
      </c>
    </row>
    <row r="114" customFormat="false" ht="12.8" hidden="false" customHeight="false" outlineLevel="0" collapsed="false">
      <c r="C114" s="0" t="n">
        <v>2027</v>
      </c>
      <c r="D114" s="0" t="str">
        <f aca="false">C114&amp;"_"&amp;B$105</f>
        <v>2027_string</v>
      </c>
      <c r="E114" s="0" t="str">
        <f aca="false">C114&amp;"_"&amp;$B$104</f>
        <v>2027_string</v>
      </c>
      <c r="F114" s="0" t="n">
        <v>5000</v>
      </c>
      <c r="S114" s="0" t="n">
        <v>2</v>
      </c>
      <c r="T114" s="0" t="str">
        <f aca="false">Variables!F7</f>
        <v>string</v>
      </c>
      <c r="U114" s="0" t="str">
        <f aca="false">IF(AND(Variables!H18&lt;&gt;"",Variables!H18&lt;&gt;0),TEXT(Variables!H18*10,"0000")&amp;";","----;")&amp;IF(AND(Variables!I18&lt;&gt;"",Variables!I18&lt;&gt;0),TEXT(Variables!I18*10,"0000")&amp;";","----;")&amp;IF(AND(Variables!J18&lt;&gt;"",Variables!J18&lt;&gt;0),TEXT(Variables!J18*10,"0000")&amp;";","----;")&amp;IF(AND(Variables!K18&lt;&gt;"",Variables!K18&lt;&gt;0),TEXT(Variables!K18*10,"0000")&amp;";","----;")&amp;IF(AND(Variables!L18&lt;&gt;"",Variables!L18&lt;&gt;0),TEXT(Variables!L18*10,"0000")&amp;";","----;")&amp;IF(AND(Variables!M18&lt;&gt;"",Variables!M18&lt;&gt;0),TEXT(Variables!M18*10,"0000")&amp;";","----;")&amp;IF(AND(Variables!N18&lt;&gt;"",Variables!N18&lt;&gt;0),TEXT(Variables!N18*10,"0000")&amp;";","----;")&amp;IF(AND(Variables!O18&lt;&gt;"",Variables!O18&lt;&gt;0),TEXT(Variables!O18*10,"0000")&amp;";","----;")&amp;IF(AND(Variables!P18&lt;&gt;"",Variables!P18&lt;&gt;0),TEXT(Variables!P18*10,"0000")&amp;";","----;")&amp;IF(AND(Variables!Q18&lt;&gt;"",Variables!Q18&lt;&gt;0),TEXT(Variables!Q18*10,"0000")&amp;";","----;")</f>
        <v>0010;0010;0010;0010;0010;0010;0010;0010;0010;0010;</v>
      </c>
    </row>
    <row r="115" customFormat="false" ht="12.8" hidden="false" customHeight="false" outlineLevel="0" collapsed="false">
      <c r="C115" s="0" t="n">
        <v>2028</v>
      </c>
      <c r="D115" s="0" t="str">
        <f aca="false">C115&amp;"_"&amp;B$105</f>
        <v>2028_string</v>
      </c>
      <c r="E115" s="0" t="str">
        <f aca="false">C115&amp;"_"&amp;$B$104</f>
        <v>2028_string</v>
      </c>
      <c r="F115" s="0" t="n">
        <v>0</v>
      </c>
      <c r="S115" s="0" t="n">
        <v>3</v>
      </c>
      <c r="T115" s="0" t="str">
        <f aca="false">Variables!F8</f>
        <v>string</v>
      </c>
      <c r="U115" s="0" t="str">
        <f aca="false">IF(AND(Variables!H19&lt;&gt;"",Variables!H19&lt;&gt;0),TEXT(Variables!H19*10,"0000")&amp;";","----;")&amp;IF(AND(Variables!I19&lt;&gt;"",Variables!I19&lt;&gt;0),TEXT(Variables!I19*10,"0000")&amp;";","----;")&amp;IF(AND(Variables!J19&lt;&gt;"",Variables!J19&lt;&gt;0),TEXT(Variables!J19*10,"0000")&amp;";","----;")&amp;IF(AND(Variables!K19&lt;&gt;"",Variables!K19&lt;&gt;0),TEXT(Variables!K19*10,"0000")&amp;";","----;")&amp;IF(AND(Variables!L19&lt;&gt;"",Variables!L19&lt;&gt;0),TEXT(Variables!L19*10,"0000")&amp;";","----;")&amp;IF(AND(Variables!M19&lt;&gt;"",Variables!M19&lt;&gt;0),TEXT(Variables!M19*10,"0000")&amp;";","----;")&amp;IF(AND(Variables!N19&lt;&gt;"",Variables!N19&lt;&gt;0),TEXT(Variables!N19*10,"0000")&amp;";","----;")&amp;IF(AND(Variables!O19&lt;&gt;"",Variables!O19&lt;&gt;0),TEXT(Variables!O19*10,"0000")&amp;";","----;")&amp;IF(AND(Variables!P19&lt;&gt;"",Variables!P19&lt;&gt;0),TEXT(Variables!P19*10,"0000")&amp;";","----;")&amp;IF(AND(Variables!Q19&lt;&gt;"",Variables!Q19&lt;&gt;0),TEXT(Variables!Q19*10,"0000")&amp;";","----;")</f>
        <v>0010;0010;0010;0010;0010;0010;0010;0010;0010;0010;</v>
      </c>
    </row>
    <row r="116" customFormat="false" ht="12.8" hidden="false" customHeight="false" outlineLevel="0" collapsed="false">
      <c r="C116" s="0" t="n">
        <v>2029</v>
      </c>
      <c r="D116" s="0" t="str">
        <f aca="false">C116&amp;"_"&amp;B$105</f>
        <v>2029_string</v>
      </c>
      <c r="E116" s="0" t="str">
        <f aca="false">C116&amp;"_"&amp;$B$104</f>
        <v>2029_string</v>
      </c>
      <c r="F116" s="0" t="n">
        <v>0</v>
      </c>
      <c r="S116" s="0" t="n">
        <v>4</v>
      </c>
      <c r="T116" s="0" t="str">
        <f aca="false">Variables!F9</f>
        <v>string</v>
      </c>
      <c r="U116" s="0" t="str">
        <f aca="false">IF(AND(Variables!H20&lt;&gt;"",Variables!H20&lt;&gt;0),TEXT(Variables!H20*10,"0000")&amp;";","----;")&amp;IF(AND(Variables!I20&lt;&gt;"",Variables!I20&lt;&gt;0),TEXT(Variables!I20*10,"0000")&amp;";","----;")&amp;IF(AND(Variables!J20&lt;&gt;"",Variables!J20&lt;&gt;0),TEXT(Variables!J20*10,"0000")&amp;";","----;")&amp;IF(AND(Variables!K20&lt;&gt;"",Variables!K20&lt;&gt;0),TEXT(Variables!K20*10,"0000")&amp;";","----;")&amp;IF(AND(Variables!L20&lt;&gt;"",Variables!L20&lt;&gt;0),TEXT(Variables!L20*10,"0000")&amp;";","----;")&amp;IF(AND(Variables!M20&lt;&gt;"",Variables!M20&lt;&gt;0),TEXT(Variables!M20*10,"0000")&amp;";","----;")&amp;IF(AND(Variables!N20&lt;&gt;"",Variables!N20&lt;&gt;0),TEXT(Variables!N20*10,"0000")&amp;";","----;")&amp;IF(AND(Variables!O20&lt;&gt;"",Variables!O20&lt;&gt;0),TEXT(Variables!O20*10,"0000")&amp;";","----;")&amp;IF(AND(Variables!P20&lt;&gt;"",Variables!P20&lt;&gt;0),TEXT(Variables!P20*10,"0000")&amp;";","----;")&amp;IF(AND(Variables!Q20&lt;&gt;"",Variables!Q20&lt;&gt;0),TEXT(Variables!Q20*10,"0000")&amp;";","----;")</f>
        <v>0010;0010;0010;0010;0010;0010;0010;0010;0010;0010;</v>
      </c>
    </row>
    <row r="117" customFormat="false" ht="12.8" hidden="false" customHeight="false" outlineLevel="0" collapsed="false">
      <c r="C117" s="0" t="n">
        <v>2030</v>
      </c>
      <c r="D117" s="0" t="str">
        <f aca="false">C117&amp;"_"&amp;B$105</f>
        <v>2030_string</v>
      </c>
      <c r="E117" s="0" t="str">
        <f aca="false">C117&amp;"_"&amp;$B$104</f>
        <v>2030_string</v>
      </c>
      <c r="F117" s="0" t="n">
        <v>870</v>
      </c>
      <c r="S117" s="0" t="n">
        <v>5</v>
      </c>
      <c r="T117" s="0" t="str">
        <f aca="false">Variables!F10</f>
        <v>string</v>
      </c>
      <c r="U117" s="0" t="str">
        <f aca="false">IF(AND(Variables!H21&lt;&gt;"",Variables!H21&lt;&gt;0),TEXT(Variables!H21*10,"0000")&amp;";","----;")&amp;IF(AND(Variables!I21&lt;&gt;"",Variables!I21&lt;&gt;0),TEXT(Variables!I21*10,"0000")&amp;";","----;")&amp;IF(AND(Variables!J21&lt;&gt;"",Variables!J21&lt;&gt;0),TEXT(Variables!J21*10,"0000")&amp;";","----;")&amp;IF(AND(Variables!K21&lt;&gt;"",Variables!K21&lt;&gt;0),TEXT(Variables!K21*10,"0000")&amp;";","----;")&amp;IF(AND(Variables!L21&lt;&gt;"",Variables!L21&lt;&gt;0),TEXT(Variables!L21*10,"0000")&amp;";","----;")&amp;IF(AND(Variables!M21&lt;&gt;"",Variables!M21&lt;&gt;0),TEXT(Variables!M21*10,"0000")&amp;";","----;")&amp;IF(AND(Variables!N21&lt;&gt;"",Variables!N21&lt;&gt;0),TEXT(Variables!N21*10,"0000")&amp;";","----;")&amp;IF(AND(Variables!O21&lt;&gt;"",Variables!O21&lt;&gt;0),TEXT(Variables!O21*10,"0000")&amp;";","----;")&amp;IF(AND(Variables!P21&lt;&gt;"",Variables!P21&lt;&gt;0),TEXT(Variables!P21*10,"0000")&amp;";","----;")&amp;IF(AND(Variables!Q21&lt;&gt;"",Variables!Q21&lt;&gt;0),TEXT(Variables!Q21*10,"0000")&amp;";","----;")</f>
        <v>----;----;----;----;----;----;----;----;----;----;</v>
      </c>
    </row>
    <row r="118" customFormat="false" ht="12.8" hidden="false" customHeight="false" outlineLevel="0" collapsed="false">
      <c r="C118" s="0" t="n">
        <v>2031</v>
      </c>
      <c r="D118" s="0" t="str">
        <f aca="false">C118&amp;"_"&amp;B$105</f>
        <v>2031_string</v>
      </c>
      <c r="E118" s="0" t="str">
        <f aca="false">C118&amp;"_"&amp;$B$104</f>
        <v>2031_string</v>
      </c>
      <c r="F118" s="0" t="n">
        <v>5000</v>
      </c>
      <c r="S118" s="0" t="n">
        <v>7</v>
      </c>
      <c r="T118" s="0" t="str">
        <f aca="false">Variables!F11</f>
        <v>string</v>
      </c>
      <c r="U118" s="0" t="str">
        <f aca="false">IF(AND(Variables!H22&lt;&gt;"",Variables!H22&lt;&gt;0),TEXT(Variables!H22*10,"0000")&amp;";","----;")&amp;IF(AND(Variables!I22&lt;&gt;"",Variables!I22&lt;&gt;0),TEXT(Variables!I22*10,"0000")&amp;";","----;")&amp;IF(AND(Variables!J22&lt;&gt;"",Variables!J22&lt;&gt;0),TEXT(Variables!J22*10,"0000")&amp;";","----;")&amp;IF(AND(Variables!K22&lt;&gt;"",Variables!K22&lt;&gt;0),TEXT(Variables!K22*10,"0000")&amp;";","----;")&amp;IF(AND(Variables!L22&lt;&gt;"",Variables!L22&lt;&gt;0),TEXT(Variables!L22*10,"0000")&amp;";","----;")&amp;IF(AND(Variables!M22&lt;&gt;"",Variables!M22&lt;&gt;0),TEXT(Variables!M22*10,"0000")&amp;";","----;")&amp;IF(AND(Variables!N22&lt;&gt;"",Variables!N22&lt;&gt;0),TEXT(Variables!N22*10,"0000")&amp;";","----;")&amp;IF(AND(Variables!O22&lt;&gt;"",Variables!O22&lt;&gt;0),TEXT(Variables!O22*10,"0000")&amp;";","----;")&amp;IF(AND(Variables!P22&lt;&gt;"",Variables!P22&lt;&gt;0),TEXT(Variables!P22*10,"0000")&amp;";","----;")&amp;IF(AND(Variables!Q22&lt;&gt;"",Variables!Q22&lt;&gt;0),TEXT(Variables!Q22*10,"0000")&amp;";","----;")</f>
        <v>0010;0010;0010;0010;0010;0010;0010;0010;0010;0010;</v>
      </c>
    </row>
    <row r="119" customFormat="false" ht="12.8" hidden="false" customHeight="false" outlineLevel="0" collapsed="false">
      <c r="C119" s="0" t="n">
        <v>2032</v>
      </c>
      <c r="D119" s="0" t="str">
        <f aca="false">C119&amp;"_"&amp;B$105</f>
        <v>2032_string</v>
      </c>
      <c r="E119" s="0" t="str">
        <f aca="false">C119&amp;"_"&amp;$B$104</f>
        <v>2032_string</v>
      </c>
      <c r="F119" s="0" t="n">
        <v>5000</v>
      </c>
    </row>
    <row r="120" customFormat="false" ht="12.8" hidden="false" customHeight="false" outlineLevel="0" collapsed="false">
      <c r="C120" s="0" t="n">
        <v>2033</v>
      </c>
      <c r="D120" s="0" t="str">
        <f aca="false">C120&amp;"_"&amp;B$105</f>
        <v>2033_string</v>
      </c>
      <c r="E120" s="0" t="str">
        <f aca="false">C120&amp;"_"&amp;$B$104</f>
        <v>2033_string</v>
      </c>
      <c r="F120" s="0" t="n">
        <v>0</v>
      </c>
    </row>
    <row r="121" customFormat="false" ht="12.8" hidden="false" customHeight="false" outlineLevel="0" collapsed="false">
      <c r="C121" s="0" t="n">
        <v>2034</v>
      </c>
      <c r="D121" s="0" t="str">
        <f aca="false">C121&amp;"_"&amp;B$105</f>
        <v>2034_string</v>
      </c>
      <c r="E121" s="0" t="str">
        <f aca="false">C121&amp;"_"&amp;$B$104</f>
        <v>2034_string</v>
      </c>
      <c r="F121" s="0" t="n">
        <v>0</v>
      </c>
      <c r="S121" s="0" t="s">
        <v>0</v>
      </c>
      <c r="T121" s="0" t="s">
        <v>0</v>
      </c>
    </row>
    <row r="122" customFormat="false" ht="12.8" hidden="false" customHeight="false" outlineLevel="0" collapsed="false">
      <c r="C122" s="0" t="n">
        <v>2035</v>
      </c>
      <c r="D122" s="0" t="str">
        <f aca="false">C122&amp;"_"&amp;B$105</f>
        <v>2035_string</v>
      </c>
      <c r="E122" s="0" t="str">
        <f aca="false">C122&amp;"_"&amp;$B$104</f>
        <v>2035_string</v>
      </c>
      <c r="F122" s="0" t="n">
        <v>2610</v>
      </c>
      <c r="S122" s="0" t="n">
        <v>1</v>
      </c>
      <c r="T122" s="0" t="str">
        <f aca="false">Variables!F6</f>
        <v>string</v>
      </c>
      <c r="U122" s="0" t="str">
        <f aca="false">IF(AND(Variables!H6&lt;&gt;"",Variables!H6&lt;&gt;0),Variables!H6&amp;";","-----;")&amp;IF(AND(Variables!I6&lt;&gt;"",Variables!I6&lt;&gt;0),Variables!I6&amp;";","-----;")&amp;IF(AND(Variables!J6&lt;&gt;"",Variables!J6&lt;&gt;0),Variables!J6&amp;";","-----;")&amp;IF(AND(Variables!K6&lt;&gt;"",Variables!K6&lt;&gt;0),Variables!K6&amp;";","-----;")&amp;IF(AND(Variables!L6&lt;&gt;"",Variables!L6&lt;&gt;0),Variables!L6&amp;";","-----;")&amp;IF(AND(Variables!M6&lt;&gt;"",Variables!M6&lt;&gt;0),Variables!M6&amp;";","-----;")&amp;IF(AND(Variables!N6&lt;&gt;"",Variables!N6&lt;&gt;0),Variables!N6&amp;";","-----;")&amp;IF(AND(Variables!O6&lt;&gt;"",Variables!O6&lt;&gt;0),Variables!O6&amp;";","-----;")&amp;IF(AND(Variables!P6&lt;&gt;"",Variables!P6&lt;&gt;0),Variables!P6&amp;";","-----;")&amp;IF(AND(Variables!Q6&lt;&gt;"",Variables!Q6&lt;&gt;0),Variables!Q6&amp;";","-----;")</f>
        <v>43586;45413;47239;49065;49065;49065;-----;-----;-----;-----;</v>
      </c>
    </row>
    <row r="123" customFormat="false" ht="12.8" hidden="false" customHeight="false" outlineLevel="0" collapsed="false">
      <c r="C123" s="0" t="n">
        <v>2036</v>
      </c>
      <c r="D123" s="0" t="str">
        <f aca="false">C123&amp;"_"&amp;B$105</f>
        <v>2036_string</v>
      </c>
      <c r="E123" s="0" t="str">
        <f aca="false">C123&amp;"_"&amp;$B$104</f>
        <v>2036_string</v>
      </c>
      <c r="F123" s="0" t="n">
        <v>15000</v>
      </c>
      <c r="S123" s="0" t="n">
        <v>2</v>
      </c>
      <c r="T123" s="0" t="str">
        <f aca="false">Variables!F7</f>
        <v>string</v>
      </c>
      <c r="U123" s="0" t="str">
        <f aca="false">IF(AND(Variables!H7&lt;&gt;"",Variables!H7&lt;&gt;0),Variables!H7&amp;";","-----;")&amp;IF(AND(Variables!I7&lt;&gt;"",Variables!I7&lt;&gt;0),Variables!I7&amp;";","-----;")&amp;IF(AND(Variables!J7&lt;&gt;"",Variables!J7&lt;&gt;0),Variables!J7&amp;";","-----;")&amp;IF(AND(Variables!K7&lt;&gt;"",Variables!K7&lt;&gt;0),Variables!K7&amp;";","-----;")&amp;IF(AND(Variables!L7&lt;&gt;"",Variables!L7&lt;&gt;0),Variables!L7&amp;";","-----;")&amp;IF(AND(Variables!M7&lt;&gt;"",Variables!M7&lt;&gt;0),Variables!M7&amp;";","-----;")&amp;IF(AND(Variables!N7&lt;&gt;"",Variables!N7&lt;&gt;0),Variables!N7&amp;";","-----;")&amp;IF(AND(Variables!O7&lt;&gt;"",Variables!O7&lt;&gt;0),Variables!O7&amp;";","-----;")&amp;IF(AND(Variables!P7&lt;&gt;"",Variables!P7&lt;&gt;0),Variables!P7&amp;";","-----;")&amp;IF(AND(Variables!Q7&lt;&gt;"",Variables!Q7&lt;&gt;0),Variables!Q7&amp;";","-----;")</f>
        <v>43952;45778;47604;49430;49430;49430;-----;-----;-----;-----;</v>
      </c>
    </row>
    <row r="124" customFormat="false" ht="12.8" hidden="false" customHeight="false" outlineLevel="0" collapsed="false">
      <c r="C124" s="0" t="n">
        <v>2037</v>
      </c>
      <c r="D124" s="0" t="str">
        <f aca="false">C124&amp;"_"&amp;B$105</f>
        <v>2037_string</v>
      </c>
      <c r="E124" s="0" t="str">
        <f aca="false">C124&amp;"_"&amp;$B$104</f>
        <v>2037_string</v>
      </c>
      <c r="F124" s="0" t="n">
        <v>15000</v>
      </c>
      <c r="S124" s="0" t="n">
        <v>4</v>
      </c>
      <c r="T124" s="0" t="str">
        <f aca="false">Variables!F8</f>
        <v>string</v>
      </c>
      <c r="U124" s="0" t="str">
        <f aca="false">IF(AND(Variables!H8&lt;&gt;"",Variables!H8&lt;&gt;0),Variables!H8&amp;";","-----;")&amp;IF(AND(Variables!I8&lt;&gt;"",Variables!I8&lt;&gt;0),Variables!I8&amp;";","-----;")&amp;IF(AND(Variables!J8&lt;&gt;"",Variables!J8&lt;&gt;0),Variables!J8&amp;";","-----;")&amp;IF(AND(Variables!K8&lt;&gt;"",Variables!K8&lt;&gt;0),Variables!K8&amp;";","-----;")&amp;IF(AND(Variables!L8&lt;&gt;"",Variables!L8&lt;&gt;0),Variables!L8&amp;";","-----;")&amp;IF(AND(Variables!M8&lt;&gt;"",Variables!M8&lt;&gt;0),Variables!M8&amp;";","-----;")&amp;IF(AND(Variables!N8&lt;&gt;"",Variables!N8&lt;&gt;0),Variables!N8&amp;";","-----;")&amp;IF(AND(Variables!O8&lt;&gt;"",Variables!O8&lt;&gt;0),Variables!O8&amp;";","-----;")&amp;IF(AND(Variables!P8&lt;&gt;"",Variables!P8&lt;&gt;0),Variables!P8&amp;";","-----;")&amp;IF(AND(Variables!Q8&lt;&gt;"",Variables!Q8&lt;&gt;0),Variables!Q8&amp;";","-----;")</f>
        <v>44317;46143;47969;49796;49796;49796;-----;-----;-----;-----;</v>
      </c>
    </row>
    <row r="125" customFormat="false" ht="12.8" hidden="false" customHeight="false" outlineLevel="0" collapsed="false">
      <c r="C125" s="0" t="n">
        <v>2038</v>
      </c>
      <c r="D125" s="0" t="str">
        <f aca="false">C125&amp;"_"&amp;B$105</f>
        <v>2038_string</v>
      </c>
      <c r="E125" s="0" t="str">
        <f aca="false">C125&amp;"_"&amp;$B$104</f>
        <v>2038_string</v>
      </c>
      <c r="F125" s="0" t="n">
        <v>0</v>
      </c>
      <c r="S125" s="0" t="n">
        <v>4.1</v>
      </c>
      <c r="T125" s="0" t="str">
        <f aca="false">Variables!F9</f>
        <v>string</v>
      </c>
      <c r="U125" s="0" t="str">
        <f aca="false">IF(AND(Variables!H9&lt;&gt;"",Variables!H9&lt;&gt;0),Variables!H9&amp;";","-----;")&amp;IF(AND(Variables!I9&lt;&gt;"",Variables!I9&lt;&gt;0),Variables!I9&amp;";","-----;")&amp;IF(AND(Variables!J9&lt;&gt;"",Variables!J9&lt;&gt;0),Variables!J9&amp;";","-----;")&amp;IF(AND(Variables!K9&lt;&gt;"",Variables!K9&lt;&gt;0),Variables!K9&amp;";","-----;")&amp;IF(AND(Variables!L9&lt;&gt;"",Variables!L9&lt;&gt;0),Variables!L9&amp;";","-----;")&amp;IF(AND(Variables!M9&lt;&gt;"",Variables!M9&lt;&gt;0),Variables!M9&amp;";","-----;")&amp;IF(AND(Variables!N9&lt;&gt;"",Variables!N9&lt;&gt;0),Variables!N9&amp;";","-----;")&amp;IF(AND(Variables!O9&lt;&gt;"",Variables!O9&lt;&gt;0),Variables!O9&amp;";","-----;")&amp;IF(AND(Variables!P9&lt;&gt;"",Variables!P9&lt;&gt;0),Variables!P9&amp;";","-----;")&amp;IF(AND(Variables!Q9&lt;&gt;"",Variables!Q9&lt;&gt;0),Variables!Q9&amp;";","-----;")</f>
        <v>44682;46508;48335;50161;50161;50161;-----;-----;-----;-----;</v>
      </c>
    </row>
    <row r="126" customFormat="false" ht="12.8" hidden="false" customHeight="false" outlineLevel="0" collapsed="false">
      <c r="B126" s="0" t="str">
        <f aca="false">"-"&amp;B104</f>
        <v>-string</v>
      </c>
      <c r="S126" s="0" t="n">
        <v>5</v>
      </c>
      <c r="T126" s="0" t="str">
        <f aca="false">Variables!F10</f>
        <v>string</v>
      </c>
      <c r="U126" s="0" t="str">
        <f aca="false">IF(AND(Variables!H10&lt;&gt;"",Variables!H10&lt;&gt;0),Variables!H10&amp;";","-----;")&amp;IF(AND(Variables!I10&lt;&gt;"",Variables!I10&lt;&gt;0),Variables!I10&amp;";","-----;")&amp;IF(AND(Variables!J10&lt;&gt;"",Variables!J10&lt;&gt;0),Variables!J10&amp;";","-----;")&amp;IF(AND(Variables!K10&lt;&gt;"",Variables!K10&lt;&gt;0),Variables!K10&amp;";","-----;")&amp;IF(AND(Variables!L10&lt;&gt;"",Variables!L10&lt;&gt;0),Variables!L10&amp;";","-----;")&amp;IF(AND(Variables!M10&lt;&gt;"",Variables!M10&lt;&gt;0),Variables!M10&amp;";","-----;")&amp;IF(AND(Variables!N10&lt;&gt;"",Variables!N10&lt;&gt;0),Variables!N10&amp;";","-----;")&amp;IF(AND(Variables!O10&lt;&gt;"",Variables!O10&lt;&gt;0),Variables!O10&amp;";","-----;")&amp;IF(AND(Variables!P10&lt;&gt;"",Variables!P10&lt;&gt;0),Variables!P10&amp;";","-----;")&amp;IF(AND(Variables!Q10&lt;&gt;"",Variables!Q10&lt;&gt;0),Variables!Q10&amp;";","-----;")</f>
        <v>-----;-----;-----;-----;-----;-----;-----;-----;-----;-----;</v>
      </c>
    </row>
    <row r="127" customFormat="false" ht="12.8" hidden="false" customHeight="false" outlineLevel="0" collapsed="false">
      <c r="S127" s="0" t="n">
        <v>6</v>
      </c>
      <c r="T127" s="0" t="str">
        <f aca="false">Variables!F11</f>
        <v>string</v>
      </c>
      <c r="U127" s="0" t="str">
        <f aca="false">IF(AND(Variables!H11&lt;&gt;"",Variables!H11&lt;&gt;0),Variables!H11&amp;";","-----;")&amp;IF(AND(Variables!I11&lt;&gt;"",Variables!I11&lt;&gt;0),Variables!I11&amp;";","-----;")&amp;IF(AND(Variables!J11&lt;&gt;"",Variables!J11&lt;&gt;0),Variables!J11&amp;";","-----;")&amp;IF(AND(Variables!K11&lt;&gt;"",Variables!K11&lt;&gt;0),Variables!K11&amp;";","-----;")&amp;IF(AND(Variables!L11&lt;&gt;"",Variables!L11&lt;&gt;0),Variables!L11&amp;";","-----;")&amp;IF(AND(Variables!M11&lt;&gt;"",Variables!M11&lt;&gt;0),Variables!M11&amp;";","-----;")&amp;IF(AND(Variables!N11&lt;&gt;"",Variables!N11&lt;&gt;0),Variables!N11&amp;";","-----;")&amp;IF(AND(Variables!O11&lt;&gt;"",Variables!O11&lt;&gt;0),Variables!O11&amp;";","-----;")&amp;IF(AND(Variables!P11&lt;&gt;"",Variables!P11&lt;&gt;0),Variables!P11&amp;";","-----;")&amp;IF(AND(Variables!Q11&lt;&gt;"",Variables!Q11&lt;&gt;0),Variables!Q11&amp;";","-----;")</f>
        <v>45413;47239;49065;50891;50891;50891;-----;-----;-----;-----;</v>
      </c>
    </row>
    <row r="128" customFormat="false" ht="12.8" hidden="false" customHeight="false" outlineLevel="0" collapsed="false">
      <c r="B128" s="0" t="s">
        <v>0</v>
      </c>
      <c r="S128" s="0" t="n">
        <v>7</v>
      </c>
      <c r="T128" s="0" t="str">
        <f aca="false">Variables!F12</f>
        <v>string</v>
      </c>
      <c r="U128" s="0" t="str">
        <f aca="false">IF(AND(Variables!H12&lt;&gt;"",Variables!H12&lt;&gt;0),Variables!H12&amp;";","-----;")&amp;IF(AND(Variables!I12&lt;&gt;"",Variables!I12&lt;&gt;0),Variables!I12&amp;";","-----;")&amp;IF(AND(Variables!J12&lt;&gt;"",Variables!J12&lt;&gt;0),Variables!J12&amp;";","-----;")&amp;IF(AND(Variables!K12&lt;&gt;"",Variables!K12&lt;&gt;0),Variables!K12&amp;";","-----;")&amp;IF(AND(Variables!L12&lt;&gt;"",Variables!L12&lt;&gt;0),Variables!L12&amp;";","-----;")&amp;IF(AND(Variables!M12&lt;&gt;"",Variables!M12&lt;&gt;0),Variables!M12&amp;";","-----;")&amp;IF(AND(Variables!N12&lt;&gt;"",Variables!N12&lt;&gt;0),Variables!N12&amp;";","-----;")&amp;IF(AND(Variables!O12&lt;&gt;"",Variables!O12&lt;&gt;0),Variables!O12&amp;";","-----;")&amp;IF(AND(Variables!P12&lt;&gt;"",Variables!P12&lt;&gt;0),Variables!P12&amp;";","-----;")&amp;IF(AND(Variables!Q12&lt;&gt;"",Variables!Q12&lt;&gt;0),Variables!Q12&amp;";","-----;")</f>
        <v>43586;43586;43586;43586;43586;43586;-----;-----;-----;-----;</v>
      </c>
    </row>
    <row r="129" customFormat="false" ht="12.8" hidden="false" customHeight="false" outlineLevel="0" collapsed="false">
      <c r="B129" s="0" t="s">
        <v>0</v>
      </c>
    </row>
    <row r="130" customFormat="false" ht="12.8" hidden="false" customHeight="false" outlineLevel="0" collapsed="false">
      <c r="C130" s="0" t="n">
        <v>2019</v>
      </c>
      <c r="D130" s="0" t="str">
        <f aca="false">C130&amp;"_"&amp;B$129</f>
        <v>2019_string</v>
      </c>
      <c r="E130" s="0" t="str">
        <f aca="false">C130&amp;"_"&amp;$B$128</f>
        <v>2019_string</v>
      </c>
      <c r="F130" s="0" t="n">
        <v>1370</v>
      </c>
    </row>
    <row r="131" customFormat="false" ht="12.8" hidden="false" customHeight="false" outlineLevel="0" collapsed="false">
      <c r="C131" s="0" t="n">
        <v>2020</v>
      </c>
      <c r="D131" s="0" t="str">
        <f aca="false">C131&amp;"_"&amp;B$129</f>
        <v>2020_string</v>
      </c>
      <c r="E131" s="0" t="str">
        <f aca="false">C131&amp;"_"&amp;$B$128</f>
        <v>2020_string</v>
      </c>
      <c r="F131" s="0" t="n">
        <v>870</v>
      </c>
    </row>
    <row r="132" customFormat="false" ht="12.8" hidden="false" customHeight="false" outlineLevel="0" collapsed="false">
      <c r="C132" s="0" t="n">
        <v>2021</v>
      </c>
      <c r="D132" s="0" t="str">
        <f aca="false">C132&amp;"_"&amp;B$129</f>
        <v>2021_string</v>
      </c>
      <c r="E132" s="0" t="str">
        <f aca="false">C132&amp;"_"&amp;$B$128</f>
        <v>2021_string</v>
      </c>
      <c r="F132" s="0" t="n">
        <v>5000</v>
      </c>
      <c r="S132" s="0" t="s">
        <v>0</v>
      </c>
    </row>
    <row r="133" customFormat="false" ht="12.8" hidden="false" customHeight="false" outlineLevel="0" collapsed="false">
      <c r="C133" s="0" t="n">
        <v>2022</v>
      </c>
      <c r="D133" s="0" t="str">
        <f aca="false">C133&amp;"_"&amp;B$129</f>
        <v>2022_string</v>
      </c>
      <c r="E133" s="0" t="str">
        <f aca="false">C133&amp;"_"&amp;$B$128</f>
        <v>2022_string</v>
      </c>
      <c r="F133" s="0" t="n">
        <v>5000</v>
      </c>
      <c r="S133" s="0" t="n">
        <v>1</v>
      </c>
    </row>
    <row r="134" customFormat="false" ht="12.8" hidden="false" customHeight="false" outlineLevel="0" collapsed="false">
      <c r="C134" s="0" t="n">
        <v>2023</v>
      </c>
      <c r="D134" s="0" t="str">
        <f aca="false">C134&amp;"_"&amp;B$129</f>
        <v>2023_string</v>
      </c>
      <c r="E134" s="0" t="str">
        <f aca="false">C134&amp;"_"&amp;$B$128</f>
        <v>2023_string</v>
      </c>
      <c r="F134" s="0" t="n">
        <v>1050</v>
      </c>
      <c r="S134" s="0" t="n">
        <v>2</v>
      </c>
    </row>
    <row r="135" customFormat="false" ht="12.8" hidden="false" customHeight="false" outlineLevel="0" collapsed="false">
      <c r="C135" s="0" t="n">
        <v>2024</v>
      </c>
      <c r="D135" s="0" t="str">
        <f aca="false">C135&amp;"_"&amp;B$129</f>
        <v>2024_string</v>
      </c>
      <c r="E135" s="0" t="str">
        <f aca="false">C135&amp;"_"&amp;$B$128</f>
        <v>2024_string</v>
      </c>
      <c r="F135" s="0" t="n">
        <v>4320</v>
      </c>
      <c r="S135" s="0" t="n">
        <v>3</v>
      </c>
    </row>
    <row r="136" customFormat="false" ht="12.8" hidden="false" customHeight="false" outlineLevel="0" collapsed="false">
      <c r="C136" s="0" t="n">
        <v>2025</v>
      </c>
      <c r="D136" s="0" t="str">
        <f aca="false">C136&amp;"_"&amp;B$129</f>
        <v>2025_string</v>
      </c>
      <c r="E136" s="0" t="str">
        <f aca="false">C136&amp;"_"&amp;$B$128</f>
        <v>2025_string</v>
      </c>
      <c r="F136" s="0" t="n">
        <v>2970</v>
      </c>
      <c r="S136" s="0" t="n">
        <v>4</v>
      </c>
      <c r="T136" s="0" t="str">
        <f aca="false">IF(AND(Variables!H$12&lt;&gt;"",Variables!H$12&lt;&gt;0),EDATE(Variables!H$12,12*S136)&amp;";","-----;")&amp;IF(AND(Variables!I$12&lt;&gt;"",Variables!I$12&lt;&gt;0),EDATE(Variables!I$12,12*S136)&amp;";","-----;")&amp;IF(AND(Variables!J$12&lt;&gt;"",Variables!J$12&lt;&gt;0),EDATE(Variables!J$12,12*S136)&amp;";","-----;")&amp;IF(AND(Variables!K$12&lt;&gt;"",Variables!K$12&lt;&gt;0),EDATE(Variables!K$12,12*S136)&amp;";","-----;")&amp;IF(AND(Variables!L$12&lt;&gt;"",Variables!L$12&lt;&gt;0),EDATE(Variables!L$12,12*S136)&amp;";","-----;")&amp;IF(AND(Variables!M$12&lt;&gt;"",Variables!M$12&lt;&gt;0),EDATE(Variables!M$12,12*S136)&amp;";","-----;")&amp;IF(AND(Variables!N$12&lt;&gt;"",Variables!N$12&lt;&gt;0),EDATE(Variables!J$12,12*S136)&amp;";","-----;")&amp;IF(AND(Variables!O$12&lt;&gt;"",Variables!O$12&lt;&gt;0),EDATE(Variables!O$12,12*S136)&amp;";","-----;")&amp;IF(AND(Variables!P$12&lt;&gt;"",Variables!P$12&lt;&gt;0),EDATE(Variables!P$12,12*S136)&amp;";","-----;")&amp;IF(AND(Variables!Q$12&lt;&gt;"",Variables!Q$12&lt;&gt;0),EDATE(Variables!Q$12,12*S136)&amp;";","-----;")&amp;";"</f>
        <v>45047;45047;45047;45047;45047;45047;-----;-----;-----;-----;;</v>
      </c>
    </row>
    <row r="137" customFormat="false" ht="12.8" hidden="false" customHeight="false" outlineLevel="0" collapsed="false">
      <c r="C137" s="0" t="n">
        <v>2026</v>
      </c>
      <c r="D137" s="0" t="str">
        <f aca="false">C137&amp;"_"&amp;B$129</f>
        <v>2026_string</v>
      </c>
      <c r="E137" s="0" t="str">
        <f aca="false">C137&amp;"_"&amp;$B$128</f>
        <v>2026_string</v>
      </c>
      <c r="F137" s="0" t="n">
        <v>7100</v>
      </c>
      <c r="S137" s="0" t="n">
        <v>5</v>
      </c>
      <c r="T137" s="0" t="str">
        <f aca="false">IF(AND(Variables!H$12&lt;&gt;"",Variables!H$12&lt;&gt;0),EDATE(Variables!H$12,12*S137)&amp;";","-----;")&amp;IF(AND(Variables!I$12&lt;&gt;"",Variables!I$12&lt;&gt;0),EDATE(Variables!I$12,12*S137)&amp;";","-----;")&amp;IF(AND(Variables!J$12&lt;&gt;"",Variables!J$12&lt;&gt;0),EDATE(Variables!J$12,12*S137)&amp;";","-----;")&amp;IF(AND(Variables!K$12&lt;&gt;"",Variables!K$12&lt;&gt;0),EDATE(Variables!K$12,12*S137)&amp;";","-----;")&amp;IF(AND(Variables!L$12&lt;&gt;"",Variables!L$12&lt;&gt;0),EDATE(Variables!L$12,12*S137)&amp;";","-----;")&amp;IF(AND(Variables!M$12&lt;&gt;"",Variables!M$12&lt;&gt;0),EDATE(Variables!M$12,12*S137)&amp;";","-----;")&amp;IF(AND(Variables!N$12&lt;&gt;"",Variables!N$12&lt;&gt;0),EDATE(Variables!J$12,12*S137)&amp;";","-----;")&amp;IF(AND(Variables!O$12&lt;&gt;"",Variables!O$12&lt;&gt;0),EDATE(Variables!O$12,12*S137)&amp;";","-----;")&amp;IF(AND(Variables!P$12&lt;&gt;"",Variables!P$12&lt;&gt;0),EDATE(Variables!P$12,12*S137)&amp;";","-----;")&amp;IF(AND(Variables!Q$12&lt;&gt;"",Variables!Q$12&lt;&gt;0),EDATE(Variables!Q$12,12*S137)&amp;";","-----;")&amp;";"</f>
        <v>45413;45413;45413;45413;45413;45413;-----;-----;-----;-----;;</v>
      </c>
    </row>
    <row r="138" customFormat="false" ht="12.8" hidden="false" customHeight="false" outlineLevel="0" collapsed="false">
      <c r="C138" s="0" t="n">
        <v>2027</v>
      </c>
      <c r="D138" s="0" t="str">
        <f aca="false">C138&amp;"_"&amp;B$129</f>
        <v>2027_string</v>
      </c>
      <c r="E138" s="0" t="str">
        <f aca="false">C138&amp;"_"&amp;$B$128</f>
        <v>2027_string</v>
      </c>
      <c r="F138" s="0" t="n">
        <v>7100</v>
      </c>
      <c r="S138" s="0" t="n">
        <v>6</v>
      </c>
      <c r="T138" s="0" t="str">
        <f aca="false">IF(AND(Variables!H$12&lt;&gt;"",Variables!H$12&lt;&gt;0),EDATE(Variables!H$12,12*S138)&amp;";","-----;")&amp;IF(AND(Variables!I$12&lt;&gt;"",Variables!I$12&lt;&gt;0),EDATE(Variables!I$12,12*S138)&amp;";","-----;")&amp;IF(AND(Variables!J$12&lt;&gt;"",Variables!J$12&lt;&gt;0),EDATE(Variables!J$12,12*S138)&amp;";","-----;")&amp;IF(AND(Variables!K$12&lt;&gt;"",Variables!K$12&lt;&gt;0),EDATE(Variables!K$12,12*S138)&amp;";","-----;")&amp;IF(AND(Variables!L$12&lt;&gt;"",Variables!L$12&lt;&gt;0),EDATE(Variables!L$12,12*S138)&amp;";","-----;")&amp;IF(AND(Variables!M$12&lt;&gt;"",Variables!M$12&lt;&gt;0),EDATE(Variables!M$12,12*S138)&amp;";","-----;")&amp;IF(AND(Variables!N$12&lt;&gt;"",Variables!N$12&lt;&gt;0),EDATE(Variables!J$12,12*S138)&amp;";","-----;")&amp;IF(AND(Variables!O$12&lt;&gt;"",Variables!O$12&lt;&gt;0),EDATE(Variables!O$12,12*S138)&amp;";","-----;")&amp;IF(AND(Variables!P$12&lt;&gt;"",Variables!P$12&lt;&gt;0),EDATE(Variables!P$12,12*S138)&amp;";","-----;")&amp;IF(AND(Variables!Q$12&lt;&gt;"",Variables!Q$12&lt;&gt;0),EDATE(Variables!Q$12,12*S138)&amp;";","-----;")&amp;";"</f>
        <v>45778;45778;45778;45778;45778;45778;-----;-----;-----;-----;;</v>
      </c>
    </row>
    <row r="139" customFormat="false" ht="12.8" hidden="false" customHeight="false" outlineLevel="0" collapsed="false">
      <c r="C139" s="0" t="n">
        <v>2028</v>
      </c>
      <c r="D139" s="0" t="str">
        <f aca="false">C139&amp;"_"&amp;B$129</f>
        <v>2028_string</v>
      </c>
      <c r="E139" s="0" t="str">
        <f aca="false">C139&amp;"_"&amp;$B$128</f>
        <v>2028_string</v>
      </c>
      <c r="F139" s="0" t="n">
        <v>2100</v>
      </c>
      <c r="S139" s="0" t="n">
        <v>7</v>
      </c>
      <c r="T139" s="0" t="str">
        <f aca="false">IF(AND(Variables!H$12&lt;&gt;"",Variables!H$12&lt;&gt;0),EDATE(Variables!H$12,12*S139)&amp;";","-----;")&amp;IF(AND(Variables!I$12&lt;&gt;"",Variables!I$12&lt;&gt;0),EDATE(Variables!I$12,12*S139)&amp;";","-----;")&amp;IF(AND(Variables!J$12&lt;&gt;"",Variables!J$12&lt;&gt;0),EDATE(Variables!J$12,12*S139)&amp;";","-----;")&amp;IF(AND(Variables!K$12&lt;&gt;"",Variables!K$12&lt;&gt;0),EDATE(Variables!K$12,12*S139)&amp;";","-----;")&amp;IF(AND(Variables!L$12&lt;&gt;"",Variables!L$12&lt;&gt;0),EDATE(Variables!L$12,12*S139)&amp;";","-----;")&amp;IF(AND(Variables!M$12&lt;&gt;"",Variables!M$12&lt;&gt;0),EDATE(Variables!M$12,12*S139)&amp;";","-----;")&amp;IF(AND(Variables!N$12&lt;&gt;"",Variables!N$12&lt;&gt;0),EDATE(Variables!J$12,12*S139)&amp;";","-----;")&amp;IF(AND(Variables!O$12&lt;&gt;"",Variables!O$12&lt;&gt;0),EDATE(Variables!O$12,12*S139)&amp;";","-----;")&amp;IF(AND(Variables!P$12&lt;&gt;"",Variables!P$12&lt;&gt;0),EDATE(Variables!P$12,12*S139)&amp;";","-----;")&amp;IF(AND(Variables!Q$12&lt;&gt;"",Variables!Q$12&lt;&gt;0),EDATE(Variables!Q$12,12*S139)&amp;";","-----;")&amp;";"</f>
        <v>46143;46143;46143;46143;46143;46143;-----;-----;-----;-----;;</v>
      </c>
    </row>
    <row r="140" customFormat="false" ht="12.8" hidden="false" customHeight="false" outlineLevel="0" collapsed="false">
      <c r="C140" s="0" t="n">
        <v>2029</v>
      </c>
      <c r="D140" s="0" t="str">
        <f aca="false">C140&amp;"_"&amp;B$129</f>
        <v>2029_string</v>
      </c>
      <c r="E140" s="0" t="str">
        <f aca="false">C140&amp;"_"&amp;$B$128</f>
        <v>2029_string</v>
      </c>
      <c r="F140" s="0" t="n">
        <v>5370</v>
      </c>
      <c r="S140" s="0" t="n">
        <v>8</v>
      </c>
      <c r="T140" s="0" t="str">
        <f aca="false">IF(AND(Variables!H$12&lt;&gt;"",Variables!H$12&lt;&gt;0),EDATE(Variables!H$12,12*S140)&amp;";","-----;")&amp;IF(AND(Variables!I$12&lt;&gt;"",Variables!I$12&lt;&gt;0),EDATE(Variables!I$12,12*S140)&amp;";","-----;")&amp;IF(AND(Variables!J$12&lt;&gt;"",Variables!J$12&lt;&gt;0),EDATE(Variables!J$12,12*S140)&amp;";","-----;")&amp;IF(AND(Variables!K$12&lt;&gt;"",Variables!K$12&lt;&gt;0),EDATE(Variables!K$12,12*S140)&amp;";","-----;")&amp;IF(AND(Variables!L$12&lt;&gt;"",Variables!L$12&lt;&gt;0),EDATE(Variables!L$12,12*S140)&amp;";","-----;")&amp;IF(AND(Variables!M$12&lt;&gt;"",Variables!M$12&lt;&gt;0),EDATE(Variables!M$12,12*S140)&amp;";","-----;")&amp;IF(AND(Variables!N$12&lt;&gt;"",Variables!N$12&lt;&gt;0),EDATE(Variables!J$12,12*S140)&amp;";","-----;")&amp;IF(AND(Variables!O$12&lt;&gt;"",Variables!O$12&lt;&gt;0),EDATE(Variables!O$12,12*S140)&amp;";","-----;")&amp;IF(AND(Variables!P$12&lt;&gt;"",Variables!P$12&lt;&gt;0),EDATE(Variables!P$12,12*S140)&amp;";","-----;")&amp;IF(AND(Variables!Q$12&lt;&gt;"",Variables!Q$12&lt;&gt;0),EDATE(Variables!Q$12,12*S140)&amp;";","-----;")&amp;";"</f>
        <v>46508;46508;46508;46508;46508;46508;-----;-----;-----;-----;;</v>
      </c>
    </row>
    <row r="141" customFormat="false" ht="12.8" hidden="false" customHeight="false" outlineLevel="0" collapsed="false">
      <c r="C141" s="0" t="n">
        <v>2030</v>
      </c>
      <c r="D141" s="0" t="str">
        <f aca="false">C141&amp;"_"&amp;B$129</f>
        <v>2030_string</v>
      </c>
      <c r="E141" s="0" t="str">
        <f aca="false">C141&amp;"_"&amp;$B$128</f>
        <v>2030_string</v>
      </c>
      <c r="F141" s="0" t="n">
        <v>4020</v>
      </c>
      <c r="S141" s="0" t="n">
        <v>9</v>
      </c>
      <c r="T141" s="0" t="str">
        <f aca="false">IF(AND(Variables!H$12&lt;&gt;"",Variables!H$12&lt;&gt;0),EDATE(Variables!H$12,12*S141)&amp;";","-----;")&amp;IF(AND(Variables!I$12&lt;&gt;"",Variables!I$12&lt;&gt;0),EDATE(Variables!I$12,12*S141)&amp;";","-----;")&amp;IF(AND(Variables!J$12&lt;&gt;"",Variables!J$12&lt;&gt;0),EDATE(Variables!J$12,12*S141)&amp;";","-----;")&amp;IF(AND(Variables!K$12&lt;&gt;"",Variables!K$12&lt;&gt;0),EDATE(Variables!K$12,12*S141)&amp;";","-----;")&amp;IF(AND(Variables!L$12&lt;&gt;"",Variables!L$12&lt;&gt;0),EDATE(Variables!L$12,12*S141)&amp;";","-----;")&amp;IF(AND(Variables!M$12&lt;&gt;"",Variables!M$12&lt;&gt;0),EDATE(Variables!M$12,12*S141)&amp;";","-----;")&amp;IF(AND(Variables!N$12&lt;&gt;"",Variables!N$12&lt;&gt;0),EDATE(Variables!J$12,12*S141)&amp;";","-----;")&amp;IF(AND(Variables!O$12&lt;&gt;"",Variables!O$12&lt;&gt;0),EDATE(Variables!O$12,12*S141)&amp;";","-----;")&amp;IF(AND(Variables!P$12&lt;&gt;"",Variables!P$12&lt;&gt;0),EDATE(Variables!P$12,12*S141)&amp;";","-----;")&amp;IF(AND(Variables!Q$12&lt;&gt;"",Variables!Q$12&lt;&gt;0),EDATE(Variables!Q$12,12*S141)&amp;";","-----;")&amp;";"</f>
        <v>46874;46874;46874;46874;46874;46874;-----;-----;-----;-----;;</v>
      </c>
    </row>
    <row r="142" customFormat="false" ht="12.8" hidden="false" customHeight="false" outlineLevel="0" collapsed="false">
      <c r="C142" s="0" t="n">
        <v>2031</v>
      </c>
      <c r="D142" s="0" t="str">
        <f aca="false">C142&amp;"_"&amp;B$129</f>
        <v>2031_string</v>
      </c>
      <c r="E142" s="0" t="str">
        <f aca="false">C142&amp;"_"&amp;$B$128</f>
        <v>2031_string</v>
      </c>
      <c r="F142" s="0" t="n">
        <v>8150</v>
      </c>
      <c r="S142" s="0" t="n">
        <v>10</v>
      </c>
      <c r="T142" s="0" t="str">
        <f aca="false">IF(AND(Variables!H$12&lt;&gt;"",Variables!H$12&lt;&gt;0),EDATE(Variables!H$12,12*S142)&amp;";","-----;")&amp;IF(AND(Variables!I$12&lt;&gt;"",Variables!I$12&lt;&gt;0),EDATE(Variables!I$12,12*S142)&amp;";","-----;")&amp;IF(AND(Variables!J$12&lt;&gt;"",Variables!J$12&lt;&gt;0),EDATE(Variables!J$12,12*S142)&amp;";","-----;")&amp;IF(AND(Variables!K$12&lt;&gt;"",Variables!K$12&lt;&gt;0),EDATE(Variables!K$12,12*S142)&amp;";","-----;")&amp;IF(AND(Variables!L$12&lt;&gt;"",Variables!L$12&lt;&gt;0),EDATE(Variables!L$12,12*S142)&amp;";","-----;")&amp;IF(AND(Variables!M$12&lt;&gt;"",Variables!M$12&lt;&gt;0),EDATE(Variables!M$12,12*S142)&amp;";","-----;")&amp;IF(AND(Variables!N$12&lt;&gt;"",Variables!N$12&lt;&gt;0),EDATE(Variables!J$12,12*S142)&amp;";","-----;")&amp;IF(AND(Variables!O$12&lt;&gt;"",Variables!O$12&lt;&gt;0),EDATE(Variables!O$12,12*S142)&amp;";","-----;")&amp;IF(AND(Variables!P$12&lt;&gt;"",Variables!P$12&lt;&gt;0),EDATE(Variables!P$12,12*S142)&amp;";","-----;")&amp;IF(AND(Variables!Q$12&lt;&gt;"",Variables!Q$12&lt;&gt;0),EDATE(Variables!Q$12,12*S142)&amp;";","-----;")&amp;";"</f>
        <v>47239;47239;47239;47239;47239;47239;-----;-----;-----;-----;;</v>
      </c>
    </row>
    <row r="143" customFormat="false" ht="12.8" hidden="false" customHeight="false" outlineLevel="0" collapsed="false">
      <c r="C143" s="0" t="n">
        <v>2032</v>
      </c>
      <c r="D143" s="0" t="str">
        <f aca="false">C143&amp;"_"&amp;B$129</f>
        <v>2032_string</v>
      </c>
      <c r="E143" s="0" t="str">
        <f aca="false">C143&amp;"_"&amp;$B$128</f>
        <v>2032_string</v>
      </c>
      <c r="F143" s="0" t="n">
        <v>8150</v>
      </c>
      <c r="S143" s="0" t="n">
        <v>11</v>
      </c>
      <c r="T143" s="0" t="str">
        <f aca="false">IF(AND(Variables!H$12&lt;&gt;"",Variables!H$12&lt;&gt;0),EDATE(Variables!H$12,12*S143)&amp;";","-----;")&amp;IF(AND(Variables!I$12&lt;&gt;"",Variables!I$12&lt;&gt;0),EDATE(Variables!I$12,12*S143)&amp;";","-----;")&amp;IF(AND(Variables!J$12&lt;&gt;"",Variables!J$12&lt;&gt;0),EDATE(Variables!J$12,12*S143)&amp;";","-----;")&amp;IF(AND(Variables!K$12&lt;&gt;"",Variables!K$12&lt;&gt;0),EDATE(Variables!K$12,12*S143)&amp;";","-----;")&amp;IF(AND(Variables!L$12&lt;&gt;"",Variables!L$12&lt;&gt;0),EDATE(Variables!L$12,12*S143)&amp;";","-----;")&amp;IF(AND(Variables!M$12&lt;&gt;"",Variables!M$12&lt;&gt;0),EDATE(Variables!M$12,12*S143)&amp;";","-----;")&amp;IF(AND(Variables!N$12&lt;&gt;"",Variables!N$12&lt;&gt;0),EDATE(Variables!J$12,12*S143)&amp;";","-----;")&amp;IF(AND(Variables!O$12&lt;&gt;"",Variables!O$12&lt;&gt;0),EDATE(Variables!O$12,12*S143)&amp;";","-----;")&amp;IF(AND(Variables!P$12&lt;&gt;"",Variables!P$12&lt;&gt;0),EDATE(Variables!P$12,12*S143)&amp;";","-----;")&amp;IF(AND(Variables!Q$12&lt;&gt;"",Variables!Q$12&lt;&gt;0),EDATE(Variables!Q$12,12*S143)&amp;";","-----;")&amp;";"</f>
        <v>47604;47604;47604;47604;47604;47604;-----;-----;-----;-----;;</v>
      </c>
    </row>
    <row r="144" customFormat="false" ht="12.8" hidden="false" customHeight="false" outlineLevel="0" collapsed="false">
      <c r="C144" s="0" t="n">
        <v>2033</v>
      </c>
      <c r="D144" s="0" t="str">
        <f aca="false">C144&amp;"_"&amp;B$129</f>
        <v>2033_string</v>
      </c>
      <c r="E144" s="0" t="str">
        <f aca="false">C144&amp;"_"&amp;$B$128</f>
        <v>2033_string</v>
      </c>
      <c r="F144" s="0" t="n">
        <v>3150</v>
      </c>
      <c r="S144" s="0" t="n">
        <v>12</v>
      </c>
      <c r="T144" s="0" t="str">
        <f aca="false">IF(AND(Variables!H$12&lt;&gt;"",Variables!H$12&lt;&gt;0),EDATE(Variables!H$12,12*S144)&amp;";","-----;")&amp;IF(AND(Variables!I$12&lt;&gt;"",Variables!I$12&lt;&gt;0),EDATE(Variables!I$12,12*S144)&amp;";","-----;")&amp;IF(AND(Variables!J$12&lt;&gt;"",Variables!J$12&lt;&gt;0),EDATE(Variables!J$12,12*S144)&amp;";","-----;")&amp;IF(AND(Variables!K$12&lt;&gt;"",Variables!K$12&lt;&gt;0),EDATE(Variables!K$12,12*S144)&amp;";","-----;")&amp;IF(AND(Variables!L$12&lt;&gt;"",Variables!L$12&lt;&gt;0),EDATE(Variables!L$12,12*S144)&amp;";","-----;")&amp;IF(AND(Variables!M$12&lt;&gt;"",Variables!M$12&lt;&gt;0),EDATE(Variables!M$12,12*S144)&amp;";","-----;")&amp;IF(AND(Variables!N$12&lt;&gt;"",Variables!N$12&lt;&gt;0),EDATE(Variables!J$12,12*S144)&amp;";","-----;")&amp;IF(AND(Variables!O$12&lt;&gt;"",Variables!O$12&lt;&gt;0),EDATE(Variables!O$12,12*S144)&amp;";","-----;")&amp;IF(AND(Variables!P$12&lt;&gt;"",Variables!P$12&lt;&gt;0),EDATE(Variables!P$12,12*S144)&amp;";","-----;")&amp;IF(AND(Variables!Q$12&lt;&gt;"",Variables!Q$12&lt;&gt;0),EDATE(Variables!Q$12,12*S144)&amp;";","-----;")&amp;";"</f>
        <v>47969;47969;47969;47969;47969;47969;-----;-----;-----;-----;;</v>
      </c>
    </row>
    <row r="145" customFormat="false" ht="12.8" hidden="false" customHeight="false" outlineLevel="0" collapsed="false">
      <c r="C145" s="0" t="n">
        <v>2034</v>
      </c>
      <c r="D145" s="0" t="str">
        <f aca="false">C145&amp;"_"&amp;B$129</f>
        <v>2034_string</v>
      </c>
      <c r="E145" s="0" t="str">
        <f aca="false">C145&amp;"_"&amp;$B$128</f>
        <v>2034_string</v>
      </c>
      <c r="F145" s="0" t="n">
        <v>9160</v>
      </c>
      <c r="S145" s="0" t="n">
        <v>13</v>
      </c>
      <c r="T145" s="0" t="str">
        <f aca="false">IF(AND(Variables!H$12&lt;&gt;"",Variables!H$12&lt;&gt;0),EDATE(Variables!H$12,12*S145)&amp;";","-----;")&amp;IF(AND(Variables!I$12&lt;&gt;"",Variables!I$12&lt;&gt;0),EDATE(Variables!I$12,12*S145)&amp;";","-----;")&amp;IF(AND(Variables!J$12&lt;&gt;"",Variables!J$12&lt;&gt;0),EDATE(Variables!J$12,12*S145)&amp;";","-----;")&amp;IF(AND(Variables!K$12&lt;&gt;"",Variables!K$12&lt;&gt;0),EDATE(Variables!K$12,12*S145)&amp;";","-----;")&amp;IF(AND(Variables!L$12&lt;&gt;"",Variables!L$12&lt;&gt;0),EDATE(Variables!L$12,12*S145)&amp;";","-----;")&amp;IF(AND(Variables!M$12&lt;&gt;"",Variables!M$12&lt;&gt;0),EDATE(Variables!M$12,12*S145)&amp;";","-----;")&amp;IF(AND(Variables!N$12&lt;&gt;"",Variables!N$12&lt;&gt;0),EDATE(Variables!J$12,12*S145)&amp;";","-----;")&amp;IF(AND(Variables!O$12&lt;&gt;"",Variables!O$12&lt;&gt;0),EDATE(Variables!O$12,12*S145)&amp;";","-----;")&amp;IF(AND(Variables!P$12&lt;&gt;"",Variables!P$12&lt;&gt;0),EDATE(Variables!P$12,12*S145)&amp;";","-----;")&amp;IF(AND(Variables!Q$12&lt;&gt;"",Variables!Q$12&lt;&gt;0),EDATE(Variables!Q$12,12*S145)&amp;";","-----;")&amp;";"</f>
        <v>48335;48335;48335;48335;48335;48335;-----;-----;-----;-----;;</v>
      </c>
    </row>
    <row r="146" customFormat="false" ht="12.8" hidden="false" customHeight="false" outlineLevel="0" collapsed="false">
      <c r="C146" s="0" t="n">
        <v>2035</v>
      </c>
      <c r="D146" s="0" t="str">
        <f aca="false">C146&amp;"_"&amp;B$129</f>
        <v>2035_string</v>
      </c>
      <c r="E146" s="0" t="str">
        <f aca="false">C146&amp;"_"&amp;$B$128</f>
        <v>2035_string</v>
      </c>
      <c r="F146" s="0" t="n">
        <v>8910</v>
      </c>
      <c r="S146" s="0" t="n">
        <v>14</v>
      </c>
      <c r="T146" s="0" t="str">
        <f aca="false">IF(AND(Variables!H$12&lt;&gt;"",Variables!H$12&lt;&gt;0),EDATE(Variables!H$12,12*S146)&amp;";","-----;")&amp;IF(AND(Variables!I$12&lt;&gt;"",Variables!I$12&lt;&gt;0),EDATE(Variables!I$12,12*S146)&amp;";","-----;")&amp;IF(AND(Variables!J$12&lt;&gt;"",Variables!J$12&lt;&gt;0),EDATE(Variables!J$12,12*S146)&amp;";","-----;")&amp;IF(AND(Variables!K$12&lt;&gt;"",Variables!K$12&lt;&gt;0),EDATE(Variables!K$12,12*S146)&amp;";","-----;")&amp;IF(AND(Variables!L$12&lt;&gt;"",Variables!L$12&lt;&gt;0),EDATE(Variables!L$12,12*S146)&amp;";","-----;")&amp;IF(AND(Variables!M$12&lt;&gt;"",Variables!M$12&lt;&gt;0),EDATE(Variables!M$12,12*S146)&amp;";","-----;")&amp;IF(AND(Variables!N$12&lt;&gt;"",Variables!N$12&lt;&gt;0),EDATE(Variables!J$12,12*S146)&amp;";","-----;")&amp;IF(AND(Variables!O$12&lt;&gt;"",Variables!O$12&lt;&gt;0),EDATE(Variables!O$12,12*S146)&amp;";","-----;")&amp;IF(AND(Variables!P$12&lt;&gt;"",Variables!P$12&lt;&gt;0),EDATE(Variables!P$12,12*S146)&amp;";","-----;")&amp;IF(AND(Variables!Q$12&lt;&gt;"",Variables!Q$12&lt;&gt;0),EDATE(Variables!Q$12,12*S146)&amp;";","-----;")&amp;";"</f>
        <v>48700;48700;48700;48700;48700;48700;-----;-----;-----;-----;;</v>
      </c>
    </row>
    <row r="147" customFormat="false" ht="12.8" hidden="false" customHeight="false" outlineLevel="0" collapsed="false">
      <c r="C147" s="0" t="n">
        <v>2036</v>
      </c>
      <c r="D147" s="0" t="str">
        <f aca="false">C147&amp;"_"&amp;B$129</f>
        <v>2036_string</v>
      </c>
      <c r="E147" s="0" t="str">
        <f aca="false">C147&amp;"_"&amp;$B$128</f>
        <v>2036_string</v>
      </c>
      <c r="F147" s="0" t="n">
        <v>21300</v>
      </c>
      <c r="S147" s="0" t="n">
        <v>15</v>
      </c>
      <c r="T147" s="0" t="str">
        <f aca="false">IF(AND(Variables!H$12&lt;&gt;"",Variables!H$12&lt;&gt;0),EDATE(Variables!H$12,12*S147)&amp;";","-----;")&amp;IF(AND(Variables!I$12&lt;&gt;"",Variables!I$12&lt;&gt;0),EDATE(Variables!I$12,12*S147)&amp;";","-----;")&amp;IF(AND(Variables!J$12&lt;&gt;"",Variables!J$12&lt;&gt;0),EDATE(Variables!J$12,12*S147)&amp;";","-----;")&amp;IF(AND(Variables!K$12&lt;&gt;"",Variables!K$12&lt;&gt;0),EDATE(Variables!K$12,12*S147)&amp;";","-----;")&amp;IF(AND(Variables!L$12&lt;&gt;"",Variables!L$12&lt;&gt;0),EDATE(Variables!L$12,12*S147)&amp;";","-----;")&amp;IF(AND(Variables!M$12&lt;&gt;"",Variables!M$12&lt;&gt;0),EDATE(Variables!M$12,12*S147)&amp;";","-----;")&amp;IF(AND(Variables!N$12&lt;&gt;"",Variables!N$12&lt;&gt;0),EDATE(Variables!J$12,12*S147)&amp;";","-----;")&amp;IF(AND(Variables!O$12&lt;&gt;"",Variables!O$12&lt;&gt;0),EDATE(Variables!O$12,12*S147)&amp;";","-----;")&amp;IF(AND(Variables!P$12&lt;&gt;"",Variables!P$12&lt;&gt;0),EDATE(Variables!P$12,12*S147)&amp;";","-----;")&amp;IF(AND(Variables!Q$12&lt;&gt;"",Variables!Q$12&lt;&gt;0),EDATE(Variables!Q$12,12*S147)&amp;";","-----;")&amp;";"</f>
        <v>49065;49065;49065;49065;49065;49065;-----;-----;-----;-----;;</v>
      </c>
    </row>
    <row r="148" customFormat="false" ht="12.8" hidden="false" customHeight="false" outlineLevel="0" collapsed="false">
      <c r="C148" s="0" t="n">
        <v>2037</v>
      </c>
      <c r="D148" s="0" t="str">
        <f aca="false">C148&amp;"_"&amp;B$129</f>
        <v>2037_string</v>
      </c>
      <c r="E148" s="0" t="str">
        <f aca="false">C148&amp;"_"&amp;$B$128</f>
        <v>2037_string</v>
      </c>
      <c r="F148" s="0" t="n">
        <v>21300</v>
      </c>
      <c r="S148" s="0" t="n">
        <v>16</v>
      </c>
      <c r="T148" s="0" t="str">
        <f aca="false">IF(AND(Variables!H$12&lt;&gt;"",Variables!H$12&lt;&gt;0),EDATE(Variables!H$12,12*S148)&amp;";","-----;")&amp;IF(AND(Variables!I$12&lt;&gt;"",Variables!I$12&lt;&gt;0),EDATE(Variables!I$12,12*S148)&amp;";","-----;")&amp;IF(AND(Variables!J$12&lt;&gt;"",Variables!J$12&lt;&gt;0),EDATE(Variables!J$12,12*S148)&amp;";","-----;")&amp;IF(AND(Variables!K$12&lt;&gt;"",Variables!K$12&lt;&gt;0),EDATE(Variables!K$12,12*S148)&amp;";","-----;")&amp;IF(AND(Variables!L$12&lt;&gt;"",Variables!L$12&lt;&gt;0),EDATE(Variables!L$12,12*S148)&amp;";","-----;")&amp;IF(AND(Variables!M$12&lt;&gt;"",Variables!M$12&lt;&gt;0),EDATE(Variables!M$12,12*S148)&amp;";","-----;")&amp;IF(AND(Variables!N$12&lt;&gt;"",Variables!N$12&lt;&gt;0),EDATE(Variables!J$12,12*S148)&amp;";","-----;")&amp;IF(AND(Variables!O$12&lt;&gt;"",Variables!O$12&lt;&gt;0),EDATE(Variables!O$12,12*S148)&amp;";","-----;")&amp;IF(AND(Variables!P$12&lt;&gt;"",Variables!P$12&lt;&gt;0),EDATE(Variables!P$12,12*S148)&amp;";","-----;")&amp;IF(AND(Variables!Q$12&lt;&gt;"",Variables!Q$12&lt;&gt;0),EDATE(Variables!Q$12,12*S148)&amp;";","-----;")&amp;";"</f>
        <v>49430;49430;49430;49430;49430;49430;-----;-----;-----;-----;;</v>
      </c>
    </row>
    <row r="149" customFormat="false" ht="12.8" hidden="false" customHeight="false" outlineLevel="0" collapsed="false">
      <c r="C149" s="0" t="n">
        <v>2038</v>
      </c>
      <c r="D149" s="0" t="str">
        <f aca="false">C149&amp;"_"&amp;B$129</f>
        <v>2038_string</v>
      </c>
      <c r="E149" s="0" t="str">
        <f aca="false">C149&amp;"_"&amp;$B$128</f>
        <v>2038_string</v>
      </c>
      <c r="F149" s="0" t="n">
        <v>6300</v>
      </c>
      <c r="S149" s="0" t="n">
        <v>17</v>
      </c>
      <c r="T149" s="0" t="str">
        <f aca="false">IF(AND(Variables!H$12&lt;&gt;"",Variables!H$12&lt;&gt;0),EDATE(Variables!H$12,12*S149)&amp;";","-----;")&amp;IF(AND(Variables!I$12&lt;&gt;"",Variables!I$12&lt;&gt;0),EDATE(Variables!I$12,12*S149)&amp;";","-----;")&amp;IF(AND(Variables!J$12&lt;&gt;"",Variables!J$12&lt;&gt;0),EDATE(Variables!J$12,12*S149)&amp;";","-----;")&amp;IF(AND(Variables!K$12&lt;&gt;"",Variables!K$12&lt;&gt;0),EDATE(Variables!K$12,12*S149)&amp;";","-----;")&amp;IF(AND(Variables!L$12&lt;&gt;"",Variables!L$12&lt;&gt;0),EDATE(Variables!L$12,12*S149)&amp;";","-----;")&amp;IF(AND(Variables!M$12&lt;&gt;"",Variables!M$12&lt;&gt;0),EDATE(Variables!M$12,12*S149)&amp;";","-----;")&amp;IF(AND(Variables!N$12&lt;&gt;"",Variables!N$12&lt;&gt;0),EDATE(Variables!J$12,12*S149)&amp;";","-----;")&amp;IF(AND(Variables!O$12&lt;&gt;"",Variables!O$12&lt;&gt;0),EDATE(Variables!O$12,12*S149)&amp;";","-----;")&amp;IF(AND(Variables!P$12&lt;&gt;"",Variables!P$12&lt;&gt;0),EDATE(Variables!P$12,12*S149)&amp;";","-----;")&amp;IF(AND(Variables!Q$12&lt;&gt;"",Variables!Q$12&lt;&gt;0),EDATE(Variables!Q$12,12*S149)&amp;";","-----;")&amp;";"</f>
        <v>49796;49796;49796;49796;49796;49796;-----;-----;-----;-----;;</v>
      </c>
    </row>
    <row r="150" customFormat="false" ht="12.8" hidden="false" customHeight="false" outlineLevel="0" collapsed="false">
      <c r="B150" s="0" t="str">
        <f aca="false">"-"&amp;B128</f>
        <v>-string</v>
      </c>
      <c r="S150" s="0" t="n">
        <v>18</v>
      </c>
      <c r="T150" s="0" t="str">
        <f aca="false">IF(AND(Variables!H$12&lt;&gt;"",Variables!H$12&lt;&gt;0),EDATE(Variables!H$12,12*S150)&amp;";","-----;")&amp;IF(AND(Variables!I$12&lt;&gt;"",Variables!I$12&lt;&gt;0),EDATE(Variables!I$12,12*S150)&amp;";","-----;")&amp;IF(AND(Variables!J$12&lt;&gt;"",Variables!J$12&lt;&gt;0),EDATE(Variables!J$12,12*S150)&amp;";","-----;")&amp;IF(AND(Variables!K$12&lt;&gt;"",Variables!K$12&lt;&gt;0),EDATE(Variables!K$12,12*S150)&amp;";","-----;")&amp;IF(AND(Variables!L$12&lt;&gt;"",Variables!L$12&lt;&gt;0),EDATE(Variables!L$12,12*S150)&amp;";","-----;")&amp;IF(AND(Variables!M$12&lt;&gt;"",Variables!M$12&lt;&gt;0),EDATE(Variables!M$12,12*S150)&amp;";","-----;")&amp;IF(AND(Variables!N$12&lt;&gt;"",Variables!N$12&lt;&gt;0),EDATE(Variables!J$12,12*S150)&amp;";","-----;")&amp;IF(AND(Variables!O$12&lt;&gt;"",Variables!O$12&lt;&gt;0),EDATE(Variables!O$12,12*S150)&amp;";","-----;")&amp;IF(AND(Variables!P$12&lt;&gt;"",Variables!P$12&lt;&gt;0),EDATE(Variables!P$12,12*S150)&amp;";","-----;")&amp;IF(AND(Variables!Q$12&lt;&gt;"",Variables!Q$12&lt;&gt;0),EDATE(Variables!Q$12,12*S150)&amp;";","-----;")&amp;";"</f>
        <v>50161;50161;50161;50161;50161;50161;-----;-----;-----;-----;;</v>
      </c>
    </row>
    <row r="151" customFormat="false" ht="12.8" hidden="false" customHeight="false" outlineLevel="0" collapsed="false">
      <c r="S151" s="0" t="n">
        <v>19</v>
      </c>
      <c r="T151" s="0" t="str">
        <f aca="false">IF(AND(Variables!H$12&lt;&gt;"",Variables!H$12&lt;&gt;0),EDATE(Variables!H$12,12*S151)&amp;";","-----;")&amp;IF(AND(Variables!I$12&lt;&gt;"",Variables!I$12&lt;&gt;0),EDATE(Variables!I$12,12*S151)&amp;";","-----;")&amp;IF(AND(Variables!J$12&lt;&gt;"",Variables!J$12&lt;&gt;0),EDATE(Variables!J$12,12*S151)&amp;";","-----;")&amp;IF(AND(Variables!K$12&lt;&gt;"",Variables!K$12&lt;&gt;0),EDATE(Variables!K$12,12*S151)&amp;";","-----;")&amp;IF(AND(Variables!L$12&lt;&gt;"",Variables!L$12&lt;&gt;0),EDATE(Variables!L$12,12*S151)&amp;";","-----;")&amp;IF(AND(Variables!M$12&lt;&gt;"",Variables!M$12&lt;&gt;0),EDATE(Variables!M$12,12*S151)&amp;";","-----;")&amp;IF(AND(Variables!N$12&lt;&gt;"",Variables!N$12&lt;&gt;0),EDATE(Variables!J$12,12*S151)&amp;";","-----;")&amp;IF(AND(Variables!O$12&lt;&gt;"",Variables!O$12&lt;&gt;0),EDATE(Variables!O$12,12*S151)&amp;";","-----;")&amp;IF(AND(Variables!P$12&lt;&gt;"",Variables!P$12&lt;&gt;0),EDATE(Variables!P$12,12*S151)&amp;";","-----;")&amp;IF(AND(Variables!Q$12&lt;&gt;"",Variables!Q$12&lt;&gt;0),EDATE(Variables!Q$12,12*S151)&amp;";","-----;")&amp;";"</f>
        <v>50526;50526;50526;50526;50526;50526;-----;-----;-----;-----;;</v>
      </c>
    </row>
    <row r="152" customFormat="false" ht="12.8" hidden="false" customHeight="false" outlineLevel="0" collapsed="false">
      <c r="S152" s="0" t="n">
        <v>20</v>
      </c>
    </row>
    <row r="153" customFormat="false" ht="12.8" hidden="false" customHeight="false" outlineLevel="0" collapsed="false">
      <c r="S153" s="0" t="n">
        <v>21</v>
      </c>
    </row>
    <row r="154" customFormat="false" ht="12.8" hidden="false" customHeight="false" outlineLevel="0" collapsed="false">
      <c r="S154" s="0" t="n">
        <v>22</v>
      </c>
    </row>
    <row r="155" customFormat="false" ht="12.8" hidden="false" customHeight="false" outlineLevel="0" collapsed="false">
      <c r="S155" s="0" t="n">
        <v>23</v>
      </c>
    </row>
    <row r="156" customFormat="false" ht="12.8" hidden="false" customHeight="false" outlineLevel="0" collapsed="false">
      <c r="S156" s="0" t="n">
        <v>24</v>
      </c>
    </row>
    <row r="157" customFormat="false" ht="12.8" hidden="false" customHeight="false" outlineLevel="0" collapsed="false">
      <c r="S157" s="0" t="n">
        <v>25</v>
      </c>
    </row>
    <row r="158" customFormat="false" ht="12.8" hidden="false" customHeight="false" outlineLevel="0" collapsed="false">
      <c r="S158" s="0" t="n">
        <v>26</v>
      </c>
    </row>
    <row r="159" customFormat="false" ht="12.8" hidden="false" customHeight="false" outlineLevel="0" collapsed="false">
      <c r="S159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38"/>
  <sheetViews>
    <sheetView showFormulas="false" showGridLines="true" showRowColHeaders="true" showZeros="true" rightToLeft="false" tabSelected="false" showOutlineSymbols="true" defaultGridColor="true" view="normal" topLeftCell="A427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3" customFormat="false" ht="12.75" hidden="false" customHeight="false" outlineLevel="0" collapsed="false">
      <c r="A3" s="0" t="s">
        <v>0</v>
      </c>
    </row>
    <row r="4" customFormat="false" ht="12.75" hidden="false" customHeight="false" outlineLevel="0" collapsed="false">
      <c r="A4" s="0" t="s">
        <v>0</v>
      </c>
    </row>
    <row r="5" customFormat="false" ht="12.75" hidden="false" customHeight="false" outlineLevel="0" collapsed="false">
      <c r="A5" s="0" t="s">
        <v>0</v>
      </c>
      <c r="B5" s="0" t="s">
        <v>0</v>
      </c>
      <c r="C5" s="0" t="s">
        <v>0</v>
      </c>
    </row>
    <row r="6" customFormat="false" ht="12.75" hidden="false" customHeight="false" outlineLevel="0" collapsed="false">
      <c r="B6" s="0" t="n">
        <v>8</v>
      </c>
      <c r="C6" s="0" t="n">
        <v>9</v>
      </c>
      <c r="F6" s="0" t="n">
        <v>113</v>
      </c>
    </row>
    <row r="8" customFormat="false" ht="12.75" hidden="false" customHeight="false" outlineLevel="0" collapsed="false">
      <c r="A8" s="0" t="s">
        <v>0</v>
      </c>
      <c r="B8" s="0" t="n">
        <v>1</v>
      </c>
      <c r="C8" s="0" t="s">
        <v>0</v>
      </c>
      <c r="D8" s="0" t="s">
        <v>0</v>
      </c>
      <c r="E8" s="0" t="s">
        <v>0</v>
      </c>
      <c r="F8" s="0" t="s">
        <v>0</v>
      </c>
      <c r="G8" s="0" t="s">
        <v>0</v>
      </c>
      <c r="H8" s="0" t="s">
        <v>0</v>
      </c>
      <c r="I8" s="0" t="s">
        <v>0</v>
      </c>
      <c r="J8" s="0" t="s">
        <v>0</v>
      </c>
      <c r="K8" s="0" t="s">
        <v>0</v>
      </c>
      <c r="L8" s="0" t="s">
        <v>0</v>
      </c>
      <c r="M8" s="0" t="s">
        <v>0</v>
      </c>
      <c r="N8" s="0" t="s">
        <v>0</v>
      </c>
      <c r="O8" s="0" t="s">
        <v>0</v>
      </c>
      <c r="P8" s="0" t="s">
        <v>0</v>
      </c>
    </row>
    <row r="9" customFormat="false" ht="12.75" hidden="false" customHeight="false" outlineLevel="0" collapsed="false">
      <c r="A9" s="0" t="n">
        <v>1</v>
      </c>
      <c r="B9" s="0" t="n">
        <v>1</v>
      </c>
      <c r="C9" s="0" t="n">
        <v>6</v>
      </c>
      <c r="D9" s="0" t="n">
        <v>0</v>
      </c>
      <c r="E9" s="0" t="n">
        <v>0</v>
      </c>
      <c r="F9" s="0" t="str">
        <f aca="false">IF(E9&lt;&gt;0,"CSE"&amp;ROUND(B9,0),"")</f>
        <v/>
      </c>
      <c r="G9" s="0" t="str">
        <f aca="false">IF(E9&lt;&gt;0,"All","")</f>
        <v/>
      </c>
      <c r="H9" s="0" t="str">
        <f aca="false">IF(E9&lt;&gt;0,INDEX(Main!T:T,C9+1,1),"")</f>
        <v/>
      </c>
      <c r="I9" s="0" t="str">
        <f aca="false">IF(E9&lt;&gt;0,INDEX(Main!U:U,C9+1,1),"")</f>
        <v/>
      </c>
      <c r="J9" s="0" t="str">
        <f aca="false">IF(E9&lt;&gt;0,INDEX(Main!V:V,C9+1,1),"")</f>
        <v/>
      </c>
      <c r="K9" s="0" t="str">
        <f aca="false">IF(E9&lt;&gt;0,INDEX(Main!W:W,C9+1,1),"")</f>
        <v/>
      </c>
      <c r="L9" s="0" t="str">
        <f aca="false">IF(E9&lt;&gt;0,INDEX(Main!AF:CC,$C9+1,$D9+1),"")</f>
        <v/>
      </c>
      <c r="M9" s="0" t="str">
        <f aca="false">IF(E9&lt;&gt;0,IF(L9*1&gt;100,YEAR(L9),""),"")</f>
        <v/>
      </c>
      <c r="N9" s="0" t="str">
        <f aca="false">IF(E9&lt;&gt;0,INDEX(Main!AH:CC,$C9+1,$D9+1),"")</f>
        <v/>
      </c>
      <c r="O9" s="0" t="str">
        <f aca="false">IF(E9&lt;&gt;0,INDEX(Main!AI:CC,$C9+1,$D9+1),"")</f>
        <v/>
      </c>
      <c r="P9" s="0" t="str">
        <f aca="false">IF(E9&lt;&gt;0,INDEX(Main!AJ:CC,$C9+1,$D9+1),"")</f>
        <v/>
      </c>
      <c r="Q9" s="0" t="str">
        <f aca="false">IF(A9&lt;&gt;"",":"&amp;A9,"")</f>
        <v>:1</v>
      </c>
    </row>
    <row r="10" customFormat="false" ht="12.75" hidden="false" customHeight="false" outlineLevel="0" collapsed="false">
      <c r="A10" s="0" t="str">
        <f aca="false">IF(MOD(ROW(B10)-C$6,$F$6)=0,MAX(A$7:A9)+1,"")</f>
        <v/>
      </c>
      <c r="B10" s="0" t="n">
        <v>1.001</v>
      </c>
      <c r="C10" s="0" t="n">
        <v>7</v>
      </c>
      <c r="D10" s="0" t="n">
        <v>0</v>
      </c>
      <c r="E10" s="0" t="n">
        <v>370</v>
      </c>
      <c r="F10" s="0" t="str">
        <f aca="false">IF(E10&lt;&gt;0,"CSE"&amp;ROUND(B10,0),"")</f>
        <v>CSE1</v>
      </c>
      <c r="G10" s="0" t="str">
        <f aca="false">IF(E10&lt;&gt;0,"All","")</f>
        <v>All</v>
      </c>
      <c r="H10" s="0" t="n">
        <v>1</v>
      </c>
      <c r="I10" s="0" t="str">
        <f aca="false">IF(E10&lt;&gt;0,INDEX(Main!U:U,C10+1,1),"")</f>
        <v>string</v>
      </c>
      <c r="J10" s="0" t="str">
        <f aca="false">IF(E10&lt;&gt;0,INDEX(Main!V:V,C10+1,1),"")</f>
        <v>string</v>
      </c>
      <c r="K10" s="0" t="str">
        <f aca="false">IF(E10&lt;&gt;0,INDEX(Main!W:W,C10+1,1),"")</f>
        <v>string</v>
      </c>
      <c r="L10" s="0" t="n">
        <v>43586</v>
      </c>
      <c r="M10" s="0" t="n">
        <v>2019</v>
      </c>
      <c r="N10" s="0" t="n">
        <v>370</v>
      </c>
      <c r="O10" s="0" t="n">
        <v>370</v>
      </c>
      <c r="P10" s="0" t="str">
        <f aca="false">IF(E10&lt;&gt;0,INDEX(Main!AJ:CC,$C10+1,$D10+1),"")</f>
        <v>A: string;</v>
      </c>
      <c r="Q10" s="0" t="str">
        <f aca="false">IF(A10&lt;&gt;"",":"&amp;A10,"")</f>
        <v/>
      </c>
    </row>
    <row r="11" customFormat="false" ht="12.75" hidden="false" customHeight="false" outlineLevel="0" collapsed="false">
      <c r="A11" s="0" t="str">
        <f aca="false">IF(MOD(ROW(B11)-C$6,$F$6)=0,MAX(A$7:A10)+1,"")</f>
        <v/>
      </c>
      <c r="B11" s="0" t="n">
        <v>1.002</v>
      </c>
      <c r="C11" s="0" t="n">
        <v>8</v>
      </c>
      <c r="D11" s="0" t="n">
        <v>0</v>
      </c>
      <c r="E11" s="0" t="n">
        <v>0</v>
      </c>
      <c r="F11" s="0" t="str">
        <f aca="false">IF(E11&lt;&gt;0,"CSE"&amp;ROUND(B11,0),"")</f>
        <v/>
      </c>
      <c r="G11" s="0" t="str">
        <f aca="false">IF(E11&lt;&gt;0,"All","")</f>
        <v/>
      </c>
      <c r="H11" s="0" t="str">
        <f aca="false">IF(E11&lt;&gt;0,INDEX(Main!T:T,C11+1,1),"")</f>
        <v/>
      </c>
      <c r="I11" s="0" t="str">
        <f aca="false">IF(E11&lt;&gt;0,INDEX(Main!U:U,C11+1,1),"")</f>
        <v/>
      </c>
      <c r="J11" s="0" t="str">
        <f aca="false">IF(E11&lt;&gt;0,INDEX(Main!V:V,C11+1,1),"")</f>
        <v/>
      </c>
      <c r="K11" s="0" t="str">
        <f aca="false">IF(E11&lt;&gt;0,INDEX(Main!W:W,C11+1,1),"")</f>
        <v/>
      </c>
      <c r="L11" s="0" t="str">
        <f aca="false">IF(E11&lt;&gt;0,INDEX(Main!AF:CC,$C11+1,$D11+1),"")</f>
        <v/>
      </c>
      <c r="M11" s="0" t="str">
        <f aca="false">IF(E11&lt;&gt;0,IF(L11*1&gt;100,YEAR(L11),""),"")</f>
        <v/>
      </c>
      <c r="N11" s="0" t="str">
        <f aca="false">IF(E11&lt;&gt;0,INDEX(Main!AH:CC,$C11+1,$D11+1),"")</f>
        <v/>
      </c>
      <c r="O11" s="0" t="str">
        <f aca="false">IF(E11&lt;&gt;0,INDEX(Main!AI:CC,$C11+1,$D11+1),"")</f>
        <v/>
      </c>
      <c r="P11" s="0" t="str">
        <f aca="false">IF(E11&lt;&gt;0,INDEX(Main!AJ:CC,$C11+1,$D11+1),"")</f>
        <v/>
      </c>
      <c r="Q11" s="0" t="str">
        <f aca="false">IF(A11&lt;&gt;"",":"&amp;A11,"")</f>
        <v/>
      </c>
    </row>
    <row r="12" customFormat="false" ht="12.75" hidden="false" customHeight="false" outlineLevel="0" collapsed="false">
      <c r="A12" s="0" t="str">
        <f aca="false">IF(MOD(ROW(B12)-C$6,$F$6)=0,MAX(A$7:A11)+1,"")</f>
        <v/>
      </c>
      <c r="B12" s="0" t="n">
        <v>1.003</v>
      </c>
      <c r="C12" s="0" t="n">
        <v>9</v>
      </c>
      <c r="D12" s="0" t="n">
        <v>0</v>
      </c>
      <c r="E12" s="0" t="n">
        <v>1000</v>
      </c>
      <c r="F12" s="0" t="str">
        <f aca="false">IF(E12&lt;&gt;0,"CSE"&amp;ROUND(B12,0),"")</f>
        <v>CSE1</v>
      </c>
      <c r="G12" s="0" t="str">
        <f aca="false">IF(E12&lt;&gt;0,"All","")</f>
        <v>All</v>
      </c>
      <c r="H12" s="0" t="n">
        <v>1</v>
      </c>
      <c r="I12" s="0" t="str">
        <f aca="false">IF(E12&lt;&gt;0,INDEX(Main!U:U,C12+1,1),"")</f>
        <v>string</v>
      </c>
      <c r="J12" s="0" t="str">
        <f aca="false">IF(E12&lt;&gt;0,INDEX(Main!V:V,C12+1,1),"")</f>
        <v>string</v>
      </c>
      <c r="K12" s="0" t="str">
        <f aca="false">IF(E12&lt;&gt;0,INDEX(Main!W:W,C12+1,1),"")</f>
        <v>string</v>
      </c>
      <c r="L12" s="0" t="n">
        <v>43586</v>
      </c>
      <c r="M12" s="0" t="n">
        <v>2019</v>
      </c>
      <c r="N12" s="0" t="n">
        <v>1000</v>
      </c>
      <c r="O12" s="0" t="n">
        <v>1000</v>
      </c>
      <c r="P12" s="0" t="str">
        <f aca="false">IF(E12&lt;&gt;0,INDEX(Main!AJ:CC,$C12+1,$D12+1),"")</f>
        <v/>
      </c>
      <c r="Q12" s="0" t="str">
        <f aca="false">IF(A12&lt;&gt;"",":"&amp;A12,"")</f>
        <v/>
      </c>
    </row>
    <row r="13" customFormat="false" ht="12.75" hidden="false" customHeight="false" outlineLevel="0" collapsed="false">
      <c r="A13" s="0" t="str">
        <f aca="false">IF(MOD(ROW(B13)-C$6,$F$6)=0,MAX(A$7:A12)+1,"")</f>
        <v/>
      </c>
      <c r="B13" s="0" t="n">
        <v>1.004</v>
      </c>
      <c r="C13" s="0" t="n">
        <v>10</v>
      </c>
      <c r="D13" s="0" t="n">
        <v>0</v>
      </c>
      <c r="E13" s="0" t="n">
        <v>0</v>
      </c>
      <c r="F13" s="0" t="str">
        <f aca="false">IF(E13&lt;&gt;0,"CSE"&amp;ROUND(B13,0),"")</f>
        <v/>
      </c>
      <c r="G13" s="0" t="str">
        <f aca="false">IF(E13&lt;&gt;0,"All","")</f>
        <v/>
      </c>
      <c r="H13" s="0" t="str">
        <f aca="false">IF(E13&lt;&gt;0,INDEX(Main!T:T,C13+1,1),"")</f>
        <v/>
      </c>
      <c r="I13" s="0" t="str">
        <f aca="false">IF(E13&lt;&gt;0,INDEX(Main!U:U,C13+1,1),"")</f>
        <v/>
      </c>
      <c r="J13" s="0" t="str">
        <f aca="false">IF(E13&lt;&gt;0,INDEX(Main!V:V,C13+1,1),"")</f>
        <v/>
      </c>
      <c r="K13" s="0" t="str">
        <f aca="false">IF(E13&lt;&gt;0,INDEX(Main!W:W,C13+1,1),"")</f>
        <v/>
      </c>
      <c r="L13" s="0" t="str">
        <f aca="false">IF(E13&lt;&gt;0,INDEX(Main!AF:CC,$C13+1,$D13+1),"")</f>
        <v/>
      </c>
      <c r="M13" s="0" t="str">
        <f aca="false">IF(E13&lt;&gt;0,IF(L13*1&gt;100,YEAR(L13),""),"")</f>
        <v/>
      </c>
      <c r="N13" s="0" t="str">
        <f aca="false">IF(E13&lt;&gt;0,INDEX(Main!AH:CC,$C13+1,$D13+1),"")</f>
        <v/>
      </c>
      <c r="O13" s="0" t="str">
        <f aca="false">IF(E13&lt;&gt;0,INDEX(Main!AI:CC,$C13+1,$D13+1),"")</f>
        <v/>
      </c>
      <c r="P13" s="0" t="str">
        <f aca="false">IF(E13&lt;&gt;0,INDEX(Main!AJ:CC,$C13+1,$D13+1),"")</f>
        <v/>
      </c>
      <c r="Q13" s="0" t="str">
        <f aca="false">IF(A13&lt;&gt;"",":"&amp;A13,"")</f>
        <v/>
      </c>
    </row>
    <row r="14" customFormat="false" ht="12.75" hidden="false" customHeight="false" outlineLevel="0" collapsed="false">
      <c r="A14" s="0" t="str">
        <f aca="false">IF(MOD(ROW(B14)-C$6,$F$6)=0,MAX(A$7:A13)+1,"")</f>
        <v/>
      </c>
      <c r="B14" s="0" t="n">
        <v>1.005</v>
      </c>
      <c r="C14" s="0" t="n">
        <v>11</v>
      </c>
      <c r="D14" s="0" t="n">
        <v>0</v>
      </c>
      <c r="E14" s="0" t="n">
        <v>570</v>
      </c>
      <c r="F14" s="0" t="str">
        <f aca="false">IF(E14&lt;&gt;0,"CSE"&amp;ROUND(B14,0),"")</f>
        <v>CSE1</v>
      </c>
      <c r="G14" s="0" t="str">
        <f aca="false">IF(E14&lt;&gt;0,"All","")</f>
        <v>All</v>
      </c>
      <c r="H14" s="0" t="n">
        <v>2</v>
      </c>
      <c r="I14" s="0" t="str">
        <f aca="false">IF(E14&lt;&gt;0,INDEX(Main!U:U,C14+1,1),"")</f>
        <v>string</v>
      </c>
      <c r="J14" s="0" t="str">
        <f aca="false">IF(E14&lt;&gt;0,INDEX(Main!V:V,C14+1,1),"")</f>
        <v>string</v>
      </c>
      <c r="K14" s="0" t="str">
        <f aca="false">IF(E14&lt;&gt;0,INDEX(Main!W:W,C14+1,1),"")</f>
        <v>string</v>
      </c>
      <c r="L14" s="0" t="n">
        <v>43952</v>
      </c>
      <c r="M14" s="0" t="n">
        <v>2020</v>
      </c>
      <c r="N14" s="0" t="n">
        <v>570</v>
      </c>
      <c r="O14" s="0" t="n">
        <v>570</v>
      </c>
      <c r="P14" s="0" t="str">
        <f aca="false">IF(E14&lt;&gt;0,INDEX(Main!AJ:CC,$C14+1,$D14+1),"")</f>
        <v>A: string;</v>
      </c>
      <c r="Q14" s="0" t="str">
        <f aca="false">IF(A14&lt;&gt;"",":"&amp;A14,"")</f>
        <v/>
      </c>
    </row>
    <row r="15" customFormat="false" ht="12.75" hidden="false" customHeight="false" outlineLevel="0" collapsed="false">
      <c r="A15" s="0" t="str">
        <f aca="false">IF(MOD(ROW(B15)-C$6,$F$6)=0,MAX(A$7:A14)+1,"")</f>
        <v/>
      </c>
      <c r="B15" s="0" t="n">
        <v>1.006</v>
      </c>
      <c r="C15" s="0" t="n">
        <v>12</v>
      </c>
      <c r="D15" s="0" t="n">
        <v>0</v>
      </c>
      <c r="E15" s="0" t="n">
        <v>0</v>
      </c>
      <c r="F15" s="0" t="str">
        <f aca="false">IF(E15&lt;&gt;0,"CSE"&amp;ROUND(B15,0),"")</f>
        <v/>
      </c>
      <c r="G15" s="0" t="str">
        <f aca="false">IF(E15&lt;&gt;0,"All","")</f>
        <v/>
      </c>
      <c r="H15" s="0" t="str">
        <f aca="false">IF(E15&lt;&gt;0,INDEX(Main!T:T,C15+1,1),"")</f>
        <v/>
      </c>
      <c r="I15" s="0" t="str">
        <f aca="false">IF(E15&lt;&gt;0,INDEX(Main!U:U,C15+1,1),"")</f>
        <v/>
      </c>
      <c r="J15" s="0" t="str">
        <f aca="false">IF(E15&lt;&gt;0,INDEX(Main!V:V,C15+1,1),"")</f>
        <v/>
      </c>
      <c r="K15" s="0" t="str">
        <f aca="false">IF(E15&lt;&gt;0,INDEX(Main!W:W,C15+1,1),"")</f>
        <v/>
      </c>
      <c r="L15" s="0" t="str">
        <f aca="false">IF(E15&lt;&gt;0,INDEX(Main!AF:CC,$C15+1,$D15+1),"")</f>
        <v/>
      </c>
      <c r="M15" s="0" t="str">
        <f aca="false">IF(E15&lt;&gt;0,IF(L15*1&gt;100,YEAR(L15),""),"")</f>
        <v/>
      </c>
      <c r="N15" s="0" t="str">
        <f aca="false">IF(E15&lt;&gt;0,INDEX(Main!AH:CC,$C15+1,$D15+1),"")</f>
        <v/>
      </c>
      <c r="O15" s="0" t="str">
        <f aca="false">IF(E15&lt;&gt;0,INDEX(Main!AI:CC,$C15+1,$D15+1),"")</f>
        <v/>
      </c>
      <c r="P15" s="0" t="str">
        <f aca="false">IF(E15&lt;&gt;0,INDEX(Main!AJ:CC,$C15+1,$D15+1),"")</f>
        <v/>
      </c>
      <c r="Q15" s="0" t="str">
        <f aca="false">IF(A15&lt;&gt;"",":"&amp;A15,"")</f>
        <v/>
      </c>
    </row>
    <row r="16" customFormat="false" ht="12.75" hidden="false" customHeight="false" outlineLevel="0" collapsed="false">
      <c r="A16" s="0" t="str">
        <f aca="false">IF(MOD(ROW(B16)-C$6,$F$6)=0,MAX(A$7:A15)+1,"")</f>
        <v/>
      </c>
      <c r="B16" s="0" t="n">
        <v>1.007</v>
      </c>
      <c r="C16" s="0" t="n">
        <v>13</v>
      </c>
      <c r="D16" s="0" t="n">
        <v>0</v>
      </c>
      <c r="E16" s="0" t="n">
        <v>300</v>
      </c>
      <c r="F16" s="0" t="str">
        <f aca="false">IF(E16&lt;&gt;0,"CSE"&amp;ROUND(B16,0),"")</f>
        <v>CSE1</v>
      </c>
      <c r="G16" s="0" t="str">
        <f aca="false">IF(E16&lt;&gt;0,"All","")</f>
        <v>All</v>
      </c>
      <c r="H16" s="0" t="n">
        <v>2</v>
      </c>
      <c r="I16" s="0" t="str">
        <f aca="false">IF(E16&lt;&gt;0,INDEX(Main!U:U,C16+1,1),"")</f>
        <v>string</v>
      </c>
      <c r="J16" s="0" t="str">
        <f aca="false">IF(E16&lt;&gt;0,INDEX(Main!V:V,C16+1,1),"")</f>
        <v>string</v>
      </c>
      <c r="K16" s="0" t="str">
        <f aca="false">IF(E16&lt;&gt;0,INDEX(Main!W:W,C16+1,1),"")</f>
        <v>string</v>
      </c>
      <c r="L16" s="0" t="n">
        <v>43952</v>
      </c>
      <c r="M16" s="0" t="n">
        <v>2020</v>
      </c>
      <c r="N16" s="0" t="n">
        <v>300</v>
      </c>
      <c r="O16" s="0" t="n">
        <v>300</v>
      </c>
      <c r="P16" s="0" t="str">
        <f aca="false">IF(E16&lt;&gt;0,INDEX(Main!AJ:CC,$C16+1,$D16+1),"")</f>
        <v/>
      </c>
      <c r="Q16" s="0" t="str">
        <f aca="false">IF(A16&lt;&gt;"",":"&amp;A16,"")</f>
        <v/>
      </c>
    </row>
    <row r="17" customFormat="false" ht="12.75" hidden="false" customHeight="false" outlineLevel="0" collapsed="false">
      <c r="A17" s="0" t="str">
        <f aca="false">IF(MOD(ROW(B17)-C$6,$F$6)=0,MAX(A$7:A16)+1,"")</f>
        <v/>
      </c>
      <c r="B17" s="0" t="n">
        <v>1.008</v>
      </c>
      <c r="C17" s="0" t="n">
        <v>14</v>
      </c>
      <c r="D17" s="0" t="n">
        <v>0</v>
      </c>
      <c r="E17" s="0" t="n">
        <v>0</v>
      </c>
      <c r="F17" s="0" t="str">
        <f aca="false">IF(E17&lt;&gt;0,"CSE"&amp;ROUND(B17,0),"")</f>
        <v/>
      </c>
      <c r="G17" s="0" t="str">
        <f aca="false">IF(E17&lt;&gt;0,"All","")</f>
        <v/>
      </c>
      <c r="H17" s="0" t="str">
        <f aca="false">IF(E17&lt;&gt;0,INDEX(Main!T:T,C17+1,1),"")</f>
        <v/>
      </c>
      <c r="I17" s="0" t="str">
        <f aca="false">IF(E17&lt;&gt;0,INDEX(Main!U:U,C17+1,1),"")</f>
        <v/>
      </c>
      <c r="J17" s="0" t="str">
        <f aca="false">IF(E17&lt;&gt;0,INDEX(Main!V:V,C17+1,1),"")</f>
        <v/>
      </c>
      <c r="K17" s="0" t="str">
        <f aca="false">IF(E17&lt;&gt;0,INDEX(Main!W:W,C17+1,1),"")</f>
        <v/>
      </c>
      <c r="L17" s="0" t="str">
        <f aca="false">IF(E17&lt;&gt;0,INDEX(Main!AF:CC,$C17+1,$D17+1),"")</f>
        <v/>
      </c>
      <c r="M17" s="0" t="str">
        <f aca="false">IF(E17&lt;&gt;0,IF(L17*1&gt;100,YEAR(L17),""),"")</f>
        <v/>
      </c>
      <c r="N17" s="0" t="str">
        <f aca="false">IF(E17&lt;&gt;0,INDEX(Main!AH:CC,$C17+1,$D17+1),"")</f>
        <v/>
      </c>
      <c r="O17" s="0" t="str">
        <f aca="false">IF(E17&lt;&gt;0,INDEX(Main!AI:CC,$C17+1,$D17+1),"")</f>
        <v/>
      </c>
      <c r="P17" s="0" t="str">
        <f aca="false">IF(E17&lt;&gt;0,INDEX(Main!AJ:CC,$C17+1,$D17+1),"")</f>
        <v/>
      </c>
      <c r="Q17" s="0" t="str">
        <f aca="false">IF(A17&lt;&gt;"",":"&amp;A17,"")</f>
        <v/>
      </c>
    </row>
    <row r="18" customFormat="false" ht="12.75" hidden="false" customHeight="false" outlineLevel="0" collapsed="false">
      <c r="A18" s="0" t="str">
        <f aca="false">IF(MOD(ROW(B18)-C$6,$F$6)=0,MAX(A$7:A17)+1,"")</f>
        <v/>
      </c>
      <c r="B18" s="0" t="n">
        <v>1.009</v>
      </c>
      <c r="C18" s="0" t="n">
        <v>15</v>
      </c>
      <c r="D18" s="0" t="n">
        <v>0</v>
      </c>
      <c r="E18" s="0" t="n">
        <v>0</v>
      </c>
      <c r="F18" s="0" t="str">
        <f aca="false">IF(E18&lt;&gt;0,"CSE"&amp;ROUND(B18,0),"")</f>
        <v/>
      </c>
      <c r="G18" s="0" t="str">
        <f aca="false">IF(E18&lt;&gt;0,"All","")</f>
        <v/>
      </c>
      <c r="H18" s="0" t="str">
        <f aca="false">IF(E18&lt;&gt;0,INDEX(Main!T:T,C18+1,1),"")</f>
        <v/>
      </c>
      <c r="I18" s="0" t="str">
        <f aca="false">IF(E18&lt;&gt;0,INDEX(Main!U:U,C18+1,1),"")</f>
        <v/>
      </c>
      <c r="J18" s="0" t="str">
        <f aca="false">IF(E18&lt;&gt;0,INDEX(Main!V:V,C18+1,1),"")</f>
        <v/>
      </c>
      <c r="K18" s="0" t="str">
        <f aca="false">IF(E18&lt;&gt;0,INDEX(Main!W:W,C18+1,1),"")</f>
        <v/>
      </c>
      <c r="L18" s="0" t="str">
        <f aca="false">IF(E18&lt;&gt;0,INDEX(Main!AF:CC,$C18+1,$D18+1),"")</f>
        <v/>
      </c>
      <c r="M18" s="0" t="str">
        <f aca="false">IF(E18&lt;&gt;0,IF(L18*1&gt;100,YEAR(L18),""),"")</f>
        <v/>
      </c>
      <c r="N18" s="0" t="str">
        <f aca="false">IF(E18&lt;&gt;0,INDEX(Main!AH:CC,$C18+1,$D18+1),"")</f>
        <v/>
      </c>
      <c r="O18" s="0" t="str">
        <f aca="false">IF(E18&lt;&gt;0,INDEX(Main!AI:CC,$C18+1,$D18+1),"")</f>
        <v/>
      </c>
      <c r="P18" s="0" t="str">
        <f aca="false">IF(E18&lt;&gt;0,INDEX(Main!AJ:CC,$C18+1,$D18+1),"")</f>
        <v/>
      </c>
      <c r="Q18" s="0" t="str">
        <f aca="false">IF(A18&lt;&gt;"",":"&amp;A18,"")</f>
        <v/>
      </c>
    </row>
    <row r="19" customFormat="false" ht="12.75" hidden="false" customHeight="false" outlineLevel="0" collapsed="false">
      <c r="A19" s="0" t="str">
        <f aca="false">IF(MOD(ROW(B19)-C$6,$F$6)=0,MAX(A$7:A18)+1,"")</f>
        <v/>
      </c>
      <c r="B19" s="0" t="n">
        <v>1.01</v>
      </c>
      <c r="C19" s="0" t="n">
        <v>16</v>
      </c>
      <c r="D19" s="0" t="n">
        <v>0</v>
      </c>
      <c r="E19" s="0" t="n">
        <v>2000</v>
      </c>
      <c r="F19" s="0" t="str">
        <f aca="false">IF(E19&lt;&gt;0,"CSE"&amp;ROUND(B19,0),"")</f>
        <v>CSE1</v>
      </c>
      <c r="G19" s="0" t="str">
        <f aca="false">IF(E19&lt;&gt;0,"All","")</f>
        <v>All</v>
      </c>
      <c r="H19" s="0" t="n">
        <v>2</v>
      </c>
      <c r="I19" s="0" t="str">
        <f aca="false">IF(E19&lt;&gt;0,INDEX(Main!U:U,C19+1,1),"")</f>
        <v>string</v>
      </c>
      <c r="J19" s="0" t="str">
        <f aca="false">IF(E19&lt;&gt;0,INDEX(Main!V:V,C19+1,1),"")</f>
        <v>string</v>
      </c>
      <c r="K19" s="0" t="str">
        <f aca="false">IF(E19&lt;&gt;0,INDEX(Main!W:W,C19+1,1),"")</f>
        <v>string</v>
      </c>
      <c r="L19" s="0" t="n">
        <v>44317</v>
      </c>
      <c r="M19" s="0" t="n">
        <v>2021</v>
      </c>
      <c r="N19" s="0" t="n">
        <v>2000</v>
      </c>
      <c r="O19" s="0" t="n">
        <v>2000</v>
      </c>
      <c r="P19" s="0" t="str">
        <f aca="false">IF(E19&lt;&gt;0,INDEX(Main!AJ:CC,$C19+1,$D19+1),"")</f>
        <v/>
      </c>
      <c r="Q19" s="0" t="str">
        <f aca="false">IF(A19&lt;&gt;"",":"&amp;A19,"")</f>
        <v/>
      </c>
    </row>
    <row r="20" customFormat="false" ht="12.75" hidden="false" customHeight="false" outlineLevel="0" collapsed="false">
      <c r="A20" s="0" t="str">
        <f aca="false">IF(MOD(ROW(B20)-C$6,$F$6)=0,MAX(A$7:A19)+1,"")</f>
        <v/>
      </c>
      <c r="B20" s="0" t="n">
        <v>1.011</v>
      </c>
      <c r="C20" s="0" t="n">
        <v>17</v>
      </c>
      <c r="D20" s="0" t="n">
        <v>0</v>
      </c>
      <c r="E20" s="0" t="n">
        <v>3000</v>
      </c>
      <c r="F20" s="0" t="str">
        <f aca="false">IF(E20&lt;&gt;0,"CSE"&amp;ROUND(B20,0),"")</f>
        <v>CSE1</v>
      </c>
      <c r="G20" s="0" t="str">
        <f aca="false">IF(E20&lt;&gt;0,"All","")</f>
        <v>All</v>
      </c>
      <c r="H20" s="0" t="n">
        <v>2</v>
      </c>
      <c r="I20" s="0" t="str">
        <f aca="false">IF(E20&lt;&gt;0,INDEX(Main!U:U,C20+1,1),"")</f>
        <v>string</v>
      </c>
      <c r="J20" s="0" t="str">
        <f aca="false">IF(E20&lt;&gt;0,INDEX(Main!V:V,C20+1,1),"")</f>
        <v>string</v>
      </c>
      <c r="K20" s="0" t="str">
        <f aca="false">IF(E20&lt;&gt;0,INDEX(Main!W:W,C20+1,1),"")</f>
        <v>string</v>
      </c>
      <c r="L20" s="0" t="n">
        <v>44317</v>
      </c>
      <c r="M20" s="0" t="n">
        <v>2021</v>
      </c>
      <c r="N20" s="0" t="n">
        <v>3000</v>
      </c>
      <c r="O20" s="0" t="n">
        <v>3000</v>
      </c>
      <c r="P20" s="0" t="str">
        <f aca="false">IF(E20&lt;&gt;0,INDEX(Main!AJ:CC,$C20+1,$D20+1),"")</f>
        <v/>
      </c>
      <c r="Q20" s="0" t="str">
        <f aca="false">IF(A20&lt;&gt;"",":"&amp;A20,"")</f>
        <v/>
      </c>
    </row>
    <row r="21" customFormat="false" ht="12.75" hidden="false" customHeight="false" outlineLevel="0" collapsed="false">
      <c r="A21" s="0" t="str">
        <f aca="false">IF(MOD(ROW(B21)-C$6,$F$6)=0,MAX(A$7:A20)+1,"")</f>
        <v/>
      </c>
      <c r="B21" s="0" t="n">
        <v>1.012</v>
      </c>
      <c r="C21" s="0" t="n">
        <v>18</v>
      </c>
      <c r="D21" s="0" t="n">
        <v>0</v>
      </c>
      <c r="E21" s="0" t="n">
        <v>0</v>
      </c>
      <c r="F21" s="0" t="str">
        <f aca="false">IF(E21&lt;&gt;0,"CSE"&amp;ROUND(B21,0),"")</f>
        <v/>
      </c>
      <c r="G21" s="0" t="str">
        <f aca="false">IF(E21&lt;&gt;0,"All","")</f>
        <v/>
      </c>
      <c r="H21" s="0" t="str">
        <f aca="false">IF(E21&lt;&gt;0,INDEX(Main!T:T,C21+1,1),"")</f>
        <v/>
      </c>
      <c r="I21" s="0" t="str">
        <f aca="false">IF(E21&lt;&gt;0,INDEX(Main!U:U,C21+1,1),"")</f>
        <v/>
      </c>
      <c r="J21" s="0" t="str">
        <f aca="false">IF(E21&lt;&gt;0,INDEX(Main!V:V,C21+1,1),"")</f>
        <v/>
      </c>
      <c r="K21" s="0" t="str">
        <f aca="false">IF(E21&lt;&gt;0,INDEX(Main!W:W,C21+1,1),"")</f>
        <v/>
      </c>
      <c r="L21" s="0" t="str">
        <f aca="false">IF(E21&lt;&gt;0,INDEX(Main!AF:CC,$C21+1,$D21+1),"")</f>
        <v/>
      </c>
      <c r="M21" s="0" t="str">
        <f aca="false">IF(E21&lt;&gt;0,IF(L21*1&gt;100,YEAR(L21),""),"")</f>
        <v/>
      </c>
      <c r="N21" s="0" t="str">
        <f aca="false">IF(E21&lt;&gt;0,INDEX(Main!AH:CC,$C21+1,$D21+1),"")</f>
        <v/>
      </c>
      <c r="O21" s="0" t="str">
        <f aca="false">IF(E21&lt;&gt;0,INDEX(Main!AI:CC,$C21+1,$D21+1),"")</f>
        <v/>
      </c>
      <c r="P21" s="0" t="str">
        <f aca="false">IF(E21&lt;&gt;0,INDEX(Main!AJ:CC,$C21+1,$D21+1),"")</f>
        <v/>
      </c>
      <c r="Q21" s="0" t="str">
        <f aca="false">IF(A21&lt;&gt;"",":"&amp;A21,"")</f>
        <v/>
      </c>
    </row>
    <row r="22" customFormat="false" ht="12.75" hidden="false" customHeight="false" outlineLevel="0" collapsed="false">
      <c r="A22" s="0" t="str">
        <f aca="false">IF(MOD(ROW(B22)-C$6,$F$6)=0,MAX(A$7:A21)+1,"")</f>
        <v/>
      </c>
      <c r="B22" s="0" t="n">
        <v>1.013</v>
      </c>
      <c r="C22" s="0" t="n">
        <v>19</v>
      </c>
      <c r="D22" s="0" t="n">
        <v>0</v>
      </c>
      <c r="E22" s="0" t="n">
        <v>0</v>
      </c>
      <c r="F22" s="0" t="str">
        <f aca="false">IF(E22&lt;&gt;0,"CSE"&amp;ROUND(B22,0),"")</f>
        <v/>
      </c>
      <c r="G22" s="0" t="str">
        <f aca="false">IF(E22&lt;&gt;0,"All","")</f>
        <v/>
      </c>
      <c r="H22" s="0" t="str">
        <f aca="false">IF(E22&lt;&gt;0,INDEX(Main!T:T,C22+1,1),"")</f>
        <v/>
      </c>
      <c r="I22" s="0" t="str">
        <f aca="false">IF(E22&lt;&gt;0,INDEX(Main!U:U,C22+1,1),"")</f>
        <v/>
      </c>
      <c r="J22" s="0" t="str">
        <f aca="false">IF(E22&lt;&gt;0,INDEX(Main!V:V,C22+1,1),"")</f>
        <v/>
      </c>
      <c r="K22" s="0" t="str">
        <f aca="false">IF(E22&lt;&gt;0,INDEX(Main!W:W,C22+1,1),"")</f>
        <v/>
      </c>
      <c r="L22" s="0" t="str">
        <f aca="false">IF(E22&lt;&gt;0,INDEX(Main!AF:CC,$C22+1,$D22+1),"")</f>
        <v/>
      </c>
      <c r="M22" s="0" t="str">
        <f aca="false">IF(E22&lt;&gt;0,IF(L22*1&gt;100,YEAR(L22),""),"")</f>
        <v/>
      </c>
      <c r="N22" s="0" t="str">
        <f aca="false">IF(E22&lt;&gt;0,INDEX(Main!AH:CC,$C22+1,$D22+1),"")</f>
        <v/>
      </c>
      <c r="O22" s="0" t="str">
        <f aca="false">IF(E22&lt;&gt;0,INDEX(Main!AI:CC,$C22+1,$D22+1),"")</f>
        <v/>
      </c>
      <c r="P22" s="0" t="str">
        <f aca="false">IF(E22&lt;&gt;0,INDEX(Main!AJ:CC,$C22+1,$D22+1),"")</f>
        <v/>
      </c>
      <c r="Q22" s="0" t="str">
        <f aca="false">IF(A22&lt;&gt;"",":"&amp;A22,"")</f>
        <v/>
      </c>
    </row>
    <row r="23" customFormat="false" ht="12.75" hidden="false" customHeight="false" outlineLevel="0" collapsed="false">
      <c r="A23" s="0" t="str">
        <f aca="false">IF(MOD(ROW(B23)-C$6,$F$6)=0,MAX(A$7:A22)+1,"")</f>
        <v/>
      </c>
      <c r="B23" s="0" t="n">
        <v>1.014</v>
      </c>
      <c r="C23" s="0" t="n">
        <v>20</v>
      </c>
      <c r="D23" s="0" t="n">
        <v>0</v>
      </c>
      <c r="E23" s="0" t="n">
        <v>2000</v>
      </c>
      <c r="F23" s="0" t="str">
        <f aca="false">IF(E23&lt;&gt;0,"CSE"&amp;ROUND(B23,0),"")</f>
        <v>CSE1</v>
      </c>
      <c r="G23" s="0" t="str">
        <f aca="false">IF(E23&lt;&gt;0,"All","")</f>
        <v>All</v>
      </c>
      <c r="H23" s="0" t="n">
        <v>2</v>
      </c>
      <c r="I23" s="0" t="str">
        <f aca="false">IF(E23&lt;&gt;0,INDEX(Main!U:U,C23+1,1),"")</f>
        <v>string</v>
      </c>
      <c r="J23" s="0" t="str">
        <f aca="false">IF(E23&lt;&gt;0,INDEX(Main!V:V,C23+1,1),"")</f>
        <v>string</v>
      </c>
      <c r="K23" s="0" t="str">
        <f aca="false">IF(E23&lt;&gt;0,INDEX(Main!W:W,C23+1,1),"")</f>
        <v>string</v>
      </c>
      <c r="L23" s="0" t="n">
        <v>44682</v>
      </c>
      <c r="M23" s="0" t="n">
        <v>2022</v>
      </c>
      <c r="N23" s="0" t="n">
        <v>2000</v>
      </c>
      <c r="O23" s="0" t="n">
        <v>2000</v>
      </c>
      <c r="P23" s="0" t="str">
        <f aca="false">IF(E23&lt;&gt;0,INDEX(Main!AJ:CC,$C23+1,$D23+1),"")</f>
        <v/>
      </c>
      <c r="Q23" s="0" t="str">
        <f aca="false">IF(A23&lt;&gt;"",":"&amp;A23,"")</f>
        <v/>
      </c>
    </row>
    <row r="24" customFormat="false" ht="12.75" hidden="false" customHeight="false" outlineLevel="0" collapsed="false">
      <c r="A24" s="0" t="str">
        <f aca="false">IF(MOD(ROW(B24)-C$6,$F$6)=0,MAX(A$7:A23)+1,"")</f>
        <v/>
      </c>
      <c r="B24" s="0" t="n">
        <v>1.015</v>
      </c>
      <c r="C24" s="0" t="n">
        <v>21</v>
      </c>
      <c r="D24" s="0" t="n">
        <v>0</v>
      </c>
      <c r="E24" s="0" t="n">
        <v>3000</v>
      </c>
      <c r="F24" s="0" t="str">
        <f aca="false">IF(E24&lt;&gt;0,"CSE"&amp;ROUND(B24,0),"")</f>
        <v>CSE1</v>
      </c>
      <c r="G24" s="0" t="str">
        <f aca="false">IF(E24&lt;&gt;0,"All","")</f>
        <v>All</v>
      </c>
      <c r="H24" s="0" t="n">
        <v>2</v>
      </c>
      <c r="I24" s="0" t="str">
        <f aca="false">IF(E24&lt;&gt;0,INDEX(Main!U:U,C24+1,1),"")</f>
        <v>string</v>
      </c>
      <c r="J24" s="0" t="str">
        <f aca="false">IF(E24&lt;&gt;0,INDEX(Main!V:V,C24+1,1),"")</f>
        <v>string</v>
      </c>
      <c r="K24" s="0" t="str">
        <f aca="false">IF(E24&lt;&gt;0,INDEX(Main!W:W,C24+1,1),"")</f>
        <v>string</v>
      </c>
      <c r="L24" s="0" t="n">
        <v>44682</v>
      </c>
      <c r="M24" s="0" t="n">
        <v>2022</v>
      </c>
      <c r="N24" s="0" t="n">
        <v>3000</v>
      </c>
      <c r="O24" s="0" t="n">
        <v>3000</v>
      </c>
      <c r="P24" s="0" t="str">
        <f aca="false">IF(E24&lt;&gt;0,INDEX(Main!AJ:CC,$C24+1,$D24+1),"")</f>
        <v/>
      </c>
      <c r="Q24" s="0" t="str">
        <f aca="false">IF(A24&lt;&gt;"",":"&amp;A24,"")</f>
        <v/>
      </c>
    </row>
    <row r="25" customFormat="false" ht="12.75" hidden="false" customHeight="false" outlineLevel="0" collapsed="false">
      <c r="A25" s="0" t="str">
        <f aca="false">IF(MOD(ROW(B25)-C$6,$F$6)=0,MAX(A$7:A24)+1,"")</f>
        <v/>
      </c>
      <c r="B25" s="0" t="n">
        <v>1.016</v>
      </c>
      <c r="C25" s="0" t="n">
        <v>22</v>
      </c>
      <c r="D25" s="0" t="n">
        <v>0</v>
      </c>
      <c r="E25" s="0" t="n">
        <v>0</v>
      </c>
      <c r="F25" s="0" t="str">
        <f aca="false">IF(E25&lt;&gt;0,"CSE"&amp;ROUND(B25,0),"")</f>
        <v/>
      </c>
      <c r="G25" s="0" t="str">
        <f aca="false">IF(E25&lt;&gt;0,"All","")</f>
        <v/>
      </c>
      <c r="H25" s="0" t="str">
        <f aca="false">IF(E25&lt;&gt;0,INDEX(Main!T:T,C25+1,1),"")</f>
        <v/>
      </c>
      <c r="I25" s="0" t="str">
        <f aca="false">IF(E25&lt;&gt;0,INDEX(Main!U:U,C25+1,1),"")</f>
        <v/>
      </c>
      <c r="J25" s="0" t="str">
        <f aca="false">IF(E25&lt;&gt;0,INDEX(Main!V:V,C25+1,1),"")</f>
        <v/>
      </c>
      <c r="K25" s="0" t="str">
        <f aca="false">IF(E25&lt;&gt;0,INDEX(Main!W:W,C25+1,1),"")</f>
        <v/>
      </c>
      <c r="L25" s="0" t="str">
        <f aca="false">IF(E25&lt;&gt;0,INDEX(Main!AF:CC,$C25+1,$D25+1),"")</f>
        <v/>
      </c>
      <c r="M25" s="0" t="str">
        <f aca="false">IF(E25&lt;&gt;0,IF(L25*1&gt;100,YEAR(L25),""),"")</f>
        <v/>
      </c>
      <c r="N25" s="0" t="str">
        <f aca="false">IF(E25&lt;&gt;0,INDEX(Main!AH:CC,$C25+1,$D25+1),"")</f>
        <v/>
      </c>
      <c r="O25" s="0" t="str">
        <f aca="false">IF(E25&lt;&gt;0,INDEX(Main!AI:CC,$C25+1,$D25+1),"")</f>
        <v/>
      </c>
      <c r="P25" s="0" t="str">
        <f aca="false">IF(E25&lt;&gt;0,INDEX(Main!AJ:CC,$C25+1,$D25+1),"")</f>
        <v/>
      </c>
      <c r="Q25" s="0" t="str">
        <f aca="false">IF(A25&lt;&gt;"",":"&amp;A25,"")</f>
        <v/>
      </c>
    </row>
    <row r="26" customFormat="false" ht="12.75" hidden="false" customHeight="false" outlineLevel="0" collapsed="false">
      <c r="A26" s="0" t="str">
        <f aca="false">IF(MOD(ROW(B26)-C$6,$F$6)=0,MAX(A$7:A25)+1,"")</f>
        <v/>
      </c>
      <c r="B26" s="0" t="n">
        <v>1.017</v>
      </c>
      <c r="C26" s="0" t="n">
        <v>23</v>
      </c>
      <c r="D26" s="0" t="n">
        <v>0</v>
      </c>
      <c r="E26" s="0" t="n">
        <v>0</v>
      </c>
      <c r="F26" s="0" t="str">
        <f aca="false">IF(E26&lt;&gt;0,"CSE"&amp;ROUND(B26,0),"")</f>
        <v/>
      </c>
      <c r="G26" s="0" t="str">
        <f aca="false">IF(E26&lt;&gt;0,"All","")</f>
        <v/>
      </c>
      <c r="H26" s="0" t="str">
        <f aca="false">IF(E26&lt;&gt;0,INDEX(Main!T:T,C26+1,1),"")</f>
        <v/>
      </c>
      <c r="I26" s="0" t="str">
        <f aca="false">IF(E26&lt;&gt;0,INDEX(Main!U:U,C26+1,1),"")</f>
        <v/>
      </c>
      <c r="J26" s="0" t="str">
        <f aca="false">IF(E26&lt;&gt;0,INDEX(Main!V:V,C26+1,1),"")</f>
        <v/>
      </c>
      <c r="K26" s="0" t="str">
        <f aca="false">IF(E26&lt;&gt;0,INDEX(Main!W:W,C26+1,1),"")</f>
        <v/>
      </c>
      <c r="L26" s="0" t="str">
        <f aca="false">IF(E26&lt;&gt;0,INDEX(Main!AF:CC,$C26+1,$D26+1),"")</f>
        <v/>
      </c>
      <c r="M26" s="0" t="str">
        <f aca="false">IF(E26&lt;&gt;0,IF(L26*1&gt;100,YEAR(L26),""),"")</f>
        <v/>
      </c>
      <c r="N26" s="0" t="str">
        <f aca="false">IF(E26&lt;&gt;0,INDEX(Main!AH:CC,$C26+1,$D26+1),"")</f>
        <v/>
      </c>
      <c r="O26" s="0" t="str">
        <f aca="false">IF(E26&lt;&gt;0,INDEX(Main!AI:CC,$C26+1,$D26+1),"")</f>
        <v/>
      </c>
      <c r="P26" s="0" t="str">
        <f aca="false">IF(E26&lt;&gt;0,INDEX(Main!AJ:CC,$C26+1,$D26+1),"")</f>
        <v/>
      </c>
      <c r="Q26" s="0" t="str">
        <f aca="false">IF(A26&lt;&gt;"",":"&amp;A26,"")</f>
        <v/>
      </c>
    </row>
    <row r="27" customFormat="false" ht="12.75" hidden="false" customHeight="false" outlineLevel="0" collapsed="false">
      <c r="A27" s="0" t="str">
        <f aca="false">IF(MOD(ROW(B27)-C$6,$F$6)=0,MAX(A$7:A26)+1,"")</f>
        <v/>
      </c>
      <c r="B27" s="0" t="n">
        <v>1.018</v>
      </c>
      <c r="C27" s="0" t="n">
        <v>24</v>
      </c>
      <c r="D27" s="0" t="n">
        <v>0</v>
      </c>
      <c r="E27" s="0" t="n">
        <v>0</v>
      </c>
      <c r="F27" s="0" t="str">
        <f aca="false">IF(E27&lt;&gt;0,"CSE"&amp;ROUND(B27,0),"")</f>
        <v/>
      </c>
      <c r="G27" s="0" t="str">
        <f aca="false">IF(E27&lt;&gt;0,"All","")</f>
        <v/>
      </c>
      <c r="H27" s="0" t="str">
        <f aca="false">IF(E27&lt;&gt;0,INDEX(Main!T:T,C27+1,1),"")</f>
        <v/>
      </c>
      <c r="I27" s="0" t="str">
        <f aca="false">IF(E27&lt;&gt;0,INDEX(Main!U:U,C27+1,1),"")</f>
        <v/>
      </c>
      <c r="J27" s="0" t="str">
        <f aca="false">IF(E27&lt;&gt;0,INDEX(Main!V:V,C27+1,1),"")</f>
        <v/>
      </c>
      <c r="K27" s="0" t="str">
        <f aca="false">IF(E27&lt;&gt;0,INDEX(Main!W:W,C27+1,1),"")</f>
        <v/>
      </c>
      <c r="L27" s="0" t="str">
        <f aca="false">IF(E27&lt;&gt;0,INDEX(Main!AF:CC,$C27+1,$D27+1),"")</f>
        <v/>
      </c>
      <c r="M27" s="0" t="str">
        <f aca="false">IF(E27&lt;&gt;0,IF(L27*1&gt;100,YEAR(L27),""),"")</f>
        <v/>
      </c>
      <c r="N27" s="0" t="str">
        <f aca="false">IF(E27&lt;&gt;0,INDEX(Main!AH:CC,$C27+1,$D27+1),"")</f>
        <v/>
      </c>
      <c r="O27" s="0" t="str">
        <f aca="false">IF(E27&lt;&gt;0,INDEX(Main!AI:CC,$C27+1,$D27+1),"")</f>
        <v/>
      </c>
      <c r="P27" s="0" t="str">
        <f aca="false">IF(E27&lt;&gt;0,INDEX(Main!AJ:CC,$C27+1,$D27+1),"")</f>
        <v/>
      </c>
      <c r="Q27" s="0" t="str">
        <f aca="false">IF(A27&lt;&gt;"",":"&amp;A27,"")</f>
        <v/>
      </c>
    </row>
    <row r="28" customFormat="false" ht="12.75" hidden="false" customHeight="false" outlineLevel="0" collapsed="false">
      <c r="A28" s="0" t="str">
        <f aca="false">IF(MOD(ROW(B28)-C$6,$F$6)=0,MAX(A$7:A27)+1,"")</f>
        <v/>
      </c>
      <c r="B28" s="0" t="n">
        <v>1.019</v>
      </c>
      <c r="C28" s="0" t="n">
        <v>25</v>
      </c>
      <c r="D28" s="0" t="n">
        <v>0</v>
      </c>
      <c r="E28" s="0" t="n">
        <v>0</v>
      </c>
      <c r="F28" s="0" t="str">
        <f aca="false">IF(E28&lt;&gt;0,"CSE"&amp;ROUND(B28,0),"")</f>
        <v/>
      </c>
      <c r="G28" s="0" t="str">
        <f aca="false">IF(E28&lt;&gt;0,"All","")</f>
        <v/>
      </c>
      <c r="H28" s="0" t="str">
        <f aca="false">IF(E28&lt;&gt;0,INDEX(Main!T:T,C28+1,1),"")</f>
        <v/>
      </c>
      <c r="I28" s="0" t="str">
        <f aca="false">IF(E28&lt;&gt;0,INDEX(Main!U:U,C28+1,1),"")</f>
        <v/>
      </c>
      <c r="J28" s="0" t="str">
        <f aca="false">IF(E28&lt;&gt;0,INDEX(Main!V:V,C28+1,1),"")</f>
        <v/>
      </c>
      <c r="K28" s="0" t="str">
        <f aca="false">IF(E28&lt;&gt;0,INDEX(Main!W:W,C28+1,1),"")</f>
        <v/>
      </c>
      <c r="L28" s="0" t="str">
        <f aca="false">IF(E28&lt;&gt;0,INDEX(Main!AF:CC,$C28+1,$D28+1),"")</f>
        <v/>
      </c>
      <c r="M28" s="0" t="str">
        <f aca="false">IF(E28&lt;&gt;0,IF(L28*1&gt;100,YEAR(L28),""),"")</f>
        <v/>
      </c>
      <c r="N28" s="0" t="str">
        <f aca="false">IF(E28&lt;&gt;0,INDEX(Main!AH:CC,$C28+1,$D28+1),"")</f>
        <v/>
      </c>
      <c r="O28" s="0" t="str">
        <f aca="false">IF(E28&lt;&gt;0,INDEX(Main!AI:CC,$C28+1,$D28+1),"")</f>
        <v/>
      </c>
      <c r="P28" s="0" t="str">
        <f aca="false">IF(E28&lt;&gt;0,INDEX(Main!AJ:CC,$C28+1,$D28+1),"")</f>
        <v/>
      </c>
      <c r="Q28" s="0" t="str">
        <f aca="false">IF(A28&lt;&gt;"",":"&amp;A28,"")</f>
        <v/>
      </c>
    </row>
    <row r="29" customFormat="false" ht="12.75" hidden="false" customHeight="false" outlineLevel="0" collapsed="false">
      <c r="A29" s="0" t="str">
        <f aca="false">IF(MOD(ROW(B29)-C$6,$F$6)=0,MAX(A$7:A28)+1,"")</f>
        <v/>
      </c>
      <c r="B29" s="0" t="n">
        <v>1.02</v>
      </c>
      <c r="C29" s="0" t="n">
        <v>26</v>
      </c>
      <c r="D29" s="0" t="n">
        <v>0</v>
      </c>
      <c r="E29" s="0" t="n">
        <v>500</v>
      </c>
      <c r="F29" s="0" t="str">
        <f aca="false">IF(E29&lt;&gt;0,"CSE"&amp;ROUND(B29,0),"")</f>
        <v>CSE1</v>
      </c>
      <c r="G29" s="0" t="str">
        <f aca="false">IF(E29&lt;&gt;0,"All","")</f>
        <v>All</v>
      </c>
      <c r="H29" s="0" t="n">
        <v>3</v>
      </c>
      <c r="I29" s="0" t="str">
        <f aca="false">IF(E29&lt;&gt;0,INDEX(Main!U:U,C29+1,1),"")</f>
        <v>string</v>
      </c>
      <c r="J29" s="0" t="str">
        <f aca="false">IF(E29&lt;&gt;0,INDEX(Main!V:V,C29+1,1),"")</f>
        <v>string</v>
      </c>
      <c r="K29" s="0" t="str">
        <f aca="false">IF(E29&lt;&gt;0,INDEX(Main!W:W,C29+1,1),"")</f>
        <v>string</v>
      </c>
      <c r="L29" s="0" t="n">
        <v>45413</v>
      </c>
      <c r="M29" s="0" t="n">
        <v>2024</v>
      </c>
      <c r="N29" s="0" t="n">
        <v>500</v>
      </c>
      <c r="O29" s="0" t="n">
        <v>500</v>
      </c>
      <c r="P29" s="0" t="str">
        <f aca="false">IF(E29&lt;&gt;0,INDEX(Main!AJ:CC,$C29+1,$D29+1),"")</f>
        <v>A: string;</v>
      </c>
      <c r="Q29" s="0" t="str">
        <f aca="false">IF(A29&lt;&gt;"",":"&amp;A29,"")</f>
        <v/>
      </c>
    </row>
    <row r="30" customFormat="false" ht="12.75" hidden="false" customHeight="false" outlineLevel="0" collapsed="false">
      <c r="A30" s="0" t="str">
        <f aca="false">IF(MOD(ROW(B30)-C$6,$F$6)=0,MAX(A$7:A29)+1,"")</f>
        <v/>
      </c>
      <c r="B30" s="0" t="n">
        <v>1.021</v>
      </c>
      <c r="C30" s="0" t="n">
        <v>27</v>
      </c>
      <c r="D30" s="0" t="n">
        <v>0</v>
      </c>
      <c r="E30" s="0" t="n">
        <v>500</v>
      </c>
      <c r="F30" s="0" t="str">
        <f aca="false">IF(E30&lt;&gt;0,"CSE"&amp;ROUND(B30,0),"")</f>
        <v>CSE1</v>
      </c>
      <c r="G30" s="0" t="str">
        <f aca="false">IF(E30&lt;&gt;0,"All","")</f>
        <v>All</v>
      </c>
      <c r="H30" s="0" t="n">
        <v>3</v>
      </c>
      <c r="I30" s="0" t="str">
        <f aca="false">IF(E30&lt;&gt;0,INDEX(Main!U:U,C30+1,1),"")</f>
        <v>string</v>
      </c>
      <c r="J30" s="0" t="str">
        <f aca="false">IF(E30&lt;&gt;0,INDEX(Main!V:V,C30+1,1),"")</f>
        <v>string</v>
      </c>
      <c r="K30" s="0" t="str">
        <f aca="false">IF(E30&lt;&gt;0,INDEX(Main!W:W,C30+1,1),"")</f>
        <v>string</v>
      </c>
      <c r="L30" s="0" t="n">
        <v>45413</v>
      </c>
      <c r="M30" s="0" t="n">
        <v>2024</v>
      </c>
      <c r="N30" s="0" t="n">
        <v>500</v>
      </c>
      <c r="O30" s="0" t="n">
        <v>500</v>
      </c>
      <c r="P30" s="0" t="str">
        <f aca="false">IF(E30&lt;&gt;0,INDEX(Main!AJ:CC,$C30+1,$D30+1),"")</f>
        <v/>
      </c>
      <c r="Q30" s="0" t="str">
        <f aca="false">IF(A30&lt;&gt;"",":"&amp;A30,"")</f>
        <v/>
      </c>
    </row>
    <row r="31" customFormat="false" ht="12.75" hidden="false" customHeight="false" outlineLevel="0" collapsed="false">
      <c r="A31" s="0" t="str">
        <f aca="false">IF(MOD(ROW(B31)-C$6,$F$6)=0,MAX(A$7:A30)+1,"")</f>
        <v/>
      </c>
      <c r="B31" s="0" t="n">
        <v>1.022</v>
      </c>
      <c r="C31" s="0" t="n">
        <v>28</v>
      </c>
      <c r="D31" s="0" t="n">
        <v>0</v>
      </c>
      <c r="E31" s="0" t="n">
        <v>900</v>
      </c>
      <c r="F31" s="0" t="str">
        <f aca="false">IF(E31&lt;&gt;0,"CSE"&amp;ROUND(B31,0),"")</f>
        <v>CSE1</v>
      </c>
      <c r="G31" s="0" t="str">
        <f aca="false">IF(E31&lt;&gt;0,"All","")</f>
        <v>All</v>
      </c>
      <c r="H31" s="0" t="n">
        <v>3</v>
      </c>
      <c r="I31" s="0" t="str">
        <f aca="false">IF(E31&lt;&gt;0,INDEX(Main!U:U,C31+1,1),"")</f>
        <v>string</v>
      </c>
      <c r="J31" s="0" t="str">
        <f aca="false">IF(E31&lt;&gt;0,INDEX(Main!V:V,C31+1,1),"")</f>
        <v>string</v>
      </c>
      <c r="K31" s="0" t="str">
        <f aca="false">IF(E31&lt;&gt;0,INDEX(Main!W:W,C31+1,1),"")</f>
        <v>string</v>
      </c>
      <c r="L31" s="0" t="n">
        <v>45413</v>
      </c>
      <c r="M31" s="0" t="n">
        <v>2024</v>
      </c>
      <c r="N31" s="0" t="n">
        <v>900</v>
      </c>
      <c r="O31" s="0" t="n">
        <v>900</v>
      </c>
      <c r="P31" s="0" t="str">
        <f aca="false">IF(E31&lt;&gt;0,INDEX(Main!AJ:CC,$C31+1,$D31+1),"")</f>
        <v/>
      </c>
      <c r="Q31" s="0" t="str">
        <f aca="false">IF(A31&lt;&gt;"",":"&amp;A31,"")</f>
        <v/>
      </c>
    </row>
    <row r="32" customFormat="false" ht="12.75" hidden="false" customHeight="false" outlineLevel="0" collapsed="false">
      <c r="A32" s="0" t="str">
        <f aca="false">IF(MOD(ROW(B32)-C$6,$F$6)=0,MAX(A$7:A31)+1,"")</f>
        <v/>
      </c>
      <c r="B32" s="0" t="n">
        <v>1.023</v>
      </c>
      <c r="C32" s="0" t="n">
        <v>29</v>
      </c>
      <c r="D32" s="0" t="n">
        <v>0</v>
      </c>
      <c r="E32" s="0" t="n">
        <v>0</v>
      </c>
      <c r="F32" s="0" t="str">
        <f aca="false">IF(E32&lt;&gt;0,"CSE"&amp;ROUND(B32,0),"")</f>
        <v/>
      </c>
      <c r="G32" s="0" t="str">
        <f aca="false">IF(E32&lt;&gt;0,"All","")</f>
        <v/>
      </c>
      <c r="H32" s="0" t="str">
        <f aca="false">IF(E32&lt;&gt;0,INDEX(Main!T:T,C32+1,1),"")</f>
        <v/>
      </c>
      <c r="I32" s="0" t="str">
        <f aca="false">IF(E32&lt;&gt;0,INDEX(Main!U:U,C32+1,1),"")</f>
        <v/>
      </c>
      <c r="J32" s="0" t="str">
        <f aca="false">IF(E32&lt;&gt;0,INDEX(Main!V:V,C32+1,1),"")</f>
        <v/>
      </c>
      <c r="K32" s="0" t="str">
        <f aca="false">IF(E32&lt;&gt;0,INDEX(Main!W:W,C32+1,1),"")</f>
        <v/>
      </c>
      <c r="L32" s="0" t="str">
        <f aca="false">IF(E32&lt;&gt;0,INDEX(Main!AF:CC,$C32+1,$D32+1),"")</f>
        <v/>
      </c>
      <c r="M32" s="0" t="str">
        <f aca="false">IF(E32&lt;&gt;0,IF(L32*1&gt;100,YEAR(L32),""),"")</f>
        <v/>
      </c>
      <c r="N32" s="0" t="str">
        <f aca="false">IF(E32&lt;&gt;0,INDEX(Main!AH:CC,$C32+1,$D32+1),"")</f>
        <v/>
      </c>
      <c r="O32" s="0" t="str">
        <f aca="false">IF(E32&lt;&gt;0,INDEX(Main!AI:CC,$C32+1,$D32+1),"")</f>
        <v/>
      </c>
      <c r="P32" s="0" t="str">
        <f aca="false">IF(E32&lt;&gt;0,INDEX(Main!AJ:CC,$C32+1,$D32+1),"")</f>
        <v/>
      </c>
      <c r="Q32" s="0" t="str">
        <f aca="false">IF(A32&lt;&gt;"",":"&amp;A32,"")</f>
        <v/>
      </c>
    </row>
    <row r="33" customFormat="false" ht="12.75" hidden="false" customHeight="false" outlineLevel="0" collapsed="false">
      <c r="A33" s="0" t="str">
        <f aca="false">IF(MOD(ROW(B33)-C$6,$F$6)=0,MAX(A$7:A32)+1,"")</f>
        <v/>
      </c>
      <c r="B33" s="0" t="n">
        <v>1.024</v>
      </c>
      <c r="C33" s="0" t="n">
        <v>30</v>
      </c>
      <c r="D33" s="0" t="n">
        <v>0</v>
      </c>
      <c r="E33" s="0" t="n">
        <v>0</v>
      </c>
      <c r="F33" s="0" t="str">
        <f aca="false">IF(E33&lt;&gt;0,"CSE"&amp;ROUND(B33,0),"")</f>
        <v/>
      </c>
      <c r="G33" s="0" t="str">
        <f aca="false">IF(E33&lt;&gt;0,"All","")</f>
        <v/>
      </c>
      <c r="H33" s="0" t="str">
        <f aca="false">IF(E33&lt;&gt;0,INDEX(Main!T:T,C33+1,1),"")</f>
        <v/>
      </c>
      <c r="I33" s="0" t="str">
        <f aca="false">IF(E33&lt;&gt;0,INDEX(Main!U:U,C33+1,1),"")</f>
        <v/>
      </c>
      <c r="J33" s="0" t="str">
        <f aca="false">IF(E33&lt;&gt;0,INDEX(Main!V:V,C33+1,1),"")</f>
        <v/>
      </c>
      <c r="K33" s="0" t="str">
        <f aca="false">IF(E33&lt;&gt;0,INDEX(Main!W:W,C33+1,1),"")</f>
        <v/>
      </c>
      <c r="L33" s="0" t="str">
        <f aca="false">IF(E33&lt;&gt;0,INDEX(Main!AF:CC,$C33+1,$D33+1),"")</f>
        <v/>
      </c>
      <c r="M33" s="0" t="str">
        <f aca="false">IF(E33&lt;&gt;0,IF(L33*1&gt;100,YEAR(L33),""),"")</f>
        <v/>
      </c>
      <c r="N33" s="0" t="str">
        <f aca="false">IF(E33&lt;&gt;0,INDEX(Main!AH:CC,$C33+1,$D33+1),"")</f>
        <v/>
      </c>
      <c r="O33" s="0" t="str">
        <f aca="false">IF(E33&lt;&gt;0,INDEX(Main!AI:CC,$C33+1,$D33+1),"")</f>
        <v/>
      </c>
      <c r="P33" s="0" t="str">
        <f aca="false">IF(E33&lt;&gt;0,INDEX(Main!AJ:CC,$C33+1,$D33+1),"")</f>
        <v/>
      </c>
      <c r="Q33" s="0" t="str">
        <f aca="false">IF(A33&lt;&gt;"",":"&amp;A33,"")</f>
        <v/>
      </c>
    </row>
    <row r="34" customFormat="false" ht="12.75" hidden="false" customHeight="false" outlineLevel="0" collapsed="false">
      <c r="A34" s="0" t="str">
        <f aca="false">IF(MOD(ROW(B34)-C$6,$F$6)=0,MAX(A$7:A33)+1,"")</f>
        <v/>
      </c>
      <c r="B34" s="0" t="n">
        <v>1.025</v>
      </c>
      <c r="C34" s="0" t="n">
        <v>31</v>
      </c>
      <c r="D34" s="0" t="n">
        <v>0</v>
      </c>
      <c r="E34" s="0" t="n">
        <v>0</v>
      </c>
      <c r="F34" s="0" t="str">
        <f aca="false">IF(E34&lt;&gt;0,"CSE"&amp;ROUND(B34,0),"")</f>
        <v/>
      </c>
      <c r="G34" s="0" t="str">
        <f aca="false">IF(E34&lt;&gt;0,"All","")</f>
        <v/>
      </c>
      <c r="H34" s="0" t="str">
        <f aca="false">IF(E34&lt;&gt;0,INDEX(Main!T:T,C34+1,1),"")</f>
        <v/>
      </c>
      <c r="I34" s="0" t="str">
        <f aca="false">IF(E34&lt;&gt;0,INDEX(Main!U:U,C34+1,1),"")</f>
        <v/>
      </c>
      <c r="J34" s="0" t="str">
        <f aca="false">IF(E34&lt;&gt;0,INDEX(Main!V:V,C34+1,1),"")</f>
        <v/>
      </c>
      <c r="K34" s="0" t="str">
        <f aca="false">IF(E34&lt;&gt;0,INDEX(Main!W:W,C34+1,1),"")</f>
        <v/>
      </c>
      <c r="L34" s="0" t="str">
        <f aca="false">IF(E34&lt;&gt;0,INDEX(Main!AF:CC,$C34+1,$D34+1),"")</f>
        <v/>
      </c>
      <c r="M34" s="0" t="str">
        <f aca="false">IF(E34&lt;&gt;0,IF(L34*1&gt;100,YEAR(L34),""),"")</f>
        <v/>
      </c>
      <c r="N34" s="0" t="str">
        <f aca="false">IF(E34&lt;&gt;0,INDEX(Main!AH:CC,$C34+1,$D34+1),"")</f>
        <v/>
      </c>
      <c r="O34" s="0" t="str">
        <f aca="false">IF(E34&lt;&gt;0,INDEX(Main!AI:CC,$C34+1,$D34+1),"")</f>
        <v/>
      </c>
      <c r="P34" s="0" t="str">
        <f aca="false">IF(E34&lt;&gt;0,INDEX(Main!AJ:CC,$C34+1,$D34+1),"")</f>
        <v/>
      </c>
      <c r="Q34" s="0" t="str">
        <f aca="false">IF(A34&lt;&gt;"",":"&amp;A34,"")</f>
        <v/>
      </c>
    </row>
    <row r="35" customFormat="false" ht="12.75" hidden="false" customHeight="false" outlineLevel="0" collapsed="false">
      <c r="A35" s="0" t="str">
        <f aca="false">IF(MOD(ROW(B35)-C$6,$F$6)=0,MAX(A$7:A34)+1,"")</f>
        <v/>
      </c>
      <c r="B35" s="0" t="n">
        <v>1.026</v>
      </c>
      <c r="C35" s="0" t="n">
        <v>32</v>
      </c>
      <c r="D35" s="0" t="n">
        <v>0</v>
      </c>
      <c r="E35" s="0" t="n">
        <v>0</v>
      </c>
      <c r="F35" s="0" t="str">
        <f aca="false">IF(E35&lt;&gt;0,"CSE"&amp;ROUND(B35,0),"")</f>
        <v/>
      </c>
      <c r="G35" s="0" t="str">
        <f aca="false">IF(E35&lt;&gt;0,"All","")</f>
        <v/>
      </c>
      <c r="H35" s="0" t="str">
        <f aca="false">IF(E35&lt;&gt;0,INDEX(Main!T:T,C35+1,1),"")</f>
        <v/>
      </c>
      <c r="I35" s="0" t="str">
        <f aca="false">IF(E35&lt;&gt;0,INDEX(Main!U:U,C35+1,1),"")</f>
        <v/>
      </c>
      <c r="J35" s="0" t="str">
        <f aca="false">IF(E35&lt;&gt;0,INDEX(Main!V:V,C35+1,1),"")</f>
        <v/>
      </c>
      <c r="K35" s="0" t="str">
        <f aca="false">IF(E35&lt;&gt;0,INDEX(Main!W:W,C35+1,1),"")</f>
        <v/>
      </c>
      <c r="L35" s="0" t="str">
        <f aca="false">IF(E35&lt;&gt;0,INDEX(Main!AF:CC,$C35+1,$D35+1),"")</f>
        <v/>
      </c>
      <c r="M35" s="0" t="str">
        <f aca="false">IF(E35&lt;&gt;0,IF(L35*1&gt;100,YEAR(L35),""),"")</f>
        <v/>
      </c>
      <c r="N35" s="0" t="str">
        <f aca="false">IF(E35&lt;&gt;0,INDEX(Main!AH:CC,$C35+1,$D35+1),"")</f>
        <v/>
      </c>
      <c r="O35" s="0" t="str">
        <f aca="false">IF(E35&lt;&gt;0,INDEX(Main!AI:CC,$C35+1,$D35+1),"")</f>
        <v/>
      </c>
      <c r="P35" s="0" t="str">
        <f aca="false">IF(E35&lt;&gt;0,INDEX(Main!AJ:CC,$C35+1,$D35+1),"")</f>
        <v/>
      </c>
      <c r="Q35" s="0" t="str">
        <f aca="false">IF(A35&lt;&gt;"",":"&amp;A35,"")</f>
        <v/>
      </c>
    </row>
    <row r="36" customFormat="false" ht="12.75" hidden="false" customHeight="false" outlineLevel="0" collapsed="false">
      <c r="A36" s="0" t="str">
        <f aca="false">IF(MOD(ROW(B36)-C$6,$F$6)=0,MAX(A$7:A35)+1,"")</f>
        <v/>
      </c>
      <c r="B36" s="0" t="n">
        <v>1.027</v>
      </c>
      <c r="C36" s="0" t="n">
        <v>33</v>
      </c>
      <c r="D36" s="0" t="n">
        <v>0</v>
      </c>
      <c r="E36" s="0" t="n">
        <v>0</v>
      </c>
      <c r="F36" s="0" t="str">
        <f aca="false">IF(E36&lt;&gt;0,"CSE"&amp;ROUND(B36,0),"")</f>
        <v/>
      </c>
      <c r="G36" s="0" t="str">
        <f aca="false">IF(E36&lt;&gt;0,"All","")</f>
        <v/>
      </c>
      <c r="H36" s="0" t="str">
        <f aca="false">IF(E36&lt;&gt;0,INDEX(Main!T:T,C36+1,1),"")</f>
        <v/>
      </c>
      <c r="I36" s="0" t="str">
        <f aca="false">IF(E36&lt;&gt;0,INDEX(Main!U:U,C36+1,1),"")</f>
        <v/>
      </c>
      <c r="J36" s="0" t="str">
        <f aca="false">IF(E36&lt;&gt;0,INDEX(Main!V:V,C36+1,1),"")</f>
        <v/>
      </c>
      <c r="K36" s="0" t="str">
        <f aca="false">IF(E36&lt;&gt;0,INDEX(Main!W:W,C36+1,1),"")</f>
        <v/>
      </c>
      <c r="L36" s="0" t="str">
        <f aca="false">IF(E36&lt;&gt;0,INDEX(Main!AF:CC,$C36+1,$D36+1),"")</f>
        <v/>
      </c>
      <c r="M36" s="0" t="str">
        <f aca="false">IF(E36&lt;&gt;0,IF(L36*1&gt;100,YEAR(L36),""),"")</f>
        <v/>
      </c>
      <c r="N36" s="0" t="str">
        <f aca="false">IF(E36&lt;&gt;0,INDEX(Main!AH:CC,$C36+1,$D36+1),"")</f>
        <v/>
      </c>
      <c r="O36" s="0" t="str">
        <f aca="false">IF(E36&lt;&gt;0,INDEX(Main!AI:CC,$C36+1,$D36+1),"")</f>
        <v/>
      </c>
      <c r="P36" s="0" t="str">
        <f aca="false">IF(E36&lt;&gt;0,INDEX(Main!AJ:CC,$C36+1,$D36+1),"")</f>
        <v/>
      </c>
      <c r="Q36" s="0" t="str">
        <f aca="false">IF(A36&lt;&gt;"",":"&amp;A36,"")</f>
        <v/>
      </c>
    </row>
    <row r="37" customFormat="false" ht="12.75" hidden="false" customHeight="false" outlineLevel="0" collapsed="false">
      <c r="A37" s="0" t="str">
        <f aca="false">IF(MOD(ROW(B37)-C$6,$F$6)=0,MAX(A$7:A36)+1,"")</f>
        <v/>
      </c>
      <c r="B37" s="0" t="n">
        <v>1.028</v>
      </c>
      <c r="C37" s="0" t="n">
        <v>34</v>
      </c>
      <c r="D37" s="0" t="n">
        <v>0</v>
      </c>
      <c r="E37" s="0" t="n">
        <v>0</v>
      </c>
      <c r="F37" s="0" t="str">
        <f aca="false">IF(E37&lt;&gt;0,"CSE"&amp;ROUND(B37,0),"")</f>
        <v/>
      </c>
      <c r="G37" s="0" t="str">
        <f aca="false">IF(E37&lt;&gt;0,"All","")</f>
        <v/>
      </c>
      <c r="H37" s="0" t="str">
        <f aca="false">IF(E37&lt;&gt;0,INDEX(Main!T:T,C37+1,1),"")</f>
        <v/>
      </c>
      <c r="I37" s="0" t="str">
        <f aca="false">IF(E37&lt;&gt;0,INDEX(Main!U:U,C37+1,1),"")</f>
        <v/>
      </c>
      <c r="J37" s="0" t="str">
        <f aca="false">IF(E37&lt;&gt;0,INDEX(Main!V:V,C37+1,1),"")</f>
        <v/>
      </c>
      <c r="K37" s="0" t="str">
        <f aca="false">IF(E37&lt;&gt;0,INDEX(Main!W:W,C37+1,1),"")</f>
        <v/>
      </c>
      <c r="L37" s="0" t="str">
        <f aca="false">IF(E37&lt;&gt;0,INDEX(Main!AF:CC,$C37+1,$D37+1),"")</f>
        <v/>
      </c>
      <c r="M37" s="0" t="str">
        <f aca="false">IF(E37&lt;&gt;0,IF(L37*1&gt;100,YEAR(L37),""),"")</f>
        <v/>
      </c>
      <c r="N37" s="0" t="str">
        <f aca="false">IF(E37&lt;&gt;0,INDEX(Main!AH:CC,$C37+1,$D37+1),"")</f>
        <v/>
      </c>
      <c r="O37" s="0" t="str">
        <f aca="false">IF(E37&lt;&gt;0,INDEX(Main!AI:CC,$C37+1,$D37+1),"")</f>
        <v/>
      </c>
      <c r="P37" s="0" t="str">
        <f aca="false">IF(E37&lt;&gt;0,INDEX(Main!AJ:CC,$C37+1,$D37+1),"")</f>
        <v/>
      </c>
      <c r="Q37" s="0" t="str">
        <f aca="false">IF(A37&lt;&gt;"",":"&amp;A37,"")</f>
        <v/>
      </c>
    </row>
    <row r="38" customFormat="false" ht="12.75" hidden="false" customHeight="false" outlineLevel="0" collapsed="false">
      <c r="A38" s="0" t="str">
        <f aca="false">IF(MOD(ROW(B38)-C$6,$F$6)=0,MAX(A$7:A37)+1,"")</f>
        <v/>
      </c>
      <c r="B38" s="0" t="n">
        <v>1.029</v>
      </c>
      <c r="C38" s="0" t="n">
        <v>35</v>
      </c>
      <c r="D38" s="0" t="n">
        <v>0</v>
      </c>
      <c r="E38" s="0" t="n">
        <v>350</v>
      </c>
      <c r="F38" s="0" t="str">
        <f aca="false">IF(E38&lt;&gt;0,"CSE"&amp;ROUND(B38,0),"")</f>
        <v>CSE1</v>
      </c>
      <c r="G38" s="0" t="str">
        <f aca="false">IF(E38&lt;&gt;0,"All","")</f>
        <v>All</v>
      </c>
      <c r="H38" s="0" t="n">
        <v>0</v>
      </c>
      <c r="I38" s="0" t="str">
        <f aca="false">IF(E38&lt;&gt;0,INDEX(Main!U:U,C38+1,1),"")</f>
        <v>string</v>
      </c>
      <c r="J38" s="0" t="str">
        <f aca="false">IF(E38&lt;&gt;0,INDEX(Main!V:V,C38+1,1),"")</f>
        <v>M</v>
      </c>
      <c r="K38" s="0" t="str">
        <f aca="false">IF(E38&lt;&gt;0,INDEX(Main!W:W,C38+1,1),"")</f>
        <v>string</v>
      </c>
      <c r="L38" s="0" t="n">
        <v>45047</v>
      </c>
      <c r="M38" s="0" t="n">
        <v>2023</v>
      </c>
      <c r="N38" s="0" t="n">
        <v>350</v>
      </c>
      <c r="O38" s="0" t="n">
        <v>350</v>
      </c>
      <c r="P38" s="0" t="str">
        <f aca="false">IF(E38&lt;&gt;0,INDEX(Main!AJ:CC,$C38+1,$D38+1),"")</f>
        <v>A: 1 string;</v>
      </c>
      <c r="Q38" s="0" t="str">
        <f aca="false">IF(A38&lt;&gt;"",":"&amp;A38,"")</f>
        <v/>
      </c>
    </row>
    <row r="39" customFormat="false" ht="12.75" hidden="false" customHeight="false" outlineLevel="0" collapsed="false">
      <c r="A39" s="0" t="str">
        <f aca="false">IF(MOD(ROW(B39)-C$6,$F$6)=0,MAX(A$7:A38)+1,"")</f>
        <v/>
      </c>
      <c r="B39" s="0" t="n">
        <v>1.03</v>
      </c>
      <c r="C39" s="0" t="n">
        <v>36</v>
      </c>
      <c r="D39" s="0" t="n">
        <v>0</v>
      </c>
      <c r="E39" s="0" t="n">
        <v>350</v>
      </c>
      <c r="F39" s="0" t="str">
        <f aca="false">IF(E39&lt;&gt;0,"CSE"&amp;ROUND(B39,0),"")</f>
        <v>CSE1</v>
      </c>
      <c r="G39" s="0" t="str">
        <f aca="false">IF(E39&lt;&gt;0,"All","")</f>
        <v>All</v>
      </c>
      <c r="H39" s="0" t="n">
        <v>0</v>
      </c>
      <c r="I39" s="0" t="str">
        <f aca="false">IF(E39&lt;&gt;0,INDEX(Main!U:U,C39+1,1),"")</f>
        <v>string</v>
      </c>
      <c r="J39" s="0" t="str">
        <f aca="false">IF(E39&lt;&gt;0,INDEX(Main!V:V,C39+1,1),"")</f>
        <v>M</v>
      </c>
      <c r="K39" s="0" t="str">
        <f aca="false">IF(E39&lt;&gt;0,INDEX(Main!W:W,C39+1,1),"")</f>
        <v>string</v>
      </c>
      <c r="L39" s="0" t="n">
        <v>45047</v>
      </c>
      <c r="M39" s="0" t="n">
        <v>2023</v>
      </c>
      <c r="N39" s="0" t="n">
        <v>350</v>
      </c>
      <c r="O39" s="0" t="n">
        <v>350</v>
      </c>
      <c r="P39" s="0" t="str">
        <f aca="false">IF(E39&lt;&gt;0,INDEX(Main!AJ:CC,$C39+1,$D39+1),"")</f>
        <v/>
      </c>
      <c r="Q39" s="0" t="str">
        <f aca="false">IF(A39&lt;&gt;"",":"&amp;A39,"")</f>
        <v/>
      </c>
    </row>
    <row r="40" customFormat="false" ht="12.75" hidden="false" customHeight="false" outlineLevel="0" collapsed="false">
      <c r="A40" s="0" t="str">
        <f aca="false">IF(MOD(ROW(B40)-C$6,$F$6)=0,MAX(A$7:A39)+1,"")</f>
        <v/>
      </c>
      <c r="B40" s="0" t="n">
        <v>1.031</v>
      </c>
      <c r="C40" s="0" t="n">
        <v>37</v>
      </c>
      <c r="D40" s="0" t="n">
        <v>0</v>
      </c>
      <c r="E40" s="0" t="n">
        <v>350</v>
      </c>
      <c r="F40" s="0" t="str">
        <f aca="false">IF(E40&lt;&gt;0,"CSE"&amp;ROUND(B40,0),"")</f>
        <v>CSE1</v>
      </c>
      <c r="G40" s="0" t="str">
        <f aca="false">IF(E40&lt;&gt;0,"All","")</f>
        <v>All</v>
      </c>
      <c r="H40" s="0" t="n">
        <v>0</v>
      </c>
      <c r="I40" s="0" t="str">
        <f aca="false">IF(E40&lt;&gt;0,INDEX(Main!U:U,C40+1,1),"")</f>
        <v>string</v>
      </c>
      <c r="J40" s="0" t="str">
        <f aca="false">IF(E40&lt;&gt;0,INDEX(Main!V:V,C40+1,1),"")</f>
        <v>M</v>
      </c>
      <c r="K40" s="0" t="str">
        <f aca="false">IF(E40&lt;&gt;0,INDEX(Main!W:W,C40+1,1),"")</f>
        <v>string</v>
      </c>
      <c r="L40" s="0" t="n">
        <v>45047</v>
      </c>
      <c r="M40" s="0" t="n">
        <v>2023</v>
      </c>
      <c r="N40" s="0" t="n">
        <v>350</v>
      </c>
      <c r="O40" s="0" t="n">
        <v>350</v>
      </c>
      <c r="P40" s="0" t="str">
        <f aca="false">IF(E40&lt;&gt;0,INDEX(Main!AJ:CC,$C40+1,$D40+1),"")</f>
        <v/>
      </c>
      <c r="Q40" s="0" t="str">
        <f aca="false">IF(A40&lt;&gt;"",":"&amp;A40,"")</f>
        <v/>
      </c>
    </row>
    <row r="41" customFormat="false" ht="12.75" hidden="false" customHeight="false" outlineLevel="0" collapsed="false">
      <c r="A41" s="0" t="str">
        <f aca="false">IF(MOD(ROW(B41)-C$6,$F$6)=0,MAX(A$7:A40)+1,"")</f>
        <v/>
      </c>
      <c r="B41" s="0" t="n">
        <v>1.032</v>
      </c>
      <c r="C41" s="0" t="n">
        <v>38</v>
      </c>
      <c r="D41" s="0" t="n">
        <v>0</v>
      </c>
      <c r="E41" s="0" t="n">
        <v>0</v>
      </c>
      <c r="F41" s="0" t="str">
        <f aca="false">IF(E41&lt;&gt;0,"CSE"&amp;ROUND(B41,0),"")</f>
        <v/>
      </c>
      <c r="G41" s="0" t="str">
        <f aca="false">IF(E41&lt;&gt;0,"All","")</f>
        <v/>
      </c>
      <c r="H41" s="0" t="str">
        <f aca="false">IF(E41&lt;&gt;0,INDEX(Main!T:T,C41+1,1),"")</f>
        <v/>
      </c>
      <c r="I41" s="0" t="str">
        <f aca="false">IF(E41&lt;&gt;0,INDEX(Main!U:U,C41+1,1),"")</f>
        <v/>
      </c>
      <c r="J41" s="0" t="str">
        <f aca="false">IF(E41&lt;&gt;0,INDEX(Main!V:V,C41+1,1),"")</f>
        <v/>
      </c>
      <c r="K41" s="0" t="str">
        <f aca="false">IF(E41&lt;&gt;0,INDEX(Main!W:W,C41+1,1),"")</f>
        <v/>
      </c>
      <c r="L41" s="0" t="str">
        <f aca="false">IF(E41&lt;&gt;0,INDEX(Main!AF:CC,$C41+1,$D41+1),"")</f>
        <v/>
      </c>
      <c r="M41" s="0" t="str">
        <f aca="false">IF(E41&lt;&gt;0,IF(L41*1&gt;100,YEAR(L41),""),"")</f>
        <v/>
      </c>
      <c r="N41" s="0" t="str">
        <f aca="false">IF(E41&lt;&gt;0,INDEX(Main!AH:CC,$C41+1,$D41+1),"")</f>
        <v/>
      </c>
      <c r="O41" s="0" t="str">
        <f aca="false">IF(E41&lt;&gt;0,INDEX(Main!AI:CC,$C41+1,$D41+1),"")</f>
        <v/>
      </c>
      <c r="P41" s="0" t="str">
        <f aca="false">IF(E41&lt;&gt;0,INDEX(Main!AJ:CC,$C41+1,$D41+1),"")</f>
        <v/>
      </c>
      <c r="Q41" s="0" t="str">
        <f aca="false">IF(A41&lt;&gt;"",":"&amp;A41,"")</f>
        <v/>
      </c>
    </row>
    <row r="42" customFormat="false" ht="12.75" hidden="false" customHeight="false" outlineLevel="0" collapsed="false">
      <c r="A42" s="0" t="str">
        <f aca="false">IF(MOD(ROW(B42)-C$6,$F$6)=0,MAX(A$7:A41)+1,"")</f>
        <v/>
      </c>
      <c r="B42" s="0" t="n">
        <v>1.033</v>
      </c>
      <c r="C42" s="0" t="n">
        <v>39</v>
      </c>
      <c r="D42" s="0" t="n">
        <v>0</v>
      </c>
      <c r="E42" s="0" t="n">
        <v>350</v>
      </c>
      <c r="F42" s="0" t="str">
        <f aca="false">IF(E42&lt;&gt;0,"CSE"&amp;ROUND(B42,0),"")</f>
        <v>CSE1</v>
      </c>
      <c r="G42" s="0" t="str">
        <f aca="false">IF(E42&lt;&gt;0,"All","")</f>
        <v>All</v>
      </c>
      <c r="H42" s="0" t="n">
        <v>0</v>
      </c>
      <c r="I42" s="0" t="str">
        <f aca="false">IF(E42&lt;&gt;0,INDEX(Main!U:U,C42+1,1),"")</f>
        <v>string</v>
      </c>
      <c r="J42" s="0" t="str">
        <f aca="false">IF(E42&lt;&gt;0,INDEX(Main!V:V,C42+1,1),"")</f>
        <v>M</v>
      </c>
      <c r="K42" s="0" t="str">
        <f aca="false">IF(E42&lt;&gt;0,INDEX(Main!W:W,C42+1,1),"")</f>
        <v>string</v>
      </c>
      <c r="L42" s="0" t="n">
        <v>45413</v>
      </c>
      <c r="M42" s="0" t="n">
        <v>2024</v>
      </c>
      <c r="N42" s="0" t="n">
        <v>350</v>
      </c>
      <c r="O42" s="0" t="n">
        <v>350</v>
      </c>
      <c r="P42" s="0" t="str">
        <f aca="false">IF(E42&lt;&gt;0,INDEX(Main!AJ:CC,$C42+1,$D42+1),"")</f>
        <v>A: 2 string;</v>
      </c>
      <c r="Q42" s="0" t="str">
        <f aca="false">IF(A42&lt;&gt;"",":"&amp;A42,"")</f>
        <v/>
      </c>
    </row>
    <row r="43" customFormat="false" ht="12.75" hidden="false" customHeight="false" outlineLevel="0" collapsed="false">
      <c r="A43" s="0" t="str">
        <f aca="false">IF(MOD(ROW(B43)-C$6,$F$6)=0,MAX(A$7:A42)+1,"")</f>
        <v/>
      </c>
      <c r="B43" s="0" t="n">
        <v>1.034</v>
      </c>
      <c r="C43" s="0" t="n">
        <v>40</v>
      </c>
      <c r="D43" s="0" t="n">
        <v>0</v>
      </c>
      <c r="E43" s="0" t="n">
        <v>350</v>
      </c>
      <c r="F43" s="0" t="str">
        <f aca="false">IF(E43&lt;&gt;0,"CSE"&amp;ROUND(B43,0),"")</f>
        <v>CSE1</v>
      </c>
      <c r="G43" s="0" t="str">
        <f aca="false">IF(E43&lt;&gt;0,"All","")</f>
        <v>All</v>
      </c>
      <c r="H43" s="0" t="n">
        <v>0</v>
      </c>
      <c r="I43" s="0" t="str">
        <f aca="false">IF(E43&lt;&gt;0,INDEX(Main!U:U,C43+1,1),"")</f>
        <v>string</v>
      </c>
      <c r="J43" s="0" t="str">
        <f aca="false">IF(E43&lt;&gt;0,INDEX(Main!V:V,C43+1,1),"")</f>
        <v>M</v>
      </c>
      <c r="K43" s="0" t="str">
        <f aca="false">IF(E43&lt;&gt;0,INDEX(Main!W:W,C43+1,1),"")</f>
        <v>string</v>
      </c>
      <c r="L43" s="0" t="n">
        <v>45413</v>
      </c>
      <c r="M43" s="0" t="n">
        <v>2024</v>
      </c>
      <c r="N43" s="0" t="n">
        <v>350</v>
      </c>
      <c r="O43" s="0" t="n">
        <v>350</v>
      </c>
      <c r="P43" s="0" t="str">
        <f aca="false">IF(E43&lt;&gt;0,INDEX(Main!AJ:CC,$C43+1,$D43+1),"")</f>
        <v/>
      </c>
      <c r="Q43" s="0" t="str">
        <f aca="false">IF(A43&lt;&gt;"",":"&amp;A43,"")</f>
        <v/>
      </c>
    </row>
    <row r="44" customFormat="false" ht="12.75" hidden="false" customHeight="false" outlineLevel="0" collapsed="false">
      <c r="A44" s="0" t="str">
        <f aca="false">IF(MOD(ROW(B44)-C$6,$F$6)=0,MAX(A$7:A43)+1,"")</f>
        <v/>
      </c>
      <c r="B44" s="0" t="n">
        <v>1.035</v>
      </c>
      <c r="C44" s="0" t="n">
        <v>41</v>
      </c>
      <c r="D44" s="0" t="n">
        <v>0</v>
      </c>
      <c r="E44" s="0" t="n">
        <v>350</v>
      </c>
      <c r="F44" s="0" t="str">
        <f aca="false">IF(E44&lt;&gt;0,"CSE"&amp;ROUND(B44,0),"")</f>
        <v>CSE1</v>
      </c>
      <c r="G44" s="0" t="str">
        <f aca="false">IF(E44&lt;&gt;0,"All","")</f>
        <v>All</v>
      </c>
      <c r="H44" s="0" t="n">
        <v>0</v>
      </c>
      <c r="I44" s="0" t="str">
        <f aca="false">IF(E44&lt;&gt;0,INDEX(Main!U:U,C44+1,1),"")</f>
        <v>string</v>
      </c>
      <c r="J44" s="0" t="str">
        <f aca="false">IF(E44&lt;&gt;0,INDEX(Main!V:V,C44+1,1),"")</f>
        <v>M</v>
      </c>
      <c r="K44" s="0" t="str">
        <f aca="false">IF(E44&lt;&gt;0,INDEX(Main!W:W,C44+1,1),"")</f>
        <v>string</v>
      </c>
      <c r="L44" s="0" t="n">
        <v>45413</v>
      </c>
      <c r="M44" s="0" t="n">
        <v>2024</v>
      </c>
      <c r="N44" s="0" t="n">
        <v>350</v>
      </c>
      <c r="O44" s="0" t="n">
        <v>350</v>
      </c>
      <c r="P44" s="0" t="str">
        <f aca="false">IF(E44&lt;&gt;0,INDEX(Main!AJ:CC,$C44+1,$D44+1),"")</f>
        <v/>
      </c>
      <c r="Q44" s="0" t="str">
        <f aca="false">IF(A44&lt;&gt;"",":"&amp;A44,"")</f>
        <v/>
      </c>
    </row>
    <row r="45" customFormat="false" ht="12.75" hidden="false" customHeight="false" outlineLevel="0" collapsed="false">
      <c r="A45" s="0" t="str">
        <f aca="false">IF(MOD(ROW(B45)-C$6,$F$6)=0,MAX(A$7:A44)+1,"")</f>
        <v/>
      </c>
      <c r="B45" s="0" t="n">
        <v>1.036</v>
      </c>
      <c r="C45" s="0" t="n">
        <v>42</v>
      </c>
      <c r="D45" s="0" t="n">
        <v>0</v>
      </c>
      <c r="E45" s="0" t="n">
        <v>0</v>
      </c>
      <c r="F45" s="0" t="str">
        <f aca="false">IF(E45&lt;&gt;0,"CSE"&amp;ROUND(B45,0),"")</f>
        <v/>
      </c>
      <c r="G45" s="0" t="str">
        <f aca="false">IF(E45&lt;&gt;0,"All","")</f>
        <v/>
      </c>
      <c r="H45" s="0" t="str">
        <f aca="false">IF(E45&lt;&gt;0,INDEX(Main!T:T,C45+1,1),"")</f>
        <v/>
      </c>
      <c r="I45" s="0" t="str">
        <f aca="false">IF(E45&lt;&gt;0,INDEX(Main!U:U,C45+1,1),"")</f>
        <v/>
      </c>
      <c r="J45" s="0" t="str">
        <f aca="false">IF(E45&lt;&gt;0,INDEX(Main!V:V,C45+1,1),"")</f>
        <v/>
      </c>
      <c r="K45" s="0" t="str">
        <f aca="false">IF(E45&lt;&gt;0,INDEX(Main!W:W,C45+1,1),"")</f>
        <v/>
      </c>
      <c r="L45" s="0" t="str">
        <f aca="false">IF(E45&lt;&gt;0,INDEX(Main!AF:CC,$C45+1,$D45+1),"")</f>
        <v/>
      </c>
      <c r="M45" s="0" t="str">
        <f aca="false">IF(E45&lt;&gt;0,IF(L45*1&gt;100,YEAR(L45),""),"")</f>
        <v/>
      </c>
      <c r="N45" s="0" t="str">
        <f aca="false">IF(E45&lt;&gt;0,INDEX(Main!AH:CC,$C45+1,$D45+1),"")</f>
        <v/>
      </c>
      <c r="O45" s="0" t="str">
        <f aca="false">IF(E45&lt;&gt;0,INDEX(Main!AI:CC,$C45+1,$D45+1),"")</f>
        <v/>
      </c>
      <c r="P45" s="0" t="str">
        <f aca="false">IF(E45&lt;&gt;0,INDEX(Main!AJ:CC,$C45+1,$D45+1),"")</f>
        <v/>
      </c>
      <c r="Q45" s="0" t="str">
        <f aca="false">IF(A45&lt;&gt;"",":"&amp;A45,"")</f>
        <v/>
      </c>
    </row>
    <row r="46" customFormat="false" ht="12.75" hidden="false" customHeight="false" outlineLevel="0" collapsed="false">
      <c r="A46" s="0" t="str">
        <f aca="false">IF(MOD(ROW(B46)-C$6,$F$6)=0,MAX(A$7:A45)+1,"")</f>
        <v/>
      </c>
      <c r="B46" s="0" t="n">
        <v>1.037</v>
      </c>
      <c r="C46" s="0" t="n">
        <v>43</v>
      </c>
      <c r="D46" s="0" t="n">
        <v>0</v>
      </c>
      <c r="E46" s="0" t="n">
        <v>350</v>
      </c>
      <c r="F46" s="0" t="str">
        <f aca="false">IF(E46&lt;&gt;0,"CSE"&amp;ROUND(B46,0),"")</f>
        <v>CSE1</v>
      </c>
      <c r="G46" s="0" t="str">
        <f aca="false">IF(E46&lt;&gt;0,"All","")</f>
        <v>All</v>
      </c>
      <c r="H46" s="0" t="n">
        <v>0</v>
      </c>
      <c r="I46" s="0" t="str">
        <f aca="false">IF(E46&lt;&gt;0,INDEX(Main!U:U,C46+1,1),"")</f>
        <v>string</v>
      </c>
      <c r="J46" s="0" t="str">
        <f aca="false">IF(E46&lt;&gt;0,INDEX(Main!V:V,C46+1,1),"")</f>
        <v>M</v>
      </c>
      <c r="K46" s="0" t="str">
        <f aca="false">IF(E46&lt;&gt;0,INDEX(Main!W:W,C46+1,1),"")</f>
        <v>string</v>
      </c>
      <c r="L46" s="0" t="n">
        <v>45778</v>
      </c>
      <c r="M46" s="0" t="n">
        <v>2025</v>
      </c>
      <c r="N46" s="0" t="n">
        <v>350</v>
      </c>
      <c r="O46" s="0" t="n">
        <v>350</v>
      </c>
      <c r="P46" s="0" t="str">
        <f aca="false">IF(E46&lt;&gt;0,INDEX(Main!AJ:CC,$C46+1,$D46+1),"")</f>
        <v>A: 3 string;</v>
      </c>
      <c r="Q46" s="0" t="str">
        <f aca="false">IF(A46&lt;&gt;"",":"&amp;A46,"")</f>
        <v/>
      </c>
    </row>
    <row r="47" customFormat="false" ht="12.75" hidden="false" customHeight="false" outlineLevel="0" collapsed="false">
      <c r="A47" s="0" t="str">
        <f aca="false">IF(MOD(ROW(B47)-C$6,$F$6)=0,MAX(A$7:A46)+1,"")</f>
        <v/>
      </c>
      <c r="B47" s="0" t="n">
        <v>1.038</v>
      </c>
      <c r="C47" s="0" t="n">
        <v>44</v>
      </c>
      <c r="D47" s="0" t="n">
        <v>0</v>
      </c>
      <c r="E47" s="0" t="n">
        <v>350</v>
      </c>
      <c r="F47" s="0" t="str">
        <f aca="false">IF(E47&lt;&gt;0,"CSE"&amp;ROUND(B47,0),"")</f>
        <v>CSE1</v>
      </c>
      <c r="G47" s="0" t="str">
        <f aca="false">IF(E47&lt;&gt;0,"All","")</f>
        <v>All</v>
      </c>
      <c r="H47" s="0" t="n">
        <v>0</v>
      </c>
      <c r="I47" s="0" t="str">
        <f aca="false">IF(E47&lt;&gt;0,INDEX(Main!U:U,C47+1,1),"")</f>
        <v>string</v>
      </c>
      <c r="J47" s="0" t="str">
        <f aca="false">IF(E47&lt;&gt;0,INDEX(Main!V:V,C47+1,1),"")</f>
        <v>M</v>
      </c>
      <c r="K47" s="0" t="str">
        <f aca="false">IF(E47&lt;&gt;0,INDEX(Main!W:W,C47+1,1),"")</f>
        <v>string</v>
      </c>
      <c r="L47" s="0" t="n">
        <v>45778</v>
      </c>
      <c r="M47" s="0" t="n">
        <v>2025</v>
      </c>
      <c r="N47" s="0" t="n">
        <v>350</v>
      </c>
      <c r="O47" s="0" t="n">
        <v>350</v>
      </c>
      <c r="P47" s="0" t="str">
        <f aca="false">IF(E47&lt;&gt;0,INDEX(Main!AJ:CC,$C47+1,$D47+1),"")</f>
        <v/>
      </c>
      <c r="Q47" s="0" t="str">
        <f aca="false">IF(A47&lt;&gt;"",":"&amp;A47,"")</f>
        <v/>
      </c>
    </row>
    <row r="48" customFormat="false" ht="12.75" hidden="false" customHeight="false" outlineLevel="0" collapsed="false">
      <c r="A48" s="0" t="str">
        <f aca="false">IF(MOD(ROW(B48)-C$6,$F$6)=0,MAX(A$7:A47)+1,"")</f>
        <v/>
      </c>
      <c r="B48" s="0" t="n">
        <v>1.039</v>
      </c>
      <c r="C48" s="0" t="n">
        <v>45</v>
      </c>
      <c r="D48" s="0" t="n">
        <v>0</v>
      </c>
      <c r="E48" s="0" t="n">
        <v>350</v>
      </c>
      <c r="F48" s="0" t="str">
        <f aca="false">IF(E48&lt;&gt;0,"CSE"&amp;ROUND(B48,0),"")</f>
        <v>CSE1</v>
      </c>
      <c r="G48" s="0" t="str">
        <f aca="false">IF(E48&lt;&gt;0,"All","")</f>
        <v>All</v>
      </c>
      <c r="H48" s="0" t="n">
        <v>0</v>
      </c>
      <c r="I48" s="0" t="str">
        <f aca="false">IF(E48&lt;&gt;0,INDEX(Main!U:U,C48+1,1),"")</f>
        <v>string</v>
      </c>
      <c r="J48" s="0" t="str">
        <f aca="false">IF(E48&lt;&gt;0,INDEX(Main!V:V,C48+1,1),"")</f>
        <v>M</v>
      </c>
      <c r="K48" s="0" t="str">
        <f aca="false">IF(E48&lt;&gt;0,INDEX(Main!W:W,C48+1,1),"")</f>
        <v>string</v>
      </c>
      <c r="L48" s="0" t="n">
        <v>45778</v>
      </c>
      <c r="M48" s="0" t="n">
        <v>2025</v>
      </c>
      <c r="N48" s="0" t="n">
        <v>350</v>
      </c>
      <c r="O48" s="0" t="n">
        <v>350</v>
      </c>
      <c r="P48" s="0" t="str">
        <f aca="false">IF(E48&lt;&gt;0,INDEX(Main!AJ:CC,$C48+1,$D48+1),"")</f>
        <v/>
      </c>
      <c r="Q48" s="0" t="str">
        <f aca="false">IF(A48&lt;&gt;"",":"&amp;A48,"")</f>
        <v/>
      </c>
    </row>
    <row r="49" customFormat="false" ht="12.75" hidden="false" customHeight="false" outlineLevel="0" collapsed="false">
      <c r="A49" s="0" t="str">
        <f aca="false">IF(MOD(ROW(B49)-C$6,$F$6)=0,MAX(A$7:A48)+1,"")</f>
        <v/>
      </c>
      <c r="B49" s="0" t="n">
        <v>1.04</v>
      </c>
      <c r="C49" s="0" t="n">
        <v>46</v>
      </c>
      <c r="D49" s="0" t="n">
        <v>0</v>
      </c>
      <c r="E49" s="0" t="n">
        <v>0</v>
      </c>
      <c r="F49" s="0" t="str">
        <f aca="false">IF(E49&lt;&gt;0,"CSE"&amp;ROUND(B49,0),"")</f>
        <v/>
      </c>
      <c r="G49" s="0" t="str">
        <f aca="false">IF(E49&lt;&gt;0,"All","")</f>
        <v/>
      </c>
      <c r="H49" s="0" t="str">
        <f aca="false">IF(E49&lt;&gt;0,INDEX(Main!T:T,C49+1,1),"")</f>
        <v/>
      </c>
      <c r="I49" s="0" t="str">
        <f aca="false">IF(E49&lt;&gt;0,INDEX(Main!U:U,C49+1,1),"")</f>
        <v/>
      </c>
      <c r="J49" s="0" t="str">
        <f aca="false">IF(E49&lt;&gt;0,INDEX(Main!V:V,C49+1,1),"")</f>
        <v/>
      </c>
      <c r="K49" s="0" t="str">
        <f aca="false">IF(E49&lt;&gt;0,INDEX(Main!W:W,C49+1,1),"")</f>
        <v/>
      </c>
      <c r="L49" s="0" t="str">
        <f aca="false">IF(E49&lt;&gt;0,INDEX(Main!AF:CC,$C49+1,$D49+1),"")</f>
        <v/>
      </c>
      <c r="M49" s="0" t="str">
        <f aca="false">IF(E49&lt;&gt;0,IF(L49*1&gt;100,YEAR(L49),""),"")</f>
        <v/>
      </c>
      <c r="N49" s="0" t="str">
        <f aca="false">IF(E49&lt;&gt;0,INDEX(Main!AH:CC,$C49+1,$D49+1),"")</f>
        <v/>
      </c>
      <c r="O49" s="0" t="str">
        <f aca="false">IF(E49&lt;&gt;0,INDEX(Main!AI:CC,$C49+1,$D49+1),"")</f>
        <v/>
      </c>
      <c r="P49" s="0" t="str">
        <f aca="false">IF(E49&lt;&gt;0,INDEX(Main!AJ:CC,$C49+1,$D49+1),"")</f>
        <v/>
      </c>
      <c r="Q49" s="0" t="str">
        <f aca="false">IF(A49&lt;&gt;"",":"&amp;A49,"")</f>
        <v/>
      </c>
    </row>
    <row r="50" customFormat="false" ht="12.75" hidden="false" customHeight="false" outlineLevel="0" collapsed="false">
      <c r="A50" s="0" t="str">
        <f aca="false">IF(MOD(ROW(B50)-C$6,$F$6)=0,MAX(A$7:A49)+1,"")</f>
        <v/>
      </c>
      <c r="B50" s="0" t="n">
        <v>1.041</v>
      </c>
      <c r="C50" s="0" t="n">
        <v>47</v>
      </c>
      <c r="D50" s="0" t="n">
        <v>0</v>
      </c>
      <c r="E50" s="0" t="n">
        <v>350</v>
      </c>
      <c r="F50" s="0" t="str">
        <f aca="false">IF(E50&lt;&gt;0,"CSE"&amp;ROUND(B50,0),"")</f>
        <v>CSE1</v>
      </c>
      <c r="G50" s="0" t="str">
        <f aca="false">IF(E50&lt;&gt;0,"All","")</f>
        <v>All</v>
      </c>
      <c r="H50" s="0" t="n">
        <v>0</v>
      </c>
      <c r="I50" s="0" t="str">
        <f aca="false">IF(E50&lt;&gt;0,INDEX(Main!U:U,C50+1,1),"")</f>
        <v>string</v>
      </c>
      <c r="J50" s="0" t="str">
        <f aca="false">IF(E50&lt;&gt;0,INDEX(Main!V:V,C50+1,1),"")</f>
        <v>M</v>
      </c>
      <c r="K50" s="0" t="str">
        <f aca="false">IF(E50&lt;&gt;0,INDEX(Main!W:W,C50+1,1),"")</f>
        <v>string</v>
      </c>
      <c r="L50" s="0" t="n">
        <v>46143</v>
      </c>
      <c r="M50" s="0" t="n">
        <v>2026</v>
      </c>
      <c r="N50" s="0" t="n">
        <v>350</v>
      </c>
      <c r="O50" s="0" t="n">
        <v>350</v>
      </c>
      <c r="P50" s="0" t="str">
        <f aca="false">IF(E50&lt;&gt;0,INDEX(Main!AJ:CC,$C50+1,$D50+1),"")</f>
        <v>A: 4 string;</v>
      </c>
      <c r="Q50" s="0" t="str">
        <f aca="false">IF(A50&lt;&gt;"",":"&amp;A50,"")</f>
        <v/>
      </c>
    </row>
    <row r="51" customFormat="false" ht="12.75" hidden="false" customHeight="false" outlineLevel="0" collapsed="false">
      <c r="A51" s="0" t="str">
        <f aca="false">IF(MOD(ROW(B51)-C$6,$F$6)=0,MAX(A$7:A50)+1,"")</f>
        <v/>
      </c>
      <c r="B51" s="0" t="n">
        <v>1.042</v>
      </c>
      <c r="C51" s="0" t="n">
        <v>48</v>
      </c>
      <c r="D51" s="0" t="n">
        <v>0</v>
      </c>
      <c r="E51" s="0" t="n">
        <v>350</v>
      </c>
      <c r="F51" s="0" t="str">
        <f aca="false">IF(E51&lt;&gt;0,"CSE"&amp;ROUND(B51,0),"")</f>
        <v>CSE1</v>
      </c>
      <c r="G51" s="0" t="str">
        <f aca="false">IF(E51&lt;&gt;0,"All","")</f>
        <v>All</v>
      </c>
      <c r="H51" s="0" t="n">
        <v>0</v>
      </c>
      <c r="I51" s="0" t="str">
        <f aca="false">IF(E51&lt;&gt;0,INDEX(Main!U:U,C51+1,1),"")</f>
        <v>string</v>
      </c>
      <c r="J51" s="0" t="str">
        <f aca="false">IF(E51&lt;&gt;0,INDEX(Main!V:V,C51+1,1),"")</f>
        <v>M</v>
      </c>
      <c r="K51" s="0" t="str">
        <f aca="false">IF(E51&lt;&gt;0,INDEX(Main!W:W,C51+1,1),"")</f>
        <v>string</v>
      </c>
      <c r="L51" s="0" t="n">
        <v>46143</v>
      </c>
      <c r="M51" s="0" t="n">
        <v>2026</v>
      </c>
      <c r="N51" s="0" t="n">
        <v>350</v>
      </c>
      <c r="O51" s="0" t="n">
        <v>350</v>
      </c>
      <c r="P51" s="0" t="str">
        <f aca="false">IF(E51&lt;&gt;0,INDEX(Main!AJ:CC,$C51+1,$D51+1),"")</f>
        <v/>
      </c>
      <c r="Q51" s="0" t="str">
        <f aca="false">IF(A51&lt;&gt;"",":"&amp;A51,"")</f>
        <v/>
      </c>
    </row>
    <row r="52" customFormat="false" ht="12.75" hidden="false" customHeight="false" outlineLevel="0" collapsed="false">
      <c r="A52" s="0" t="str">
        <f aca="false">IF(MOD(ROW(B52)-C$6,$F$6)=0,MAX(A$7:A51)+1,"")</f>
        <v/>
      </c>
      <c r="B52" s="0" t="n">
        <v>1.043</v>
      </c>
      <c r="C52" s="0" t="n">
        <v>49</v>
      </c>
      <c r="D52" s="0" t="n">
        <v>0</v>
      </c>
      <c r="E52" s="0" t="n">
        <v>350</v>
      </c>
      <c r="F52" s="0" t="str">
        <f aca="false">IF(E52&lt;&gt;0,"CSE"&amp;ROUND(B52,0),"")</f>
        <v>CSE1</v>
      </c>
      <c r="G52" s="0" t="str">
        <f aca="false">IF(E52&lt;&gt;0,"All","")</f>
        <v>All</v>
      </c>
      <c r="H52" s="0" t="n">
        <v>0</v>
      </c>
      <c r="I52" s="0" t="str">
        <f aca="false">IF(E52&lt;&gt;0,INDEX(Main!U:U,C52+1,1),"")</f>
        <v>string</v>
      </c>
      <c r="J52" s="0" t="str">
        <f aca="false">IF(E52&lt;&gt;0,INDEX(Main!V:V,C52+1,1),"")</f>
        <v>M</v>
      </c>
      <c r="K52" s="0" t="str">
        <f aca="false">IF(E52&lt;&gt;0,INDEX(Main!W:W,C52+1,1),"")</f>
        <v>string</v>
      </c>
      <c r="L52" s="0" t="n">
        <v>46143</v>
      </c>
      <c r="M52" s="0" t="n">
        <v>2026</v>
      </c>
      <c r="N52" s="0" t="n">
        <v>350</v>
      </c>
      <c r="O52" s="0" t="n">
        <v>350</v>
      </c>
      <c r="P52" s="0" t="str">
        <f aca="false">IF(E52&lt;&gt;0,INDEX(Main!AJ:CC,$C52+1,$D52+1),"")</f>
        <v/>
      </c>
      <c r="Q52" s="0" t="str">
        <f aca="false">IF(A52&lt;&gt;"",":"&amp;A52,"")</f>
        <v/>
      </c>
    </row>
    <row r="53" customFormat="false" ht="12.75" hidden="false" customHeight="false" outlineLevel="0" collapsed="false">
      <c r="A53" s="0" t="str">
        <f aca="false">IF(MOD(ROW(B53)-C$6,$F$6)=0,MAX(A$7:A52)+1,"")</f>
        <v/>
      </c>
      <c r="B53" s="0" t="n">
        <v>1.044</v>
      </c>
      <c r="C53" s="0" t="n">
        <v>50</v>
      </c>
      <c r="D53" s="0" t="n">
        <v>0</v>
      </c>
      <c r="E53" s="0" t="n">
        <v>0</v>
      </c>
      <c r="F53" s="0" t="str">
        <f aca="false">IF(E53&lt;&gt;0,"CSE"&amp;ROUND(B53,0),"")</f>
        <v/>
      </c>
      <c r="G53" s="0" t="str">
        <f aca="false">IF(E53&lt;&gt;0,"All","")</f>
        <v/>
      </c>
      <c r="H53" s="0" t="str">
        <f aca="false">IF(E53&lt;&gt;0,INDEX(Main!T:T,C53+1,1),"")</f>
        <v/>
      </c>
      <c r="I53" s="0" t="str">
        <f aca="false">IF(E53&lt;&gt;0,INDEX(Main!U:U,C53+1,1),"")</f>
        <v/>
      </c>
      <c r="J53" s="0" t="str">
        <f aca="false">IF(E53&lt;&gt;0,INDEX(Main!V:V,C53+1,1),"")</f>
        <v/>
      </c>
      <c r="K53" s="0" t="str">
        <f aca="false">IF(E53&lt;&gt;0,INDEX(Main!W:W,C53+1,1),"")</f>
        <v/>
      </c>
      <c r="L53" s="0" t="str">
        <f aca="false">IF(E53&lt;&gt;0,INDEX(Main!AF:CC,$C53+1,$D53+1),"")</f>
        <v/>
      </c>
      <c r="M53" s="0" t="str">
        <f aca="false">IF(E53&lt;&gt;0,IF(L53*1&gt;100,YEAR(L53),""),"")</f>
        <v/>
      </c>
      <c r="N53" s="0" t="str">
        <f aca="false">IF(E53&lt;&gt;0,INDEX(Main!AH:CC,$C53+1,$D53+1),"")</f>
        <v/>
      </c>
      <c r="O53" s="0" t="str">
        <f aca="false">IF(E53&lt;&gt;0,INDEX(Main!AI:CC,$C53+1,$D53+1),"")</f>
        <v/>
      </c>
      <c r="P53" s="0" t="str">
        <f aca="false">IF(E53&lt;&gt;0,INDEX(Main!AJ:CC,$C53+1,$D53+1),"")</f>
        <v/>
      </c>
      <c r="Q53" s="0" t="str">
        <f aca="false">IF(A53&lt;&gt;"",":"&amp;A53,"")</f>
        <v/>
      </c>
    </row>
    <row r="54" customFormat="false" ht="12.75" hidden="false" customHeight="false" outlineLevel="0" collapsed="false">
      <c r="A54" s="0" t="str">
        <f aca="false">IF(MOD(ROW(B54)-C$6,$F$6)=0,MAX(A$7:A53)+1,"")</f>
        <v/>
      </c>
      <c r="B54" s="0" t="n">
        <v>1.045</v>
      </c>
      <c r="C54" s="0" t="n">
        <v>51</v>
      </c>
      <c r="D54" s="0" t="n">
        <v>0</v>
      </c>
      <c r="E54" s="0" t="n">
        <v>350</v>
      </c>
      <c r="F54" s="0" t="str">
        <f aca="false">IF(E54&lt;&gt;0,"CSE"&amp;ROUND(B54,0),"")</f>
        <v>CSE1</v>
      </c>
      <c r="G54" s="0" t="str">
        <f aca="false">IF(E54&lt;&gt;0,"All","")</f>
        <v>All</v>
      </c>
      <c r="H54" s="0" t="n">
        <v>0</v>
      </c>
      <c r="I54" s="0" t="str">
        <f aca="false">IF(E54&lt;&gt;0,INDEX(Main!U:U,C54+1,1),"")</f>
        <v>string</v>
      </c>
      <c r="J54" s="0" t="str">
        <f aca="false">IF(E54&lt;&gt;0,INDEX(Main!V:V,C54+1,1),"")</f>
        <v>M</v>
      </c>
      <c r="K54" s="0" t="str">
        <f aca="false">IF(E54&lt;&gt;0,INDEX(Main!W:W,C54+1,1),"")</f>
        <v>string</v>
      </c>
      <c r="L54" s="0" t="n">
        <v>46508</v>
      </c>
      <c r="M54" s="0" t="n">
        <v>2027</v>
      </c>
      <c r="N54" s="0" t="n">
        <v>350</v>
      </c>
      <c r="O54" s="0" t="n">
        <v>350</v>
      </c>
      <c r="P54" s="0" t="str">
        <f aca="false">IF(E54&lt;&gt;0,INDEX(Main!AJ:CC,$C54+1,$D54+1),"")</f>
        <v>A: 5 string;</v>
      </c>
      <c r="Q54" s="0" t="str">
        <f aca="false">IF(A54&lt;&gt;"",":"&amp;A54,"")</f>
        <v/>
      </c>
    </row>
    <row r="55" customFormat="false" ht="12.75" hidden="false" customHeight="false" outlineLevel="0" collapsed="false">
      <c r="A55" s="0" t="str">
        <f aca="false">IF(MOD(ROW(B55)-C$6,$F$6)=0,MAX(A$7:A54)+1,"")</f>
        <v/>
      </c>
      <c r="B55" s="0" t="n">
        <v>1.046</v>
      </c>
      <c r="C55" s="0" t="n">
        <v>52</v>
      </c>
      <c r="D55" s="0" t="n">
        <v>0</v>
      </c>
      <c r="E55" s="0" t="n">
        <v>350</v>
      </c>
      <c r="F55" s="0" t="str">
        <f aca="false">IF(E55&lt;&gt;0,"CSE"&amp;ROUND(B55,0),"")</f>
        <v>CSE1</v>
      </c>
      <c r="G55" s="0" t="str">
        <f aca="false">IF(E55&lt;&gt;0,"All","")</f>
        <v>All</v>
      </c>
      <c r="H55" s="0" t="n">
        <v>0</v>
      </c>
      <c r="I55" s="0" t="str">
        <f aca="false">IF(E55&lt;&gt;0,INDEX(Main!U:U,C55+1,1),"")</f>
        <v>string</v>
      </c>
      <c r="J55" s="0" t="str">
        <f aca="false">IF(E55&lt;&gt;0,INDEX(Main!V:V,C55+1,1),"")</f>
        <v>M</v>
      </c>
      <c r="K55" s="0" t="str">
        <f aca="false">IF(E55&lt;&gt;0,INDEX(Main!W:W,C55+1,1),"")</f>
        <v>string</v>
      </c>
      <c r="L55" s="0" t="n">
        <v>46508</v>
      </c>
      <c r="M55" s="0" t="n">
        <v>2027</v>
      </c>
      <c r="N55" s="0" t="n">
        <v>350</v>
      </c>
      <c r="O55" s="0" t="n">
        <v>350</v>
      </c>
      <c r="P55" s="0" t="str">
        <f aca="false">IF(E55&lt;&gt;0,INDEX(Main!AJ:CC,$C55+1,$D55+1),"")</f>
        <v/>
      </c>
      <c r="Q55" s="0" t="str">
        <f aca="false">IF(A55&lt;&gt;"",":"&amp;A55,"")</f>
        <v/>
      </c>
    </row>
    <row r="56" customFormat="false" ht="12.75" hidden="false" customHeight="false" outlineLevel="0" collapsed="false">
      <c r="A56" s="0" t="str">
        <f aca="false">IF(MOD(ROW(B56)-C$6,$F$6)=0,MAX(A$7:A55)+1,"")</f>
        <v/>
      </c>
      <c r="B56" s="0" t="n">
        <v>1.04699999999999</v>
      </c>
      <c r="C56" s="0" t="n">
        <v>53</v>
      </c>
      <c r="D56" s="0" t="n">
        <v>0</v>
      </c>
      <c r="E56" s="0" t="n">
        <v>350</v>
      </c>
      <c r="F56" s="0" t="str">
        <f aca="false">IF(E56&lt;&gt;0,"CSE"&amp;ROUND(B56,0),"")</f>
        <v>CSE1</v>
      </c>
      <c r="G56" s="0" t="str">
        <f aca="false">IF(E56&lt;&gt;0,"All","")</f>
        <v>All</v>
      </c>
      <c r="H56" s="0" t="n">
        <v>0</v>
      </c>
      <c r="I56" s="0" t="str">
        <f aca="false">IF(E56&lt;&gt;0,INDEX(Main!U:U,C56+1,1),"")</f>
        <v>string</v>
      </c>
      <c r="J56" s="0" t="str">
        <f aca="false">IF(E56&lt;&gt;0,INDEX(Main!V:V,C56+1,1),"")</f>
        <v>M</v>
      </c>
      <c r="K56" s="0" t="str">
        <f aca="false">IF(E56&lt;&gt;0,INDEX(Main!W:W,C56+1,1),"")</f>
        <v>string</v>
      </c>
      <c r="L56" s="0" t="n">
        <v>46508</v>
      </c>
      <c r="M56" s="0" t="n">
        <v>2027</v>
      </c>
      <c r="N56" s="0" t="n">
        <v>350</v>
      </c>
      <c r="O56" s="0" t="n">
        <v>350</v>
      </c>
      <c r="P56" s="0" t="str">
        <f aca="false">IF(E56&lt;&gt;0,INDEX(Main!AJ:CC,$C56+1,$D56+1),"")</f>
        <v/>
      </c>
      <c r="Q56" s="0" t="str">
        <f aca="false">IF(A56&lt;&gt;"",":"&amp;A56,"")</f>
        <v/>
      </c>
    </row>
    <row r="57" customFormat="false" ht="12.75" hidden="false" customHeight="false" outlineLevel="0" collapsed="false">
      <c r="A57" s="0" t="str">
        <f aca="false">IF(MOD(ROW(B57)-C$6,$F$6)=0,MAX(A$7:A56)+1,"")</f>
        <v/>
      </c>
      <c r="B57" s="0" t="n">
        <v>1.04799999999999</v>
      </c>
      <c r="C57" s="0" t="n">
        <v>54</v>
      </c>
      <c r="D57" s="0" t="n">
        <v>0</v>
      </c>
      <c r="E57" s="0" t="n">
        <v>0</v>
      </c>
      <c r="F57" s="0" t="str">
        <f aca="false">IF(E57&lt;&gt;0,"CSE"&amp;ROUND(B57,0),"")</f>
        <v/>
      </c>
      <c r="G57" s="0" t="str">
        <f aca="false">IF(E57&lt;&gt;0,"All","")</f>
        <v/>
      </c>
      <c r="H57" s="0" t="str">
        <f aca="false">IF(E57&lt;&gt;0,INDEX(Main!T:T,C57+1,1),"")</f>
        <v/>
      </c>
      <c r="I57" s="0" t="str">
        <f aca="false">IF(E57&lt;&gt;0,INDEX(Main!U:U,C57+1,1),"")</f>
        <v/>
      </c>
      <c r="J57" s="0" t="str">
        <f aca="false">IF(E57&lt;&gt;0,INDEX(Main!V:V,C57+1,1),"")</f>
        <v/>
      </c>
      <c r="K57" s="0" t="str">
        <f aca="false">IF(E57&lt;&gt;0,INDEX(Main!W:W,C57+1,1),"")</f>
        <v/>
      </c>
      <c r="L57" s="0" t="str">
        <f aca="false">IF(E57&lt;&gt;0,INDEX(Main!AF:CC,$C57+1,$D57+1),"")</f>
        <v/>
      </c>
      <c r="M57" s="0" t="str">
        <f aca="false">IF(E57&lt;&gt;0,IF(L57*1&gt;100,YEAR(L57),""),"")</f>
        <v/>
      </c>
      <c r="N57" s="0" t="str">
        <f aca="false">IF(E57&lt;&gt;0,INDEX(Main!AH:CC,$C57+1,$D57+1),"")</f>
        <v/>
      </c>
      <c r="O57" s="0" t="str">
        <f aca="false">IF(E57&lt;&gt;0,INDEX(Main!AI:CC,$C57+1,$D57+1),"")</f>
        <v/>
      </c>
      <c r="P57" s="0" t="str">
        <f aca="false">IF(E57&lt;&gt;0,INDEX(Main!AJ:CC,$C57+1,$D57+1),"")</f>
        <v/>
      </c>
      <c r="Q57" s="0" t="str">
        <f aca="false">IF(A57&lt;&gt;"",":"&amp;A57,"")</f>
        <v/>
      </c>
    </row>
    <row r="58" customFormat="false" ht="12.75" hidden="false" customHeight="false" outlineLevel="0" collapsed="false">
      <c r="A58" s="0" t="str">
        <f aca="false">IF(MOD(ROW(B58)-C$6,$F$6)=0,MAX(A$7:A57)+1,"")</f>
        <v/>
      </c>
      <c r="B58" s="0" t="n">
        <v>1.04899999999999</v>
      </c>
      <c r="C58" s="0" t="n">
        <v>55</v>
      </c>
      <c r="D58" s="0" t="n">
        <v>0</v>
      </c>
      <c r="E58" s="0" t="n">
        <v>350</v>
      </c>
      <c r="F58" s="0" t="str">
        <f aca="false">IF(E58&lt;&gt;0,"CSE"&amp;ROUND(B58,0),"")</f>
        <v>CSE1</v>
      </c>
      <c r="G58" s="0" t="str">
        <f aca="false">IF(E58&lt;&gt;0,"All","")</f>
        <v>All</v>
      </c>
      <c r="H58" s="0" t="n">
        <v>0</v>
      </c>
      <c r="I58" s="0" t="str">
        <f aca="false">IF(E58&lt;&gt;0,INDEX(Main!U:U,C58+1,1),"")</f>
        <v>string</v>
      </c>
      <c r="J58" s="0" t="str">
        <f aca="false">IF(E58&lt;&gt;0,INDEX(Main!V:V,C58+1,1),"")</f>
        <v>M</v>
      </c>
      <c r="K58" s="0" t="str">
        <f aca="false">IF(E58&lt;&gt;0,INDEX(Main!W:W,C58+1,1),"")</f>
        <v>string</v>
      </c>
      <c r="L58" s="0" t="n">
        <v>46874</v>
      </c>
      <c r="M58" s="0" t="n">
        <v>2028</v>
      </c>
      <c r="N58" s="0" t="n">
        <v>350</v>
      </c>
      <c r="O58" s="0" t="n">
        <v>350</v>
      </c>
      <c r="P58" s="0" t="str">
        <f aca="false">IF(E58&lt;&gt;0,INDEX(Main!AJ:CC,$C58+1,$D58+1),"")</f>
        <v>A: 6 string;</v>
      </c>
      <c r="Q58" s="0" t="str">
        <f aca="false">IF(A58&lt;&gt;"",":"&amp;A58,"")</f>
        <v/>
      </c>
    </row>
    <row r="59" customFormat="false" ht="12.75" hidden="false" customHeight="false" outlineLevel="0" collapsed="false">
      <c r="A59" s="0" t="str">
        <f aca="false">IF(MOD(ROW(B59)-C$6,$F$6)=0,MAX(A$7:A58)+1,"")</f>
        <v/>
      </c>
      <c r="B59" s="0" t="n">
        <v>1.04999999999999</v>
      </c>
      <c r="C59" s="0" t="n">
        <v>56</v>
      </c>
      <c r="D59" s="0" t="n">
        <v>0</v>
      </c>
      <c r="E59" s="0" t="n">
        <v>350</v>
      </c>
      <c r="F59" s="0" t="str">
        <f aca="false">IF(E59&lt;&gt;0,"CSE"&amp;ROUND(B59,0),"")</f>
        <v>CSE1</v>
      </c>
      <c r="G59" s="0" t="str">
        <f aca="false">IF(E59&lt;&gt;0,"All","")</f>
        <v>All</v>
      </c>
      <c r="H59" s="0" t="n">
        <v>0</v>
      </c>
      <c r="I59" s="0" t="str">
        <f aca="false">IF(E59&lt;&gt;0,INDEX(Main!U:U,C59+1,1),"")</f>
        <v>string</v>
      </c>
      <c r="J59" s="0" t="str">
        <f aca="false">IF(E59&lt;&gt;0,INDEX(Main!V:V,C59+1,1),"")</f>
        <v>M</v>
      </c>
      <c r="K59" s="0" t="str">
        <f aca="false">IF(E59&lt;&gt;0,INDEX(Main!W:W,C59+1,1),"")</f>
        <v>string</v>
      </c>
      <c r="L59" s="0" t="n">
        <v>46874</v>
      </c>
      <c r="M59" s="0" t="n">
        <v>2028</v>
      </c>
      <c r="N59" s="0" t="n">
        <v>350</v>
      </c>
      <c r="O59" s="0" t="n">
        <v>350</v>
      </c>
      <c r="P59" s="0" t="str">
        <f aca="false">IF(E59&lt;&gt;0,INDEX(Main!AJ:CC,$C59+1,$D59+1),"")</f>
        <v/>
      </c>
      <c r="Q59" s="0" t="str">
        <f aca="false">IF(A59&lt;&gt;"",":"&amp;A59,"")</f>
        <v/>
      </c>
    </row>
    <row r="60" customFormat="false" ht="12.75" hidden="false" customHeight="false" outlineLevel="0" collapsed="false">
      <c r="A60" s="0" t="str">
        <f aca="false">IF(MOD(ROW(B60)-C$6,$F$6)=0,MAX(A$7:A59)+1,"")</f>
        <v/>
      </c>
      <c r="B60" s="0" t="n">
        <v>1.05099999999999</v>
      </c>
      <c r="C60" s="0" t="n">
        <v>57</v>
      </c>
      <c r="D60" s="0" t="n">
        <v>0</v>
      </c>
      <c r="E60" s="0" t="n">
        <v>350</v>
      </c>
      <c r="F60" s="0" t="str">
        <f aca="false">IF(E60&lt;&gt;0,"CSE"&amp;ROUND(B60,0),"")</f>
        <v>CSE1</v>
      </c>
      <c r="G60" s="0" t="str">
        <f aca="false">IF(E60&lt;&gt;0,"All","")</f>
        <v>All</v>
      </c>
      <c r="H60" s="0" t="n">
        <v>0</v>
      </c>
      <c r="I60" s="0" t="str">
        <f aca="false">IF(E60&lt;&gt;0,INDEX(Main!U:U,C60+1,1),"")</f>
        <v>string</v>
      </c>
      <c r="J60" s="0" t="str">
        <f aca="false">IF(E60&lt;&gt;0,INDEX(Main!V:V,C60+1,1),"")</f>
        <v>M</v>
      </c>
      <c r="K60" s="0" t="str">
        <f aca="false">IF(E60&lt;&gt;0,INDEX(Main!W:W,C60+1,1),"")</f>
        <v>string</v>
      </c>
      <c r="L60" s="0" t="n">
        <v>46874</v>
      </c>
      <c r="M60" s="0" t="n">
        <v>2028</v>
      </c>
      <c r="N60" s="0" t="n">
        <v>350</v>
      </c>
      <c r="O60" s="0" t="n">
        <v>350</v>
      </c>
      <c r="P60" s="0" t="str">
        <f aca="false">IF(E60&lt;&gt;0,INDEX(Main!AJ:CC,$C60+1,$D60+1),"")</f>
        <v/>
      </c>
      <c r="Q60" s="0" t="str">
        <f aca="false">IF(A60&lt;&gt;"",":"&amp;A60,"")</f>
        <v/>
      </c>
    </row>
    <row r="61" customFormat="false" ht="12.75" hidden="false" customHeight="false" outlineLevel="0" collapsed="false">
      <c r="A61" s="0" t="str">
        <f aca="false">IF(MOD(ROW(B61)-C$6,$F$6)=0,MAX(A$7:A60)+1,"")</f>
        <v/>
      </c>
      <c r="B61" s="0" t="n">
        <v>1.05199999999999</v>
      </c>
      <c r="C61" s="0" t="n">
        <v>58</v>
      </c>
      <c r="D61" s="0" t="n">
        <v>0</v>
      </c>
      <c r="E61" s="0" t="n">
        <v>0</v>
      </c>
      <c r="F61" s="0" t="str">
        <f aca="false">IF(E61&lt;&gt;0,"CSE"&amp;ROUND(B61,0),"")</f>
        <v/>
      </c>
      <c r="G61" s="0" t="str">
        <f aca="false">IF(E61&lt;&gt;0,"All","")</f>
        <v/>
      </c>
      <c r="H61" s="0" t="str">
        <f aca="false">IF(E61&lt;&gt;0,INDEX(Main!T:T,C61+1,1),"")</f>
        <v/>
      </c>
      <c r="I61" s="0" t="str">
        <f aca="false">IF(E61&lt;&gt;0,INDEX(Main!U:U,C61+1,1),"")</f>
        <v/>
      </c>
      <c r="J61" s="0" t="str">
        <f aca="false">IF(E61&lt;&gt;0,INDEX(Main!V:V,C61+1,1),"")</f>
        <v/>
      </c>
      <c r="K61" s="0" t="str">
        <f aca="false">IF(E61&lt;&gt;0,INDEX(Main!W:W,C61+1,1),"")</f>
        <v/>
      </c>
      <c r="L61" s="0" t="str">
        <f aca="false">IF(E61&lt;&gt;0,INDEX(Main!AF:CC,$C61+1,$D61+1),"")</f>
        <v/>
      </c>
      <c r="M61" s="0" t="str">
        <f aca="false">IF(E61&lt;&gt;0,IF(L61*1&gt;100,YEAR(L61),""),"")</f>
        <v/>
      </c>
      <c r="N61" s="0" t="str">
        <f aca="false">IF(E61&lt;&gt;0,INDEX(Main!AH:CC,$C61+1,$D61+1),"")</f>
        <v/>
      </c>
      <c r="O61" s="0" t="str">
        <f aca="false">IF(E61&lt;&gt;0,INDEX(Main!AI:CC,$C61+1,$D61+1),"")</f>
        <v/>
      </c>
      <c r="P61" s="0" t="str">
        <f aca="false">IF(E61&lt;&gt;0,INDEX(Main!AJ:CC,$C61+1,$D61+1),"")</f>
        <v/>
      </c>
      <c r="Q61" s="0" t="str">
        <f aca="false">IF(A61&lt;&gt;"",":"&amp;A61,"")</f>
        <v/>
      </c>
    </row>
    <row r="62" customFormat="false" ht="12.75" hidden="false" customHeight="false" outlineLevel="0" collapsed="false">
      <c r="A62" s="0" t="str">
        <f aca="false">IF(MOD(ROW(B62)-C$6,$F$6)=0,MAX(A$7:A61)+1,"")</f>
        <v/>
      </c>
      <c r="B62" s="0" t="n">
        <v>1.05299999999999</v>
      </c>
      <c r="C62" s="0" t="n">
        <v>59</v>
      </c>
      <c r="D62" s="0" t="n">
        <v>0</v>
      </c>
      <c r="E62" s="0" t="n">
        <v>350</v>
      </c>
      <c r="F62" s="0" t="str">
        <f aca="false">IF(E62&lt;&gt;0,"CSE"&amp;ROUND(B62,0),"")</f>
        <v>CSE1</v>
      </c>
      <c r="G62" s="0" t="str">
        <f aca="false">IF(E62&lt;&gt;0,"All","")</f>
        <v>All</v>
      </c>
      <c r="H62" s="0" t="n">
        <v>0</v>
      </c>
      <c r="I62" s="0" t="str">
        <f aca="false">IF(E62&lt;&gt;0,INDEX(Main!U:U,C62+1,1),"")</f>
        <v>string</v>
      </c>
      <c r="J62" s="0" t="str">
        <f aca="false">IF(E62&lt;&gt;0,INDEX(Main!V:V,C62+1,1),"")</f>
        <v>M</v>
      </c>
      <c r="K62" s="0" t="str">
        <f aca="false">IF(E62&lt;&gt;0,INDEX(Main!W:W,C62+1,1),"")</f>
        <v>string</v>
      </c>
      <c r="L62" s="0" t="n">
        <v>47239</v>
      </c>
      <c r="M62" s="0" t="n">
        <v>2029</v>
      </c>
      <c r="N62" s="0" t="n">
        <v>350</v>
      </c>
      <c r="O62" s="0" t="n">
        <v>350</v>
      </c>
      <c r="P62" s="0" t="str">
        <f aca="false">IF(E62&lt;&gt;0,INDEX(Main!AJ:CC,$C62+1,$D62+1),"")</f>
        <v>A: 7 string;</v>
      </c>
      <c r="Q62" s="0" t="str">
        <f aca="false">IF(A62&lt;&gt;"",":"&amp;A62,"")</f>
        <v/>
      </c>
    </row>
    <row r="63" customFormat="false" ht="12.75" hidden="false" customHeight="false" outlineLevel="0" collapsed="false">
      <c r="A63" s="0" t="str">
        <f aca="false">IF(MOD(ROW(B63)-C$6,$F$6)=0,MAX(A$7:A62)+1,"")</f>
        <v/>
      </c>
      <c r="B63" s="0" t="n">
        <v>1.05399999999999</v>
      </c>
      <c r="C63" s="0" t="n">
        <v>60</v>
      </c>
      <c r="D63" s="0" t="n">
        <v>0</v>
      </c>
      <c r="E63" s="0" t="n">
        <v>350</v>
      </c>
      <c r="F63" s="0" t="str">
        <f aca="false">IF(E63&lt;&gt;0,"CSE"&amp;ROUND(B63,0),"")</f>
        <v>CSE1</v>
      </c>
      <c r="G63" s="0" t="str">
        <f aca="false">IF(E63&lt;&gt;0,"All","")</f>
        <v>All</v>
      </c>
      <c r="H63" s="0" t="n">
        <v>0</v>
      </c>
      <c r="I63" s="0" t="str">
        <f aca="false">IF(E63&lt;&gt;0,INDEX(Main!U:U,C63+1,1),"")</f>
        <v>string</v>
      </c>
      <c r="J63" s="0" t="str">
        <f aca="false">IF(E63&lt;&gt;0,INDEX(Main!V:V,C63+1,1),"")</f>
        <v>M</v>
      </c>
      <c r="K63" s="0" t="str">
        <f aca="false">IF(E63&lt;&gt;0,INDEX(Main!W:W,C63+1,1),"")</f>
        <v>string</v>
      </c>
      <c r="L63" s="0" t="n">
        <v>47239</v>
      </c>
      <c r="M63" s="0" t="n">
        <v>2029</v>
      </c>
      <c r="N63" s="0" t="n">
        <v>350</v>
      </c>
      <c r="O63" s="0" t="n">
        <v>350</v>
      </c>
      <c r="P63" s="0" t="str">
        <f aca="false">IF(E63&lt;&gt;0,INDEX(Main!AJ:CC,$C63+1,$D63+1),"")</f>
        <v/>
      </c>
      <c r="Q63" s="0" t="str">
        <f aca="false">IF(A63&lt;&gt;"",":"&amp;A63,"")</f>
        <v/>
      </c>
    </row>
    <row r="64" customFormat="false" ht="12.75" hidden="false" customHeight="false" outlineLevel="0" collapsed="false">
      <c r="A64" s="0" t="str">
        <f aca="false">IF(MOD(ROW(B64)-C$6,$F$6)=0,MAX(A$7:A63)+1,"")</f>
        <v/>
      </c>
      <c r="B64" s="0" t="n">
        <v>1.05499999999999</v>
      </c>
      <c r="C64" s="0" t="n">
        <v>61</v>
      </c>
      <c r="D64" s="0" t="n">
        <v>0</v>
      </c>
      <c r="E64" s="0" t="n">
        <v>350</v>
      </c>
      <c r="F64" s="0" t="str">
        <f aca="false">IF(E64&lt;&gt;0,"CSE"&amp;ROUND(B64,0),"")</f>
        <v>CSE1</v>
      </c>
      <c r="G64" s="0" t="str">
        <f aca="false">IF(E64&lt;&gt;0,"All","")</f>
        <v>All</v>
      </c>
      <c r="H64" s="0" t="n">
        <v>0</v>
      </c>
      <c r="I64" s="0" t="str">
        <f aca="false">IF(E64&lt;&gt;0,INDEX(Main!U:U,C64+1,1),"")</f>
        <v>string</v>
      </c>
      <c r="J64" s="0" t="str">
        <f aca="false">IF(E64&lt;&gt;0,INDEX(Main!V:V,C64+1,1),"")</f>
        <v>M</v>
      </c>
      <c r="K64" s="0" t="str">
        <f aca="false">IF(E64&lt;&gt;0,INDEX(Main!W:W,C64+1,1),"")</f>
        <v>string</v>
      </c>
      <c r="L64" s="0" t="n">
        <v>47239</v>
      </c>
      <c r="M64" s="0" t="n">
        <v>2029</v>
      </c>
      <c r="N64" s="0" t="n">
        <v>350</v>
      </c>
      <c r="O64" s="0" t="n">
        <v>350</v>
      </c>
      <c r="P64" s="0" t="str">
        <f aca="false">IF(E64&lt;&gt;0,INDEX(Main!AJ:CC,$C64+1,$D64+1),"")</f>
        <v/>
      </c>
      <c r="Q64" s="0" t="str">
        <f aca="false">IF(A64&lt;&gt;"",":"&amp;A64,"")</f>
        <v/>
      </c>
    </row>
    <row r="65" customFormat="false" ht="12.75" hidden="false" customHeight="false" outlineLevel="0" collapsed="false">
      <c r="A65" s="0" t="str">
        <f aca="false">IF(MOD(ROW(B65)-C$6,$F$6)=0,MAX(A$7:A64)+1,"")</f>
        <v/>
      </c>
      <c r="B65" s="0" t="n">
        <v>1.05599999999999</v>
      </c>
      <c r="C65" s="0" t="n">
        <v>62</v>
      </c>
      <c r="D65" s="0" t="n">
        <v>0</v>
      </c>
      <c r="E65" s="0" t="n">
        <v>0</v>
      </c>
      <c r="F65" s="0" t="str">
        <f aca="false">IF(E65&lt;&gt;0,"CSE"&amp;ROUND(B65,0),"")</f>
        <v/>
      </c>
      <c r="G65" s="0" t="str">
        <f aca="false">IF(E65&lt;&gt;0,"All","")</f>
        <v/>
      </c>
      <c r="H65" s="0" t="str">
        <f aca="false">IF(E65&lt;&gt;0,INDEX(Main!T:T,C65+1,1),"")</f>
        <v/>
      </c>
      <c r="I65" s="0" t="str">
        <f aca="false">IF(E65&lt;&gt;0,INDEX(Main!U:U,C65+1,1),"")</f>
        <v/>
      </c>
      <c r="J65" s="0" t="str">
        <f aca="false">IF(E65&lt;&gt;0,INDEX(Main!V:V,C65+1,1),"")</f>
        <v/>
      </c>
      <c r="K65" s="0" t="str">
        <f aca="false">IF(E65&lt;&gt;0,INDEX(Main!W:W,C65+1,1),"")</f>
        <v/>
      </c>
      <c r="L65" s="0" t="str">
        <f aca="false">IF(E65&lt;&gt;0,INDEX(Main!AF:CC,$C65+1,$D65+1),"")</f>
        <v/>
      </c>
      <c r="M65" s="0" t="str">
        <f aca="false">IF(E65&lt;&gt;0,IF(L65*1&gt;100,YEAR(L65),""),"")</f>
        <v/>
      </c>
      <c r="N65" s="0" t="str">
        <f aca="false">IF(E65&lt;&gt;0,INDEX(Main!AH:CC,$C65+1,$D65+1),"")</f>
        <v/>
      </c>
      <c r="O65" s="0" t="str">
        <f aca="false">IF(E65&lt;&gt;0,INDEX(Main!AI:CC,$C65+1,$D65+1),"")</f>
        <v/>
      </c>
      <c r="P65" s="0" t="str">
        <f aca="false">IF(E65&lt;&gt;0,INDEX(Main!AJ:CC,$C65+1,$D65+1),"")</f>
        <v/>
      </c>
      <c r="Q65" s="0" t="str">
        <f aca="false">IF(A65&lt;&gt;"",":"&amp;A65,"")</f>
        <v/>
      </c>
    </row>
    <row r="66" customFormat="false" ht="12.75" hidden="false" customHeight="false" outlineLevel="0" collapsed="false">
      <c r="A66" s="0" t="str">
        <f aca="false">IF(MOD(ROW(B66)-C$6,$F$6)=0,MAX(A$7:A65)+1,"")</f>
        <v/>
      </c>
      <c r="B66" s="0" t="n">
        <v>1.05699999999999</v>
      </c>
      <c r="C66" s="0" t="n">
        <v>63</v>
      </c>
      <c r="D66" s="0" t="n">
        <v>0</v>
      </c>
      <c r="E66" s="0" t="n">
        <v>350</v>
      </c>
      <c r="F66" s="0" t="str">
        <f aca="false">IF(E66&lt;&gt;0,"CSE"&amp;ROUND(B66,0),"")</f>
        <v>CSE1</v>
      </c>
      <c r="G66" s="0" t="str">
        <f aca="false">IF(E66&lt;&gt;0,"All","")</f>
        <v>All</v>
      </c>
      <c r="H66" s="0" t="n">
        <v>0</v>
      </c>
      <c r="I66" s="0" t="str">
        <f aca="false">IF(E66&lt;&gt;0,INDEX(Main!U:U,C66+1,1),"")</f>
        <v>string</v>
      </c>
      <c r="J66" s="0" t="str">
        <f aca="false">IF(E66&lt;&gt;0,INDEX(Main!V:V,C66+1,1),"")</f>
        <v>M</v>
      </c>
      <c r="K66" s="0" t="str">
        <f aca="false">IF(E66&lt;&gt;0,INDEX(Main!W:W,C66+1,1),"")</f>
        <v>string</v>
      </c>
      <c r="L66" s="0" t="n">
        <v>47604</v>
      </c>
      <c r="M66" s="0" t="n">
        <v>2030</v>
      </c>
      <c r="N66" s="0" t="n">
        <v>350</v>
      </c>
      <c r="O66" s="0" t="n">
        <v>350</v>
      </c>
      <c r="P66" s="0" t="str">
        <f aca="false">IF(E66&lt;&gt;0,INDEX(Main!AJ:CC,$C66+1,$D66+1),"")</f>
        <v>A: 8 string;</v>
      </c>
      <c r="Q66" s="0" t="str">
        <f aca="false">IF(A66&lt;&gt;"",":"&amp;A66,"")</f>
        <v/>
      </c>
    </row>
    <row r="67" customFormat="false" ht="12.75" hidden="false" customHeight="false" outlineLevel="0" collapsed="false">
      <c r="A67" s="0" t="str">
        <f aca="false">IF(MOD(ROW(B67)-C$6,$F$6)=0,MAX(A$7:A66)+1,"")</f>
        <v/>
      </c>
      <c r="B67" s="0" t="n">
        <v>1.05799999999999</v>
      </c>
      <c r="C67" s="0" t="n">
        <v>64</v>
      </c>
      <c r="D67" s="0" t="n">
        <v>0</v>
      </c>
      <c r="E67" s="0" t="n">
        <v>350</v>
      </c>
      <c r="F67" s="0" t="str">
        <f aca="false">IF(E67&lt;&gt;0,"CSE"&amp;ROUND(B67,0),"")</f>
        <v>CSE1</v>
      </c>
      <c r="G67" s="0" t="str">
        <f aca="false">IF(E67&lt;&gt;0,"All","")</f>
        <v>All</v>
      </c>
      <c r="H67" s="0" t="n">
        <v>0</v>
      </c>
      <c r="I67" s="0" t="str">
        <f aca="false">IF(E67&lt;&gt;0,INDEX(Main!U:U,C67+1,1),"")</f>
        <v>string</v>
      </c>
      <c r="J67" s="0" t="str">
        <f aca="false">IF(E67&lt;&gt;0,INDEX(Main!V:V,C67+1,1),"")</f>
        <v>M</v>
      </c>
      <c r="K67" s="0" t="str">
        <f aca="false">IF(E67&lt;&gt;0,INDEX(Main!W:W,C67+1,1),"")</f>
        <v>string</v>
      </c>
      <c r="L67" s="0" t="n">
        <v>47604</v>
      </c>
      <c r="M67" s="0" t="n">
        <v>2030</v>
      </c>
      <c r="N67" s="0" t="n">
        <v>350</v>
      </c>
      <c r="O67" s="0" t="n">
        <v>350</v>
      </c>
      <c r="P67" s="0" t="str">
        <f aca="false">IF(E67&lt;&gt;0,INDEX(Main!AJ:CC,$C67+1,$D67+1),"")</f>
        <v/>
      </c>
      <c r="Q67" s="0" t="str">
        <f aca="false">IF(A67&lt;&gt;"",":"&amp;A67,"")</f>
        <v/>
      </c>
    </row>
    <row r="68" customFormat="false" ht="12.75" hidden="false" customHeight="false" outlineLevel="0" collapsed="false">
      <c r="A68" s="0" t="str">
        <f aca="false">IF(MOD(ROW(B68)-C$6,$F$6)=0,MAX(A$7:A67)+1,"")</f>
        <v/>
      </c>
      <c r="B68" s="0" t="n">
        <v>1.05899999999999</v>
      </c>
      <c r="C68" s="0" t="n">
        <v>65</v>
      </c>
      <c r="D68" s="0" t="n">
        <v>0</v>
      </c>
      <c r="E68" s="0" t="n">
        <v>350</v>
      </c>
      <c r="F68" s="0" t="str">
        <f aca="false">IF(E68&lt;&gt;0,"CSE"&amp;ROUND(B68,0),"")</f>
        <v>CSE1</v>
      </c>
      <c r="G68" s="0" t="str">
        <f aca="false">IF(E68&lt;&gt;0,"All","")</f>
        <v>All</v>
      </c>
      <c r="H68" s="0" t="n">
        <v>0</v>
      </c>
      <c r="I68" s="0" t="str">
        <f aca="false">IF(E68&lt;&gt;0,INDEX(Main!U:U,C68+1,1),"")</f>
        <v>string</v>
      </c>
      <c r="J68" s="0" t="str">
        <f aca="false">IF(E68&lt;&gt;0,INDEX(Main!V:V,C68+1,1),"")</f>
        <v>M</v>
      </c>
      <c r="K68" s="0" t="str">
        <f aca="false">IF(E68&lt;&gt;0,INDEX(Main!W:W,C68+1,1),"")</f>
        <v>string</v>
      </c>
      <c r="L68" s="0" t="n">
        <v>47604</v>
      </c>
      <c r="M68" s="0" t="n">
        <v>2030</v>
      </c>
      <c r="N68" s="0" t="n">
        <v>350</v>
      </c>
      <c r="O68" s="0" t="n">
        <v>350</v>
      </c>
      <c r="P68" s="0" t="str">
        <f aca="false">IF(E68&lt;&gt;0,INDEX(Main!AJ:CC,$C68+1,$D68+1),"")</f>
        <v/>
      </c>
      <c r="Q68" s="0" t="str">
        <f aca="false">IF(A68&lt;&gt;"",":"&amp;A68,"")</f>
        <v/>
      </c>
    </row>
    <row r="69" customFormat="false" ht="12.75" hidden="false" customHeight="false" outlineLevel="0" collapsed="false">
      <c r="A69" s="0" t="str">
        <f aca="false">IF(MOD(ROW(B69)-C$6,$F$6)=0,MAX(A$7:A68)+1,"")</f>
        <v/>
      </c>
      <c r="B69" s="0" t="n">
        <v>1.05999999999999</v>
      </c>
      <c r="C69" s="0" t="n">
        <v>66</v>
      </c>
      <c r="D69" s="0" t="n">
        <v>0</v>
      </c>
      <c r="E69" s="0" t="n">
        <v>0</v>
      </c>
      <c r="F69" s="0" t="str">
        <f aca="false">IF(E69&lt;&gt;0,"CSE"&amp;ROUND(B69,0),"")</f>
        <v/>
      </c>
      <c r="G69" s="0" t="str">
        <f aca="false">IF(E69&lt;&gt;0,"All","")</f>
        <v/>
      </c>
      <c r="H69" s="0" t="str">
        <f aca="false">IF(E69&lt;&gt;0,INDEX(Main!T:T,C69+1,1),"")</f>
        <v/>
      </c>
      <c r="I69" s="0" t="str">
        <f aca="false">IF(E69&lt;&gt;0,INDEX(Main!U:U,C69+1,1),"")</f>
        <v/>
      </c>
      <c r="J69" s="0" t="str">
        <f aca="false">IF(E69&lt;&gt;0,INDEX(Main!V:V,C69+1,1),"")</f>
        <v/>
      </c>
      <c r="K69" s="0" t="str">
        <f aca="false">IF(E69&lt;&gt;0,INDEX(Main!W:W,C69+1,1),"")</f>
        <v/>
      </c>
      <c r="L69" s="0" t="str">
        <f aca="false">IF(E69&lt;&gt;0,INDEX(Main!AF:CC,$C69+1,$D69+1),"")</f>
        <v/>
      </c>
      <c r="M69" s="0" t="str">
        <f aca="false">IF(E69&lt;&gt;0,IF(L69*1&gt;100,YEAR(L69),""),"")</f>
        <v/>
      </c>
      <c r="N69" s="0" t="str">
        <f aca="false">IF(E69&lt;&gt;0,INDEX(Main!AH:CC,$C69+1,$D69+1),"")</f>
        <v/>
      </c>
      <c r="O69" s="0" t="str">
        <f aca="false">IF(E69&lt;&gt;0,INDEX(Main!AI:CC,$C69+1,$D69+1),"")</f>
        <v/>
      </c>
      <c r="P69" s="0" t="str">
        <f aca="false">IF(E69&lt;&gt;0,INDEX(Main!AJ:CC,$C69+1,$D69+1),"")</f>
        <v/>
      </c>
      <c r="Q69" s="0" t="str">
        <f aca="false">IF(A69&lt;&gt;"",":"&amp;A69,"")</f>
        <v/>
      </c>
    </row>
    <row r="70" customFormat="false" ht="12.75" hidden="false" customHeight="false" outlineLevel="0" collapsed="false">
      <c r="A70" s="0" t="str">
        <f aca="false">IF(MOD(ROW(B70)-C$6,$F$6)=0,MAX(A$7:A69)+1,"")</f>
        <v/>
      </c>
      <c r="B70" s="0" t="n">
        <v>1.06099999999999</v>
      </c>
      <c r="C70" s="0" t="n">
        <v>67</v>
      </c>
      <c r="D70" s="0" t="n">
        <v>0</v>
      </c>
      <c r="E70" s="0" t="n">
        <v>350</v>
      </c>
      <c r="F70" s="0" t="str">
        <f aca="false">IF(E70&lt;&gt;0,"CSE"&amp;ROUND(B70,0),"")</f>
        <v>CSE1</v>
      </c>
      <c r="G70" s="0" t="str">
        <f aca="false">IF(E70&lt;&gt;0,"All","")</f>
        <v>All</v>
      </c>
      <c r="H70" s="0" t="n">
        <v>0</v>
      </c>
      <c r="I70" s="0" t="str">
        <f aca="false">IF(E70&lt;&gt;0,INDEX(Main!U:U,C70+1,1),"")</f>
        <v>string</v>
      </c>
      <c r="J70" s="0" t="str">
        <f aca="false">IF(E70&lt;&gt;0,INDEX(Main!V:V,C70+1,1),"")</f>
        <v>M</v>
      </c>
      <c r="K70" s="0" t="str">
        <f aca="false">IF(E70&lt;&gt;0,INDEX(Main!W:W,C70+1,1),"")</f>
        <v>string</v>
      </c>
      <c r="L70" s="0" t="n">
        <v>47969</v>
      </c>
      <c r="M70" s="0" t="n">
        <v>2031</v>
      </c>
      <c r="N70" s="0" t="n">
        <v>350</v>
      </c>
      <c r="O70" s="0" t="n">
        <v>350</v>
      </c>
      <c r="P70" s="0" t="str">
        <f aca="false">IF(E70&lt;&gt;0,INDEX(Main!AJ:CC,$C70+1,$D70+1),"")</f>
        <v>A: 9 string;</v>
      </c>
      <c r="Q70" s="0" t="str">
        <f aca="false">IF(A70&lt;&gt;"",":"&amp;A70,"")</f>
        <v/>
      </c>
    </row>
    <row r="71" customFormat="false" ht="12.75" hidden="false" customHeight="false" outlineLevel="0" collapsed="false">
      <c r="A71" s="0" t="str">
        <f aca="false">IF(MOD(ROW(B71)-C$6,$F$6)=0,MAX(A$7:A70)+1,"")</f>
        <v/>
      </c>
      <c r="B71" s="0" t="n">
        <v>1.06199999999999</v>
      </c>
      <c r="C71" s="0" t="n">
        <v>68</v>
      </c>
      <c r="D71" s="0" t="n">
        <v>0</v>
      </c>
      <c r="E71" s="0" t="n">
        <v>350</v>
      </c>
      <c r="F71" s="0" t="str">
        <f aca="false">IF(E71&lt;&gt;0,"CSE"&amp;ROUND(B71,0),"")</f>
        <v>CSE1</v>
      </c>
      <c r="G71" s="0" t="str">
        <f aca="false">IF(E71&lt;&gt;0,"All","")</f>
        <v>All</v>
      </c>
      <c r="H71" s="0" t="n">
        <v>0</v>
      </c>
      <c r="I71" s="0" t="str">
        <f aca="false">IF(E71&lt;&gt;0,INDEX(Main!U:U,C71+1,1),"")</f>
        <v>string</v>
      </c>
      <c r="J71" s="0" t="str">
        <f aca="false">IF(E71&lt;&gt;0,INDEX(Main!V:V,C71+1,1),"")</f>
        <v>M</v>
      </c>
      <c r="K71" s="0" t="str">
        <f aca="false">IF(E71&lt;&gt;0,INDEX(Main!W:W,C71+1,1),"")</f>
        <v>string</v>
      </c>
      <c r="L71" s="0" t="n">
        <v>47969</v>
      </c>
      <c r="M71" s="0" t="n">
        <v>2031</v>
      </c>
      <c r="N71" s="0" t="n">
        <v>350</v>
      </c>
      <c r="O71" s="0" t="n">
        <v>350</v>
      </c>
      <c r="P71" s="0" t="str">
        <f aca="false">IF(E71&lt;&gt;0,INDEX(Main!AJ:CC,$C71+1,$D71+1),"")</f>
        <v/>
      </c>
      <c r="Q71" s="0" t="str">
        <f aca="false">IF(A71&lt;&gt;"",":"&amp;A71,"")</f>
        <v/>
      </c>
    </row>
    <row r="72" customFormat="false" ht="12.75" hidden="false" customHeight="false" outlineLevel="0" collapsed="false">
      <c r="A72" s="0" t="str">
        <f aca="false">IF(MOD(ROW(B72)-C$6,$F$6)=0,MAX(A$7:A71)+1,"")</f>
        <v/>
      </c>
      <c r="B72" s="0" t="n">
        <v>1.06299999999999</v>
      </c>
      <c r="C72" s="0" t="n">
        <v>69</v>
      </c>
      <c r="D72" s="0" t="n">
        <v>0</v>
      </c>
      <c r="E72" s="0" t="n">
        <v>350</v>
      </c>
      <c r="F72" s="0" t="str">
        <f aca="false">IF(E72&lt;&gt;0,"CSE"&amp;ROUND(B72,0),"")</f>
        <v>CSE1</v>
      </c>
      <c r="G72" s="0" t="str">
        <f aca="false">IF(E72&lt;&gt;0,"All","")</f>
        <v>All</v>
      </c>
      <c r="H72" s="0" t="n">
        <v>0</v>
      </c>
      <c r="I72" s="0" t="str">
        <f aca="false">IF(E72&lt;&gt;0,INDEX(Main!U:U,C72+1,1),"")</f>
        <v>string</v>
      </c>
      <c r="J72" s="0" t="str">
        <f aca="false">IF(E72&lt;&gt;0,INDEX(Main!V:V,C72+1,1),"")</f>
        <v>M</v>
      </c>
      <c r="K72" s="0" t="str">
        <f aca="false">IF(E72&lt;&gt;0,INDEX(Main!W:W,C72+1,1),"")</f>
        <v>string</v>
      </c>
      <c r="L72" s="0" t="n">
        <v>47969</v>
      </c>
      <c r="M72" s="0" t="n">
        <v>2031</v>
      </c>
      <c r="N72" s="0" t="n">
        <v>350</v>
      </c>
      <c r="O72" s="0" t="n">
        <v>350</v>
      </c>
      <c r="P72" s="0" t="str">
        <f aca="false">IF(E72&lt;&gt;0,INDEX(Main!AJ:CC,$C72+1,$D72+1),"")</f>
        <v/>
      </c>
      <c r="Q72" s="0" t="str">
        <f aca="false">IF(A72&lt;&gt;"",":"&amp;A72,"")</f>
        <v/>
      </c>
    </row>
    <row r="73" customFormat="false" ht="12.75" hidden="false" customHeight="false" outlineLevel="0" collapsed="false">
      <c r="A73" s="0" t="str">
        <f aca="false">IF(MOD(ROW(B73)-C$6,$F$6)=0,MAX(A$7:A72)+1,"")</f>
        <v/>
      </c>
      <c r="B73" s="0" t="n">
        <v>1.06399999999999</v>
      </c>
      <c r="C73" s="0" t="n">
        <v>70</v>
      </c>
      <c r="D73" s="0" t="n">
        <v>0</v>
      </c>
      <c r="E73" s="0" t="n">
        <v>0</v>
      </c>
      <c r="F73" s="0" t="str">
        <f aca="false">IF(E73&lt;&gt;0,"CSE"&amp;ROUND(B73,0),"")</f>
        <v/>
      </c>
      <c r="G73" s="0" t="str">
        <f aca="false">IF(E73&lt;&gt;0,"All","")</f>
        <v/>
      </c>
      <c r="H73" s="0" t="str">
        <f aca="false">IF(E73&lt;&gt;0,INDEX(Main!T:T,C73+1,1),"")</f>
        <v/>
      </c>
      <c r="I73" s="0" t="str">
        <f aca="false">IF(E73&lt;&gt;0,INDEX(Main!U:U,C73+1,1),"")</f>
        <v/>
      </c>
      <c r="J73" s="0" t="str">
        <f aca="false">IF(E73&lt;&gt;0,INDEX(Main!V:V,C73+1,1),"")</f>
        <v/>
      </c>
      <c r="K73" s="0" t="str">
        <f aca="false">IF(E73&lt;&gt;0,INDEX(Main!W:W,C73+1,1),"")</f>
        <v/>
      </c>
      <c r="L73" s="0" t="str">
        <f aca="false">IF(E73&lt;&gt;0,INDEX(Main!AF:CC,$C73+1,$D73+1),"")</f>
        <v/>
      </c>
      <c r="M73" s="0" t="str">
        <f aca="false">IF(E73&lt;&gt;0,IF(L73*1&gt;100,YEAR(L73),""),"")</f>
        <v/>
      </c>
      <c r="N73" s="0" t="str">
        <f aca="false">IF(E73&lt;&gt;0,INDEX(Main!AH:CC,$C73+1,$D73+1),"")</f>
        <v/>
      </c>
      <c r="O73" s="0" t="str">
        <f aca="false">IF(E73&lt;&gt;0,INDEX(Main!AI:CC,$C73+1,$D73+1),"")</f>
        <v/>
      </c>
      <c r="P73" s="0" t="str">
        <f aca="false">IF(E73&lt;&gt;0,INDEX(Main!AJ:CC,$C73+1,$D73+1),"")</f>
        <v/>
      </c>
      <c r="Q73" s="0" t="str">
        <f aca="false">IF(A73&lt;&gt;"",":"&amp;A73,"")</f>
        <v/>
      </c>
    </row>
    <row r="74" customFormat="false" ht="12.75" hidden="false" customHeight="false" outlineLevel="0" collapsed="false">
      <c r="A74" s="0" t="str">
        <f aca="false">IF(MOD(ROW(B74)-C$6,$F$6)=0,MAX(A$7:A73)+1,"")</f>
        <v/>
      </c>
      <c r="B74" s="0" t="n">
        <v>1.06499999999999</v>
      </c>
      <c r="C74" s="0" t="n">
        <v>71</v>
      </c>
      <c r="D74" s="0" t="n">
        <v>0</v>
      </c>
      <c r="E74" s="0" t="n">
        <v>350</v>
      </c>
      <c r="F74" s="0" t="str">
        <f aca="false">IF(E74&lt;&gt;0,"CSE"&amp;ROUND(B74,0),"")</f>
        <v>CSE1</v>
      </c>
      <c r="G74" s="0" t="str">
        <f aca="false">IF(E74&lt;&gt;0,"All","")</f>
        <v>All</v>
      </c>
      <c r="H74" s="0" t="n">
        <v>0</v>
      </c>
      <c r="I74" s="0" t="str">
        <f aca="false">IF(E74&lt;&gt;0,INDEX(Main!U:U,C74+1,1),"")</f>
        <v>string</v>
      </c>
      <c r="J74" s="0" t="str">
        <f aca="false">IF(E74&lt;&gt;0,INDEX(Main!V:V,C74+1,1),"")</f>
        <v>M</v>
      </c>
      <c r="K74" s="0" t="str">
        <f aca="false">IF(E74&lt;&gt;0,INDEX(Main!W:W,C74+1,1),"")</f>
        <v>string</v>
      </c>
      <c r="L74" s="0" t="n">
        <v>48335</v>
      </c>
      <c r="M74" s="0" t="n">
        <v>2032</v>
      </c>
      <c r="N74" s="0" t="n">
        <v>350</v>
      </c>
      <c r="O74" s="0" t="n">
        <v>350</v>
      </c>
      <c r="P74" s="0" t="str">
        <f aca="false">IF(E74&lt;&gt;0,INDEX(Main!AJ:CC,$C74+1,$D74+1),"")</f>
        <v>A: 10 string;</v>
      </c>
      <c r="Q74" s="0" t="str">
        <f aca="false">IF(A74&lt;&gt;"",":"&amp;A74,"")</f>
        <v/>
      </c>
    </row>
    <row r="75" customFormat="false" ht="12.75" hidden="false" customHeight="false" outlineLevel="0" collapsed="false">
      <c r="A75" s="0" t="str">
        <f aca="false">IF(MOD(ROW(B75)-C$6,$F$6)=0,MAX(A$7:A74)+1,"")</f>
        <v/>
      </c>
      <c r="B75" s="0" t="n">
        <v>1.06599999999999</v>
      </c>
      <c r="C75" s="0" t="n">
        <v>72</v>
      </c>
      <c r="D75" s="0" t="n">
        <v>0</v>
      </c>
      <c r="E75" s="0" t="n">
        <v>350</v>
      </c>
      <c r="F75" s="0" t="str">
        <f aca="false">IF(E75&lt;&gt;0,"CSE"&amp;ROUND(B75,0),"")</f>
        <v>CSE1</v>
      </c>
      <c r="G75" s="0" t="str">
        <f aca="false">IF(E75&lt;&gt;0,"All","")</f>
        <v>All</v>
      </c>
      <c r="H75" s="0" t="n">
        <v>0</v>
      </c>
      <c r="I75" s="0" t="str">
        <f aca="false">IF(E75&lt;&gt;0,INDEX(Main!U:U,C75+1,1),"")</f>
        <v>string</v>
      </c>
      <c r="J75" s="0" t="str">
        <f aca="false">IF(E75&lt;&gt;0,INDEX(Main!V:V,C75+1,1),"")</f>
        <v>M</v>
      </c>
      <c r="K75" s="0" t="str">
        <f aca="false">IF(E75&lt;&gt;0,INDEX(Main!W:W,C75+1,1),"")</f>
        <v>string</v>
      </c>
      <c r="L75" s="0" t="n">
        <v>48335</v>
      </c>
      <c r="M75" s="0" t="n">
        <v>2032</v>
      </c>
      <c r="N75" s="0" t="n">
        <v>350</v>
      </c>
      <c r="O75" s="0" t="n">
        <v>350</v>
      </c>
      <c r="P75" s="0" t="str">
        <f aca="false">IF(E75&lt;&gt;0,INDEX(Main!AJ:CC,$C75+1,$D75+1),"")</f>
        <v/>
      </c>
      <c r="Q75" s="0" t="str">
        <f aca="false">IF(A75&lt;&gt;"",":"&amp;A75,"")</f>
        <v/>
      </c>
    </row>
    <row r="76" customFormat="false" ht="12.75" hidden="false" customHeight="false" outlineLevel="0" collapsed="false">
      <c r="A76" s="0" t="str">
        <f aca="false">IF(MOD(ROW(B76)-C$6,$F$6)=0,MAX(A$7:A75)+1,"")</f>
        <v/>
      </c>
      <c r="B76" s="0" t="n">
        <v>1.06699999999999</v>
      </c>
      <c r="C76" s="0" t="n">
        <v>73</v>
      </c>
      <c r="D76" s="0" t="n">
        <v>0</v>
      </c>
      <c r="E76" s="0" t="n">
        <v>350</v>
      </c>
      <c r="F76" s="0" t="str">
        <f aca="false">IF(E76&lt;&gt;0,"CSE"&amp;ROUND(B76,0),"")</f>
        <v>CSE1</v>
      </c>
      <c r="G76" s="0" t="str">
        <f aca="false">IF(E76&lt;&gt;0,"All","")</f>
        <v>All</v>
      </c>
      <c r="H76" s="0" t="n">
        <v>0</v>
      </c>
      <c r="I76" s="0" t="str">
        <f aca="false">IF(E76&lt;&gt;0,INDEX(Main!U:U,C76+1,1),"")</f>
        <v>string</v>
      </c>
      <c r="J76" s="0" t="str">
        <f aca="false">IF(E76&lt;&gt;0,INDEX(Main!V:V,C76+1,1),"")</f>
        <v>M</v>
      </c>
      <c r="K76" s="0" t="str">
        <f aca="false">IF(E76&lt;&gt;0,INDEX(Main!W:W,C76+1,1),"")</f>
        <v>string</v>
      </c>
      <c r="L76" s="0" t="n">
        <v>48335</v>
      </c>
      <c r="M76" s="0" t="n">
        <v>2032</v>
      </c>
      <c r="N76" s="0" t="n">
        <v>350</v>
      </c>
      <c r="O76" s="0" t="n">
        <v>350</v>
      </c>
      <c r="P76" s="0" t="str">
        <f aca="false">IF(E76&lt;&gt;0,INDEX(Main!AJ:CC,$C76+1,$D76+1),"")</f>
        <v/>
      </c>
      <c r="Q76" s="0" t="str">
        <f aca="false">IF(A76&lt;&gt;"",":"&amp;A76,"")</f>
        <v/>
      </c>
    </row>
    <row r="77" customFormat="false" ht="12.75" hidden="false" customHeight="false" outlineLevel="0" collapsed="false">
      <c r="A77" s="0" t="str">
        <f aca="false">IF(MOD(ROW(B77)-C$6,$F$6)=0,MAX(A$7:A76)+1,"")</f>
        <v/>
      </c>
      <c r="B77" s="0" t="n">
        <v>1.06799999999999</v>
      </c>
      <c r="C77" s="0" t="n">
        <v>74</v>
      </c>
      <c r="D77" s="0" t="n">
        <v>0</v>
      </c>
      <c r="E77" s="0" t="n">
        <v>0</v>
      </c>
      <c r="F77" s="0" t="str">
        <f aca="false">IF(E77&lt;&gt;0,"CSE"&amp;ROUND(B77,0),"")</f>
        <v/>
      </c>
      <c r="G77" s="0" t="str">
        <f aca="false">IF(E77&lt;&gt;0,"All","")</f>
        <v/>
      </c>
      <c r="H77" s="0" t="str">
        <f aca="false">IF(E77&lt;&gt;0,INDEX(Main!T:T,C77+1,1),"")</f>
        <v/>
      </c>
      <c r="I77" s="0" t="str">
        <f aca="false">IF(E77&lt;&gt;0,INDEX(Main!U:U,C77+1,1),"")</f>
        <v/>
      </c>
      <c r="J77" s="0" t="str">
        <f aca="false">IF(E77&lt;&gt;0,INDEX(Main!V:V,C77+1,1),"")</f>
        <v/>
      </c>
      <c r="K77" s="0" t="str">
        <f aca="false">IF(E77&lt;&gt;0,INDEX(Main!W:W,C77+1,1),"")</f>
        <v/>
      </c>
      <c r="L77" s="0" t="str">
        <f aca="false">IF(E77&lt;&gt;0,INDEX(Main!AF:CC,$C77+1,$D77+1),"")</f>
        <v/>
      </c>
      <c r="M77" s="0" t="str">
        <f aca="false">IF(E77&lt;&gt;0,IF(L77*1&gt;100,YEAR(L77),""),"")</f>
        <v/>
      </c>
      <c r="N77" s="0" t="str">
        <f aca="false">IF(E77&lt;&gt;0,INDEX(Main!AH:CC,$C77+1,$D77+1),"")</f>
        <v/>
      </c>
      <c r="O77" s="0" t="str">
        <f aca="false">IF(E77&lt;&gt;0,INDEX(Main!AI:CC,$C77+1,$D77+1),"")</f>
        <v/>
      </c>
      <c r="P77" s="0" t="str">
        <f aca="false">IF(E77&lt;&gt;0,INDEX(Main!AJ:CC,$C77+1,$D77+1),"")</f>
        <v/>
      </c>
      <c r="Q77" s="0" t="str">
        <f aca="false">IF(A77&lt;&gt;"",":"&amp;A77,"")</f>
        <v/>
      </c>
    </row>
    <row r="78" customFormat="false" ht="12.75" hidden="false" customHeight="false" outlineLevel="0" collapsed="false">
      <c r="A78" s="0" t="str">
        <f aca="false">IF(MOD(ROW(B78)-C$6,$F$6)=0,MAX(A$7:A77)+1,"")</f>
        <v/>
      </c>
      <c r="B78" s="0" t="n">
        <v>1.06899999999999</v>
      </c>
      <c r="C78" s="0" t="n">
        <v>75</v>
      </c>
      <c r="D78" s="0" t="n">
        <v>0</v>
      </c>
      <c r="E78" s="0" t="n">
        <v>350</v>
      </c>
      <c r="F78" s="0" t="str">
        <f aca="false">IF(E78&lt;&gt;0,"CSE"&amp;ROUND(B78,0),"")</f>
        <v>CSE1</v>
      </c>
      <c r="G78" s="0" t="str">
        <f aca="false">IF(E78&lt;&gt;0,"All","")</f>
        <v>All</v>
      </c>
      <c r="H78" s="0" t="n">
        <v>0</v>
      </c>
      <c r="I78" s="0" t="str">
        <f aca="false">IF(E78&lt;&gt;0,INDEX(Main!U:U,C78+1,1),"")</f>
        <v>string</v>
      </c>
      <c r="J78" s="0" t="str">
        <f aca="false">IF(E78&lt;&gt;0,INDEX(Main!V:V,C78+1,1),"")</f>
        <v>M</v>
      </c>
      <c r="K78" s="0" t="str">
        <f aca="false">IF(E78&lt;&gt;0,INDEX(Main!W:W,C78+1,1),"")</f>
        <v>string</v>
      </c>
      <c r="L78" s="0" t="n">
        <v>48700</v>
      </c>
      <c r="M78" s="0" t="n">
        <v>2033</v>
      </c>
      <c r="N78" s="0" t="n">
        <v>350</v>
      </c>
      <c r="O78" s="0" t="n">
        <v>350</v>
      </c>
      <c r="P78" s="0" t="str">
        <f aca="false">IF(E78&lt;&gt;0,INDEX(Main!AJ:CC,$C78+1,$D78+1),"")</f>
        <v>A: 11 string;</v>
      </c>
      <c r="Q78" s="0" t="str">
        <f aca="false">IF(A78&lt;&gt;"",":"&amp;A78,"")</f>
        <v/>
      </c>
    </row>
    <row r="79" customFormat="false" ht="12.75" hidden="false" customHeight="false" outlineLevel="0" collapsed="false">
      <c r="A79" s="0" t="str">
        <f aca="false">IF(MOD(ROW(B79)-C$6,$F$6)=0,MAX(A$7:A78)+1,"")</f>
        <v/>
      </c>
      <c r="B79" s="0" t="n">
        <v>1.06999999999999</v>
      </c>
      <c r="C79" s="0" t="n">
        <v>76</v>
      </c>
      <c r="D79" s="0" t="n">
        <v>0</v>
      </c>
      <c r="E79" s="0" t="n">
        <v>350</v>
      </c>
      <c r="F79" s="0" t="str">
        <f aca="false">IF(E79&lt;&gt;0,"CSE"&amp;ROUND(B79,0),"")</f>
        <v>CSE1</v>
      </c>
      <c r="G79" s="0" t="str">
        <f aca="false">IF(E79&lt;&gt;0,"All","")</f>
        <v>All</v>
      </c>
      <c r="H79" s="0" t="n">
        <v>0</v>
      </c>
      <c r="I79" s="0" t="str">
        <f aca="false">IF(E79&lt;&gt;0,INDEX(Main!U:U,C79+1,1),"")</f>
        <v>string</v>
      </c>
      <c r="J79" s="0" t="str">
        <f aca="false">IF(E79&lt;&gt;0,INDEX(Main!V:V,C79+1,1),"")</f>
        <v>M</v>
      </c>
      <c r="K79" s="0" t="str">
        <f aca="false">IF(E79&lt;&gt;0,INDEX(Main!W:W,C79+1,1),"")</f>
        <v>string</v>
      </c>
      <c r="L79" s="0" t="n">
        <v>48700</v>
      </c>
      <c r="M79" s="0" t="n">
        <v>2033</v>
      </c>
      <c r="N79" s="0" t="n">
        <v>350</v>
      </c>
      <c r="O79" s="0" t="n">
        <v>350</v>
      </c>
      <c r="P79" s="0" t="str">
        <f aca="false">IF(E79&lt;&gt;0,INDEX(Main!AJ:CC,$C79+1,$D79+1),"")</f>
        <v/>
      </c>
      <c r="Q79" s="0" t="str">
        <f aca="false">IF(A79&lt;&gt;"",":"&amp;A79,"")</f>
        <v/>
      </c>
    </row>
    <row r="80" customFormat="false" ht="12.75" hidden="false" customHeight="false" outlineLevel="0" collapsed="false">
      <c r="A80" s="0" t="str">
        <f aca="false">IF(MOD(ROW(B80)-C$6,$F$6)=0,MAX(A$7:A79)+1,"")</f>
        <v/>
      </c>
      <c r="B80" s="0" t="n">
        <v>1.07099999999999</v>
      </c>
      <c r="C80" s="0" t="n">
        <v>77</v>
      </c>
      <c r="D80" s="0" t="n">
        <v>0</v>
      </c>
      <c r="E80" s="0" t="n">
        <v>350</v>
      </c>
      <c r="F80" s="0" t="str">
        <f aca="false">IF(E80&lt;&gt;0,"CSE"&amp;ROUND(B80,0),"")</f>
        <v>CSE1</v>
      </c>
      <c r="G80" s="0" t="str">
        <f aca="false">IF(E80&lt;&gt;0,"All","")</f>
        <v>All</v>
      </c>
      <c r="H80" s="0" t="n">
        <v>0</v>
      </c>
      <c r="I80" s="0" t="str">
        <f aca="false">IF(E80&lt;&gt;0,INDEX(Main!U:U,C80+1,1),"")</f>
        <v>string</v>
      </c>
      <c r="J80" s="0" t="str">
        <f aca="false">IF(E80&lt;&gt;0,INDEX(Main!V:V,C80+1,1),"")</f>
        <v>M</v>
      </c>
      <c r="K80" s="0" t="str">
        <f aca="false">IF(E80&lt;&gt;0,INDEX(Main!W:W,C80+1,1),"")</f>
        <v>string</v>
      </c>
      <c r="L80" s="0" t="n">
        <v>48700</v>
      </c>
      <c r="M80" s="0" t="n">
        <v>2033</v>
      </c>
      <c r="N80" s="0" t="n">
        <v>350</v>
      </c>
      <c r="O80" s="0" t="n">
        <v>350</v>
      </c>
      <c r="P80" s="0" t="str">
        <f aca="false">IF(E80&lt;&gt;0,INDEX(Main!AJ:CC,$C80+1,$D80+1),"")</f>
        <v/>
      </c>
      <c r="Q80" s="0" t="str">
        <f aca="false">IF(A80&lt;&gt;"",":"&amp;A80,"")</f>
        <v/>
      </c>
    </row>
    <row r="81" customFormat="false" ht="12.75" hidden="false" customHeight="false" outlineLevel="0" collapsed="false">
      <c r="A81" s="0" t="str">
        <f aca="false">IF(MOD(ROW(B81)-C$6,$F$6)=0,MAX(A$7:A80)+1,"")</f>
        <v/>
      </c>
      <c r="B81" s="0" t="n">
        <v>1.07199999999999</v>
      </c>
      <c r="C81" s="0" t="n">
        <v>78</v>
      </c>
      <c r="D81" s="0" t="n">
        <v>0</v>
      </c>
      <c r="E81" s="0" t="n">
        <v>0</v>
      </c>
      <c r="F81" s="0" t="str">
        <f aca="false">IF(E81&lt;&gt;0,"CSE"&amp;ROUND(B81,0),"")</f>
        <v/>
      </c>
      <c r="G81" s="0" t="str">
        <f aca="false">IF(E81&lt;&gt;0,"All","")</f>
        <v/>
      </c>
      <c r="H81" s="0" t="str">
        <f aca="false">IF(E81&lt;&gt;0,INDEX(Main!T:T,C81+1,1),"")</f>
        <v/>
      </c>
      <c r="I81" s="0" t="str">
        <f aca="false">IF(E81&lt;&gt;0,INDEX(Main!U:U,C81+1,1),"")</f>
        <v/>
      </c>
      <c r="J81" s="0" t="str">
        <f aca="false">IF(E81&lt;&gt;0,INDEX(Main!V:V,C81+1,1),"")</f>
        <v/>
      </c>
      <c r="K81" s="0" t="str">
        <f aca="false">IF(E81&lt;&gt;0,INDEX(Main!W:W,C81+1,1),"")</f>
        <v/>
      </c>
      <c r="L81" s="0" t="str">
        <f aca="false">IF(E81&lt;&gt;0,INDEX(Main!AF:CC,$C81+1,$D81+1),"")</f>
        <v/>
      </c>
      <c r="M81" s="0" t="str">
        <f aca="false">IF(E81&lt;&gt;0,IF(L81*1&gt;100,YEAR(L81),""),"")</f>
        <v/>
      </c>
      <c r="N81" s="0" t="str">
        <f aca="false">IF(E81&lt;&gt;0,INDEX(Main!AH:CC,$C81+1,$D81+1),"")</f>
        <v/>
      </c>
      <c r="O81" s="0" t="str">
        <f aca="false">IF(E81&lt;&gt;0,INDEX(Main!AI:CC,$C81+1,$D81+1),"")</f>
        <v/>
      </c>
      <c r="P81" s="0" t="str">
        <f aca="false">IF(E81&lt;&gt;0,INDEX(Main!AJ:CC,$C81+1,$D81+1),"")</f>
        <v/>
      </c>
      <c r="Q81" s="0" t="str">
        <f aca="false">IF(A81&lt;&gt;"",":"&amp;A81,"")</f>
        <v/>
      </c>
    </row>
    <row r="82" customFormat="false" ht="12.75" hidden="false" customHeight="false" outlineLevel="0" collapsed="false">
      <c r="A82" s="0" t="str">
        <f aca="false">IF(MOD(ROW(B82)-C$6,$F$6)=0,MAX(A$7:A81)+1,"")</f>
        <v/>
      </c>
      <c r="B82" s="0" t="n">
        <v>1.07299999999999</v>
      </c>
      <c r="C82" s="0" t="n">
        <v>79</v>
      </c>
      <c r="D82" s="0" t="n">
        <v>0</v>
      </c>
      <c r="E82" s="0" t="n">
        <v>350</v>
      </c>
      <c r="F82" s="0" t="str">
        <f aca="false">IF(E82&lt;&gt;0,"CSE"&amp;ROUND(B82,0),"")</f>
        <v>CSE1</v>
      </c>
      <c r="G82" s="0" t="str">
        <f aca="false">IF(E82&lt;&gt;0,"All","")</f>
        <v>All</v>
      </c>
      <c r="H82" s="0" t="n">
        <v>0</v>
      </c>
      <c r="I82" s="0" t="str">
        <f aca="false">IF(E82&lt;&gt;0,INDEX(Main!U:U,C82+1,1),"")</f>
        <v>string</v>
      </c>
      <c r="J82" s="0" t="str">
        <f aca="false">IF(E82&lt;&gt;0,INDEX(Main!V:V,C82+1,1),"")</f>
        <v>M</v>
      </c>
      <c r="K82" s="0" t="str">
        <f aca="false">IF(E82&lt;&gt;0,INDEX(Main!W:W,C82+1,1),"")</f>
        <v>string</v>
      </c>
      <c r="L82" s="0" t="n">
        <v>49065</v>
      </c>
      <c r="M82" s="0" t="n">
        <v>2034</v>
      </c>
      <c r="N82" s="0" t="n">
        <v>350</v>
      </c>
      <c r="O82" s="0" t="n">
        <v>350</v>
      </c>
      <c r="P82" s="0" t="str">
        <f aca="false">IF(E82&lt;&gt;0,INDEX(Main!AJ:CC,$C82+1,$D82+1),"")</f>
        <v>A: 12 string;</v>
      </c>
      <c r="Q82" s="0" t="str">
        <f aca="false">IF(A82&lt;&gt;"",":"&amp;A82,"")</f>
        <v/>
      </c>
    </row>
    <row r="83" customFormat="false" ht="12.75" hidden="false" customHeight="false" outlineLevel="0" collapsed="false">
      <c r="A83" s="0" t="str">
        <f aca="false">IF(MOD(ROW(B83)-C$6,$F$6)=0,MAX(A$7:A82)+1,"")</f>
        <v/>
      </c>
      <c r="B83" s="0" t="n">
        <v>1.07399999999999</v>
      </c>
      <c r="C83" s="0" t="n">
        <v>80</v>
      </c>
      <c r="D83" s="0" t="n">
        <v>0</v>
      </c>
      <c r="E83" s="0" t="n">
        <v>350</v>
      </c>
      <c r="F83" s="0" t="str">
        <f aca="false">IF(E83&lt;&gt;0,"CSE"&amp;ROUND(B83,0),"")</f>
        <v>CSE1</v>
      </c>
      <c r="G83" s="0" t="str">
        <f aca="false">IF(E83&lt;&gt;0,"All","")</f>
        <v>All</v>
      </c>
      <c r="H83" s="0" t="n">
        <v>0</v>
      </c>
      <c r="I83" s="0" t="str">
        <f aca="false">IF(E83&lt;&gt;0,INDEX(Main!U:U,C83+1,1),"")</f>
        <v>string</v>
      </c>
      <c r="J83" s="0" t="str">
        <f aca="false">IF(E83&lt;&gt;0,INDEX(Main!V:V,C83+1,1),"")</f>
        <v>M</v>
      </c>
      <c r="K83" s="0" t="str">
        <f aca="false">IF(E83&lt;&gt;0,INDEX(Main!W:W,C83+1,1),"")</f>
        <v>string</v>
      </c>
      <c r="L83" s="0" t="n">
        <v>49065</v>
      </c>
      <c r="M83" s="0" t="n">
        <v>2034</v>
      </c>
      <c r="N83" s="0" t="n">
        <v>350</v>
      </c>
      <c r="O83" s="0" t="n">
        <v>350</v>
      </c>
      <c r="P83" s="0" t="str">
        <f aca="false">IF(E83&lt;&gt;0,INDEX(Main!AJ:CC,$C83+1,$D83+1),"")</f>
        <v/>
      </c>
      <c r="Q83" s="0" t="str">
        <f aca="false">IF(A83&lt;&gt;"",":"&amp;A83,"")</f>
        <v/>
      </c>
    </row>
    <row r="84" customFormat="false" ht="12.75" hidden="false" customHeight="false" outlineLevel="0" collapsed="false">
      <c r="A84" s="0" t="str">
        <f aca="false">IF(MOD(ROW(B84)-C$6,$F$6)=0,MAX(A$7:A83)+1,"")</f>
        <v/>
      </c>
      <c r="B84" s="0" t="n">
        <v>1.07499999999999</v>
      </c>
      <c r="C84" s="0" t="n">
        <v>81</v>
      </c>
      <c r="D84" s="0" t="n">
        <v>0</v>
      </c>
      <c r="E84" s="0" t="n">
        <v>350</v>
      </c>
      <c r="F84" s="0" t="str">
        <f aca="false">IF(E84&lt;&gt;0,"CSE"&amp;ROUND(B84,0),"")</f>
        <v>CSE1</v>
      </c>
      <c r="G84" s="0" t="str">
        <f aca="false">IF(E84&lt;&gt;0,"All","")</f>
        <v>All</v>
      </c>
      <c r="H84" s="0" t="n">
        <v>0</v>
      </c>
      <c r="I84" s="0" t="str">
        <f aca="false">IF(E84&lt;&gt;0,INDEX(Main!U:U,C84+1,1),"")</f>
        <v>string</v>
      </c>
      <c r="J84" s="0" t="str">
        <f aca="false">IF(E84&lt;&gt;0,INDEX(Main!V:V,C84+1,1),"")</f>
        <v>M</v>
      </c>
      <c r="K84" s="0" t="str">
        <f aca="false">IF(E84&lt;&gt;0,INDEX(Main!W:W,C84+1,1),"")</f>
        <v>string</v>
      </c>
      <c r="L84" s="0" t="n">
        <v>49065</v>
      </c>
      <c r="M84" s="0" t="n">
        <v>2034</v>
      </c>
      <c r="N84" s="0" t="n">
        <v>350</v>
      </c>
      <c r="O84" s="0" t="n">
        <v>350</v>
      </c>
      <c r="P84" s="0" t="str">
        <f aca="false">IF(E84&lt;&gt;0,INDEX(Main!AJ:CC,$C84+1,$D84+1),"")</f>
        <v/>
      </c>
      <c r="Q84" s="0" t="str">
        <f aca="false">IF(A84&lt;&gt;"",":"&amp;A84,"")</f>
        <v/>
      </c>
    </row>
    <row r="85" customFormat="false" ht="12.75" hidden="false" customHeight="false" outlineLevel="0" collapsed="false">
      <c r="A85" s="0" t="str">
        <f aca="false">IF(MOD(ROW(B85)-C$6,$F$6)=0,MAX(A$7:A84)+1,"")</f>
        <v/>
      </c>
      <c r="B85" s="0" t="n">
        <v>1.07599999999999</v>
      </c>
      <c r="C85" s="0" t="n">
        <v>82</v>
      </c>
      <c r="D85" s="0" t="n">
        <v>0</v>
      </c>
      <c r="E85" s="0" t="n">
        <v>0</v>
      </c>
      <c r="F85" s="0" t="str">
        <f aca="false">IF(E85&lt;&gt;0,"CSE"&amp;ROUND(B85,0),"")</f>
        <v/>
      </c>
      <c r="G85" s="0" t="str">
        <f aca="false">IF(E85&lt;&gt;0,"All","")</f>
        <v/>
      </c>
      <c r="H85" s="0" t="str">
        <f aca="false">IF(E85&lt;&gt;0,INDEX(Main!T:T,C85+1,1),"")</f>
        <v/>
      </c>
      <c r="I85" s="0" t="str">
        <f aca="false">IF(E85&lt;&gt;0,INDEX(Main!U:U,C85+1,1),"")</f>
        <v/>
      </c>
      <c r="J85" s="0" t="str">
        <f aca="false">IF(E85&lt;&gt;0,INDEX(Main!V:V,C85+1,1),"")</f>
        <v/>
      </c>
      <c r="K85" s="0" t="str">
        <f aca="false">IF(E85&lt;&gt;0,INDEX(Main!W:W,C85+1,1),"")</f>
        <v/>
      </c>
      <c r="L85" s="0" t="str">
        <f aca="false">IF(E85&lt;&gt;0,INDEX(Main!AF:CC,$C85+1,$D85+1),"")</f>
        <v/>
      </c>
      <c r="M85" s="0" t="str">
        <f aca="false">IF(E85&lt;&gt;0,IF(L85*1&gt;100,YEAR(L85),""),"")</f>
        <v/>
      </c>
      <c r="N85" s="0" t="str">
        <f aca="false">IF(E85&lt;&gt;0,INDEX(Main!AH:CC,$C85+1,$D85+1),"")</f>
        <v/>
      </c>
      <c r="O85" s="0" t="str">
        <f aca="false">IF(E85&lt;&gt;0,INDEX(Main!AI:CC,$C85+1,$D85+1),"")</f>
        <v/>
      </c>
      <c r="P85" s="0" t="str">
        <f aca="false">IF(E85&lt;&gt;0,INDEX(Main!AJ:CC,$C85+1,$D85+1),"")</f>
        <v/>
      </c>
      <c r="Q85" s="0" t="str">
        <f aca="false">IF(A85&lt;&gt;"",":"&amp;A85,"")</f>
        <v/>
      </c>
    </row>
    <row r="86" customFormat="false" ht="12.75" hidden="false" customHeight="false" outlineLevel="0" collapsed="false">
      <c r="A86" s="0" t="str">
        <f aca="false">IF(MOD(ROW(B86)-C$6,$F$6)=0,MAX(A$7:A85)+1,"")</f>
        <v/>
      </c>
      <c r="B86" s="0" t="n">
        <v>1.07699999999999</v>
      </c>
      <c r="C86" s="0" t="n">
        <v>83</v>
      </c>
      <c r="D86" s="0" t="n">
        <v>0</v>
      </c>
      <c r="E86" s="0" t="n">
        <v>350</v>
      </c>
      <c r="F86" s="0" t="str">
        <f aca="false">IF(E86&lt;&gt;0,"CSE"&amp;ROUND(B86,0),"")</f>
        <v>CSE1</v>
      </c>
      <c r="G86" s="0" t="str">
        <f aca="false">IF(E86&lt;&gt;0,"All","")</f>
        <v>All</v>
      </c>
      <c r="H86" s="0" t="n">
        <v>0</v>
      </c>
      <c r="I86" s="0" t="str">
        <f aca="false">IF(E86&lt;&gt;0,INDEX(Main!U:U,C86+1,1),"")</f>
        <v>string</v>
      </c>
      <c r="J86" s="0" t="str">
        <f aca="false">IF(E86&lt;&gt;0,INDEX(Main!V:V,C86+1,1),"")</f>
        <v>M</v>
      </c>
      <c r="K86" s="0" t="str">
        <f aca="false">IF(E86&lt;&gt;0,INDEX(Main!W:W,C86+1,1),"")</f>
        <v>string</v>
      </c>
      <c r="L86" s="0" t="n">
        <v>49430</v>
      </c>
      <c r="M86" s="0" t="n">
        <v>2035</v>
      </c>
      <c r="N86" s="0" t="n">
        <v>350</v>
      </c>
      <c r="O86" s="0" t="n">
        <v>350</v>
      </c>
      <c r="P86" s="0" t="str">
        <f aca="false">IF(E86&lt;&gt;0,INDEX(Main!AJ:CC,$C86+1,$D86+1),"")</f>
        <v>A: 13 string;</v>
      </c>
      <c r="Q86" s="0" t="str">
        <f aca="false">IF(A86&lt;&gt;"",":"&amp;A86,"")</f>
        <v/>
      </c>
    </row>
    <row r="87" customFormat="false" ht="12.75" hidden="false" customHeight="false" outlineLevel="0" collapsed="false">
      <c r="A87" s="0" t="str">
        <f aca="false">IF(MOD(ROW(B87)-C$6,$F$6)=0,MAX(A$7:A86)+1,"")</f>
        <v/>
      </c>
      <c r="B87" s="0" t="n">
        <v>1.07799999999999</v>
      </c>
      <c r="C87" s="0" t="n">
        <v>84</v>
      </c>
      <c r="D87" s="0" t="n">
        <v>0</v>
      </c>
      <c r="E87" s="0" t="n">
        <v>350</v>
      </c>
      <c r="F87" s="0" t="str">
        <f aca="false">IF(E87&lt;&gt;0,"CSE"&amp;ROUND(B87,0),"")</f>
        <v>CSE1</v>
      </c>
      <c r="G87" s="0" t="str">
        <f aca="false">IF(E87&lt;&gt;0,"All","")</f>
        <v>All</v>
      </c>
      <c r="H87" s="0" t="n">
        <v>0</v>
      </c>
      <c r="I87" s="0" t="str">
        <f aca="false">IF(E87&lt;&gt;0,INDEX(Main!U:U,C87+1,1),"")</f>
        <v>string</v>
      </c>
      <c r="J87" s="0" t="str">
        <f aca="false">IF(E87&lt;&gt;0,INDEX(Main!V:V,C87+1,1),"")</f>
        <v>M</v>
      </c>
      <c r="K87" s="0" t="str">
        <f aca="false">IF(E87&lt;&gt;0,INDEX(Main!W:W,C87+1,1),"")</f>
        <v>string</v>
      </c>
      <c r="L87" s="0" t="n">
        <v>49430</v>
      </c>
      <c r="M87" s="0" t="n">
        <v>2035</v>
      </c>
      <c r="N87" s="0" t="n">
        <v>350</v>
      </c>
      <c r="O87" s="0" t="n">
        <v>350</v>
      </c>
      <c r="P87" s="0" t="str">
        <f aca="false">IF(E87&lt;&gt;0,INDEX(Main!AJ:CC,$C87+1,$D87+1),"")</f>
        <v/>
      </c>
      <c r="Q87" s="0" t="str">
        <f aca="false">IF(A87&lt;&gt;"",":"&amp;A87,"")</f>
        <v/>
      </c>
    </row>
    <row r="88" customFormat="false" ht="12.75" hidden="false" customHeight="false" outlineLevel="0" collapsed="false">
      <c r="A88" s="0" t="str">
        <f aca="false">IF(MOD(ROW(B88)-C$6,$F$6)=0,MAX(A$7:A87)+1,"")</f>
        <v/>
      </c>
      <c r="B88" s="0" t="n">
        <v>1.07899999999999</v>
      </c>
      <c r="C88" s="0" t="n">
        <v>85</v>
      </c>
      <c r="D88" s="0" t="n">
        <v>0</v>
      </c>
      <c r="E88" s="0" t="n">
        <v>350</v>
      </c>
      <c r="F88" s="0" t="str">
        <f aca="false">IF(E88&lt;&gt;0,"CSE"&amp;ROUND(B88,0),"")</f>
        <v>CSE1</v>
      </c>
      <c r="G88" s="0" t="str">
        <f aca="false">IF(E88&lt;&gt;0,"All","")</f>
        <v>All</v>
      </c>
      <c r="H88" s="0" t="n">
        <v>0</v>
      </c>
      <c r="I88" s="0" t="str">
        <f aca="false">IF(E88&lt;&gt;0,INDEX(Main!U:U,C88+1,1),"")</f>
        <v>string</v>
      </c>
      <c r="J88" s="0" t="str">
        <f aca="false">IF(E88&lt;&gt;0,INDEX(Main!V:V,C88+1,1),"")</f>
        <v>M</v>
      </c>
      <c r="K88" s="0" t="str">
        <f aca="false">IF(E88&lt;&gt;0,INDEX(Main!W:W,C88+1,1),"")</f>
        <v>string</v>
      </c>
      <c r="L88" s="0" t="n">
        <v>49430</v>
      </c>
      <c r="M88" s="0" t="n">
        <v>2035</v>
      </c>
      <c r="N88" s="0" t="n">
        <v>350</v>
      </c>
      <c r="O88" s="0" t="n">
        <v>350</v>
      </c>
      <c r="P88" s="0" t="str">
        <f aca="false">IF(E88&lt;&gt;0,INDEX(Main!AJ:CC,$C88+1,$D88+1),"")</f>
        <v/>
      </c>
      <c r="Q88" s="0" t="str">
        <f aca="false">IF(A88&lt;&gt;"",":"&amp;A88,"")</f>
        <v/>
      </c>
    </row>
    <row r="89" customFormat="false" ht="12.75" hidden="false" customHeight="false" outlineLevel="0" collapsed="false">
      <c r="A89" s="0" t="str">
        <f aca="false">IF(MOD(ROW(B89)-C$6,$F$6)=0,MAX(A$7:A88)+1,"")</f>
        <v/>
      </c>
      <c r="B89" s="0" t="n">
        <v>1.07999999999999</v>
      </c>
      <c r="C89" s="0" t="n">
        <v>86</v>
      </c>
      <c r="D89" s="0" t="n">
        <v>0</v>
      </c>
      <c r="E89" s="0" t="n">
        <v>0</v>
      </c>
      <c r="F89" s="0" t="str">
        <f aca="false">IF(E89&lt;&gt;0,"CSE"&amp;ROUND(B89,0),"")</f>
        <v/>
      </c>
      <c r="G89" s="0" t="str">
        <f aca="false">IF(E89&lt;&gt;0,"All","")</f>
        <v/>
      </c>
      <c r="H89" s="0" t="str">
        <f aca="false">IF(E89&lt;&gt;0,INDEX(Main!T:T,C89+1,1),"")</f>
        <v/>
      </c>
      <c r="I89" s="0" t="str">
        <f aca="false">IF(E89&lt;&gt;0,INDEX(Main!U:U,C89+1,1),"")</f>
        <v/>
      </c>
      <c r="J89" s="0" t="str">
        <f aca="false">IF(E89&lt;&gt;0,INDEX(Main!V:V,C89+1,1),"")</f>
        <v/>
      </c>
      <c r="K89" s="0" t="str">
        <f aca="false">IF(E89&lt;&gt;0,INDEX(Main!W:W,C89+1,1),"")</f>
        <v/>
      </c>
      <c r="L89" s="0" t="str">
        <f aca="false">IF(E89&lt;&gt;0,INDEX(Main!AF:CC,$C89+1,$D89+1),"")</f>
        <v/>
      </c>
      <c r="M89" s="0" t="str">
        <f aca="false">IF(E89&lt;&gt;0,IF(L89*1&gt;100,YEAR(L89),""),"")</f>
        <v/>
      </c>
      <c r="N89" s="0" t="str">
        <f aca="false">IF(E89&lt;&gt;0,INDEX(Main!AH:CC,$C89+1,$D89+1),"")</f>
        <v/>
      </c>
      <c r="O89" s="0" t="str">
        <f aca="false">IF(E89&lt;&gt;0,INDEX(Main!AI:CC,$C89+1,$D89+1),"")</f>
        <v/>
      </c>
      <c r="P89" s="0" t="str">
        <f aca="false">IF(E89&lt;&gt;0,INDEX(Main!AJ:CC,$C89+1,$D89+1),"")</f>
        <v/>
      </c>
      <c r="Q89" s="0" t="str">
        <f aca="false">IF(A89&lt;&gt;"",":"&amp;A89,"")</f>
        <v/>
      </c>
    </row>
    <row r="90" customFormat="false" ht="12.75" hidden="false" customHeight="false" outlineLevel="0" collapsed="false">
      <c r="A90" s="0" t="str">
        <f aca="false">IF(MOD(ROW(B90)-C$6,$F$6)=0,MAX(A$7:A89)+1,"")</f>
        <v/>
      </c>
      <c r="B90" s="0" t="n">
        <v>1.08099999999999</v>
      </c>
      <c r="C90" s="0" t="n">
        <v>87</v>
      </c>
      <c r="D90" s="0" t="n">
        <v>0</v>
      </c>
      <c r="E90" s="0" t="n">
        <v>350</v>
      </c>
      <c r="F90" s="0" t="str">
        <f aca="false">IF(E90&lt;&gt;0,"CSE"&amp;ROUND(B90,0),"")</f>
        <v>CSE1</v>
      </c>
      <c r="G90" s="0" t="str">
        <f aca="false">IF(E90&lt;&gt;0,"All","")</f>
        <v>All</v>
      </c>
      <c r="H90" s="0" t="n">
        <v>0</v>
      </c>
      <c r="I90" s="0" t="str">
        <f aca="false">IF(E90&lt;&gt;0,INDEX(Main!U:U,C90+1,1),"")</f>
        <v>string</v>
      </c>
      <c r="J90" s="0" t="str">
        <f aca="false">IF(E90&lt;&gt;0,INDEX(Main!V:V,C90+1,1),"")</f>
        <v>M</v>
      </c>
      <c r="K90" s="0" t="str">
        <f aca="false">IF(E90&lt;&gt;0,INDEX(Main!W:W,C90+1,1),"")</f>
        <v>string</v>
      </c>
      <c r="L90" s="0" t="n">
        <v>49796</v>
      </c>
      <c r="M90" s="0" t="n">
        <v>2036</v>
      </c>
      <c r="N90" s="0" t="n">
        <v>350</v>
      </c>
      <c r="O90" s="0" t="n">
        <v>350</v>
      </c>
      <c r="P90" s="0" t="str">
        <f aca="false">IF(E90&lt;&gt;0,INDEX(Main!AJ:CC,$C90+1,$D90+1),"")</f>
        <v>A: 14 string;</v>
      </c>
      <c r="Q90" s="0" t="str">
        <f aca="false">IF(A90&lt;&gt;"",":"&amp;A90,"")</f>
        <v/>
      </c>
    </row>
    <row r="91" customFormat="false" ht="12.75" hidden="false" customHeight="false" outlineLevel="0" collapsed="false">
      <c r="A91" s="0" t="str">
        <f aca="false">IF(MOD(ROW(B91)-C$6,$F$6)=0,MAX(A$7:A90)+1,"")</f>
        <v/>
      </c>
      <c r="B91" s="0" t="n">
        <v>1.08199999999999</v>
      </c>
      <c r="C91" s="0" t="n">
        <v>88</v>
      </c>
      <c r="D91" s="0" t="n">
        <v>0</v>
      </c>
      <c r="E91" s="0" t="n">
        <v>350</v>
      </c>
      <c r="F91" s="0" t="str">
        <f aca="false">IF(E91&lt;&gt;0,"CSE"&amp;ROUND(B91,0),"")</f>
        <v>CSE1</v>
      </c>
      <c r="G91" s="0" t="str">
        <f aca="false">IF(E91&lt;&gt;0,"All","")</f>
        <v>All</v>
      </c>
      <c r="H91" s="0" t="n">
        <v>0</v>
      </c>
      <c r="I91" s="0" t="str">
        <f aca="false">IF(E91&lt;&gt;0,INDEX(Main!U:U,C91+1,1),"")</f>
        <v>string</v>
      </c>
      <c r="J91" s="0" t="str">
        <f aca="false">IF(E91&lt;&gt;0,INDEX(Main!V:V,C91+1,1),"")</f>
        <v>M</v>
      </c>
      <c r="K91" s="0" t="str">
        <f aca="false">IF(E91&lt;&gt;0,INDEX(Main!W:W,C91+1,1),"")</f>
        <v>string</v>
      </c>
      <c r="L91" s="0" t="n">
        <v>49796</v>
      </c>
      <c r="M91" s="0" t="n">
        <v>2036</v>
      </c>
      <c r="N91" s="0" t="n">
        <v>350</v>
      </c>
      <c r="O91" s="0" t="n">
        <v>350</v>
      </c>
      <c r="P91" s="0" t="str">
        <f aca="false">IF(E91&lt;&gt;0,INDEX(Main!AJ:CC,$C91+1,$D91+1),"")</f>
        <v/>
      </c>
      <c r="Q91" s="0" t="str">
        <f aca="false">IF(A91&lt;&gt;"",":"&amp;A91,"")</f>
        <v/>
      </c>
    </row>
    <row r="92" customFormat="false" ht="12.75" hidden="false" customHeight="false" outlineLevel="0" collapsed="false">
      <c r="A92" s="0" t="str">
        <f aca="false">IF(MOD(ROW(B92)-C$6,$F$6)=0,MAX(A$7:A91)+1,"")</f>
        <v/>
      </c>
      <c r="B92" s="0" t="n">
        <v>1.08299999999999</v>
      </c>
      <c r="C92" s="0" t="n">
        <v>89</v>
      </c>
      <c r="D92" s="0" t="n">
        <v>0</v>
      </c>
      <c r="E92" s="0" t="n">
        <v>350</v>
      </c>
      <c r="F92" s="0" t="str">
        <f aca="false">IF(E92&lt;&gt;0,"CSE"&amp;ROUND(B92,0),"")</f>
        <v>CSE1</v>
      </c>
      <c r="G92" s="0" t="str">
        <f aca="false">IF(E92&lt;&gt;0,"All","")</f>
        <v>All</v>
      </c>
      <c r="H92" s="0" t="n">
        <v>0</v>
      </c>
      <c r="I92" s="0" t="str">
        <f aca="false">IF(E92&lt;&gt;0,INDEX(Main!U:U,C92+1,1),"")</f>
        <v>string</v>
      </c>
      <c r="J92" s="0" t="str">
        <f aca="false">IF(E92&lt;&gt;0,INDEX(Main!V:V,C92+1,1),"")</f>
        <v>M</v>
      </c>
      <c r="K92" s="0" t="str">
        <f aca="false">IF(E92&lt;&gt;0,INDEX(Main!W:W,C92+1,1),"")</f>
        <v>string</v>
      </c>
      <c r="L92" s="0" t="n">
        <v>49796</v>
      </c>
      <c r="M92" s="0" t="n">
        <v>2036</v>
      </c>
      <c r="N92" s="0" t="n">
        <v>350</v>
      </c>
      <c r="O92" s="0" t="n">
        <v>350</v>
      </c>
      <c r="P92" s="0" t="str">
        <f aca="false">IF(E92&lt;&gt;0,INDEX(Main!AJ:CC,$C92+1,$D92+1),"")</f>
        <v/>
      </c>
      <c r="Q92" s="0" t="str">
        <f aca="false">IF(A92&lt;&gt;"",":"&amp;A92,"")</f>
        <v/>
      </c>
    </row>
    <row r="93" customFormat="false" ht="12.75" hidden="false" customHeight="false" outlineLevel="0" collapsed="false">
      <c r="A93" s="0" t="str">
        <f aca="false">IF(MOD(ROW(B93)-C$6,$F$6)=0,MAX(A$7:A92)+1,"")</f>
        <v/>
      </c>
      <c r="B93" s="0" t="n">
        <v>1.08399999999999</v>
      </c>
      <c r="C93" s="0" t="n">
        <v>90</v>
      </c>
      <c r="D93" s="0" t="n">
        <v>0</v>
      </c>
      <c r="E93" s="0" t="n">
        <v>0</v>
      </c>
      <c r="F93" s="0" t="str">
        <f aca="false">IF(E93&lt;&gt;0,"CSE"&amp;ROUND(B93,0),"")</f>
        <v/>
      </c>
      <c r="G93" s="0" t="str">
        <f aca="false">IF(E93&lt;&gt;0,"All","")</f>
        <v/>
      </c>
      <c r="H93" s="0" t="str">
        <f aca="false">IF(E93&lt;&gt;0,INDEX(Main!T:T,C93+1,1),"")</f>
        <v/>
      </c>
      <c r="I93" s="0" t="str">
        <f aca="false">IF(E93&lt;&gt;0,INDEX(Main!U:U,C93+1,1),"")</f>
        <v/>
      </c>
      <c r="J93" s="0" t="str">
        <f aca="false">IF(E93&lt;&gt;0,INDEX(Main!V:V,C93+1,1),"")</f>
        <v/>
      </c>
      <c r="K93" s="0" t="str">
        <f aca="false">IF(E93&lt;&gt;0,INDEX(Main!W:W,C93+1,1),"")</f>
        <v/>
      </c>
      <c r="L93" s="0" t="str">
        <f aca="false">IF(E93&lt;&gt;0,INDEX(Main!AF:CC,$C93+1,$D93+1),"")</f>
        <v/>
      </c>
      <c r="M93" s="0" t="str">
        <f aca="false">IF(E93&lt;&gt;0,IF(L93*1&gt;100,YEAR(L93),""),"")</f>
        <v/>
      </c>
      <c r="N93" s="0" t="str">
        <f aca="false">IF(E93&lt;&gt;0,INDEX(Main!AH:CC,$C93+1,$D93+1),"")</f>
        <v/>
      </c>
      <c r="O93" s="0" t="str">
        <f aca="false">IF(E93&lt;&gt;0,INDEX(Main!AI:CC,$C93+1,$D93+1),"")</f>
        <v/>
      </c>
      <c r="P93" s="0" t="str">
        <f aca="false">IF(E93&lt;&gt;0,INDEX(Main!AJ:CC,$C93+1,$D93+1),"")</f>
        <v/>
      </c>
      <c r="Q93" s="0" t="str">
        <f aca="false">IF(A93&lt;&gt;"",":"&amp;A93,"")</f>
        <v/>
      </c>
    </row>
    <row r="94" customFormat="false" ht="12.75" hidden="false" customHeight="false" outlineLevel="0" collapsed="false">
      <c r="A94" s="0" t="str">
        <f aca="false">IF(MOD(ROW(B94)-C$6,$F$6)=0,MAX(A$7:A93)+1,"")</f>
        <v/>
      </c>
      <c r="B94" s="0" t="n">
        <v>1.08499999999999</v>
      </c>
      <c r="C94" s="0" t="n">
        <v>91</v>
      </c>
      <c r="D94" s="0" t="n">
        <v>0</v>
      </c>
      <c r="E94" s="0" t="n">
        <v>350</v>
      </c>
      <c r="F94" s="0" t="str">
        <f aca="false">IF(E94&lt;&gt;0,"CSE"&amp;ROUND(B94,0),"")</f>
        <v>CSE1</v>
      </c>
      <c r="G94" s="0" t="str">
        <f aca="false">IF(E94&lt;&gt;0,"All","")</f>
        <v>All</v>
      </c>
      <c r="H94" s="0" t="n">
        <v>0</v>
      </c>
      <c r="I94" s="0" t="str">
        <f aca="false">IF(E94&lt;&gt;0,INDEX(Main!U:U,C94+1,1),"")</f>
        <v>string</v>
      </c>
      <c r="J94" s="0" t="str">
        <f aca="false">IF(E94&lt;&gt;0,INDEX(Main!V:V,C94+1,1),"")</f>
        <v>M</v>
      </c>
      <c r="K94" s="0" t="str">
        <f aca="false">IF(E94&lt;&gt;0,INDEX(Main!W:W,C94+1,1),"")</f>
        <v>string</v>
      </c>
      <c r="L94" s="0" t="n">
        <v>50161</v>
      </c>
      <c r="M94" s="0" t="n">
        <v>2037</v>
      </c>
      <c r="N94" s="0" t="n">
        <v>350</v>
      </c>
      <c r="O94" s="0" t="n">
        <v>350</v>
      </c>
      <c r="P94" s="0" t="str">
        <f aca="false">IF(E94&lt;&gt;0,INDEX(Main!AJ:CC,$C94+1,$D94+1),"")</f>
        <v>A: 15 string;</v>
      </c>
      <c r="Q94" s="0" t="str">
        <f aca="false">IF(A94&lt;&gt;"",":"&amp;A94,"")</f>
        <v/>
      </c>
    </row>
    <row r="95" customFormat="false" ht="12.75" hidden="false" customHeight="false" outlineLevel="0" collapsed="false">
      <c r="A95" s="0" t="str">
        <f aca="false">IF(MOD(ROW(B95)-C$6,$F$6)=0,MAX(A$7:A94)+1,"")</f>
        <v/>
      </c>
      <c r="B95" s="0" t="n">
        <v>1.08599999999999</v>
      </c>
      <c r="C95" s="0" t="n">
        <v>92</v>
      </c>
      <c r="D95" s="0" t="n">
        <v>0</v>
      </c>
      <c r="E95" s="0" t="n">
        <v>350</v>
      </c>
      <c r="F95" s="0" t="str">
        <f aca="false">IF(E95&lt;&gt;0,"CSE"&amp;ROUND(B95,0),"")</f>
        <v>CSE1</v>
      </c>
      <c r="G95" s="0" t="str">
        <f aca="false">IF(E95&lt;&gt;0,"All","")</f>
        <v>All</v>
      </c>
      <c r="H95" s="0" t="n">
        <v>0</v>
      </c>
      <c r="I95" s="0" t="str">
        <f aca="false">IF(E95&lt;&gt;0,INDEX(Main!U:U,C95+1,1),"")</f>
        <v>string</v>
      </c>
      <c r="J95" s="0" t="str">
        <f aca="false">IF(E95&lt;&gt;0,INDEX(Main!V:V,C95+1,1),"")</f>
        <v>M</v>
      </c>
      <c r="K95" s="0" t="str">
        <f aca="false">IF(E95&lt;&gt;0,INDEX(Main!W:W,C95+1,1),"")</f>
        <v>string</v>
      </c>
      <c r="L95" s="0" t="n">
        <v>50161</v>
      </c>
      <c r="M95" s="0" t="n">
        <v>2037</v>
      </c>
      <c r="N95" s="0" t="n">
        <v>350</v>
      </c>
      <c r="O95" s="0" t="n">
        <v>350</v>
      </c>
      <c r="P95" s="0" t="str">
        <f aca="false">IF(E95&lt;&gt;0,INDEX(Main!AJ:CC,$C95+1,$D95+1),"")</f>
        <v/>
      </c>
      <c r="Q95" s="0" t="str">
        <f aca="false">IF(A95&lt;&gt;"",":"&amp;A95,"")</f>
        <v/>
      </c>
    </row>
    <row r="96" customFormat="false" ht="12.75" hidden="false" customHeight="false" outlineLevel="0" collapsed="false">
      <c r="A96" s="0" t="str">
        <f aca="false">IF(MOD(ROW(B96)-C$6,$F$6)=0,MAX(A$7:A95)+1,"")</f>
        <v/>
      </c>
      <c r="B96" s="0" t="n">
        <v>1.08699999999999</v>
      </c>
      <c r="C96" s="0" t="n">
        <v>93</v>
      </c>
      <c r="D96" s="0" t="n">
        <v>0</v>
      </c>
      <c r="E96" s="0" t="n">
        <v>350</v>
      </c>
      <c r="F96" s="0" t="str">
        <f aca="false">IF(E96&lt;&gt;0,"CSE"&amp;ROUND(B96,0),"")</f>
        <v>CSE1</v>
      </c>
      <c r="G96" s="0" t="str">
        <f aca="false">IF(E96&lt;&gt;0,"All","")</f>
        <v>All</v>
      </c>
      <c r="H96" s="0" t="n">
        <v>0</v>
      </c>
      <c r="I96" s="0" t="str">
        <f aca="false">IF(E96&lt;&gt;0,INDEX(Main!U:U,C96+1,1),"")</f>
        <v>string</v>
      </c>
      <c r="J96" s="0" t="str">
        <f aca="false">IF(E96&lt;&gt;0,INDEX(Main!V:V,C96+1,1),"")</f>
        <v>M</v>
      </c>
      <c r="K96" s="0" t="str">
        <f aca="false">IF(E96&lt;&gt;0,INDEX(Main!W:W,C96+1,1),"")</f>
        <v>string</v>
      </c>
      <c r="L96" s="0" t="n">
        <v>50161</v>
      </c>
      <c r="M96" s="0" t="n">
        <v>2037</v>
      </c>
      <c r="N96" s="0" t="n">
        <v>350</v>
      </c>
      <c r="O96" s="0" t="n">
        <v>350</v>
      </c>
      <c r="P96" s="0" t="str">
        <f aca="false">IF(E96&lt;&gt;0,INDEX(Main!AJ:CC,$C96+1,$D96+1),"")</f>
        <v/>
      </c>
      <c r="Q96" s="0" t="str">
        <f aca="false">IF(A96&lt;&gt;"",":"&amp;A96,"")</f>
        <v/>
      </c>
    </row>
    <row r="97" customFormat="false" ht="12.75" hidden="false" customHeight="false" outlineLevel="0" collapsed="false">
      <c r="A97" s="0" t="str">
        <f aca="false">IF(MOD(ROW(B97)-C$6,$F$6)=0,MAX(A$7:A96)+1,"")</f>
        <v/>
      </c>
      <c r="B97" s="0" t="n">
        <v>1.08799999999999</v>
      </c>
      <c r="C97" s="0" t="n">
        <v>94</v>
      </c>
      <c r="D97" s="0" t="n">
        <v>0</v>
      </c>
      <c r="E97" s="0" t="n">
        <v>0</v>
      </c>
      <c r="F97" s="0" t="str">
        <f aca="false">IF(E97&lt;&gt;0,"CSE"&amp;ROUND(B97,0),"")</f>
        <v/>
      </c>
      <c r="G97" s="0" t="str">
        <f aca="false">IF(E97&lt;&gt;0,"All","")</f>
        <v/>
      </c>
      <c r="H97" s="0" t="str">
        <f aca="false">IF(E97&lt;&gt;0,INDEX(Main!T:T,C97+1,1),"")</f>
        <v/>
      </c>
      <c r="I97" s="0" t="str">
        <f aca="false">IF(E97&lt;&gt;0,INDEX(Main!U:U,C97+1,1),"")</f>
        <v/>
      </c>
      <c r="J97" s="0" t="str">
        <f aca="false">IF(E97&lt;&gt;0,INDEX(Main!V:V,C97+1,1),"")</f>
        <v/>
      </c>
      <c r="K97" s="0" t="str">
        <f aca="false">IF(E97&lt;&gt;0,INDEX(Main!W:W,C97+1,1),"")</f>
        <v/>
      </c>
      <c r="L97" s="0" t="str">
        <f aca="false">IF(E97&lt;&gt;0,INDEX(Main!AF:CC,$C97+1,$D97+1),"")</f>
        <v/>
      </c>
      <c r="M97" s="0" t="str">
        <f aca="false">IF(E97&lt;&gt;0,IF(L97*1&gt;100,YEAR(L97),""),"")</f>
        <v/>
      </c>
      <c r="N97" s="0" t="str">
        <f aca="false">IF(E97&lt;&gt;0,INDEX(Main!AH:CC,$C97+1,$D97+1),"")</f>
        <v/>
      </c>
      <c r="O97" s="0" t="str">
        <f aca="false">IF(E97&lt;&gt;0,INDEX(Main!AI:CC,$C97+1,$D97+1),"")</f>
        <v/>
      </c>
      <c r="P97" s="0" t="str">
        <f aca="false">IF(E97&lt;&gt;0,INDEX(Main!AJ:CC,$C97+1,$D97+1),"")</f>
        <v/>
      </c>
      <c r="Q97" s="0" t="str">
        <f aca="false">IF(A97&lt;&gt;"",":"&amp;A97,"")</f>
        <v/>
      </c>
    </row>
    <row r="98" customFormat="false" ht="12.75" hidden="false" customHeight="false" outlineLevel="0" collapsed="false">
      <c r="A98" s="0" t="str">
        <f aca="false">IF(MOD(ROW(B98)-C$6,$F$6)=0,MAX(A$7:A97)+1,"")</f>
        <v/>
      </c>
      <c r="B98" s="0" t="n">
        <v>1.08899999999999</v>
      </c>
      <c r="C98" s="0" t="n">
        <v>95</v>
      </c>
      <c r="D98" s="0" t="n">
        <v>0</v>
      </c>
      <c r="E98" s="0" t="n">
        <v>350</v>
      </c>
      <c r="F98" s="0" t="str">
        <f aca="false">IF(E98&lt;&gt;0,"CSE"&amp;ROUND(B98,0),"")</f>
        <v>CSE1</v>
      </c>
      <c r="G98" s="0" t="str">
        <f aca="false">IF(E98&lt;&gt;0,"All","")</f>
        <v>All</v>
      </c>
      <c r="H98" s="0" t="n">
        <v>0</v>
      </c>
      <c r="I98" s="0" t="str">
        <f aca="false">IF(E98&lt;&gt;0,INDEX(Main!U:U,C98+1,1),"")</f>
        <v>string</v>
      </c>
      <c r="J98" s="0" t="str">
        <f aca="false">IF(E98&lt;&gt;0,INDEX(Main!V:V,C98+1,1),"")</f>
        <v>M</v>
      </c>
      <c r="K98" s="0" t="str">
        <f aca="false">IF(E98&lt;&gt;0,INDEX(Main!W:W,C98+1,1),"")</f>
        <v>string</v>
      </c>
      <c r="L98" s="0" t="n">
        <v>50526</v>
      </c>
      <c r="M98" s="0" t="n">
        <v>2038</v>
      </c>
      <c r="N98" s="0" t="n">
        <v>350</v>
      </c>
      <c r="O98" s="0" t="n">
        <v>350</v>
      </c>
      <c r="P98" s="0" t="str">
        <f aca="false">IF(E98&lt;&gt;0,INDEX(Main!AJ:CC,$C98+1,$D98+1),"")</f>
        <v>A: 16 string;</v>
      </c>
      <c r="Q98" s="0" t="str">
        <f aca="false">IF(A98&lt;&gt;"",":"&amp;A98,"")</f>
        <v/>
      </c>
    </row>
    <row r="99" customFormat="false" ht="12.75" hidden="false" customHeight="false" outlineLevel="0" collapsed="false">
      <c r="A99" s="0" t="str">
        <f aca="false">IF(MOD(ROW(B99)-C$6,$F$6)=0,MAX(A$7:A98)+1,"")</f>
        <v/>
      </c>
      <c r="B99" s="0" t="n">
        <v>1.08999999999999</v>
      </c>
      <c r="C99" s="0" t="n">
        <v>96</v>
      </c>
      <c r="D99" s="0" t="n">
        <v>0</v>
      </c>
      <c r="E99" s="0" t="n">
        <v>350</v>
      </c>
      <c r="F99" s="0" t="str">
        <f aca="false">IF(E99&lt;&gt;0,"CSE"&amp;ROUND(B99,0),"")</f>
        <v>CSE1</v>
      </c>
      <c r="G99" s="0" t="str">
        <f aca="false">IF(E99&lt;&gt;0,"All","")</f>
        <v>All</v>
      </c>
      <c r="H99" s="0" t="n">
        <v>0</v>
      </c>
      <c r="I99" s="0" t="str">
        <f aca="false">IF(E99&lt;&gt;0,INDEX(Main!U:U,C99+1,1),"")</f>
        <v>string</v>
      </c>
      <c r="J99" s="0" t="str">
        <f aca="false">IF(E99&lt;&gt;0,INDEX(Main!V:V,C99+1,1),"")</f>
        <v>M</v>
      </c>
      <c r="K99" s="0" t="str">
        <f aca="false">IF(E99&lt;&gt;0,INDEX(Main!W:W,C99+1,1),"")</f>
        <v>string</v>
      </c>
      <c r="L99" s="0" t="n">
        <v>50526</v>
      </c>
      <c r="M99" s="0" t="n">
        <v>2038</v>
      </c>
      <c r="N99" s="0" t="n">
        <v>350</v>
      </c>
      <c r="O99" s="0" t="n">
        <v>350</v>
      </c>
      <c r="P99" s="0" t="str">
        <f aca="false">IF(E99&lt;&gt;0,INDEX(Main!AJ:CC,$C99+1,$D99+1),"")</f>
        <v/>
      </c>
      <c r="Q99" s="0" t="str">
        <f aca="false">IF(A99&lt;&gt;"",":"&amp;A99,"")</f>
        <v/>
      </c>
    </row>
    <row r="100" customFormat="false" ht="12.75" hidden="false" customHeight="false" outlineLevel="0" collapsed="false">
      <c r="A100" s="0" t="str">
        <f aca="false">IF(MOD(ROW(B100)-C$6,$F$6)=0,MAX(A$7:A99)+1,"")</f>
        <v/>
      </c>
      <c r="B100" s="0" t="n">
        <v>1.09099999999999</v>
      </c>
      <c r="C100" s="0" t="n">
        <v>97</v>
      </c>
      <c r="D100" s="0" t="n">
        <v>0</v>
      </c>
      <c r="E100" s="0" t="n">
        <v>350</v>
      </c>
      <c r="F100" s="0" t="str">
        <f aca="false">IF(E100&lt;&gt;0,"CSE"&amp;ROUND(B100,0),"")</f>
        <v>CSE1</v>
      </c>
      <c r="G100" s="0" t="str">
        <f aca="false">IF(E100&lt;&gt;0,"All","")</f>
        <v>All</v>
      </c>
      <c r="H100" s="0" t="n">
        <v>0</v>
      </c>
      <c r="I100" s="0" t="str">
        <f aca="false">IF(E100&lt;&gt;0,INDEX(Main!U:U,C100+1,1),"")</f>
        <v>string</v>
      </c>
      <c r="J100" s="0" t="str">
        <f aca="false">IF(E100&lt;&gt;0,INDEX(Main!V:V,C100+1,1),"")</f>
        <v>M</v>
      </c>
      <c r="K100" s="0" t="str">
        <f aca="false">IF(E100&lt;&gt;0,INDEX(Main!W:W,C100+1,1),"")</f>
        <v>string</v>
      </c>
      <c r="L100" s="0" t="n">
        <v>50526</v>
      </c>
      <c r="M100" s="0" t="n">
        <v>2038</v>
      </c>
      <c r="N100" s="0" t="n">
        <v>350</v>
      </c>
      <c r="O100" s="0" t="n">
        <v>350</v>
      </c>
      <c r="P100" s="0" t="str">
        <f aca="false">IF(E100&lt;&gt;0,INDEX(Main!AJ:CC,$C100+1,$D100+1),"")</f>
        <v/>
      </c>
      <c r="Q100" s="0" t="str">
        <f aca="false">IF(A100&lt;&gt;"",":"&amp;A100,"")</f>
        <v/>
      </c>
    </row>
    <row r="101" customFormat="false" ht="12.75" hidden="false" customHeight="false" outlineLevel="0" collapsed="false">
      <c r="A101" s="0" t="str">
        <f aca="false">IF(MOD(ROW(B101)-C$6,$F$6)=0,MAX(A$7:A100)+1,"")</f>
        <v/>
      </c>
      <c r="B101" s="0" t="n">
        <v>1.09199999999999</v>
      </c>
      <c r="C101" s="0" t="n">
        <v>98</v>
      </c>
      <c r="D101" s="0" t="n">
        <v>0</v>
      </c>
      <c r="E101" s="0" t="n">
        <v>0</v>
      </c>
      <c r="F101" s="0" t="str">
        <f aca="false">IF(E101&lt;&gt;0,"CSE"&amp;ROUND(B101,0),"")</f>
        <v/>
      </c>
      <c r="G101" s="0" t="str">
        <f aca="false">IF(E101&lt;&gt;0,"All","")</f>
        <v/>
      </c>
      <c r="H101" s="0" t="str">
        <f aca="false">IF(E101&lt;&gt;0,INDEX(Main!T:T,C101+1,1),"")</f>
        <v/>
      </c>
      <c r="I101" s="0" t="str">
        <f aca="false">IF(E101&lt;&gt;0,INDEX(Main!U:U,C101+1,1),"")</f>
        <v/>
      </c>
      <c r="J101" s="0" t="str">
        <f aca="false">IF(E101&lt;&gt;0,INDEX(Main!V:V,C101+1,1),"")</f>
        <v/>
      </c>
      <c r="K101" s="0" t="str">
        <f aca="false">IF(E101&lt;&gt;0,INDEX(Main!W:W,C101+1,1),"")</f>
        <v/>
      </c>
      <c r="L101" s="0" t="str">
        <f aca="false">IF(E101&lt;&gt;0,INDEX(Main!AF:CC,$C101+1,$D101+1),"")</f>
        <v/>
      </c>
      <c r="M101" s="0" t="str">
        <f aca="false">IF(E101&lt;&gt;0,IF(L101*1&gt;100,YEAR(L101),""),"")</f>
        <v/>
      </c>
      <c r="N101" s="0" t="str">
        <f aca="false">IF(E101&lt;&gt;0,INDEX(Main!AH:CC,$C101+1,$D101+1),"")</f>
        <v/>
      </c>
      <c r="O101" s="0" t="str">
        <f aca="false">IF(E101&lt;&gt;0,INDEX(Main!AI:CC,$C101+1,$D101+1),"")</f>
        <v/>
      </c>
      <c r="P101" s="0" t="str">
        <f aca="false">IF(E101&lt;&gt;0,INDEX(Main!AJ:CC,$C101+1,$D101+1),"")</f>
        <v/>
      </c>
      <c r="Q101" s="0" t="str">
        <f aca="false">IF(A101&lt;&gt;"",":"&amp;A101,"")</f>
        <v/>
      </c>
    </row>
    <row r="102" customFormat="false" ht="12.75" hidden="false" customHeight="false" outlineLevel="0" collapsed="false">
      <c r="A102" s="0" t="str">
        <f aca="false">IF(MOD(ROW(B102)-C$6,$F$6)=0,MAX(A$7:A101)+1,"")</f>
        <v/>
      </c>
      <c r="B102" s="0" t="n">
        <v>1.09299999999999</v>
      </c>
      <c r="C102" s="0" t="n">
        <v>99</v>
      </c>
      <c r="D102" s="0" t="n">
        <v>0</v>
      </c>
      <c r="E102" s="0" t="n">
        <v>0</v>
      </c>
      <c r="F102" s="0" t="str">
        <f aca="false">IF(E102&lt;&gt;0,"CSE"&amp;ROUND(B102,0),"")</f>
        <v/>
      </c>
      <c r="G102" s="0" t="str">
        <f aca="false">IF(E102&lt;&gt;0,"All","")</f>
        <v/>
      </c>
      <c r="H102" s="0" t="str">
        <f aca="false">IF(E102&lt;&gt;0,INDEX(Main!T:T,C102+1,1),"")</f>
        <v/>
      </c>
      <c r="I102" s="0" t="str">
        <f aca="false">IF(E102&lt;&gt;0,INDEX(Main!U:U,C102+1,1),"")</f>
        <v/>
      </c>
      <c r="J102" s="0" t="str">
        <f aca="false">IF(E102&lt;&gt;0,INDEX(Main!V:V,C102+1,1),"")</f>
        <v/>
      </c>
      <c r="K102" s="0" t="str">
        <f aca="false">IF(E102&lt;&gt;0,INDEX(Main!W:W,C102+1,1),"")</f>
        <v/>
      </c>
      <c r="L102" s="0" t="str">
        <f aca="false">IF(E102&lt;&gt;0,INDEX(Main!AF:CC,$C102+1,$D102+1),"")</f>
        <v/>
      </c>
      <c r="M102" s="0" t="str">
        <f aca="false">IF(E102&lt;&gt;0,IF(L102*1&gt;100,YEAR(L102),""),"")</f>
        <v/>
      </c>
      <c r="N102" s="0" t="str">
        <f aca="false">IF(E102&lt;&gt;0,INDEX(Main!AH:CC,$C102+1,$D102+1),"")</f>
        <v/>
      </c>
      <c r="O102" s="0" t="str">
        <f aca="false">IF(E102&lt;&gt;0,INDEX(Main!AI:CC,$C102+1,$D102+1),"")</f>
        <v/>
      </c>
      <c r="P102" s="0" t="str">
        <f aca="false">IF(E102&lt;&gt;0,INDEX(Main!AJ:CC,$C102+1,$D102+1),"")</f>
        <v/>
      </c>
      <c r="Q102" s="0" t="str">
        <f aca="false">IF(A102&lt;&gt;"",":"&amp;A102,"")</f>
        <v/>
      </c>
    </row>
    <row r="103" customFormat="false" ht="12.75" hidden="false" customHeight="false" outlineLevel="0" collapsed="false">
      <c r="A103" s="0" t="str">
        <f aca="false">IF(MOD(ROW(B103)-C$6,$F$6)=0,MAX(A$7:A102)+1,"")</f>
        <v/>
      </c>
      <c r="B103" s="0" t="n">
        <v>1.09399999999999</v>
      </c>
      <c r="C103" s="0" t="n">
        <v>100</v>
      </c>
      <c r="D103" s="0" t="n">
        <v>0</v>
      </c>
      <c r="E103" s="0" t="n">
        <v>0</v>
      </c>
      <c r="F103" s="0" t="str">
        <f aca="false">IF(E103&lt;&gt;0,"CSE"&amp;ROUND(B103,0),"")</f>
        <v/>
      </c>
      <c r="G103" s="0" t="str">
        <f aca="false">IF(E103&lt;&gt;0,"All","")</f>
        <v/>
      </c>
      <c r="H103" s="0" t="str">
        <f aca="false">IF(E103&lt;&gt;0,INDEX(Main!T:T,C103+1,1),"")</f>
        <v/>
      </c>
      <c r="I103" s="0" t="str">
        <f aca="false">IF(E103&lt;&gt;0,INDEX(Main!U:U,C103+1,1),"")</f>
        <v/>
      </c>
      <c r="J103" s="0" t="str">
        <f aca="false">IF(E103&lt;&gt;0,INDEX(Main!V:V,C103+1,1),"")</f>
        <v/>
      </c>
      <c r="K103" s="0" t="str">
        <f aca="false">IF(E103&lt;&gt;0,INDEX(Main!W:W,C103+1,1),"")</f>
        <v/>
      </c>
      <c r="L103" s="0" t="str">
        <f aca="false">IF(E103&lt;&gt;0,INDEX(Main!AF:CC,$C103+1,$D103+1),"")</f>
        <v/>
      </c>
      <c r="M103" s="0" t="str">
        <f aca="false">IF(E103&lt;&gt;0,IF(L103*1&gt;100,YEAR(L103),""),"")</f>
        <v/>
      </c>
      <c r="N103" s="0" t="str">
        <f aca="false">IF(E103&lt;&gt;0,INDEX(Main!AH:CC,$C103+1,$D103+1),"")</f>
        <v/>
      </c>
      <c r="O103" s="0" t="str">
        <f aca="false">IF(E103&lt;&gt;0,INDEX(Main!AI:CC,$C103+1,$D103+1),"")</f>
        <v/>
      </c>
      <c r="P103" s="0" t="str">
        <f aca="false">IF(E103&lt;&gt;0,INDEX(Main!AJ:CC,$C103+1,$D103+1),"")</f>
        <v/>
      </c>
      <c r="Q103" s="0" t="str">
        <f aca="false">IF(A103&lt;&gt;"",":"&amp;A103,"")</f>
        <v/>
      </c>
    </row>
    <row r="104" customFormat="false" ht="12.75" hidden="false" customHeight="false" outlineLevel="0" collapsed="false">
      <c r="A104" s="0" t="str">
        <f aca="false">IF(MOD(ROW(B104)-C$6,$F$6)=0,MAX(A$7:A103)+1,"")</f>
        <v/>
      </c>
      <c r="B104" s="0" t="n">
        <v>1.09499999999999</v>
      </c>
      <c r="C104" s="0" t="n">
        <v>101</v>
      </c>
      <c r="D104" s="0" t="n">
        <v>0</v>
      </c>
      <c r="E104" s="0" t="n">
        <v>0</v>
      </c>
      <c r="F104" s="0" t="str">
        <f aca="false">IF(E104&lt;&gt;0,"CSE"&amp;ROUND(B104,0),"")</f>
        <v/>
      </c>
      <c r="G104" s="0" t="str">
        <f aca="false">IF(E104&lt;&gt;0,"All","")</f>
        <v/>
      </c>
      <c r="H104" s="0" t="str">
        <f aca="false">IF(E104&lt;&gt;0,INDEX(Main!T:T,C104+1,1),"")</f>
        <v/>
      </c>
      <c r="I104" s="0" t="str">
        <f aca="false">IF(E104&lt;&gt;0,INDEX(Main!U:U,C104+1,1),"")</f>
        <v/>
      </c>
      <c r="J104" s="0" t="str">
        <f aca="false">IF(E104&lt;&gt;0,INDEX(Main!V:V,C104+1,1),"")</f>
        <v/>
      </c>
      <c r="K104" s="0" t="str">
        <f aca="false">IF(E104&lt;&gt;0,INDEX(Main!W:W,C104+1,1),"")</f>
        <v/>
      </c>
      <c r="L104" s="0" t="str">
        <f aca="false">IF(E104&lt;&gt;0,INDEX(Main!AF:CC,$C104+1,$D104+1),"")</f>
        <v/>
      </c>
      <c r="M104" s="0" t="str">
        <f aca="false">IF(E104&lt;&gt;0,IF(L104*1&gt;100,YEAR(L104),""),"")</f>
        <v/>
      </c>
      <c r="N104" s="0" t="str">
        <f aca="false">IF(E104&lt;&gt;0,INDEX(Main!AH:CC,$C104+1,$D104+1),"")</f>
        <v/>
      </c>
      <c r="O104" s="0" t="str">
        <f aca="false">IF(E104&lt;&gt;0,INDEX(Main!AI:CC,$C104+1,$D104+1),"")</f>
        <v/>
      </c>
      <c r="P104" s="0" t="str">
        <f aca="false">IF(E104&lt;&gt;0,INDEX(Main!AJ:CC,$C104+1,$D104+1),"")</f>
        <v/>
      </c>
      <c r="Q104" s="0" t="str">
        <f aca="false">IF(A104&lt;&gt;"",":"&amp;A104,"")</f>
        <v/>
      </c>
    </row>
    <row r="105" customFormat="false" ht="12.75" hidden="false" customHeight="false" outlineLevel="0" collapsed="false">
      <c r="A105" s="0" t="str">
        <f aca="false">IF(MOD(ROW(B105)-C$6,$F$6)=0,MAX(A$7:A104)+1,"")</f>
        <v/>
      </c>
      <c r="B105" s="0" t="n">
        <v>1.09599999999999</v>
      </c>
      <c r="C105" s="0" t="n">
        <v>102</v>
      </c>
      <c r="D105" s="0" t="n">
        <v>0</v>
      </c>
      <c r="E105" s="0" t="n">
        <v>0</v>
      </c>
      <c r="F105" s="0" t="str">
        <f aca="false">IF(E105&lt;&gt;0,"CSE"&amp;ROUND(B105,0),"")</f>
        <v/>
      </c>
      <c r="G105" s="0" t="str">
        <f aca="false">IF(E105&lt;&gt;0,"All","")</f>
        <v/>
      </c>
      <c r="H105" s="0" t="str">
        <f aca="false">IF(E105&lt;&gt;0,INDEX(Main!T:T,C105+1,1),"")</f>
        <v/>
      </c>
      <c r="I105" s="0" t="str">
        <f aca="false">IF(E105&lt;&gt;0,INDEX(Main!U:U,C105+1,1),"")</f>
        <v/>
      </c>
      <c r="J105" s="0" t="str">
        <f aca="false">IF(E105&lt;&gt;0,INDEX(Main!V:V,C105+1,1),"")</f>
        <v/>
      </c>
      <c r="K105" s="0" t="str">
        <f aca="false">IF(E105&lt;&gt;0,INDEX(Main!W:W,C105+1,1),"")</f>
        <v/>
      </c>
      <c r="L105" s="0" t="str">
        <f aca="false">IF(E105&lt;&gt;0,INDEX(Main!AF:CC,$C105+1,$D105+1),"")</f>
        <v/>
      </c>
      <c r="M105" s="0" t="str">
        <f aca="false">IF(E105&lt;&gt;0,IF(L105*1&gt;100,YEAR(L105),""),"")</f>
        <v/>
      </c>
      <c r="N105" s="0" t="str">
        <f aca="false">IF(E105&lt;&gt;0,INDEX(Main!AH:CC,$C105+1,$D105+1),"")</f>
        <v/>
      </c>
      <c r="O105" s="0" t="str">
        <f aca="false">IF(E105&lt;&gt;0,INDEX(Main!AI:CC,$C105+1,$D105+1),"")</f>
        <v/>
      </c>
      <c r="P105" s="0" t="str">
        <f aca="false">IF(E105&lt;&gt;0,INDEX(Main!AJ:CC,$C105+1,$D105+1),"")</f>
        <v/>
      </c>
      <c r="Q105" s="0" t="str">
        <f aca="false">IF(A105&lt;&gt;"",":"&amp;A105,"")</f>
        <v/>
      </c>
    </row>
    <row r="106" customFormat="false" ht="12.75" hidden="false" customHeight="false" outlineLevel="0" collapsed="false">
      <c r="A106" s="0" t="str">
        <f aca="false">IF(MOD(ROW(B106)-C$6,$F$6)=0,MAX(A$7:A105)+1,"")</f>
        <v/>
      </c>
      <c r="B106" s="0" t="n">
        <v>1.09699999999999</v>
      </c>
      <c r="C106" s="0" t="n">
        <v>103</v>
      </c>
      <c r="D106" s="0" t="n">
        <v>0</v>
      </c>
      <c r="E106" s="0" t="n">
        <v>0</v>
      </c>
      <c r="F106" s="0" t="str">
        <f aca="false">IF(E106&lt;&gt;0,"CSE"&amp;ROUND(B106,0),"")</f>
        <v/>
      </c>
      <c r="G106" s="0" t="str">
        <f aca="false">IF(E106&lt;&gt;0,"All","")</f>
        <v/>
      </c>
      <c r="H106" s="0" t="str">
        <f aca="false">IF(E106&lt;&gt;0,INDEX(Main!T:T,C106+1,1),"")</f>
        <v/>
      </c>
      <c r="I106" s="0" t="str">
        <f aca="false">IF(E106&lt;&gt;0,INDEX(Main!U:U,C106+1,1),"")</f>
        <v/>
      </c>
      <c r="J106" s="0" t="str">
        <f aca="false">IF(E106&lt;&gt;0,INDEX(Main!V:V,C106+1,1),"")</f>
        <v/>
      </c>
      <c r="K106" s="0" t="str">
        <f aca="false">IF(E106&lt;&gt;0,INDEX(Main!W:W,C106+1,1),"")</f>
        <v/>
      </c>
      <c r="L106" s="0" t="str">
        <f aca="false">IF(E106&lt;&gt;0,INDEX(Main!AF:CC,$C106+1,$D106+1),"")</f>
        <v/>
      </c>
      <c r="M106" s="0" t="str">
        <f aca="false">IF(E106&lt;&gt;0,IF(L106*1&gt;100,YEAR(L106),""),"")</f>
        <v/>
      </c>
      <c r="N106" s="0" t="str">
        <f aca="false">IF(E106&lt;&gt;0,INDEX(Main!AH:CC,$C106+1,$D106+1),"")</f>
        <v/>
      </c>
      <c r="O106" s="0" t="str">
        <f aca="false">IF(E106&lt;&gt;0,INDEX(Main!AI:CC,$C106+1,$D106+1),"")</f>
        <v/>
      </c>
      <c r="P106" s="0" t="str">
        <f aca="false">IF(E106&lt;&gt;0,INDEX(Main!AJ:CC,$C106+1,$D106+1),"")</f>
        <v/>
      </c>
      <c r="Q106" s="0" t="str">
        <f aca="false">IF(A106&lt;&gt;"",":"&amp;A106,"")</f>
        <v/>
      </c>
    </row>
    <row r="107" customFormat="false" ht="12.75" hidden="false" customHeight="false" outlineLevel="0" collapsed="false">
      <c r="A107" s="0" t="str">
        <f aca="false">IF(MOD(ROW(B107)-C$6,$F$6)=0,MAX(A$7:A106)+1,"")</f>
        <v/>
      </c>
      <c r="B107" s="0" t="n">
        <v>1.09799999999999</v>
      </c>
      <c r="C107" s="0" t="n">
        <v>104</v>
      </c>
      <c r="D107" s="0" t="n">
        <v>0</v>
      </c>
      <c r="E107" s="0" t="n">
        <v>0</v>
      </c>
      <c r="F107" s="0" t="str">
        <f aca="false">IF(E107&lt;&gt;0,"CSE"&amp;ROUND(B107,0),"")</f>
        <v/>
      </c>
      <c r="G107" s="0" t="str">
        <f aca="false">IF(E107&lt;&gt;0,"All","")</f>
        <v/>
      </c>
      <c r="H107" s="0" t="str">
        <f aca="false">IF(E107&lt;&gt;0,INDEX(Main!T:T,C107+1,1),"")</f>
        <v/>
      </c>
      <c r="I107" s="0" t="str">
        <f aca="false">IF(E107&lt;&gt;0,INDEX(Main!U:U,C107+1,1),"")</f>
        <v/>
      </c>
      <c r="J107" s="0" t="str">
        <f aca="false">IF(E107&lt;&gt;0,INDEX(Main!V:V,C107+1,1),"")</f>
        <v/>
      </c>
      <c r="K107" s="0" t="str">
        <f aca="false">IF(E107&lt;&gt;0,INDEX(Main!W:W,C107+1,1),"")</f>
        <v/>
      </c>
      <c r="L107" s="0" t="str">
        <f aca="false">IF(E107&lt;&gt;0,INDEX(Main!AF:CC,$C107+1,$D107+1),"")</f>
        <v/>
      </c>
      <c r="M107" s="0" t="str">
        <f aca="false">IF(E107&lt;&gt;0,IF(L107*1&gt;100,YEAR(L107),""),"")</f>
        <v/>
      </c>
      <c r="N107" s="0" t="str">
        <f aca="false">IF(E107&lt;&gt;0,INDEX(Main!AH:CC,$C107+1,$D107+1),"")</f>
        <v/>
      </c>
      <c r="O107" s="0" t="str">
        <f aca="false">IF(E107&lt;&gt;0,INDEX(Main!AI:CC,$C107+1,$D107+1),"")</f>
        <v/>
      </c>
      <c r="P107" s="0" t="str">
        <f aca="false">IF(E107&lt;&gt;0,INDEX(Main!AJ:CC,$C107+1,$D107+1),"")</f>
        <v/>
      </c>
      <c r="Q107" s="0" t="str">
        <f aca="false">IF(A107&lt;&gt;"",":"&amp;A107,"")</f>
        <v/>
      </c>
    </row>
    <row r="108" customFormat="false" ht="12.75" hidden="false" customHeight="false" outlineLevel="0" collapsed="false">
      <c r="A108" s="0" t="str">
        <f aca="false">IF(MOD(ROW(B108)-C$6,$F$6)=0,MAX(A$7:A107)+1,"")</f>
        <v/>
      </c>
      <c r="B108" s="0" t="n">
        <v>1.09899999999999</v>
      </c>
      <c r="C108" s="0" t="n">
        <v>105</v>
      </c>
      <c r="D108" s="0" t="n">
        <v>0</v>
      </c>
      <c r="E108" s="0" t="n">
        <v>0</v>
      </c>
      <c r="F108" s="0" t="str">
        <f aca="false">IF(E108&lt;&gt;0,"CSE"&amp;ROUND(B108,0),"")</f>
        <v/>
      </c>
      <c r="G108" s="0" t="str">
        <f aca="false">IF(E108&lt;&gt;0,"All","")</f>
        <v/>
      </c>
      <c r="H108" s="0" t="str">
        <f aca="false">IF(E108&lt;&gt;0,INDEX(Main!T:T,C108+1,1),"")</f>
        <v/>
      </c>
      <c r="I108" s="0" t="str">
        <f aca="false">IF(E108&lt;&gt;0,INDEX(Main!U:U,C108+1,1),"")</f>
        <v/>
      </c>
      <c r="J108" s="0" t="str">
        <f aca="false">IF(E108&lt;&gt;0,INDEX(Main!V:V,C108+1,1),"")</f>
        <v/>
      </c>
      <c r="K108" s="0" t="str">
        <f aca="false">IF(E108&lt;&gt;0,INDEX(Main!W:W,C108+1,1),"")</f>
        <v/>
      </c>
      <c r="L108" s="0" t="str">
        <f aca="false">IF(E108&lt;&gt;0,INDEX(Main!AF:CC,$C108+1,$D108+1),"")</f>
        <v/>
      </c>
      <c r="M108" s="0" t="str">
        <f aca="false">IF(E108&lt;&gt;0,IF(L108*1&gt;100,YEAR(L108),""),"")</f>
        <v/>
      </c>
      <c r="N108" s="0" t="str">
        <f aca="false">IF(E108&lt;&gt;0,INDEX(Main!AH:CC,$C108+1,$D108+1),"")</f>
        <v/>
      </c>
      <c r="O108" s="0" t="str">
        <f aca="false">IF(E108&lt;&gt;0,INDEX(Main!AI:CC,$C108+1,$D108+1),"")</f>
        <v/>
      </c>
      <c r="P108" s="0" t="str">
        <f aca="false">IF(E108&lt;&gt;0,INDEX(Main!AJ:CC,$C108+1,$D108+1),"")</f>
        <v/>
      </c>
      <c r="Q108" s="0" t="str">
        <f aca="false">IF(A108&lt;&gt;"",":"&amp;A108,"")</f>
        <v/>
      </c>
    </row>
    <row r="109" customFormat="false" ht="12.75" hidden="false" customHeight="false" outlineLevel="0" collapsed="false">
      <c r="A109" s="0" t="str">
        <f aca="false">IF(MOD(ROW(B109)-C$6,$F$6)=0,MAX(A$7:A108)+1,"")</f>
        <v/>
      </c>
      <c r="B109" s="0" t="n">
        <v>1.09999999999999</v>
      </c>
      <c r="C109" s="0" t="n">
        <v>106</v>
      </c>
      <c r="D109" s="0" t="n">
        <v>0</v>
      </c>
      <c r="E109" s="0" t="n">
        <v>0</v>
      </c>
      <c r="F109" s="0" t="str">
        <f aca="false">IF(E109&lt;&gt;0,"CSE"&amp;ROUND(B109,0),"")</f>
        <v/>
      </c>
      <c r="G109" s="0" t="str">
        <f aca="false">IF(E109&lt;&gt;0,"All","")</f>
        <v/>
      </c>
      <c r="H109" s="0" t="str">
        <f aca="false">IF(E109&lt;&gt;0,INDEX(Main!T:T,C109+1,1),"")</f>
        <v/>
      </c>
      <c r="I109" s="0" t="str">
        <f aca="false">IF(E109&lt;&gt;0,INDEX(Main!U:U,C109+1,1),"")</f>
        <v/>
      </c>
      <c r="J109" s="0" t="str">
        <f aca="false">IF(E109&lt;&gt;0,INDEX(Main!V:V,C109+1,1),"")</f>
        <v/>
      </c>
      <c r="K109" s="0" t="str">
        <f aca="false">IF(E109&lt;&gt;0,INDEX(Main!W:W,C109+1,1),"")</f>
        <v/>
      </c>
      <c r="L109" s="0" t="str">
        <f aca="false">IF(E109&lt;&gt;0,INDEX(Main!AF:CC,$C109+1,$D109+1),"")</f>
        <v/>
      </c>
      <c r="M109" s="0" t="str">
        <f aca="false">IF(E109&lt;&gt;0,IF(L109*1&gt;100,YEAR(L109),""),"")</f>
        <v/>
      </c>
      <c r="N109" s="0" t="str">
        <f aca="false">IF(E109&lt;&gt;0,INDEX(Main!AH:CC,$C109+1,$D109+1),"")</f>
        <v/>
      </c>
      <c r="O109" s="0" t="str">
        <f aca="false">IF(E109&lt;&gt;0,INDEX(Main!AI:CC,$C109+1,$D109+1),"")</f>
        <v/>
      </c>
      <c r="P109" s="0" t="str">
        <f aca="false">IF(E109&lt;&gt;0,INDEX(Main!AJ:CC,$C109+1,$D109+1),"")</f>
        <v/>
      </c>
      <c r="Q109" s="0" t="str">
        <f aca="false">IF(A109&lt;&gt;"",":"&amp;A109,"")</f>
        <v/>
      </c>
    </row>
    <row r="110" customFormat="false" ht="12.75" hidden="false" customHeight="false" outlineLevel="0" collapsed="false">
      <c r="A110" s="0" t="str">
        <f aca="false">IF(MOD(ROW(B110)-C$6,$F$6)=0,MAX(A$7:A109)+1,"")</f>
        <v/>
      </c>
      <c r="B110" s="0" t="n">
        <v>1.10099999999999</v>
      </c>
      <c r="C110" s="0" t="n">
        <v>107</v>
      </c>
      <c r="D110" s="0" t="n">
        <v>0</v>
      </c>
      <c r="E110" s="0" t="n">
        <v>0</v>
      </c>
      <c r="F110" s="0" t="str">
        <f aca="false">IF(E110&lt;&gt;0,"CSE"&amp;ROUND(B110,0),"")</f>
        <v/>
      </c>
      <c r="G110" s="0" t="str">
        <f aca="false">IF(E110&lt;&gt;0,"All","")</f>
        <v/>
      </c>
      <c r="H110" s="0" t="str">
        <f aca="false">IF(E110&lt;&gt;0,INDEX(Main!T:T,C110+1,1),"")</f>
        <v/>
      </c>
      <c r="I110" s="0" t="str">
        <f aca="false">IF(E110&lt;&gt;0,INDEX(Main!U:U,C110+1,1),"")</f>
        <v/>
      </c>
      <c r="J110" s="0" t="str">
        <f aca="false">IF(E110&lt;&gt;0,INDEX(Main!V:V,C110+1,1),"")</f>
        <v/>
      </c>
      <c r="K110" s="0" t="str">
        <f aca="false">IF(E110&lt;&gt;0,INDEX(Main!W:W,C110+1,1),"")</f>
        <v/>
      </c>
      <c r="L110" s="0" t="str">
        <f aca="false">IF(E110&lt;&gt;0,INDEX(Main!AF:CC,$C110+1,$D110+1),"")</f>
        <v/>
      </c>
      <c r="M110" s="0" t="str">
        <f aca="false">IF(E110&lt;&gt;0,IF(L110*1&gt;100,YEAR(L110),""),"")</f>
        <v/>
      </c>
      <c r="N110" s="0" t="str">
        <f aca="false">IF(E110&lt;&gt;0,INDEX(Main!AH:CC,$C110+1,$D110+1),"")</f>
        <v/>
      </c>
      <c r="O110" s="0" t="str">
        <f aca="false">IF(E110&lt;&gt;0,INDEX(Main!AI:CC,$C110+1,$D110+1),"")</f>
        <v/>
      </c>
      <c r="P110" s="0" t="str">
        <f aca="false">IF(E110&lt;&gt;0,INDEX(Main!AJ:CC,$C110+1,$D110+1),"")</f>
        <v/>
      </c>
      <c r="Q110" s="0" t="str">
        <f aca="false">IF(A110&lt;&gt;"",":"&amp;A110,"")</f>
        <v/>
      </c>
    </row>
    <row r="111" customFormat="false" ht="12.75" hidden="false" customHeight="false" outlineLevel="0" collapsed="false">
      <c r="A111" s="0" t="str">
        <f aca="false">IF(MOD(ROW(B111)-C$6,$F$6)=0,MAX(A$7:A110)+1,"")</f>
        <v/>
      </c>
      <c r="B111" s="0" t="n">
        <v>1.10199999999999</v>
      </c>
      <c r="C111" s="0" t="n">
        <v>108</v>
      </c>
      <c r="D111" s="0" t="n">
        <v>0</v>
      </c>
      <c r="E111" s="0" t="n">
        <v>0</v>
      </c>
      <c r="F111" s="0" t="str">
        <f aca="false">IF(E111&lt;&gt;0,"CSE"&amp;ROUND(B111,0),"")</f>
        <v/>
      </c>
      <c r="G111" s="0" t="str">
        <f aca="false">IF(E111&lt;&gt;0,"All","")</f>
        <v/>
      </c>
      <c r="H111" s="0" t="str">
        <f aca="false">IF(E111&lt;&gt;0,INDEX(Main!T:T,C111+1,1),"")</f>
        <v/>
      </c>
      <c r="I111" s="0" t="str">
        <f aca="false">IF(E111&lt;&gt;0,INDEX(Main!U:U,C111+1,1),"")</f>
        <v/>
      </c>
      <c r="J111" s="0" t="str">
        <f aca="false">IF(E111&lt;&gt;0,INDEX(Main!V:V,C111+1,1),"")</f>
        <v/>
      </c>
      <c r="K111" s="0" t="str">
        <f aca="false">IF(E111&lt;&gt;0,INDEX(Main!W:W,C111+1,1),"")</f>
        <v/>
      </c>
      <c r="L111" s="0" t="str">
        <f aca="false">IF(E111&lt;&gt;0,INDEX(Main!AF:CC,$C111+1,$D111+1),"")</f>
        <v/>
      </c>
      <c r="M111" s="0" t="str">
        <f aca="false">IF(E111&lt;&gt;0,IF(L111*1&gt;100,YEAR(L111),""),"")</f>
        <v/>
      </c>
      <c r="N111" s="0" t="str">
        <f aca="false">IF(E111&lt;&gt;0,INDEX(Main!AH:CC,$C111+1,$D111+1),"")</f>
        <v/>
      </c>
      <c r="O111" s="0" t="str">
        <f aca="false">IF(E111&lt;&gt;0,INDEX(Main!AI:CC,$C111+1,$D111+1),"")</f>
        <v/>
      </c>
      <c r="P111" s="0" t="str">
        <f aca="false">IF(E111&lt;&gt;0,INDEX(Main!AJ:CC,$C111+1,$D111+1),"")</f>
        <v/>
      </c>
      <c r="Q111" s="0" t="str">
        <f aca="false">IF(A111&lt;&gt;"",":"&amp;A111,"")</f>
        <v/>
      </c>
    </row>
    <row r="112" customFormat="false" ht="12.75" hidden="false" customHeight="false" outlineLevel="0" collapsed="false">
      <c r="A112" s="0" t="str">
        <f aca="false">IF(MOD(ROW(B112)-C$6,$F$6)=0,MAX(A$7:A111)+1,"")</f>
        <v/>
      </c>
      <c r="B112" s="0" t="n">
        <v>1.10299999999999</v>
      </c>
      <c r="C112" s="0" t="n">
        <v>109</v>
      </c>
      <c r="D112" s="0" t="n">
        <v>0</v>
      </c>
      <c r="E112" s="0" t="n">
        <v>0</v>
      </c>
      <c r="F112" s="0" t="str">
        <f aca="false">IF(E112&lt;&gt;0,"CSE"&amp;ROUND(B112,0),"")</f>
        <v/>
      </c>
      <c r="G112" s="0" t="str">
        <f aca="false">IF(E112&lt;&gt;0,"All","")</f>
        <v/>
      </c>
      <c r="H112" s="0" t="str">
        <f aca="false">IF(E112&lt;&gt;0,INDEX(Main!T:T,C112+1,1),"")</f>
        <v/>
      </c>
      <c r="I112" s="0" t="str">
        <f aca="false">IF(E112&lt;&gt;0,INDEX(Main!U:U,C112+1,1),"")</f>
        <v/>
      </c>
      <c r="J112" s="0" t="str">
        <f aca="false">IF(E112&lt;&gt;0,INDEX(Main!V:V,C112+1,1),"")</f>
        <v/>
      </c>
      <c r="K112" s="0" t="str">
        <f aca="false">IF(E112&lt;&gt;0,INDEX(Main!W:W,C112+1,1),"")</f>
        <v/>
      </c>
      <c r="L112" s="0" t="str">
        <f aca="false">IF(E112&lt;&gt;0,INDEX(Main!AF:CC,$C112+1,$D112+1),"")</f>
        <v/>
      </c>
      <c r="M112" s="0" t="str">
        <f aca="false">IF(E112&lt;&gt;0,IF(L112*1&gt;100,YEAR(L112),""),"")</f>
        <v/>
      </c>
      <c r="N112" s="0" t="str">
        <f aca="false">IF(E112&lt;&gt;0,INDEX(Main!AH:CC,$C112+1,$D112+1),"")</f>
        <v/>
      </c>
      <c r="O112" s="0" t="str">
        <f aca="false">IF(E112&lt;&gt;0,INDEX(Main!AI:CC,$C112+1,$D112+1),"")</f>
        <v/>
      </c>
      <c r="P112" s="0" t="str">
        <f aca="false">IF(E112&lt;&gt;0,INDEX(Main!AJ:CC,$C112+1,$D112+1),"")</f>
        <v/>
      </c>
      <c r="Q112" s="0" t="str">
        <f aca="false">IF(A112&lt;&gt;"",":"&amp;A112,"")</f>
        <v/>
      </c>
    </row>
    <row r="113" customFormat="false" ht="12.75" hidden="false" customHeight="false" outlineLevel="0" collapsed="false">
      <c r="A113" s="0" t="str">
        <f aca="false">IF(MOD(ROW(B113)-C$6,$F$6)=0,MAX(A$7:A112)+1,"")</f>
        <v/>
      </c>
      <c r="B113" s="0" t="n">
        <v>1.10399999999999</v>
      </c>
      <c r="C113" s="0" t="n">
        <v>110</v>
      </c>
      <c r="D113" s="0" t="n">
        <v>0</v>
      </c>
      <c r="E113" s="0" t="n">
        <v>0</v>
      </c>
      <c r="F113" s="0" t="str">
        <f aca="false">IF(E113&lt;&gt;0,"CSE"&amp;ROUND(B113,0),"")</f>
        <v/>
      </c>
      <c r="G113" s="0" t="str">
        <f aca="false">IF(E113&lt;&gt;0,"All","")</f>
        <v/>
      </c>
      <c r="H113" s="0" t="str">
        <f aca="false">IF(E113&lt;&gt;0,INDEX(Main!T:T,C113+1,1),"")</f>
        <v/>
      </c>
      <c r="I113" s="0" t="str">
        <f aca="false">IF(E113&lt;&gt;0,INDEX(Main!U:U,C113+1,1),"")</f>
        <v/>
      </c>
      <c r="J113" s="0" t="str">
        <f aca="false">IF(E113&lt;&gt;0,INDEX(Main!V:V,C113+1,1),"")</f>
        <v/>
      </c>
      <c r="K113" s="0" t="str">
        <f aca="false">IF(E113&lt;&gt;0,INDEX(Main!W:W,C113+1,1),"")</f>
        <v/>
      </c>
      <c r="L113" s="0" t="str">
        <f aca="false">IF(E113&lt;&gt;0,INDEX(Main!AF:CC,$C113+1,$D113+1),"")</f>
        <v/>
      </c>
      <c r="M113" s="0" t="str">
        <f aca="false">IF(E113&lt;&gt;0,IF(L113*1&gt;100,YEAR(L113),""),"")</f>
        <v/>
      </c>
      <c r="N113" s="0" t="str">
        <f aca="false">IF(E113&lt;&gt;0,INDEX(Main!AH:CC,$C113+1,$D113+1),"")</f>
        <v/>
      </c>
      <c r="O113" s="0" t="str">
        <f aca="false">IF(E113&lt;&gt;0,INDEX(Main!AI:CC,$C113+1,$D113+1),"")</f>
        <v/>
      </c>
      <c r="P113" s="0" t="str">
        <f aca="false">IF(E113&lt;&gt;0,INDEX(Main!AJ:CC,$C113+1,$D113+1),"")</f>
        <v/>
      </c>
      <c r="Q113" s="0" t="str">
        <f aca="false">IF(A113&lt;&gt;"",":"&amp;A113,"")</f>
        <v/>
      </c>
    </row>
    <row r="114" customFormat="false" ht="12.75" hidden="false" customHeight="false" outlineLevel="0" collapsed="false">
      <c r="A114" s="0" t="str">
        <f aca="false">IF(MOD(ROW(B114)-C$6,$F$6)=0,MAX(A$7:A113)+1,"")</f>
        <v/>
      </c>
      <c r="B114" s="0" t="n">
        <v>1.10499999999999</v>
      </c>
      <c r="C114" s="0" t="n">
        <v>111</v>
      </c>
      <c r="D114" s="0" t="n">
        <v>0</v>
      </c>
      <c r="E114" s="0" t="n">
        <v>0</v>
      </c>
      <c r="F114" s="0" t="str">
        <f aca="false">IF(E114&lt;&gt;0,"CSE"&amp;ROUND(B114,0),"")</f>
        <v/>
      </c>
      <c r="G114" s="0" t="str">
        <f aca="false">IF(E114&lt;&gt;0,"All","")</f>
        <v/>
      </c>
      <c r="H114" s="0" t="str">
        <f aca="false">IF(E114&lt;&gt;0,INDEX(Main!T:T,C114+1,1),"")</f>
        <v/>
      </c>
      <c r="I114" s="0" t="str">
        <f aca="false">IF(E114&lt;&gt;0,INDEX(Main!U:U,C114+1,1),"")</f>
        <v/>
      </c>
      <c r="J114" s="0" t="str">
        <f aca="false">IF(E114&lt;&gt;0,INDEX(Main!V:V,C114+1,1),"")</f>
        <v/>
      </c>
      <c r="K114" s="0" t="str">
        <f aca="false">IF(E114&lt;&gt;0,INDEX(Main!W:W,C114+1,1),"")</f>
        <v/>
      </c>
      <c r="L114" s="0" t="str">
        <f aca="false">IF(E114&lt;&gt;0,INDEX(Main!AF:CC,$C114+1,$D114+1),"")</f>
        <v/>
      </c>
      <c r="M114" s="0" t="str">
        <f aca="false">IF(E114&lt;&gt;0,IF(L114*1&gt;100,YEAR(L114),""),"")</f>
        <v/>
      </c>
      <c r="N114" s="0" t="str">
        <f aca="false">IF(E114&lt;&gt;0,INDEX(Main!AH:CC,$C114+1,$D114+1),"")</f>
        <v/>
      </c>
      <c r="O114" s="0" t="str">
        <f aca="false">IF(E114&lt;&gt;0,INDEX(Main!AI:CC,$C114+1,$D114+1),"")</f>
        <v/>
      </c>
      <c r="P114" s="0" t="str">
        <f aca="false">IF(E114&lt;&gt;0,INDEX(Main!AJ:CC,$C114+1,$D114+1),"")</f>
        <v/>
      </c>
      <c r="Q114" s="0" t="str">
        <f aca="false">IF(A114&lt;&gt;"",":"&amp;A114,"")</f>
        <v/>
      </c>
    </row>
    <row r="115" customFormat="false" ht="12.75" hidden="false" customHeight="false" outlineLevel="0" collapsed="false">
      <c r="A115" s="0" t="str">
        <f aca="false">IF(MOD(ROW(B115)-C$6,$F$6)=0,MAX(A$7:A114)+1,"")</f>
        <v/>
      </c>
      <c r="B115" s="0" t="n">
        <v>1.10599999999999</v>
      </c>
      <c r="C115" s="0" t="n">
        <v>112</v>
      </c>
      <c r="D115" s="0" t="n">
        <v>0</v>
      </c>
      <c r="E115" s="0" t="n">
        <v>0</v>
      </c>
      <c r="F115" s="0" t="str">
        <f aca="false">IF(E115&lt;&gt;0,"CSE"&amp;ROUND(B115,0),"")</f>
        <v/>
      </c>
      <c r="G115" s="0" t="str">
        <f aca="false">IF(E115&lt;&gt;0,"All","")</f>
        <v/>
      </c>
      <c r="H115" s="0" t="str">
        <f aca="false">IF(E115&lt;&gt;0,INDEX(Main!T:T,C115+1,1),"")</f>
        <v/>
      </c>
      <c r="I115" s="0" t="str">
        <f aca="false">IF(E115&lt;&gt;0,INDEX(Main!U:U,C115+1,1),"")</f>
        <v/>
      </c>
      <c r="J115" s="0" t="str">
        <f aca="false">IF(E115&lt;&gt;0,INDEX(Main!V:V,C115+1,1),"")</f>
        <v/>
      </c>
      <c r="K115" s="0" t="str">
        <f aca="false">IF(E115&lt;&gt;0,INDEX(Main!W:W,C115+1,1),"")</f>
        <v/>
      </c>
      <c r="L115" s="0" t="str">
        <f aca="false">IF(E115&lt;&gt;0,INDEX(Main!AF:CC,$C115+1,$D115+1),"")</f>
        <v/>
      </c>
      <c r="M115" s="0" t="str">
        <f aca="false">IF(E115&lt;&gt;0,IF(L115*1&gt;100,YEAR(L115),""),"")</f>
        <v/>
      </c>
      <c r="N115" s="0" t="str">
        <f aca="false">IF(E115&lt;&gt;0,INDEX(Main!AH:CC,$C115+1,$D115+1),"")</f>
        <v/>
      </c>
      <c r="O115" s="0" t="str">
        <f aca="false">IF(E115&lt;&gt;0,INDEX(Main!AI:CC,$C115+1,$D115+1),"")</f>
        <v/>
      </c>
      <c r="P115" s="0" t="str">
        <f aca="false">IF(E115&lt;&gt;0,INDEX(Main!AJ:CC,$C115+1,$D115+1),"")</f>
        <v/>
      </c>
      <c r="Q115" s="0" t="str">
        <f aca="false">IF(A115&lt;&gt;"",":"&amp;A115,"")</f>
        <v/>
      </c>
    </row>
    <row r="116" customFormat="false" ht="12.75" hidden="false" customHeight="false" outlineLevel="0" collapsed="false">
      <c r="A116" s="0" t="str">
        <f aca="false">IF(MOD(ROW(B116)-C$6,$F$6)=0,MAX(A$7:A115)+1,"")</f>
        <v/>
      </c>
      <c r="B116" s="0" t="n">
        <v>1.10699999999999</v>
      </c>
      <c r="C116" s="0" t="n">
        <v>113</v>
      </c>
      <c r="D116" s="0" t="n">
        <v>0</v>
      </c>
      <c r="E116" s="0" t="n">
        <v>0</v>
      </c>
      <c r="F116" s="0" t="str">
        <f aca="false">IF(E116&lt;&gt;0,"CSE"&amp;ROUND(B116,0),"")</f>
        <v/>
      </c>
      <c r="G116" s="0" t="str">
        <f aca="false">IF(E116&lt;&gt;0,"All","")</f>
        <v/>
      </c>
      <c r="H116" s="0" t="str">
        <f aca="false">IF(E116&lt;&gt;0,INDEX(Main!T:T,C116+1,1),"")</f>
        <v/>
      </c>
      <c r="I116" s="0" t="str">
        <f aca="false">IF(E116&lt;&gt;0,INDEX(Main!U:U,C116+1,1),"")</f>
        <v/>
      </c>
      <c r="J116" s="0" t="str">
        <f aca="false">IF(E116&lt;&gt;0,INDEX(Main!V:V,C116+1,1),"")</f>
        <v/>
      </c>
      <c r="K116" s="0" t="str">
        <f aca="false">IF(E116&lt;&gt;0,INDEX(Main!W:W,C116+1,1),"")</f>
        <v/>
      </c>
      <c r="L116" s="0" t="str">
        <f aca="false">IF(E116&lt;&gt;0,INDEX(Main!AF:CC,$C116+1,$D116+1),"")</f>
        <v/>
      </c>
      <c r="M116" s="0" t="str">
        <f aca="false">IF(E116&lt;&gt;0,IF(L116*1&gt;100,YEAR(L116),""),"")</f>
        <v/>
      </c>
      <c r="N116" s="0" t="str">
        <f aca="false">IF(E116&lt;&gt;0,INDEX(Main!AH:CC,$C116+1,$D116+1),"")</f>
        <v/>
      </c>
      <c r="O116" s="0" t="str">
        <f aca="false">IF(E116&lt;&gt;0,INDEX(Main!AI:CC,$C116+1,$D116+1),"")</f>
        <v/>
      </c>
      <c r="P116" s="0" t="str">
        <f aca="false">IF(E116&lt;&gt;0,INDEX(Main!AJ:CC,$C116+1,$D116+1),"")</f>
        <v/>
      </c>
      <c r="Q116" s="0" t="str">
        <f aca="false">IF(A116&lt;&gt;"",":"&amp;A116,"")</f>
        <v/>
      </c>
    </row>
    <row r="117" customFormat="false" ht="12.75" hidden="false" customHeight="false" outlineLevel="0" collapsed="false">
      <c r="A117" s="0" t="str">
        <f aca="false">IF(MOD(ROW(B117)-C$6,$F$6)=0,MAX(A$7:A116)+1,"")</f>
        <v/>
      </c>
      <c r="B117" s="0" t="n">
        <v>1.10799999999999</v>
      </c>
      <c r="C117" s="0" t="n">
        <v>114</v>
      </c>
      <c r="D117" s="0" t="n">
        <v>0</v>
      </c>
      <c r="E117" s="0" t="n">
        <v>0</v>
      </c>
      <c r="F117" s="0" t="str">
        <f aca="false">IF(E117&lt;&gt;0,"CSE"&amp;ROUND(B117,0),"")</f>
        <v/>
      </c>
      <c r="G117" s="0" t="str">
        <f aca="false">IF(E117&lt;&gt;0,"All","")</f>
        <v/>
      </c>
      <c r="H117" s="0" t="str">
        <f aca="false">IF(E117&lt;&gt;0,INDEX(Main!T:T,C117+1,1),"")</f>
        <v/>
      </c>
      <c r="I117" s="0" t="str">
        <f aca="false">IF(E117&lt;&gt;0,INDEX(Main!U:U,C117+1,1),"")</f>
        <v/>
      </c>
      <c r="J117" s="0" t="str">
        <f aca="false">IF(E117&lt;&gt;0,INDEX(Main!V:V,C117+1,1),"")</f>
        <v/>
      </c>
      <c r="K117" s="0" t="str">
        <f aca="false">IF(E117&lt;&gt;0,INDEX(Main!W:W,C117+1,1),"")</f>
        <v/>
      </c>
      <c r="L117" s="0" t="str">
        <f aca="false">IF(E117&lt;&gt;0,INDEX(Main!AF:CC,$C117+1,$D117+1),"")</f>
        <v/>
      </c>
      <c r="M117" s="0" t="str">
        <f aca="false">IF(E117&lt;&gt;0,IF(L117*1&gt;100,YEAR(L117),""),"")</f>
        <v/>
      </c>
      <c r="N117" s="0" t="str">
        <f aca="false">IF(E117&lt;&gt;0,INDEX(Main!AH:CC,$C117+1,$D117+1),"")</f>
        <v/>
      </c>
      <c r="O117" s="0" t="str">
        <f aca="false">IF(E117&lt;&gt;0,INDEX(Main!AI:CC,$C117+1,$D117+1),"")</f>
        <v/>
      </c>
      <c r="P117" s="0" t="str">
        <f aca="false">IF(E117&lt;&gt;0,INDEX(Main!AJ:CC,$C117+1,$D117+1),"")</f>
        <v/>
      </c>
      <c r="Q117" s="0" t="str">
        <f aca="false">IF(A117&lt;&gt;"",":"&amp;A117,"")</f>
        <v/>
      </c>
    </row>
    <row r="118" customFormat="false" ht="12.75" hidden="false" customHeight="false" outlineLevel="0" collapsed="false">
      <c r="A118" s="0" t="str">
        <f aca="false">IF(MOD(ROW(B118)-C$6,$F$6)=0,MAX(A$7:A117)+1,"")</f>
        <v/>
      </c>
      <c r="B118" s="0" t="n">
        <v>1.10899999999999</v>
      </c>
      <c r="C118" s="0" t="n">
        <v>115</v>
      </c>
      <c r="D118" s="0" t="n">
        <v>0</v>
      </c>
      <c r="E118" s="0" t="n">
        <v>0</v>
      </c>
      <c r="F118" s="0" t="str">
        <f aca="false">IF(E118&lt;&gt;0,"CSE"&amp;ROUND(B118,0),"")</f>
        <v/>
      </c>
      <c r="G118" s="0" t="str">
        <f aca="false">IF(E118&lt;&gt;0,"All","")</f>
        <v/>
      </c>
      <c r="H118" s="0" t="str">
        <f aca="false">IF(E118&lt;&gt;0,INDEX(Main!T:T,C118+1,1),"")</f>
        <v/>
      </c>
      <c r="I118" s="0" t="str">
        <f aca="false">IF(E118&lt;&gt;0,INDEX(Main!U:U,C118+1,1),"")</f>
        <v/>
      </c>
      <c r="J118" s="0" t="str">
        <f aca="false">IF(E118&lt;&gt;0,INDEX(Main!V:V,C118+1,1),"")</f>
        <v/>
      </c>
      <c r="K118" s="0" t="str">
        <f aca="false">IF(E118&lt;&gt;0,INDEX(Main!W:W,C118+1,1),"")</f>
        <v/>
      </c>
      <c r="L118" s="0" t="str">
        <f aca="false">IF(E118&lt;&gt;0,INDEX(Main!AF:CC,$C118+1,$D118+1),"")</f>
        <v/>
      </c>
      <c r="M118" s="0" t="str">
        <f aca="false">IF(E118&lt;&gt;0,IF(L118*1&gt;100,YEAR(L118),""),"")</f>
        <v/>
      </c>
      <c r="N118" s="0" t="str">
        <f aca="false">IF(E118&lt;&gt;0,INDEX(Main!AH:CC,$C118+1,$D118+1),"")</f>
        <v/>
      </c>
      <c r="O118" s="0" t="str">
        <f aca="false">IF(E118&lt;&gt;0,INDEX(Main!AI:CC,$C118+1,$D118+1),"")</f>
        <v/>
      </c>
      <c r="P118" s="0" t="str">
        <f aca="false">IF(E118&lt;&gt;0,INDEX(Main!AJ:CC,$C118+1,$D118+1),"")</f>
        <v/>
      </c>
      <c r="Q118" s="0" t="str">
        <f aca="false">IF(A118&lt;&gt;"",":"&amp;A118,"")</f>
        <v/>
      </c>
    </row>
    <row r="119" customFormat="false" ht="12.75" hidden="false" customHeight="false" outlineLevel="0" collapsed="false">
      <c r="A119" s="0" t="str">
        <f aca="false">IF(MOD(ROW(B119)-C$6,$F$6)=0,MAX(A$7:A118)+1,"")</f>
        <v/>
      </c>
      <c r="B119" s="0" t="n">
        <v>1.10999999999999</v>
      </c>
      <c r="C119" s="0" t="n">
        <v>116</v>
      </c>
      <c r="D119" s="0" t="n">
        <v>0</v>
      </c>
      <c r="E119" s="0" t="n">
        <v>0</v>
      </c>
      <c r="F119" s="0" t="str">
        <f aca="false">IF(E119&lt;&gt;0,"CSE"&amp;ROUND(B119,0),"")</f>
        <v/>
      </c>
      <c r="G119" s="0" t="str">
        <f aca="false">IF(E119&lt;&gt;0,"All","")</f>
        <v/>
      </c>
      <c r="H119" s="0" t="str">
        <f aca="false">IF(E119&lt;&gt;0,INDEX(Main!T:T,C119+1,1),"")</f>
        <v/>
      </c>
      <c r="I119" s="0" t="str">
        <f aca="false">IF(E119&lt;&gt;0,INDEX(Main!U:U,C119+1,1),"")</f>
        <v/>
      </c>
      <c r="J119" s="0" t="str">
        <f aca="false">IF(E119&lt;&gt;0,INDEX(Main!V:V,C119+1,1),"")</f>
        <v/>
      </c>
      <c r="K119" s="0" t="str">
        <f aca="false">IF(E119&lt;&gt;0,INDEX(Main!W:W,C119+1,1),"")</f>
        <v/>
      </c>
      <c r="L119" s="0" t="str">
        <f aca="false">IF(E119&lt;&gt;0,INDEX(Main!AF:CC,$C119+1,$D119+1),"")</f>
        <v/>
      </c>
      <c r="M119" s="0" t="str">
        <f aca="false">IF(E119&lt;&gt;0,IF(L119*1&gt;100,YEAR(L119),""),"")</f>
        <v/>
      </c>
      <c r="N119" s="0" t="str">
        <f aca="false">IF(E119&lt;&gt;0,INDEX(Main!AH:CC,$C119+1,$D119+1),"")</f>
        <v/>
      </c>
      <c r="O119" s="0" t="str">
        <f aca="false">IF(E119&lt;&gt;0,INDEX(Main!AI:CC,$C119+1,$D119+1),"")</f>
        <v/>
      </c>
      <c r="P119" s="0" t="str">
        <f aca="false">IF(E119&lt;&gt;0,INDEX(Main!AJ:CC,$C119+1,$D119+1),"")</f>
        <v/>
      </c>
      <c r="Q119" s="0" t="str">
        <f aca="false">IF(A119&lt;&gt;"",":"&amp;A119,"")</f>
        <v/>
      </c>
    </row>
    <row r="120" customFormat="false" ht="12.75" hidden="false" customHeight="false" outlineLevel="0" collapsed="false">
      <c r="A120" s="0" t="str">
        <f aca="false">IF(MOD(ROW(B120)-C$6,$F$6)=0,MAX(A$7:A119)+1,"")</f>
        <v/>
      </c>
      <c r="B120" s="0" t="n">
        <v>1.11099999999999</v>
      </c>
      <c r="C120" s="0" t="n">
        <v>117</v>
      </c>
      <c r="D120" s="0" t="n">
        <v>0</v>
      </c>
      <c r="E120" s="0" t="n">
        <v>0</v>
      </c>
      <c r="F120" s="0" t="str">
        <f aca="false">IF(E120&lt;&gt;0,"CSE"&amp;ROUND(B120,0),"")</f>
        <v/>
      </c>
      <c r="G120" s="0" t="str">
        <f aca="false">IF(E120&lt;&gt;0,"All","")</f>
        <v/>
      </c>
      <c r="H120" s="0" t="str">
        <f aca="false">IF(E120&lt;&gt;0,INDEX(Main!T:T,C120+1,1),"")</f>
        <v/>
      </c>
      <c r="I120" s="0" t="str">
        <f aca="false">IF(E120&lt;&gt;0,INDEX(Main!U:U,C120+1,1),"")</f>
        <v/>
      </c>
      <c r="J120" s="0" t="str">
        <f aca="false">IF(E120&lt;&gt;0,INDEX(Main!V:V,C120+1,1),"")</f>
        <v/>
      </c>
      <c r="K120" s="0" t="str">
        <f aca="false">IF(E120&lt;&gt;0,INDEX(Main!W:W,C120+1,1),"")</f>
        <v/>
      </c>
      <c r="L120" s="0" t="str">
        <f aca="false">IF(E120&lt;&gt;0,INDEX(Main!AF:CC,$C120+1,$D120+1),"")</f>
        <v/>
      </c>
      <c r="M120" s="0" t="str">
        <f aca="false">IF(E120&lt;&gt;0,IF(L120*1&gt;100,YEAR(L120),""),"")</f>
        <v/>
      </c>
      <c r="N120" s="0" t="str">
        <f aca="false">IF(E120&lt;&gt;0,INDEX(Main!AH:CC,$C120+1,$D120+1),"")</f>
        <v/>
      </c>
      <c r="O120" s="0" t="str">
        <f aca="false">IF(E120&lt;&gt;0,INDEX(Main!AI:CC,$C120+1,$D120+1),"")</f>
        <v/>
      </c>
      <c r="P120" s="0" t="str">
        <f aca="false">IF(E120&lt;&gt;0,INDEX(Main!AJ:CC,$C120+1,$D120+1),"")</f>
        <v/>
      </c>
      <c r="Q120" s="0" t="str">
        <f aca="false">IF(A120&lt;&gt;"",":"&amp;A120,"")</f>
        <v/>
      </c>
    </row>
    <row r="121" customFormat="false" ht="12.75" hidden="false" customHeight="false" outlineLevel="0" collapsed="false">
      <c r="A121" s="0" t="str">
        <f aca="false">IF(MOD(ROW(B121)-C$6,$F$6)=0,MAX(A$7:A120)+1,"")</f>
        <v/>
      </c>
      <c r="B121" s="0" t="n">
        <v>1.11199999999999</v>
      </c>
      <c r="C121" s="0" t="n">
        <v>118</v>
      </c>
      <c r="D121" s="0" t="n">
        <v>0</v>
      </c>
      <c r="E121" s="0" t="n">
        <v>0</v>
      </c>
      <c r="F121" s="0" t="str">
        <f aca="false">IF(E121&lt;&gt;0,"CSE"&amp;ROUND(B121,0),"")</f>
        <v/>
      </c>
      <c r="G121" s="0" t="str">
        <f aca="false">IF(E121&lt;&gt;0,"All","")</f>
        <v/>
      </c>
      <c r="H121" s="0" t="str">
        <f aca="false">IF(E121&lt;&gt;0,INDEX(Main!T:T,C121+1,1),"")</f>
        <v/>
      </c>
      <c r="I121" s="0" t="str">
        <f aca="false">IF(E121&lt;&gt;0,INDEX(Main!U:U,C121+1,1),"")</f>
        <v/>
      </c>
      <c r="J121" s="0" t="str">
        <f aca="false">IF(E121&lt;&gt;0,INDEX(Main!V:V,C121+1,1),"")</f>
        <v/>
      </c>
      <c r="K121" s="0" t="str">
        <f aca="false">IF(E121&lt;&gt;0,INDEX(Main!W:W,C121+1,1),"")</f>
        <v/>
      </c>
      <c r="L121" s="0" t="str">
        <f aca="false">IF(E121&lt;&gt;0,INDEX(Main!AF:CC,$C121+1,$D121+1),"")</f>
        <v/>
      </c>
      <c r="M121" s="0" t="str">
        <f aca="false">IF(E121&lt;&gt;0,IF(L121*1&gt;100,YEAR(L121),""),"")</f>
        <v/>
      </c>
      <c r="N121" s="0" t="str">
        <f aca="false">IF(E121&lt;&gt;0,INDEX(Main!AH:CC,$C121+1,$D121+1),"")</f>
        <v/>
      </c>
      <c r="O121" s="0" t="str">
        <f aca="false">IF(E121&lt;&gt;0,INDEX(Main!AI:CC,$C121+1,$D121+1),"")</f>
        <v/>
      </c>
      <c r="P121" s="0" t="str">
        <f aca="false">IF(E121&lt;&gt;0,INDEX(Main!AJ:CC,$C121+1,$D121+1),"")</f>
        <v/>
      </c>
      <c r="Q121" s="0" t="str">
        <f aca="false">IF(A121&lt;&gt;"",":"&amp;A121,"")</f>
        <v/>
      </c>
    </row>
    <row r="122" customFormat="false" ht="12.75" hidden="false" customHeight="false" outlineLevel="0" collapsed="false">
      <c r="A122" s="0" t="n">
        <v>2</v>
      </c>
      <c r="B122" s="0" t="n">
        <v>2</v>
      </c>
      <c r="C122" s="0" t="n">
        <v>6</v>
      </c>
      <c r="D122" s="0" t="n">
        <v>5</v>
      </c>
      <c r="E122" s="0" t="n">
        <v>0</v>
      </c>
      <c r="F122" s="0" t="str">
        <f aca="false">IF(E122&lt;&gt;0,"CSE"&amp;ROUND(B122,0),"")</f>
        <v/>
      </c>
      <c r="G122" s="0" t="str">
        <f aca="false">IF(E122&lt;&gt;0,"All","")</f>
        <v/>
      </c>
      <c r="H122" s="0" t="str">
        <f aca="false">IF(E122&lt;&gt;0,INDEX(Main!T:T,C122+1,1),"")</f>
        <v/>
      </c>
      <c r="I122" s="0" t="str">
        <f aca="false">IF(E122&lt;&gt;0,INDEX(Main!U:U,C122+1,1),"")</f>
        <v/>
      </c>
      <c r="J122" s="0" t="str">
        <f aca="false">IF(E122&lt;&gt;0,INDEX(Main!V:V,C122+1,1),"")</f>
        <v/>
      </c>
      <c r="K122" s="0" t="str">
        <f aca="false">IF(E122&lt;&gt;0,INDEX(Main!W:W,C122+1,1),"")</f>
        <v/>
      </c>
      <c r="L122" s="0" t="str">
        <f aca="false">IF(E122&lt;&gt;0,INDEX(Main!AF:CC,$C122+1,$D122+1),"")</f>
        <v/>
      </c>
      <c r="M122" s="0" t="str">
        <f aca="false">IF(E122&lt;&gt;0,IF(L122*1&gt;100,YEAR(L122),""),"")</f>
        <v/>
      </c>
      <c r="N122" s="0" t="str">
        <f aca="false">IF(E122&lt;&gt;0,INDEX(Main!AH:CC,$C122+1,$D122+1),"")</f>
        <v/>
      </c>
      <c r="O122" s="0" t="str">
        <f aca="false">IF(E122&lt;&gt;0,INDEX(Main!AI:CC,$C122+1,$D122+1),"")</f>
        <v/>
      </c>
      <c r="P122" s="0" t="str">
        <f aca="false">IF(E122&lt;&gt;0,INDEX(Main!AJ:CC,$C122+1,$D122+1),"")</f>
        <v/>
      </c>
      <c r="Q122" s="0" t="str">
        <f aca="false">IF(A122&lt;&gt;"",":"&amp;A122,"")</f>
        <v>:2</v>
      </c>
    </row>
    <row r="123" customFormat="false" ht="12.75" hidden="false" customHeight="false" outlineLevel="0" collapsed="false">
      <c r="A123" s="0" t="str">
        <f aca="false">IF(MOD(ROW(B123)-C$6,$F$6)=0,MAX(A$7:A122)+1,"")</f>
        <v/>
      </c>
      <c r="B123" s="0" t="n">
        <v>2.001</v>
      </c>
      <c r="C123" s="0" t="n">
        <v>7</v>
      </c>
      <c r="D123" s="0" t="n">
        <v>5</v>
      </c>
      <c r="E123" s="0" t="n">
        <v>370</v>
      </c>
      <c r="F123" s="0" t="str">
        <f aca="false">IF(E123&lt;&gt;0,"CSE"&amp;ROUND(B123,0),"")</f>
        <v>CSE2</v>
      </c>
      <c r="G123" s="0" t="str">
        <f aca="false">IF(E123&lt;&gt;0,"All","")</f>
        <v>All</v>
      </c>
      <c r="H123" s="0" t="n">
        <v>1</v>
      </c>
      <c r="I123" s="0" t="str">
        <f aca="false">IF(E123&lt;&gt;0,INDEX(Main!U:U,C123+1,1),"")</f>
        <v>string</v>
      </c>
      <c r="J123" s="0" t="str">
        <f aca="false">IF(E123&lt;&gt;0,INDEX(Main!V:V,C123+1,1),"")</f>
        <v>string</v>
      </c>
      <c r="K123" s="0" t="str">
        <f aca="false">IF(E123&lt;&gt;0,INDEX(Main!W:W,C123+1,1),"")</f>
        <v>string</v>
      </c>
      <c r="L123" s="0" t="n">
        <v>45413</v>
      </c>
      <c r="M123" s="0" t="n">
        <v>2024</v>
      </c>
      <c r="N123" s="0" t="n">
        <v>370</v>
      </c>
      <c r="O123" s="0" t="n">
        <v>370</v>
      </c>
      <c r="P123" s="0" t="str">
        <f aca="false">IF(E123&lt;&gt;0,INDEX(Main!AJ:CC,$C123+1,$D123+1),"")</f>
        <v>B: string;</v>
      </c>
      <c r="Q123" s="0" t="str">
        <f aca="false">IF(A123&lt;&gt;"",":"&amp;A123,"")</f>
        <v/>
      </c>
    </row>
    <row r="124" customFormat="false" ht="12.75" hidden="false" customHeight="false" outlineLevel="0" collapsed="false">
      <c r="A124" s="0" t="str">
        <f aca="false">IF(MOD(ROW(B124)-C$6,$F$6)=0,MAX(A$7:A123)+1,"")</f>
        <v/>
      </c>
      <c r="B124" s="0" t="n">
        <v>2.002</v>
      </c>
      <c r="C124" s="0" t="n">
        <v>8</v>
      </c>
      <c r="D124" s="0" t="n">
        <v>5</v>
      </c>
      <c r="E124" s="0" t="n">
        <v>0</v>
      </c>
      <c r="F124" s="0" t="str">
        <f aca="false">IF(E124&lt;&gt;0,"CSE"&amp;ROUND(B124,0),"")</f>
        <v/>
      </c>
      <c r="G124" s="0" t="str">
        <f aca="false">IF(E124&lt;&gt;0,"All","")</f>
        <v/>
      </c>
      <c r="H124" s="0" t="str">
        <f aca="false">IF(E124&lt;&gt;0,INDEX(Main!T:T,C124+1,1),"")</f>
        <v/>
      </c>
      <c r="I124" s="0" t="str">
        <f aca="false">IF(E124&lt;&gt;0,INDEX(Main!U:U,C124+1,1),"")</f>
        <v/>
      </c>
      <c r="J124" s="0" t="str">
        <f aca="false">IF(E124&lt;&gt;0,INDEX(Main!V:V,C124+1,1),"")</f>
        <v/>
      </c>
      <c r="K124" s="0" t="str">
        <f aca="false">IF(E124&lt;&gt;0,INDEX(Main!W:W,C124+1,1),"")</f>
        <v/>
      </c>
      <c r="L124" s="0" t="str">
        <f aca="false">IF(E124&lt;&gt;0,INDEX(Main!AF:CC,$C124+1,$D124+1),"")</f>
        <v/>
      </c>
      <c r="M124" s="0" t="str">
        <f aca="false">IF(E124&lt;&gt;0,IF(L124*1&gt;100,YEAR(L124),""),"")</f>
        <v/>
      </c>
      <c r="N124" s="0" t="str">
        <f aca="false">IF(E124&lt;&gt;0,INDEX(Main!AH:CC,$C124+1,$D124+1),"")</f>
        <v/>
      </c>
      <c r="O124" s="0" t="str">
        <f aca="false">IF(E124&lt;&gt;0,INDEX(Main!AI:CC,$C124+1,$D124+1),"")</f>
        <v/>
      </c>
      <c r="P124" s="0" t="str">
        <f aca="false">IF(E124&lt;&gt;0,INDEX(Main!AJ:CC,$C124+1,$D124+1),"")</f>
        <v/>
      </c>
      <c r="Q124" s="0" t="str">
        <f aca="false">IF(A124&lt;&gt;"",":"&amp;A124,"")</f>
        <v/>
      </c>
    </row>
    <row r="125" customFormat="false" ht="12.75" hidden="false" customHeight="false" outlineLevel="0" collapsed="false">
      <c r="A125" s="0" t="str">
        <f aca="false">IF(MOD(ROW(B125)-C$6,$F$6)=0,MAX(A$7:A124)+1,"")</f>
        <v/>
      </c>
      <c r="B125" s="0" t="n">
        <v>2.003</v>
      </c>
      <c r="C125" s="0" t="n">
        <v>9</v>
      </c>
      <c r="D125" s="0" t="n">
        <v>5</v>
      </c>
      <c r="E125" s="0" t="n">
        <v>1000</v>
      </c>
      <c r="F125" s="0" t="str">
        <f aca="false">IF(E125&lt;&gt;0,"CSE"&amp;ROUND(B125,0),"")</f>
        <v>CSE2</v>
      </c>
      <c r="G125" s="0" t="str">
        <f aca="false">IF(E125&lt;&gt;0,"All","")</f>
        <v>All</v>
      </c>
      <c r="H125" s="0" t="n">
        <v>1</v>
      </c>
      <c r="I125" s="0" t="str">
        <f aca="false">IF(E125&lt;&gt;0,INDEX(Main!U:U,C125+1,1),"")</f>
        <v>string</v>
      </c>
      <c r="J125" s="0" t="str">
        <f aca="false">IF(E125&lt;&gt;0,INDEX(Main!V:V,C125+1,1),"")</f>
        <v>string</v>
      </c>
      <c r="K125" s="0" t="str">
        <f aca="false">IF(E125&lt;&gt;0,INDEX(Main!W:W,C125+1,1),"")</f>
        <v>string</v>
      </c>
      <c r="L125" s="0" t="n">
        <v>45413</v>
      </c>
      <c r="M125" s="0" t="n">
        <v>2024</v>
      </c>
      <c r="N125" s="0" t="n">
        <v>1000</v>
      </c>
      <c r="O125" s="0" t="n">
        <v>1000</v>
      </c>
      <c r="P125" s="0" t="str">
        <f aca="false">IF(E125&lt;&gt;0,INDEX(Main!AJ:CC,$C125+1,$D125+1),"")</f>
        <v/>
      </c>
      <c r="Q125" s="0" t="str">
        <f aca="false">IF(A125&lt;&gt;"",":"&amp;A125,"")</f>
        <v/>
      </c>
    </row>
    <row r="126" customFormat="false" ht="12.75" hidden="false" customHeight="false" outlineLevel="0" collapsed="false">
      <c r="A126" s="0" t="str">
        <f aca="false">IF(MOD(ROW(B126)-C$6,$F$6)=0,MAX(A$7:A125)+1,"")</f>
        <v/>
      </c>
      <c r="B126" s="0" t="n">
        <v>2.004</v>
      </c>
      <c r="C126" s="0" t="n">
        <v>10</v>
      </c>
      <c r="D126" s="0" t="n">
        <v>5</v>
      </c>
      <c r="E126" s="0" t="n">
        <v>0</v>
      </c>
      <c r="F126" s="0" t="str">
        <f aca="false">IF(E126&lt;&gt;0,"CSE"&amp;ROUND(B126,0),"")</f>
        <v/>
      </c>
      <c r="G126" s="0" t="str">
        <f aca="false">IF(E126&lt;&gt;0,"All","")</f>
        <v/>
      </c>
      <c r="H126" s="0" t="str">
        <f aca="false">IF(E126&lt;&gt;0,INDEX(Main!T:T,C126+1,1),"")</f>
        <v/>
      </c>
      <c r="I126" s="0" t="str">
        <f aca="false">IF(E126&lt;&gt;0,INDEX(Main!U:U,C126+1,1),"")</f>
        <v/>
      </c>
      <c r="J126" s="0" t="str">
        <f aca="false">IF(E126&lt;&gt;0,INDEX(Main!V:V,C126+1,1),"")</f>
        <v/>
      </c>
      <c r="K126" s="0" t="str">
        <f aca="false">IF(E126&lt;&gt;0,INDEX(Main!W:W,C126+1,1),"")</f>
        <v/>
      </c>
      <c r="L126" s="0" t="str">
        <f aca="false">IF(E126&lt;&gt;0,INDEX(Main!AF:CC,$C126+1,$D126+1),"")</f>
        <v/>
      </c>
      <c r="M126" s="0" t="str">
        <f aca="false">IF(E126&lt;&gt;0,IF(L126*1&gt;100,YEAR(L126),""),"")</f>
        <v/>
      </c>
      <c r="N126" s="0" t="str">
        <f aca="false">IF(E126&lt;&gt;0,INDEX(Main!AH:CC,$C126+1,$D126+1),"")</f>
        <v/>
      </c>
      <c r="O126" s="0" t="str">
        <f aca="false">IF(E126&lt;&gt;0,INDEX(Main!AI:CC,$C126+1,$D126+1),"")</f>
        <v/>
      </c>
      <c r="P126" s="0" t="str">
        <f aca="false">IF(E126&lt;&gt;0,INDEX(Main!AJ:CC,$C126+1,$D126+1),"")</f>
        <v/>
      </c>
      <c r="Q126" s="0" t="str">
        <f aca="false">IF(A126&lt;&gt;"",":"&amp;A126,"")</f>
        <v/>
      </c>
    </row>
    <row r="127" customFormat="false" ht="12.75" hidden="false" customHeight="false" outlineLevel="0" collapsed="false">
      <c r="A127" s="0" t="str">
        <f aca="false">IF(MOD(ROW(B127)-C$6,$F$6)=0,MAX(A$7:A126)+1,"")</f>
        <v/>
      </c>
      <c r="B127" s="0" t="n">
        <v>2.005</v>
      </c>
      <c r="C127" s="0" t="n">
        <v>11</v>
      </c>
      <c r="D127" s="0" t="n">
        <v>5</v>
      </c>
      <c r="E127" s="0" t="n">
        <v>570</v>
      </c>
      <c r="F127" s="0" t="str">
        <f aca="false">IF(E127&lt;&gt;0,"CSE"&amp;ROUND(B127,0),"")</f>
        <v>CSE2</v>
      </c>
      <c r="G127" s="0" t="str">
        <f aca="false">IF(E127&lt;&gt;0,"All","")</f>
        <v>All</v>
      </c>
      <c r="H127" s="0" t="n">
        <v>2</v>
      </c>
      <c r="I127" s="0" t="str">
        <f aca="false">IF(E127&lt;&gt;0,INDEX(Main!U:U,C127+1,1),"")</f>
        <v>string</v>
      </c>
      <c r="J127" s="0" t="str">
        <f aca="false">IF(E127&lt;&gt;0,INDEX(Main!V:V,C127+1,1),"")</f>
        <v>string</v>
      </c>
      <c r="K127" s="0" t="str">
        <f aca="false">IF(E127&lt;&gt;0,INDEX(Main!W:W,C127+1,1),"")</f>
        <v>string</v>
      </c>
      <c r="L127" s="0" t="n">
        <v>45778</v>
      </c>
      <c r="M127" s="0" t="n">
        <v>2025</v>
      </c>
      <c r="N127" s="0" t="n">
        <v>570</v>
      </c>
      <c r="O127" s="0" t="n">
        <v>570</v>
      </c>
      <c r="P127" s="0" t="str">
        <f aca="false">IF(E127&lt;&gt;0,INDEX(Main!AJ:CC,$C127+1,$D127+1),"")</f>
        <v>B: string;</v>
      </c>
      <c r="Q127" s="0" t="str">
        <f aca="false">IF(A127&lt;&gt;"",":"&amp;A127,"")</f>
        <v/>
      </c>
    </row>
    <row r="128" customFormat="false" ht="12.75" hidden="false" customHeight="false" outlineLevel="0" collapsed="false">
      <c r="A128" s="0" t="str">
        <f aca="false">IF(MOD(ROW(B128)-C$6,$F$6)=0,MAX(A$7:A127)+1,"")</f>
        <v/>
      </c>
      <c r="B128" s="0" t="n">
        <v>2.006</v>
      </c>
      <c r="C128" s="0" t="n">
        <v>12</v>
      </c>
      <c r="D128" s="0" t="n">
        <v>5</v>
      </c>
      <c r="E128" s="0" t="n">
        <v>0</v>
      </c>
      <c r="F128" s="0" t="str">
        <f aca="false">IF(E128&lt;&gt;0,"CSE"&amp;ROUND(B128,0),"")</f>
        <v/>
      </c>
      <c r="G128" s="0" t="str">
        <f aca="false">IF(E128&lt;&gt;0,"All","")</f>
        <v/>
      </c>
      <c r="H128" s="0" t="str">
        <f aca="false">IF(E128&lt;&gt;0,INDEX(Main!T:T,C128+1,1),"")</f>
        <v/>
      </c>
      <c r="I128" s="0" t="str">
        <f aca="false">IF(E128&lt;&gt;0,INDEX(Main!U:U,C128+1,1),"")</f>
        <v/>
      </c>
      <c r="J128" s="0" t="str">
        <f aca="false">IF(E128&lt;&gt;0,INDEX(Main!V:V,C128+1,1),"")</f>
        <v/>
      </c>
      <c r="K128" s="0" t="str">
        <f aca="false">IF(E128&lt;&gt;0,INDEX(Main!W:W,C128+1,1),"")</f>
        <v/>
      </c>
      <c r="L128" s="0" t="str">
        <f aca="false">IF(E128&lt;&gt;0,INDEX(Main!AF:CC,$C128+1,$D128+1),"")</f>
        <v/>
      </c>
      <c r="M128" s="0" t="str">
        <f aca="false">IF(E128&lt;&gt;0,IF(L128*1&gt;100,YEAR(L128),""),"")</f>
        <v/>
      </c>
      <c r="N128" s="0" t="str">
        <f aca="false">IF(E128&lt;&gt;0,INDEX(Main!AH:CC,$C128+1,$D128+1),"")</f>
        <v/>
      </c>
      <c r="O128" s="0" t="str">
        <f aca="false">IF(E128&lt;&gt;0,INDEX(Main!AI:CC,$C128+1,$D128+1),"")</f>
        <v/>
      </c>
      <c r="P128" s="0" t="str">
        <f aca="false">IF(E128&lt;&gt;0,INDEX(Main!AJ:CC,$C128+1,$D128+1),"")</f>
        <v/>
      </c>
      <c r="Q128" s="0" t="str">
        <f aca="false">IF(A128&lt;&gt;"",":"&amp;A128,"")</f>
        <v/>
      </c>
    </row>
    <row r="129" customFormat="false" ht="12.75" hidden="false" customHeight="false" outlineLevel="0" collapsed="false">
      <c r="A129" s="0" t="str">
        <f aca="false">IF(MOD(ROW(B129)-C$6,$F$6)=0,MAX(A$7:A128)+1,"")</f>
        <v/>
      </c>
      <c r="B129" s="0" t="n">
        <v>2.007</v>
      </c>
      <c r="C129" s="0" t="n">
        <v>13</v>
      </c>
      <c r="D129" s="0" t="n">
        <v>5</v>
      </c>
      <c r="E129" s="0" t="n">
        <v>300</v>
      </c>
      <c r="F129" s="0" t="str">
        <f aca="false">IF(E129&lt;&gt;0,"CSE"&amp;ROUND(B129,0),"")</f>
        <v>CSE2</v>
      </c>
      <c r="G129" s="0" t="str">
        <f aca="false">IF(E129&lt;&gt;0,"All","")</f>
        <v>All</v>
      </c>
      <c r="H129" s="0" t="n">
        <v>2</v>
      </c>
      <c r="I129" s="0" t="str">
        <f aca="false">IF(E129&lt;&gt;0,INDEX(Main!U:U,C129+1,1),"")</f>
        <v>string</v>
      </c>
      <c r="J129" s="0" t="str">
        <f aca="false">IF(E129&lt;&gt;0,INDEX(Main!V:V,C129+1,1),"")</f>
        <v>string</v>
      </c>
      <c r="K129" s="0" t="str">
        <f aca="false">IF(E129&lt;&gt;0,INDEX(Main!W:W,C129+1,1),"")</f>
        <v>string</v>
      </c>
      <c r="L129" s="0" t="n">
        <v>45778</v>
      </c>
      <c r="M129" s="0" t="n">
        <v>2025</v>
      </c>
      <c r="N129" s="0" t="n">
        <v>300</v>
      </c>
      <c r="O129" s="0" t="n">
        <v>300</v>
      </c>
      <c r="P129" s="0" t="str">
        <f aca="false">IF(E129&lt;&gt;0,INDEX(Main!AJ:CC,$C129+1,$D129+1),"")</f>
        <v/>
      </c>
      <c r="Q129" s="0" t="str">
        <f aca="false">IF(A129&lt;&gt;"",":"&amp;A129,"")</f>
        <v/>
      </c>
    </row>
    <row r="130" customFormat="false" ht="12.75" hidden="false" customHeight="false" outlineLevel="0" collapsed="false">
      <c r="A130" s="0" t="str">
        <f aca="false">IF(MOD(ROW(B130)-C$6,$F$6)=0,MAX(A$7:A129)+1,"")</f>
        <v/>
      </c>
      <c r="B130" s="0" t="n">
        <v>2.008</v>
      </c>
      <c r="C130" s="0" t="n">
        <v>14</v>
      </c>
      <c r="D130" s="0" t="n">
        <v>5</v>
      </c>
      <c r="E130" s="0" t="n">
        <v>0</v>
      </c>
      <c r="F130" s="0" t="str">
        <f aca="false">IF(E130&lt;&gt;0,"CSE"&amp;ROUND(B130,0),"")</f>
        <v/>
      </c>
      <c r="G130" s="0" t="str">
        <f aca="false">IF(E130&lt;&gt;0,"All","")</f>
        <v/>
      </c>
      <c r="H130" s="0" t="str">
        <f aca="false">IF(E130&lt;&gt;0,INDEX(Main!T:T,C130+1,1),"")</f>
        <v/>
      </c>
      <c r="I130" s="0" t="str">
        <f aca="false">IF(E130&lt;&gt;0,INDEX(Main!U:U,C130+1,1),"")</f>
        <v/>
      </c>
      <c r="J130" s="0" t="str">
        <f aca="false">IF(E130&lt;&gt;0,INDEX(Main!V:V,C130+1,1),"")</f>
        <v/>
      </c>
      <c r="K130" s="0" t="str">
        <f aca="false">IF(E130&lt;&gt;0,INDEX(Main!W:W,C130+1,1),"")</f>
        <v/>
      </c>
      <c r="L130" s="0" t="str">
        <f aca="false">IF(E130&lt;&gt;0,INDEX(Main!AF:CC,$C130+1,$D130+1),"")</f>
        <v/>
      </c>
      <c r="M130" s="0" t="str">
        <f aca="false">IF(E130&lt;&gt;0,IF(L130*1&gt;100,YEAR(L130),""),"")</f>
        <v/>
      </c>
      <c r="N130" s="0" t="str">
        <f aca="false">IF(E130&lt;&gt;0,INDEX(Main!AH:CC,$C130+1,$D130+1),"")</f>
        <v/>
      </c>
      <c r="O130" s="0" t="str">
        <f aca="false">IF(E130&lt;&gt;0,INDEX(Main!AI:CC,$C130+1,$D130+1),"")</f>
        <v/>
      </c>
      <c r="P130" s="0" t="str">
        <f aca="false">IF(E130&lt;&gt;0,INDEX(Main!AJ:CC,$C130+1,$D130+1),"")</f>
        <v/>
      </c>
      <c r="Q130" s="0" t="str">
        <f aca="false">IF(A130&lt;&gt;"",":"&amp;A130,"")</f>
        <v/>
      </c>
    </row>
    <row r="131" customFormat="false" ht="12.75" hidden="false" customHeight="false" outlineLevel="0" collapsed="false">
      <c r="A131" s="0" t="str">
        <f aca="false">IF(MOD(ROW(B131)-C$6,$F$6)=0,MAX(A$7:A130)+1,"")</f>
        <v/>
      </c>
      <c r="B131" s="0" t="n">
        <v>2.009</v>
      </c>
      <c r="C131" s="0" t="n">
        <v>15</v>
      </c>
      <c r="D131" s="0" t="n">
        <v>5</v>
      </c>
      <c r="E131" s="0" t="n">
        <v>0</v>
      </c>
      <c r="F131" s="0" t="str">
        <f aca="false">IF(E131&lt;&gt;0,"CSE"&amp;ROUND(B131,0),"")</f>
        <v/>
      </c>
      <c r="G131" s="0" t="str">
        <f aca="false">IF(E131&lt;&gt;0,"All","")</f>
        <v/>
      </c>
      <c r="H131" s="0" t="str">
        <f aca="false">IF(E131&lt;&gt;0,INDEX(Main!T:T,C131+1,1),"")</f>
        <v/>
      </c>
      <c r="I131" s="0" t="str">
        <f aca="false">IF(E131&lt;&gt;0,INDEX(Main!U:U,C131+1,1),"")</f>
        <v/>
      </c>
      <c r="J131" s="0" t="str">
        <f aca="false">IF(E131&lt;&gt;0,INDEX(Main!V:V,C131+1,1),"")</f>
        <v/>
      </c>
      <c r="K131" s="0" t="str">
        <f aca="false">IF(E131&lt;&gt;0,INDEX(Main!W:W,C131+1,1),"")</f>
        <v/>
      </c>
      <c r="L131" s="0" t="str">
        <f aca="false">IF(E131&lt;&gt;0,INDEX(Main!AF:CC,$C131+1,$D131+1),"")</f>
        <v/>
      </c>
      <c r="M131" s="0" t="str">
        <f aca="false">IF(E131&lt;&gt;0,IF(L131*1&gt;100,YEAR(L131),""),"")</f>
        <v/>
      </c>
      <c r="N131" s="0" t="str">
        <f aca="false">IF(E131&lt;&gt;0,INDEX(Main!AH:CC,$C131+1,$D131+1),"")</f>
        <v/>
      </c>
      <c r="O131" s="0" t="str">
        <f aca="false">IF(E131&lt;&gt;0,INDEX(Main!AI:CC,$C131+1,$D131+1),"")</f>
        <v/>
      </c>
      <c r="P131" s="0" t="str">
        <f aca="false">IF(E131&lt;&gt;0,INDEX(Main!AJ:CC,$C131+1,$D131+1),"")</f>
        <v/>
      </c>
      <c r="Q131" s="0" t="str">
        <f aca="false">IF(A131&lt;&gt;"",":"&amp;A131,"")</f>
        <v/>
      </c>
    </row>
    <row r="132" customFormat="false" ht="12.75" hidden="false" customHeight="false" outlineLevel="0" collapsed="false">
      <c r="A132" s="0" t="str">
        <f aca="false">IF(MOD(ROW(B132)-C$6,$F$6)=0,MAX(A$7:A131)+1,"")</f>
        <v/>
      </c>
      <c r="B132" s="0" t="n">
        <v>2.01</v>
      </c>
      <c r="C132" s="0" t="n">
        <v>16</v>
      </c>
      <c r="D132" s="0" t="n">
        <v>5</v>
      </c>
      <c r="E132" s="0" t="n">
        <v>2000</v>
      </c>
      <c r="F132" s="0" t="str">
        <f aca="false">IF(E132&lt;&gt;0,"CSE"&amp;ROUND(B132,0),"")</f>
        <v>CSE2</v>
      </c>
      <c r="G132" s="0" t="str">
        <f aca="false">IF(E132&lt;&gt;0,"All","")</f>
        <v>All</v>
      </c>
      <c r="H132" s="0" t="n">
        <v>2</v>
      </c>
      <c r="I132" s="0" t="str">
        <f aca="false">IF(E132&lt;&gt;0,INDEX(Main!U:U,C132+1,1),"")</f>
        <v>string</v>
      </c>
      <c r="J132" s="0" t="str">
        <f aca="false">IF(E132&lt;&gt;0,INDEX(Main!V:V,C132+1,1),"")</f>
        <v>string</v>
      </c>
      <c r="K132" s="0" t="str">
        <f aca="false">IF(E132&lt;&gt;0,INDEX(Main!W:W,C132+1,1),"")</f>
        <v>string</v>
      </c>
      <c r="L132" s="0" t="n">
        <v>46143</v>
      </c>
      <c r="M132" s="0" t="n">
        <v>2026</v>
      </c>
      <c r="N132" s="0" t="n">
        <v>2000</v>
      </c>
      <c r="O132" s="0" t="n">
        <v>2000</v>
      </c>
      <c r="P132" s="0" t="str">
        <f aca="false">IF(E132&lt;&gt;0,INDEX(Main!AJ:CC,$C132+1,$D132+1),"")</f>
        <v/>
      </c>
      <c r="Q132" s="0" t="str">
        <f aca="false">IF(A132&lt;&gt;"",":"&amp;A132,"")</f>
        <v/>
      </c>
    </row>
    <row r="133" customFormat="false" ht="12.75" hidden="false" customHeight="false" outlineLevel="0" collapsed="false">
      <c r="A133" s="0" t="str">
        <f aca="false">IF(MOD(ROW(B133)-C$6,$F$6)=0,MAX(A$7:A132)+1,"")</f>
        <v/>
      </c>
      <c r="B133" s="0" t="n">
        <v>2.011</v>
      </c>
      <c r="C133" s="0" t="n">
        <v>17</v>
      </c>
      <c r="D133" s="0" t="n">
        <v>5</v>
      </c>
      <c r="E133" s="0" t="n">
        <v>3000</v>
      </c>
      <c r="F133" s="0" t="str">
        <f aca="false">IF(E133&lt;&gt;0,"CSE"&amp;ROUND(B133,0),"")</f>
        <v>CSE2</v>
      </c>
      <c r="G133" s="0" t="str">
        <f aca="false">IF(E133&lt;&gt;0,"All","")</f>
        <v>All</v>
      </c>
      <c r="H133" s="0" t="n">
        <v>2</v>
      </c>
      <c r="I133" s="0" t="str">
        <f aca="false">IF(E133&lt;&gt;0,INDEX(Main!U:U,C133+1,1),"")</f>
        <v>string</v>
      </c>
      <c r="J133" s="0" t="str">
        <f aca="false">IF(E133&lt;&gt;0,INDEX(Main!V:V,C133+1,1),"")</f>
        <v>string</v>
      </c>
      <c r="K133" s="0" t="str">
        <f aca="false">IF(E133&lt;&gt;0,INDEX(Main!W:W,C133+1,1),"")</f>
        <v>string</v>
      </c>
      <c r="L133" s="0" t="n">
        <v>46143</v>
      </c>
      <c r="M133" s="0" t="n">
        <v>2026</v>
      </c>
      <c r="N133" s="0" t="n">
        <v>3000</v>
      </c>
      <c r="O133" s="0" t="n">
        <v>3000</v>
      </c>
      <c r="P133" s="0" t="str">
        <f aca="false">IF(E133&lt;&gt;0,INDEX(Main!AJ:CC,$C133+1,$D133+1),"")</f>
        <v/>
      </c>
      <c r="Q133" s="0" t="str">
        <f aca="false">IF(A133&lt;&gt;"",":"&amp;A133,"")</f>
        <v/>
      </c>
    </row>
    <row r="134" customFormat="false" ht="12.75" hidden="false" customHeight="false" outlineLevel="0" collapsed="false">
      <c r="A134" s="0" t="str">
        <f aca="false">IF(MOD(ROW(B134)-C$6,$F$6)=0,MAX(A$7:A133)+1,"")</f>
        <v/>
      </c>
      <c r="B134" s="0" t="n">
        <v>2.012</v>
      </c>
      <c r="C134" s="0" t="n">
        <v>18</v>
      </c>
      <c r="D134" s="0" t="n">
        <v>5</v>
      </c>
      <c r="E134" s="0" t="n">
        <v>0</v>
      </c>
      <c r="F134" s="0" t="str">
        <f aca="false">IF(E134&lt;&gt;0,"CSE"&amp;ROUND(B134,0),"")</f>
        <v/>
      </c>
      <c r="G134" s="0" t="str">
        <f aca="false">IF(E134&lt;&gt;0,"All","")</f>
        <v/>
      </c>
      <c r="H134" s="0" t="str">
        <f aca="false">IF(E134&lt;&gt;0,INDEX(Main!T:T,C134+1,1),"")</f>
        <v/>
      </c>
      <c r="I134" s="0" t="str">
        <f aca="false">IF(E134&lt;&gt;0,INDEX(Main!U:U,C134+1,1),"")</f>
        <v/>
      </c>
      <c r="J134" s="0" t="str">
        <f aca="false">IF(E134&lt;&gt;0,INDEX(Main!V:V,C134+1,1),"")</f>
        <v/>
      </c>
      <c r="K134" s="0" t="str">
        <f aca="false">IF(E134&lt;&gt;0,INDEX(Main!W:W,C134+1,1),"")</f>
        <v/>
      </c>
      <c r="L134" s="0" t="str">
        <f aca="false">IF(E134&lt;&gt;0,INDEX(Main!AF:CC,$C134+1,$D134+1),"")</f>
        <v/>
      </c>
      <c r="M134" s="0" t="str">
        <f aca="false">IF(E134&lt;&gt;0,IF(L134*1&gt;100,YEAR(L134),""),"")</f>
        <v/>
      </c>
      <c r="N134" s="0" t="str">
        <f aca="false">IF(E134&lt;&gt;0,INDEX(Main!AH:CC,$C134+1,$D134+1),"")</f>
        <v/>
      </c>
      <c r="O134" s="0" t="str">
        <f aca="false">IF(E134&lt;&gt;0,INDEX(Main!AI:CC,$C134+1,$D134+1),"")</f>
        <v/>
      </c>
      <c r="P134" s="0" t="str">
        <f aca="false">IF(E134&lt;&gt;0,INDEX(Main!AJ:CC,$C134+1,$D134+1),"")</f>
        <v/>
      </c>
      <c r="Q134" s="0" t="str">
        <f aca="false">IF(A134&lt;&gt;"",":"&amp;A134,"")</f>
        <v/>
      </c>
    </row>
    <row r="135" customFormat="false" ht="12.75" hidden="false" customHeight="false" outlineLevel="0" collapsed="false">
      <c r="A135" s="0" t="str">
        <f aca="false">IF(MOD(ROW(B135)-C$6,$F$6)=0,MAX(A$7:A134)+1,"")</f>
        <v/>
      </c>
      <c r="B135" s="0" t="n">
        <v>2.013</v>
      </c>
      <c r="C135" s="0" t="n">
        <v>19</v>
      </c>
      <c r="D135" s="0" t="n">
        <v>5</v>
      </c>
      <c r="E135" s="0" t="n">
        <v>0</v>
      </c>
      <c r="F135" s="0" t="str">
        <f aca="false">IF(E135&lt;&gt;0,"CSE"&amp;ROUND(B135,0),"")</f>
        <v/>
      </c>
      <c r="G135" s="0" t="str">
        <f aca="false">IF(E135&lt;&gt;0,"All","")</f>
        <v/>
      </c>
      <c r="H135" s="0" t="str">
        <f aca="false">IF(E135&lt;&gt;0,INDEX(Main!T:T,C135+1,1),"")</f>
        <v/>
      </c>
      <c r="I135" s="0" t="str">
        <f aca="false">IF(E135&lt;&gt;0,INDEX(Main!U:U,C135+1,1),"")</f>
        <v/>
      </c>
      <c r="J135" s="0" t="str">
        <f aca="false">IF(E135&lt;&gt;0,INDEX(Main!V:V,C135+1,1),"")</f>
        <v/>
      </c>
      <c r="K135" s="0" t="str">
        <f aca="false">IF(E135&lt;&gt;0,INDEX(Main!W:W,C135+1,1),"")</f>
        <v/>
      </c>
      <c r="L135" s="0" t="str">
        <f aca="false">IF(E135&lt;&gt;0,INDEX(Main!AF:CC,$C135+1,$D135+1),"")</f>
        <v/>
      </c>
      <c r="M135" s="0" t="str">
        <f aca="false">IF(E135&lt;&gt;0,IF(L135*1&gt;100,YEAR(L135),""),"")</f>
        <v/>
      </c>
      <c r="N135" s="0" t="str">
        <f aca="false">IF(E135&lt;&gt;0,INDEX(Main!AH:CC,$C135+1,$D135+1),"")</f>
        <v/>
      </c>
      <c r="O135" s="0" t="str">
        <f aca="false">IF(E135&lt;&gt;0,INDEX(Main!AI:CC,$C135+1,$D135+1),"")</f>
        <v/>
      </c>
      <c r="P135" s="0" t="str">
        <f aca="false">IF(E135&lt;&gt;0,INDEX(Main!AJ:CC,$C135+1,$D135+1),"")</f>
        <v/>
      </c>
      <c r="Q135" s="0" t="str">
        <f aca="false">IF(A135&lt;&gt;"",":"&amp;A135,"")</f>
        <v/>
      </c>
    </row>
    <row r="136" customFormat="false" ht="12.75" hidden="false" customHeight="false" outlineLevel="0" collapsed="false">
      <c r="A136" s="0" t="str">
        <f aca="false">IF(MOD(ROW(B136)-C$6,$F$6)=0,MAX(A$7:A135)+1,"")</f>
        <v/>
      </c>
      <c r="B136" s="0" t="n">
        <v>2.014</v>
      </c>
      <c r="C136" s="0" t="n">
        <v>20</v>
      </c>
      <c r="D136" s="0" t="n">
        <v>5</v>
      </c>
      <c r="E136" s="0" t="n">
        <v>2000</v>
      </c>
      <c r="F136" s="0" t="str">
        <f aca="false">IF(E136&lt;&gt;0,"CSE"&amp;ROUND(B136,0),"")</f>
        <v>CSE2</v>
      </c>
      <c r="G136" s="0" t="str">
        <f aca="false">IF(E136&lt;&gt;0,"All","")</f>
        <v>All</v>
      </c>
      <c r="H136" s="0" t="n">
        <v>2</v>
      </c>
      <c r="I136" s="0" t="str">
        <f aca="false">IF(E136&lt;&gt;0,INDEX(Main!U:U,C136+1,1),"")</f>
        <v>string</v>
      </c>
      <c r="J136" s="0" t="str">
        <f aca="false">IF(E136&lt;&gt;0,INDEX(Main!V:V,C136+1,1),"")</f>
        <v>string</v>
      </c>
      <c r="K136" s="0" t="str">
        <f aca="false">IF(E136&lt;&gt;0,INDEX(Main!W:W,C136+1,1),"")</f>
        <v>string</v>
      </c>
      <c r="L136" s="0" t="n">
        <v>46508</v>
      </c>
      <c r="M136" s="0" t="n">
        <v>2027</v>
      </c>
      <c r="N136" s="0" t="n">
        <v>2000</v>
      </c>
      <c r="O136" s="0" t="n">
        <v>2000</v>
      </c>
      <c r="P136" s="0" t="str">
        <f aca="false">IF(E136&lt;&gt;0,INDEX(Main!AJ:CC,$C136+1,$D136+1),"")</f>
        <v/>
      </c>
      <c r="Q136" s="0" t="str">
        <f aca="false">IF(A136&lt;&gt;"",":"&amp;A136,"")</f>
        <v/>
      </c>
    </row>
    <row r="137" customFormat="false" ht="12.75" hidden="false" customHeight="false" outlineLevel="0" collapsed="false">
      <c r="A137" s="0" t="str">
        <f aca="false">IF(MOD(ROW(B137)-C$6,$F$6)=0,MAX(A$7:A136)+1,"")</f>
        <v/>
      </c>
      <c r="B137" s="0" t="n">
        <v>2.015</v>
      </c>
      <c r="C137" s="0" t="n">
        <v>21</v>
      </c>
      <c r="D137" s="0" t="n">
        <v>5</v>
      </c>
      <c r="E137" s="0" t="n">
        <v>3000</v>
      </c>
      <c r="F137" s="0" t="str">
        <f aca="false">IF(E137&lt;&gt;0,"CSE"&amp;ROUND(B137,0),"")</f>
        <v>CSE2</v>
      </c>
      <c r="G137" s="0" t="str">
        <f aca="false">IF(E137&lt;&gt;0,"All","")</f>
        <v>All</v>
      </c>
      <c r="H137" s="0" t="n">
        <v>2</v>
      </c>
      <c r="I137" s="0" t="str">
        <f aca="false">IF(E137&lt;&gt;0,INDEX(Main!U:U,C137+1,1),"")</f>
        <v>string</v>
      </c>
      <c r="J137" s="0" t="str">
        <f aca="false">IF(E137&lt;&gt;0,INDEX(Main!V:V,C137+1,1),"")</f>
        <v>string</v>
      </c>
      <c r="K137" s="0" t="str">
        <f aca="false">IF(E137&lt;&gt;0,INDEX(Main!W:W,C137+1,1),"")</f>
        <v>string</v>
      </c>
      <c r="L137" s="0" t="n">
        <v>46508</v>
      </c>
      <c r="M137" s="0" t="n">
        <v>2027</v>
      </c>
      <c r="N137" s="0" t="n">
        <v>3000</v>
      </c>
      <c r="O137" s="0" t="n">
        <v>3000</v>
      </c>
      <c r="P137" s="0" t="str">
        <f aca="false">IF(E137&lt;&gt;0,INDEX(Main!AJ:CC,$C137+1,$D137+1),"")</f>
        <v/>
      </c>
      <c r="Q137" s="0" t="str">
        <f aca="false">IF(A137&lt;&gt;"",":"&amp;A137,"")</f>
        <v/>
      </c>
    </row>
    <row r="138" customFormat="false" ht="12.75" hidden="false" customHeight="false" outlineLevel="0" collapsed="false">
      <c r="A138" s="0" t="str">
        <f aca="false">IF(MOD(ROW(B138)-C$6,$F$6)=0,MAX(A$7:A137)+1,"")</f>
        <v/>
      </c>
      <c r="B138" s="0" t="n">
        <v>2.016</v>
      </c>
      <c r="C138" s="0" t="n">
        <v>22</v>
      </c>
      <c r="D138" s="0" t="n">
        <v>5</v>
      </c>
      <c r="E138" s="0" t="n">
        <v>0</v>
      </c>
      <c r="F138" s="0" t="str">
        <f aca="false">IF(E138&lt;&gt;0,"CSE"&amp;ROUND(B138,0),"")</f>
        <v/>
      </c>
      <c r="G138" s="0" t="str">
        <f aca="false">IF(E138&lt;&gt;0,"All","")</f>
        <v/>
      </c>
      <c r="H138" s="0" t="str">
        <f aca="false">IF(E138&lt;&gt;0,INDEX(Main!T:T,C138+1,1),"")</f>
        <v/>
      </c>
      <c r="I138" s="0" t="str">
        <f aca="false">IF(E138&lt;&gt;0,INDEX(Main!U:U,C138+1,1),"")</f>
        <v/>
      </c>
      <c r="J138" s="0" t="str">
        <f aca="false">IF(E138&lt;&gt;0,INDEX(Main!V:V,C138+1,1),"")</f>
        <v/>
      </c>
      <c r="K138" s="0" t="str">
        <f aca="false">IF(E138&lt;&gt;0,INDEX(Main!W:W,C138+1,1),"")</f>
        <v/>
      </c>
      <c r="L138" s="0" t="str">
        <f aca="false">IF(E138&lt;&gt;0,INDEX(Main!AF:CC,$C138+1,$D138+1),"")</f>
        <v/>
      </c>
      <c r="M138" s="0" t="str">
        <f aca="false">IF(E138&lt;&gt;0,IF(L138*1&gt;100,YEAR(L138),""),"")</f>
        <v/>
      </c>
      <c r="N138" s="0" t="str">
        <f aca="false">IF(E138&lt;&gt;0,INDEX(Main!AH:CC,$C138+1,$D138+1),"")</f>
        <v/>
      </c>
      <c r="O138" s="0" t="str">
        <f aca="false">IF(E138&lt;&gt;0,INDEX(Main!AI:CC,$C138+1,$D138+1),"")</f>
        <v/>
      </c>
      <c r="P138" s="0" t="str">
        <f aca="false">IF(E138&lt;&gt;0,INDEX(Main!AJ:CC,$C138+1,$D138+1),"")</f>
        <v/>
      </c>
      <c r="Q138" s="0" t="str">
        <f aca="false">IF(A138&lt;&gt;"",":"&amp;A138,"")</f>
        <v/>
      </c>
    </row>
    <row r="139" customFormat="false" ht="12.75" hidden="false" customHeight="false" outlineLevel="0" collapsed="false">
      <c r="A139" s="0" t="str">
        <f aca="false">IF(MOD(ROW(B139)-C$6,$F$6)=0,MAX(A$7:A138)+1,"")</f>
        <v/>
      </c>
      <c r="B139" s="0" t="n">
        <v>2.017</v>
      </c>
      <c r="C139" s="0" t="n">
        <v>23</v>
      </c>
      <c r="D139" s="0" t="n">
        <v>5</v>
      </c>
      <c r="E139" s="0" t="n">
        <v>0</v>
      </c>
      <c r="F139" s="0" t="str">
        <f aca="false">IF(E139&lt;&gt;0,"CSE"&amp;ROUND(B139,0),"")</f>
        <v/>
      </c>
      <c r="G139" s="0" t="str">
        <f aca="false">IF(E139&lt;&gt;0,"All","")</f>
        <v/>
      </c>
      <c r="H139" s="0" t="str">
        <f aca="false">IF(E139&lt;&gt;0,INDEX(Main!T:T,C139+1,1),"")</f>
        <v/>
      </c>
      <c r="I139" s="0" t="str">
        <f aca="false">IF(E139&lt;&gt;0,INDEX(Main!U:U,C139+1,1),"")</f>
        <v/>
      </c>
      <c r="J139" s="0" t="str">
        <f aca="false">IF(E139&lt;&gt;0,INDEX(Main!V:V,C139+1,1),"")</f>
        <v/>
      </c>
      <c r="K139" s="0" t="str">
        <f aca="false">IF(E139&lt;&gt;0,INDEX(Main!W:W,C139+1,1),"")</f>
        <v/>
      </c>
      <c r="L139" s="0" t="str">
        <f aca="false">IF(E139&lt;&gt;0,INDEX(Main!AF:CC,$C139+1,$D139+1),"")</f>
        <v/>
      </c>
      <c r="M139" s="0" t="str">
        <f aca="false">IF(E139&lt;&gt;0,IF(L139*1&gt;100,YEAR(L139),""),"")</f>
        <v/>
      </c>
      <c r="N139" s="0" t="str">
        <f aca="false">IF(E139&lt;&gt;0,INDEX(Main!AH:CC,$C139+1,$D139+1),"")</f>
        <v/>
      </c>
      <c r="O139" s="0" t="str">
        <f aca="false">IF(E139&lt;&gt;0,INDEX(Main!AI:CC,$C139+1,$D139+1),"")</f>
        <v/>
      </c>
      <c r="P139" s="0" t="str">
        <f aca="false">IF(E139&lt;&gt;0,INDEX(Main!AJ:CC,$C139+1,$D139+1),"")</f>
        <v/>
      </c>
      <c r="Q139" s="0" t="str">
        <f aca="false">IF(A139&lt;&gt;"",":"&amp;A139,"")</f>
        <v/>
      </c>
    </row>
    <row r="140" customFormat="false" ht="12.75" hidden="false" customHeight="false" outlineLevel="0" collapsed="false">
      <c r="A140" s="0" t="str">
        <f aca="false">IF(MOD(ROW(B140)-C$6,$F$6)=0,MAX(A$7:A139)+1,"")</f>
        <v/>
      </c>
      <c r="B140" s="0" t="n">
        <v>2.018</v>
      </c>
      <c r="C140" s="0" t="n">
        <v>24</v>
      </c>
      <c r="D140" s="0" t="n">
        <v>5</v>
      </c>
      <c r="E140" s="0" t="n">
        <v>0</v>
      </c>
      <c r="F140" s="0" t="str">
        <f aca="false">IF(E140&lt;&gt;0,"CSE"&amp;ROUND(B140,0),"")</f>
        <v/>
      </c>
      <c r="G140" s="0" t="str">
        <f aca="false">IF(E140&lt;&gt;0,"All","")</f>
        <v/>
      </c>
      <c r="H140" s="0" t="str">
        <f aca="false">IF(E140&lt;&gt;0,INDEX(Main!T:T,C140+1,1),"")</f>
        <v/>
      </c>
      <c r="I140" s="0" t="str">
        <f aca="false">IF(E140&lt;&gt;0,INDEX(Main!U:U,C140+1,1),"")</f>
        <v/>
      </c>
      <c r="J140" s="0" t="str">
        <f aca="false">IF(E140&lt;&gt;0,INDEX(Main!V:V,C140+1,1),"")</f>
        <v/>
      </c>
      <c r="K140" s="0" t="str">
        <f aca="false">IF(E140&lt;&gt;0,INDEX(Main!W:W,C140+1,1),"")</f>
        <v/>
      </c>
      <c r="L140" s="0" t="str">
        <f aca="false">IF(E140&lt;&gt;0,INDEX(Main!AF:CC,$C140+1,$D140+1),"")</f>
        <v/>
      </c>
      <c r="M140" s="0" t="str">
        <f aca="false">IF(E140&lt;&gt;0,IF(L140*1&gt;100,YEAR(L140),""),"")</f>
        <v/>
      </c>
      <c r="N140" s="0" t="str">
        <f aca="false">IF(E140&lt;&gt;0,INDEX(Main!AH:CC,$C140+1,$D140+1),"")</f>
        <v/>
      </c>
      <c r="O140" s="0" t="str">
        <f aca="false">IF(E140&lt;&gt;0,INDEX(Main!AI:CC,$C140+1,$D140+1),"")</f>
        <v/>
      </c>
      <c r="P140" s="0" t="str">
        <f aca="false">IF(E140&lt;&gt;0,INDEX(Main!AJ:CC,$C140+1,$D140+1),"")</f>
        <v/>
      </c>
      <c r="Q140" s="0" t="str">
        <f aca="false">IF(A140&lt;&gt;"",":"&amp;A140,"")</f>
        <v/>
      </c>
    </row>
    <row r="141" customFormat="false" ht="12.75" hidden="false" customHeight="false" outlineLevel="0" collapsed="false">
      <c r="A141" s="0" t="str">
        <f aca="false">IF(MOD(ROW(B141)-C$6,$F$6)=0,MAX(A$7:A140)+1,"")</f>
        <v/>
      </c>
      <c r="B141" s="0" t="n">
        <v>2.019</v>
      </c>
      <c r="C141" s="0" t="n">
        <v>25</v>
      </c>
      <c r="D141" s="0" t="n">
        <v>5</v>
      </c>
      <c r="E141" s="0" t="n">
        <v>0</v>
      </c>
      <c r="F141" s="0" t="str">
        <f aca="false">IF(E141&lt;&gt;0,"CSE"&amp;ROUND(B141,0),"")</f>
        <v/>
      </c>
      <c r="G141" s="0" t="str">
        <f aca="false">IF(E141&lt;&gt;0,"All","")</f>
        <v/>
      </c>
      <c r="H141" s="0" t="str">
        <f aca="false">IF(E141&lt;&gt;0,INDEX(Main!T:T,C141+1,1),"")</f>
        <v/>
      </c>
      <c r="I141" s="0" t="str">
        <f aca="false">IF(E141&lt;&gt;0,INDEX(Main!U:U,C141+1,1),"")</f>
        <v/>
      </c>
      <c r="J141" s="0" t="str">
        <f aca="false">IF(E141&lt;&gt;0,INDEX(Main!V:V,C141+1,1),"")</f>
        <v/>
      </c>
      <c r="K141" s="0" t="str">
        <f aca="false">IF(E141&lt;&gt;0,INDEX(Main!W:W,C141+1,1),"")</f>
        <v/>
      </c>
      <c r="L141" s="0" t="str">
        <f aca="false">IF(E141&lt;&gt;0,INDEX(Main!AF:CC,$C141+1,$D141+1),"")</f>
        <v/>
      </c>
      <c r="M141" s="0" t="str">
        <f aca="false">IF(E141&lt;&gt;0,IF(L141*1&gt;100,YEAR(L141),""),"")</f>
        <v/>
      </c>
      <c r="N141" s="0" t="str">
        <f aca="false">IF(E141&lt;&gt;0,INDEX(Main!AH:CC,$C141+1,$D141+1),"")</f>
        <v/>
      </c>
      <c r="O141" s="0" t="str">
        <f aca="false">IF(E141&lt;&gt;0,INDEX(Main!AI:CC,$C141+1,$D141+1),"")</f>
        <v/>
      </c>
      <c r="P141" s="0" t="str">
        <f aca="false">IF(E141&lt;&gt;0,INDEX(Main!AJ:CC,$C141+1,$D141+1),"")</f>
        <v/>
      </c>
      <c r="Q141" s="0" t="str">
        <f aca="false">IF(A141&lt;&gt;"",":"&amp;A141,"")</f>
        <v/>
      </c>
    </row>
    <row r="142" customFormat="false" ht="12.75" hidden="false" customHeight="false" outlineLevel="0" collapsed="false">
      <c r="A142" s="0" t="str">
        <f aca="false">IF(MOD(ROW(B142)-C$6,$F$6)=0,MAX(A$7:A141)+1,"")</f>
        <v/>
      </c>
      <c r="B142" s="0" t="n">
        <v>2.02</v>
      </c>
      <c r="C142" s="0" t="n">
        <v>26</v>
      </c>
      <c r="D142" s="0" t="n">
        <v>5</v>
      </c>
      <c r="E142" s="0" t="n">
        <v>500</v>
      </c>
      <c r="F142" s="0" t="str">
        <f aca="false">IF(E142&lt;&gt;0,"CSE"&amp;ROUND(B142,0),"")</f>
        <v>CSE2</v>
      </c>
      <c r="G142" s="0" t="str">
        <f aca="false">IF(E142&lt;&gt;0,"All","")</f>
        <v>All</v>
      </c>
      <c r="H142" s="0" t="n">
        <v>3</v>
      </c>
      <c r="I142" s="0" t="str">
        <f aca="false">IF(E142&lt;&gt;0,INDEX(Main!U:U,C142+1,1),"")</f>
        <v>string</v>
      </c>
      <c r="J142" s="0" t="str">
        <f aca="false">IF(E142&lt;&gt;0,INDEX(Main!V:V,C142+1,1),"")</f>
        <v>string</v>
      </c>
      <c r="K142" s="0" t="str">
        <f aca="false">IF(E142&lt;&gt;0,INDEX(Main!W:W,C142+1,1),"")</f>
        <v>string</v>
      </c>
      <c r="L142" s="0" t="n">
        <v>47239</v>
      </c>
      <c r="M142" s="0" t="n">
        <v>2029</v>
      </c>
      <c r="N142" s="0" t="n">
        <v>500</v>
      </c>
      <c r="O142" s="0" t="n">
        <v>500</v>
      </c>
      <c r="P142" s="0" t="str">
        <f aca="false">IF(E142&lt;&gt;0,INDEX(Main!AJ:CC,$C142+1,$D142+1),"")</f>
        <v>B: string;</v>
      </c>
      <c r="Q142" s="0" t="str">
        <f aca="false">IF(A142&lt;&gt;"",":"&amp;A142,"")</f>
        <v/>
      </c>
    </row>
    <row r="143" customFormat="false" ht="12.75" hidden="false" customHeight="false" outlineLevel="0" collapsed="false">
      <c r="A143" s="0" t="str">
        <f aca="false">IF(MOD(ROW(B143)-C$6,$F$6)=0,MAX(A$7:A142)+1,"")</f>
        <v/>
      </c>
      <c r="B143" s="0" t="n">
        <v>2.021</v>
      </c>
      <c r="C143" s="0" t="n">
        <v>27</v>
      </c>
      <c r="D143" s="0" t="n">
        <v>5</v>
      </c>
      <c r="E143" s="0" t="n">
        <v>500</v>
      </c>
      <c r="F143" s="0" t="str">
        <f aca="false">IF(E143&lt;&gt;0,"CSE"&amp;ROUND(B143,0),"")</f>
        <v>CSE2</v>
      </c>
      <c r="G143" s="0" t="str">
        <f aca="false">IF(E143&lt;&gt;0,"All","")</f>
        <v>All</v>
      </c>
      <c r="H143" s="0" t="n">
        <v>3</v>
      </c>
      <c r="I143" s="0" t="str">
        <f aca="false">IF(E143&lt;&gt;0,INDEX(Main!U:U,C143+1,1),"")</f>
        <v>string</v>
      </c>
      <c r="J143" s="0" t="str">
        <f aca="false">IF(E143&lt;&gt;0,INDEX(Main!V:V,C143+1,1),"")</f>
        <v>string</v>
      </c>
      <c r="K143" s="0" t="str">
        <f aca="false">IF(E143&lt;&gt;0,INDEX(Main!W:W,C143+1,1),"")</f>
        <v>string</v>
      </c>
      <c r="L143" s="0" t="n">
        <v>47239</v>
      </c>
      <c r="M143" s="0" t="n">
        <v>2029</v>
      </c>
      <c r="N143" s="0" t="n">
        <v>500</v>
      </c>
      <c r="O143" s="0" t="n">
        <v>500</v>
      </c>
      <c r="P143" s="0" t="str">
        <f aca="false">IF(E143&lt;&gt;0,INDEX(Main!AJ:CC,$C143+1,$D143+1),"")</f>
        <v/>
      </c>
      <c r="Q143" s="0" t="str">
        <f aca="false">IF(A143&lt;&gt;"",":"&amp;A143,"")</f>
        <v/>
      </c>
    </row>
    <row r="144" customFormat="false" ht="12.75" hidden="false" customHeight="false" outlineLevel="0" collapsed="false">
      <c r="A144" s="0" t="str">
        <f aca="false">IF(MOD(ROW(B144)-C$6,$F$6)=0,MAX(A$7:A143)+1,"")</f>
        <v/>
      </c>
      <c r="B144" s="0" t="n">
        <v>2.022</v>
      </c>
      <c r="C144" s="0" t="n">
        <v>28</v>
      </c>
      <c r="D144" s="0" t="n">
        <v>5</v>
      </c>
      <c r="E144" s="0" t="n">
        <v>900</v>
      </c>
      <c r="F144" s="0" t="str">
        <f aca="false">IF(E144&lt;&gt;0,"CSE"&amp;ROUND(B144,0),"")</f>
        <v>CSE2</v>
      </c>
      <c r="G144" s="0" t="str">
        <f aca="false">IF(E144&lt;&gt;0,"All","")</f>
        <v>All</v>
      </c>
      <c r="H144" s="0" t="n">
        <v>3</v>
      </c>
      <c r="I144" s="0" t="str">
        <f aca="false">IF(E144&lt;&gt;0,INDEX(Main!U:U,C144+1,1),"")</f>
        <v>string</v>
      </c>
      <c r="J144" s="0" t="str">
        <f aca="false">IF(E144&lt;&gt;0,INDEX(Main!V:V,C144+1,1),"")</f>
        <v>string</v>
      </c>
      <c r="K144" s="0" t="str">
        <f aca="false">IF(E144&lt;&gt;0,INDEX(Main!W:W,C144+1,1),"")</f>
        <v>string</v>
      </c>
      <c r="L144" s="0" t="n">
        <v>47239</v>
      </c>
      <c r="M144" s="0" t="n">
        <v>2029</v>
      </c>
      <c r="N144" s="0" t="n">
        <v>900</v>
      </c>
      <c r="O144" s="0" t="n">
        <v>900</v>
      </c>
      <c r="P144" s="0" t="str">
        <f aca="false">IF(E144&lt;&gt;0,INDEX(Main!AJ:CC,$C144+1,$D144+1),"")</f>
        <v/>
      </c>
      <c r="Q144" s="0" t="str">
        <f aca="false">IF(A144&lt;&gt;"",":"&amp;A144,"")</f>
        <v/>
      </c>
    </row>
    <row r="145" customFormat="false" ht="12.75" hidden="false" customHeight="false" outlineLevel="0" collapsed="false">
      <c r="A145" s="0" t="str">
        <f aca="false">IF(MOD(ROW(B145)-C$6,$F$6)=0,MAX(A$7:A144)+1,"")</f>
        <v/>
      </c>
      <c r="B145" s="0" t="n">
        <v>2.023</v>
      </c>
      <c r="C145" s="0" t="n">
        <v>29</v>
      </c>
      <c r="D145" s="0" t="n">
        <v>5</v>
      </c>
      <c r="E145" s="0" t="n">
        <v>0</v>
      </c>
      <c r="F145" s="0" t="str">
        <f aca="false">IF(E145&lt;&gt;0,"CSE"&amp;ROUND(B145,0),"")</f>
        <v/>
      </c>
      <c r="G145" s="0" t="str">
        <f aca="false">IF(E145&lt;&gt;0,"All","")</f>
        <v/>
      </c>
      <c r="H145" s="0" t="str">
        <f aca="false">IF(E145&lt;&gt;0,INDEX(Main!T:T,C145+1,1),"")</f>
        <v/>
      </c>
      <c r="I145" s="0" t="str">
        <f aca="false">IF(E145&lt;&gt;0,INDEX(Main!U:U,C145+1,1),"")</f>
        <v/>
      </c>
      <c r="J145" s="0" t="str">
        <f aca="false">IF(E145&lt;&gt;0,INDEX(Main!V:V,C145+1,1),"")</f>
        <v/>
      </c>
      <c r="K145" s="0" t="str">
        <f aca="false">IF(E145&lt;&gt;0,INDEX(Main!W:W,C145+1,1),"")</f>
        <v/>
      </c>
      <c r="L145" s="0" t="str">
        <f aca="false">IF(E145&lt;&gt;0,INDEX(Main!AF:CC,$C145+1,$D145+1),"")</f>
        <v/>
      </c>
      <c r="M145" s="0" t="str">
        <f aca="false">IF(E145&lt;&gt;0,IF(L145*1&gt;100,YEAR(L145),""),"")</f>
        <v/>
      </c>
      <c r="N145" s="0" t="str">
        <f aca="false">IF(E145&lt;&gt;0,INDEX(Main!AH:CC,$C145+1,$D145+1),"")</f>
        <v/>
      </c>
      <c r="O145" s="0" t="str">
        <f aca="false">IF(E145&lt;&gt;0,INDEX(Main!AI:CC,$C145+1,$D145+1),"")</f>
        <v/>
      </c>
      <c r="P145" s="0" t="str">
        <f aca="false">IF(E145&lt;&gt;0,INDEX(Main!AJ:CC,$C145+1,$D145+1),"")</f>
        <v/>
      </c>
      <c r="Q145" s="0" t="str">
        <f aca="false">IF(A145&lt;&gt;"",":"&amp;A145,"")</f>
        <v/>
      </c>
    </row>
    <row r="146" customFormat="false" ht="12.75" hidden="false" customHeight="false" outlineLevel="0" collapsed="false">
      <c r="A146" s="0" t="str">
        <f aca="false">IF(MOD(ROW(B146)-C$6,$F$6)=0,MAX(A$7:A145)+1,"")</f>
        <v/>
      </c>
      <c r="B146" s="0" t="n">
        <v>2.024</v>
      </c>
      <c r="C146" s="0" t="n">
        <v>30</v>
      </c>
      <c r="D146" s="0" t="n">
        <v>5</v>
      </c>
      <c r="E146" s="0" t="n">
        <v>0</v>
      </c>
      <c r="F146" s="0" t="str">
        <f aca="false">IF(E146&lt;&gt;0,"CSE"&amp;ROUND(B146,0),"")</f>
        <v/>
      </c>
      <c r="G146" s="0" t="str">
        <f aca="false">IF(E146&lt;&gt;0,"All","")</f>
        <v/>
      </c>
      <c r="H146" s="0" t="str">
        <f aca="false">IF(E146&lt;&gt;0,INDEX(Main!T:T,C146+1,1),"")</f>
        <v/>
      </c>
      <c r="I146" s="0" t="str">
        <f aca="false">IF(E146&lt;&gt;0,INDEX(Main!U:U,C146+1,1),"")</f>
        <v/>
      </c>
      <c r="J146" s="0" t="str">
        <f aca="false">IF(E146&lt;&gt;0,INDEX(Main!V:V,C146+1,1),"")</f>
        <v/>
      </c>
      <c r="K146" s="0" t="str">
        <f aca="false">IF(E146&lt;&gt;0,INDEX(Main!W:W,C146+1,1),"")</f>
        <v/>
      </c>
      <c r="L146" s="0" t="str">
        <f aca="false">IF(E146&lt;&gt;0,INDEX(Main!AF:CC,$C146+1,$D146+1),"")</f>
        <v/>
      </c>
      <c r="M146" s="0" t="str">
        <f aca="false">IF(E146&lt;&gt;0,IF(L146*1&gt;100,YEAR(L146),""),"")</f>
        <v/>
      </c>
      <c r="N146" s="0" t="str">
        <f aca="false">IF(E146&lt;&gt;0,INDEX(Main!AH:CC,$C146+1,$D146+1),"")</f>
        <v/>
      </c>
      <c r="O146" s="0" t="str">
        <f aca="false">IF(E146&lt;&gt;0,INDEX(Main!AI:CC,$C146+1,$D146+1),"")</f>
        <v/>
      </c>
      <c r="P146" s="0" t="str">
        <f aca="false">IF(E146&lt;&gt;0,INDEX(Main!AJ:CC,$C146+1,$D146+1),"")</f>
        <v/>
      </c>
      <c r="Q146" s="0" t="str">
        <f aca="false">IF(A146&lt;&gt;"",":"&amp;A146,"")</f>
        <v/>
      </c>
    </row>
    <row r="147" customFormat="false" ht="12.75" hidden="false" customHeight="false" outlineLevel="0" collapsed="false">
      <c r="A147" s="0" t="str">
        <f aca="false">IF(MOD(ROW(B147)-C$6,$F$6)=0,MAX(A$7:A146)+1,"")</f>
        <v/>
      </c>
      <c r="B147" s="0" t="n">
        <v>2.025</v>
      </c>
      <c r="C147" s="0" t="n">
        <v>31</v>
      </c>
      <c r="D147" s="0" t="n">
        <v>5</v>
      </c>
      <c r="E147" s="0" t="n">
        <v>0</v>
      </c>
      <c r="F147" s="0" t="str">
        <f aca="false">IF(E147&lt;&gt;0,"CSE"&amp;ROUND(B147,0),"")</f>
        <v/>
      </c>
      <c r="G147" s="0" t="str">
        <f aca="false">IF(E147&lt;&gt;0,"All","")</f>
        <v/>
      </c>
      <c r="H147" s="0" t="str">
        <f aca="false">IF(E147&lt;&gt;0,INDEX(Main!T:T,C147+1,1),"")</f>
        <v/>
      </c>
      <c r="I147" s="0" t="str">
        <f aca="false">IF(E147&lt;&gt;0,INDEX(Main!U:U,C147+1,1),"")</f>
        <v/>
      </c>
      <c r="J147" s="0" t="str">
        <f aca="false">IF(E147&lt;&gt;0,INDEX(Main!V:V,C147+1,1),"")</f>
        <v/>
      </c>
      <c r="K147" s="0" t="str">
        <f aca="false">IF(E147&lt;&gt;0,INDEX(Main!W:W,C147+1,1),"")</f>
        <v/>
      </c>
      <c r="L147" s="0" t="str">
        <f aca="false">IF(E147&lt;&gt;0,INDEX(Main!AF:CC,$C147+1,$D147+1),"")</f>
        <v/>
      </c>
      <c r="M147" s="0" t="str">
        <f aca="false">IF(E147&lt;&gt;0,IF(L147*1&gt;100,YEAR(L147),""),"")</f>
        <v/>
      </c>
      <c r="N147" s="0" t="str">
        <f aca="false">IF(E147&lt;&gt;0,INDEX(Main!AH:CC,$C147+1,$D147+1),"")</f>
        <v/>
      </c>
      <c r="O147" s="0" t="str">
        <f aca="false">IF(E147&lt;&gt;0,INDEX(Main!AI:CC,$C147+1,$D147+1),"")</f>
        <v/>
      </c>
      <c r="P147" s="0" t="str">
        <f aca="false">IF(E147&lt;&gt;0,INDEX(Main!AJ:CC,$C147+1,$D147+1),"")</f>
        <v/>
      </c>
      <c r="Q147" s="0" t="str">
        <f aca="false">IF(A147&lt;&gt;"",":"&amp;A147,"")</f>
        <v/>
      </c>
    </row>
    <row r="148" customFormat="false" ht="12.75" hidden="false" customHeight="false" outlineLevel="0" collapsed="false">
      <c r="A148" s="0" t="str">
        <f aca="false">IF(MOD(ROW(B148)-C$6,$F$6)=0,MAX(A$7:A147)+1,"")</f>
        <v/>
      </c>
      <c r="B148" s="0" t="n">
        <v>2.026</v>
      </c>
      <c r="C148" s="0" t="n">
        <v>32</v>
      </c>
      <c r="D148" s="0" t="n">
        <v>5</v>
      </c>
      <c r="E148" s="0" t="n">
        <v>0</v>
      </c>
      <c r="F148" s="0" t="str">
        <f aca="false">IF(E148&lt;&gt;0,"CSE"&amp;ROUND(B148,0),"")</f>
        <v/>
      </c>
      <c r="G148" s="0" t="str">
        <f aca="false">IF(E148&lt;&gt;0,"All","")</f>
        <v/>
      </c>
      <c r="H148" s="0" t="str">
        <f aca="false">IF(E148&lt;&gt;0,INDEX(Main!T:T,C148+1,1),"")</f>
        <v/>
      </c>
      <c r="I148" s="0" t="str">
        <f aca="false">IF(E148&lt;&gt;0,INDEX(Main!U:U,C148+1,1),"")</f>
        <v/>
      </c>
      <c r="J148" s="0" t="str">
        <f aca="false">IF(E148&lt;&gt;0,INDEX(Main!V:V,C148+1,1),"")</f>
        <v/>
      </c>
      <c r="K148" s="0" t="str">
        <f aca="false">IF(E148&lt;&gt;0,INDEX(Main!W:W,C148+1,1),"")</f>
        <v/>
      </c>
      <c r="L148" s="0" t="str">
        <f aca="false">IF(E148&lt;&gt;0,INDEX(Main!AF:CC,$C148+1,$D148+1),"")</f>
        <v/>
      </c>
      <c r="M148" s="0" t="str">
        <f aca="false">IF(E148&lt;&gt;0,IF(L148*1&gt;100,YEAR(L148),""),"")</f>
        <v/>
      </c>
      <c r="N148" s="0" t="str">
        <f aca="false">IF(E148&lt;&gt;0,INDEX(Main!AH:CC,$C148+1,$D148+1),"")</f>
        <v/>
      </c>
      <c r="O148" s="0" t="str">
        <f aca="false">IF(E148&lt;&gt;0,INDEX(Main!AI:CC,$C148+1,$D148+1),"")</f>
        <v/>
      </c>
      <c r="P148" s="0" t="str">
        <f aca="false">IF(E148&lt;&gt;0,INDEX(Main!AJ:CC,$C148+1,$D148+1),"")</f>
        <v/>
      </c>
      <c r="Q148" s="0" t="str">
        <f aca="false">IF(A148&lt;&gt;"",":"&amp;A148,"")</f>
        <v/>
      </c>
    </row>
    <row r="149" customFormat="false" ht="12.75" hidden="false" customHeight="false" outlineLevel="0" collapsed="false">
      <c r="A149" s="0" t="str">
        <f aca="false">IF(MOD(ROW(B149)-C$6,$F$6)=0,MAX(A$7:A148)+1,"")</f>
        <v/>
      </c>
      <c r="B149" s="0" t="n">
        <v>2.027</v>
      </c>
      <c r="C149" s="0" t="n">
        <v>33</v>
      </c>
      <c r="D149" s="0" t="n">
        <v>5</v>
      </c>
      <c r="E149" s="0" t="n">
        <v>0</v>
      </c>
      <c r="F149" s="0" t="str">
        <f aca="false">IF(E149&lt;&gt;0,"CSE"&amp;ROUND(B149,0),"")</f>
        <v/>
      </c>
      <c r="G149" s="0" t="str">
        <f aca="false">IF(E149&lt;&gt;0,"All","")</f>
        <v/>
      </c>
      <c r="H149" s="0" t="str">
        <f aca="false">IF(E149&lt;&gt;0,INDEX(Main!T:T,C149+1,1),"")</f>
        <v/>
      </c>
      <c r="I149" s="0" t="str">
        <f aca="false">IF(E149&lt;&gt;0,INDEX(Main!U:U,C149+1,1),"")</f>
        <v/>
      </c>
      <c r="J149" s="0" t="str">
        <f aca="false">IF(E149&lt;&gt;0,INDEX(Main!V:V,C149+1,1),"")</f>
        <v/>
      </c>
      <c r="K149" s="0" t="str">
        <f aca="false">IF(E149&lt;&gt;0,INDEX(Main!W:W,C149+1,1),"")</f>
        <v/>
      </c>
      <c r="L149" s="0" t="str">
        <f aca="false">IF(E149&lt;&gt;0,INDEX(Main!AF:CC,$C149+1,$D149+1),"")</f>
        <v/>
      </c>
      <c r="M149" s="0" t="str">
        <f aca="false">IF(E149&lt;&gt;0,IF(L149*1&gt;100,YEAR(L149),""),"")</f>
        <v/>
      </c>
      <c r="N149" s="0" t="str">
        <f aca="false">IF(E149&lt;&gt;0,INDEX(Main!AH:CC,$C149+1,$D149+1),"")</f>
        <v/>
      </c>
      <c r="O149" s="0" t="str">
        <f aca="false">IF(E149&lt;&gt;0,INDEX(Main!AI:CC,$C149+1,$D149+1),"")</f>
        <v/>
      </c>
      <c r="P149" s="0" t="str">
        <f aca="false">IF(E149&lt;&gt;0,INDEX(Main!AJ:CC,$C149+1,$D149+1),"")</f>
        <v/>
      </c>
      <c r="Q149" s="0" t="str">
        <f aca="false">IF(A149&lt;&gt;"",":"&amp;A149,"")</f>
        <v/>
      </c>
    </row>
    <row r="150" customFormat="false" ht="12.75" hidden="false" customHeight="false" outlineLevel="0" collapsed="false">
      <c r="A150" s="0" t="str">
        <f aca="false">IF(MOD(ROW(B150)-C$6,$F$6)=0,MAX(A$7:A149)+1,"")</f>
        <v/>
      </c>
      <c r="B150" s="0" t="n">
        <v>2.028</v>
      </c>
      <c r="C150" s="0" t="n">
        <v>34</v>
      </c>
      <c r="D150" s="0" t="n">
        <v>5</v>
      </c>
      <c r="E150" s="0" t="n">
        <v>0</v>
      </c>
      <c r="F150" s="0" t="str">
        <f aca="false">IF(E150&lt;&gt;0,"CSE"&amp;ROUND(B150,0),"")</f>
        <v/>
      </c>
      <c r="G150" s="0" t="str">
        <f aca="false">IF(E150&lt;&gt;0,"All","")</f>
        <v/>
      </c>
      <c r="H150" s="0" t="str">
        <f aca="false">IF(E150&lt;&gt;0,INDEX(Main!T:T,C150+1,1),"")</f>
        <v/>
      </c>
      <c r="I150" s="0" t="str">
        <f aca="false">IF(E150&lt;&gt;0,INDEX(Main!U:U,C150+1,1),"")</f>
        <v/>
      </c>
      <c r="J150" s="0" t="str">
        <f aca="false">IF(E150&lt;&gt;0,INDEX(Main!V:V,C150+1,1),"")</f>
        <v/>
      </c>
      <c r="K150" s="0" t="str">
        <f aca="false">IF(E150&lt;&gt;0,INDEX(Main!W:W,C150+1,1),"")</f>
        <v/>
      </c>
      <c r="L150" s="0" t="str">
        <f aca="false">IF(E150&lt;&gt;0,INDEX(Main!AF:CC,$C150+1,$D150+1),"")</f>
        <v/>
      </c>
      <c r="M150" s="0" t="str">
        <f aca="false">IF(E150&lt;&gt;0,IF(L150*1&gt;100,YEAR(L150),""),"")</f>
        <v/>
      </c>
      <c r="N150" s="0" t="str">
        <f aca="false">IF(E150&lt;&gt;0,INDEX(Main!AH:CC,$C150+1,$D150+1),"")</f>
        <v/>
      </c>
      <c r="O150" s="0" t="str">
        <f aca="false">IF(E150&lt;&gt;0,INDEX(Main!AI:CC,$C150+1,$D150+1),"")</f>
        <v/>
      </c>
      <c r="P150" s="0" t="str">
        <f aca="false">IF(E150&lt;&gt;0,INDEX(Main!AJ:CC,$C150+1,$D150+1),"")</f>
        <v/>
      </c>
      <c r="Q150" s="0" t="str">
        <f aca="false">IF(A150&lt;&gt;"",":"&amp;A150,"")</f>
        <v/>
      </c>
    </row>
    <row r="151" customFormat="false" ht="12.75" hidden="false" customHeight="false" outlineLevel="0" collapsed="false">
      <c r="A151" s="0" t="str">
        <f aca="false">IF(MOD(ROW(B151)-C$6,$F$6)=0,MAX(A$7:A150)+1,"")</f>
        <v/>
      </c>
      <c r="B151" s="0" t="n">
        <v>2.029</v>
      </c>
      <c r="C151" s="0" t="n">
        <v>35</v>
      </c>
      <c r="D151" s="0" t="n">
        <v>5</v>
      </c>
      <c r="E151" s="0" t="n">
        <v>0</v>
      </c>
      <c r="F151" s="0" t="str">
        <f aca="false">IF(E151&lt;&gt;0,"CSE"&amp;ROUND(B151,0),"")</f>
        <v/>
      </c>
      <c r="G151" s="0" t="str">
        <f aca="false">IF(E151&lt;&gt;0,"All","")</f>
        <v/>
      </c>
      <c r="H151" s="0" t="str">
        <f aca="false">IF(E151&lt;&gt;0,INDEX(Main!T:T,C151+1,1),"")</f>
        <v/>
      </c>
      <c r="I151" s="0" t="str">
        <f aca="false">IF(E151&lt;&gt;0,INDEX(Main!U:U,C151+1,1),"")</f>
        <v/>
      </c>
      <c r="J151" s="0" t="str">
        <f aca="false">IF(E151&lt;&gt;0,INDEX(Main!V:V,C151+1,1),"")</f>
        <v/>
      </c>
      <c r="K151" s="0" t="str">
        <f aca="false">IF(E151&lt;&gt;0,INDEX(Main!W:W,C151+1,1),"")</f>
        <v/>
      </c>
      <c r="L151" s="0" t="str">
        <f aca="false">IF(E151&lt;&gt;0,INDEX(Main!AF:CC,$C151+1,$D151+1),"")</f>
        <v/>
      </c>
      <c r="M151" s="0" t="str">
        <f aca="false">IF(E151&lt;&gt;0,IF(L151*1&gt;100,YEAR(L151),""),"")</f>
        <v/>
      </c>
      <c r="N151" s="0" t="str">
        <f aca="false">IF(E151&lt;&gt;0,INDEX(Main!AH:CC,$C151+1,$D151+1),"")</f>
        <v/>
      </c>
      <c r="O151" s="0" t="str">
        <f aca="false">IF(E151&lt;&gt;0,INDEX(Main!AI:CC,$C151+1,$D151+1),"")</f>
        <v/>
      </c>
      <c r="P151" s="0" t="str">
        <f aca="false">IF(E151&lt;&gt;0,INDEX(Main!AJ:CC,$C151+1,$D151+1),"")</f>
        <v/>
      </c>
      <c r="Q151" s="0" t="str">
        <f aca="false">IF(A151&lt;&gt;"",":"&amp;A151,"")</f>
        <v/>
      </c>
    </row>
    <row r="152" customFormat="false" ht="12.75" hidden="false" customHeight="false" outlineLevel="0" collapsed="false">
      <c r="A152" s="0" t="str">
        <f aca="false">IF(MOD(ROW(B152)-C$6,$F$6)=0,MAX(A$7:A151)+1,"")</f>
        <v/>
      </c>
      <c r="B152" s="0" t="n">
        <v>2.03</v>
      </c>
      <c r="C152" s="0" t="n">
        <v>36</v>
      </c>
      <c r="D152" s="0" t="n">
        <v>5</v>
      </c>
      <c r="E152" s="0" t="n">
        <v>0</v>
      </c>
      <c r="F152" s="0" t="str">
        <f aca="false">IF(E152&lt;&gt;0,"CSE"&amp;ROUND(B152,0),"")</f>
        <v/>
      </c>
      <c r="G152" s="0" t="str">
        <f aca="false">IF(E152&lt;&gt;0,"All","")</f>
        <v/>
      </c>
      <c r="H152" s="0" t="str">
        <f aca="false">IF(E152&lt;&gt;0,INDEX(Main!T:T,C152+1,1),"")</f>
        <v/>
      </c>
      <c r="I152" s="0" t="str">
        <f aca="false">IF(E152&lt;&gt;0,INDEX(Main!U:U,C152+1,1),"")</f>
        <v/>
      </c>
      <c r="J152" s="0" t="str">
        <f aca="false">IF(E152&lt;&gt;0,INDEX(Main!V:V,C152+1,1),"")</f>
        <v/>
      </c>
      <c r="K152" s="0" t="str">
        <f aca="false">IF(E152&lt;&gt;0,INDEX(Main!W:W,C152+1,1),"")</f>
        <v/>
      </c>
      <c r="L152" s="0" t="str">
        <f aca="false">IF(E152&lt;&gt;0,INDEX(Main!AF:CC,$C152+1,$D152+1),"")</f>
        <v/>
      </c>
      <c r="M152" s="0" t="str">
        <f aca="false">IF(E152&lt;&gt;0,IF(L152*1&gt;100,YEAR(L152),""),"")</f>
        <v/>
      </c>
      <c r="N152" s="0" t="str">
        <f aca="false">IF(E152&lt;&gt;0,INDEX(Main!AH:CC,$C152+1,$D152+1),"")</f>
        <v/>
      </c>
      <c r="O152" s="0" t="str">
        <f aca="false">IF(E152&lt;&gt;0,INDEX(Main!AI:CC,$C152+1,$D152+1),"")</f>
        <v/>
      </c>
      <c r="P152" s="0" t="str">
        <f aca="false">IF(E152&lt;&gt;0,INDEX(Main!AJ:CC,$C152+1,$D152+1),"")</f>
        <v/>
      </c>
      <c r="Q152" s="0" t="str">
        <f aca="false">IF(A152&lt;&gt;"",":"&amp;A152,"")</f>
        <v/>
      </c>
    </row>
    <row r="153" customFormat="false" ht="12.75" hidden="false" customHeight="false" outlineLevel="0" collapsed="false">
      <c r="A153" s="0" t="str">
        <f aca="false">IF(MOD(ROW(B153)-C$6,$F$6)=0,MAX(A$7:A152)+1,"")</f>
        <v/>
      </c>
      <c r="B153" s="0" t="n">
        <v>2.031</v>
      </c>
      <c r="C153" s="0" t="n">
        <v>37</v>
      </c>
      <c r="D153" s="0" t="n">
        <v>5</v>
      </c>
      <c r="E153" s="0" t="n">
        <v>0</v>
      </c>
      <c r="F153" s="0" t="str">
        <f aca="false">IF(E153&lt;&gt;0,"CSE"&amp;ROUND(B153,0),"")</f>
        <v/>
      </c>
      <c r="G153" s="0" t="str">
        <f aca="false">IF(E153&lt;&gt;0,"All","")</f>
        <v/>
      </c>
      <c r="H153" s="0" t="str">
        <f aca="false">IF(E153&lt;&gt;0,INDEX(Main!T:T,C153+1,1),"")</f>
        <v/>
      </c>
      <c r="I153" s="0" t="str">
        <f aca="false">IF(E153&lt;&gt;0,INDEX(Main!U:U,C153+1,1),"")</f>
        <v/>
      </c>
      <c r="J153" s="0" t="str">
        <f aca="false">IF(E153&lt;&gt;0,INDEX(Main!V:V,C153+1,1),"")</f>
        <v/>
      </c>
      <c r="K153" s="0" t="str">
        <f aca="false">IF(E153&lt;&gt;0,INDEX(Main!W:W,C153+1,1),"")</f>
        <v/>
      </c>
      <c r="L153" s="0" t="str">
        <f aca="false">IF(E153&lt;&gt;0,INDEX(Main!AF:CC,$C153+1,$D153+1),"")</f>
        <v/>
      </c>
      <c r="M153" s="0" t="str">
        <f aca="false">IF(E153&lt;&gt;0,IF(L153*1&gt;100,YEAR(L153),""),"")</f>
        <v/>
      </c>
      <c r="N153" s="0" t="str">
        <f aca="false">IF(E153&lt;&gt;0,INDEX(Main!AH:CC,$C153+1,$D153+1),"")</f>
        <v/>
      </c>
      <c r="O153" s="0" t="str">
        <f aca="false">IF(E153&lt;&gt;0,INDEX(Main!AI:CC,$C153+1,$D153+1),"")</f>
        <v/>
      </c>
      <c r="P153" s="0" t="str">
        <f aca="false">IF(E153&lt;&gt;0,INDEX(Main!AJ:CC,$C153+1,$D153+1),"")</f>
        <v/>
      </c>
      <c r="Q153" s="0" t="str">
        <f aca="false">IF(A153&lt;&gt;"",":"&amp;A153,"")</f>
        <v/>
      </c>
    </row>
    <row r="154" customFormat="false" ht="12.75" hidden="false" customHeight="false" outlineLevel="0" collapsed="false">
      <c r="A154" s="0" t="str">
        <f aca="false">IF(MOD(ROW(B154)-C$6,$F$6)=0,MAX(A$7:A153)+1,"")</f>
        <v/>
      </c>
      <c r="B154" s="0" t="n">
        <v>2.032</v>
      </c>
      <c r="C154" s="0" t="n">
        <v>38</v>
      </c>
      <c r="D154" s="0" t="n">
        <v>5</v>
      </c>
      <c r="E154" s="0" t="n">
        <v>0</v>
      </c>
      <c r="F154" s="0" t="str">
        <f aca="false">IF(E154&lt;&gt;0,"CSE"&amp;ROUND(B154,0),"")</f>
        <v/>
      </c>
      <c r="G154" s="0" t="str">
        <f aca="false">IF(E154&lt;&gt;0,"All","")</f>
        <v/>
      </c>
      <c r="H154" s="0" t="str">
        <f aca="false">IF(E154&lt;&gt;0,INDEX(Main!T:T,C154+1,1),"")</f>
        <v/>
      </c>
      <c r="I154" s="0" t="str">
        <f aca="false">IF(E154&lt;&gt;0,INDEX(Main!U:U,C154+1,1),"")</f>
        <v/>
      </c>
      <c r="J154" s="0" t="str">
        <f aca="false">IF(E154&lt;&gt;0,INDEX(Main!V:V,C154+1,1),"")</f>
        <v/>
      </c>
      <c r="K154" s="0" t="str">
        <f aca="false">IF(E154&lt;&gt;0,INDEX(Main!W:W,C154+1,1),"")</f>
        <v/>
      </c>
      <c r="L154" s="0" t="str">
        <f aca="false">IF(E154&lt;&gt;0,INDEX(Main!AF:CC,$C154+1,$D154+1),"")</f>
        <v/>
      </c>
      <c r="M154" s="0" t="str">
        <f aca="false">IF(E154&lt;&gt;0,IF(L154*1&gt;100,YEAR(L154),""),"")</f>
        <v/>
      </c>
      <c r="N154" s="0" t="str">
        <f aca="false">IF(E154&lt;&gt;0,INDEX(Main!AH:CC,$C154+1,$D154+1),"")</f>
        <v/>
      </c>
      <c r="O154" s="0" t="str">
        <f aca="false">IF(E154&lt;&gt;0,INDEX(Main!AI:CC,$C154+1,$D154+1),"")</f>
        <v/>
      </c>
      <c r="P154" s="0" t="str">
        <f aca="false">IF(E154&lt;&gt;0,INDEX(Main!AJ:CC,$C154+1,$D154+1),"")</f>
        <v/>
      </c>
      <c r="Q154" s="0" t="str">
        <f aca="false">IF(A154&lt;&gt;"",":"&amp;A154,"")</f>
        <v/>
      </c>
    </row>
    <row r="155" customFormat="false" ht="12.75" hidden="false" customHeight="false" outlineLevel="0" collapsed="false">
      <c r="A155" s="0" t="str">
        <f aca="false">IF(MOD(ROW(B155)-C$6,$F$6)=0,MAX(A$7:A154)+1,"")</f>
        <v/>
      </c>
      <c r="B155" s="0" t="n">
        <v>2.033</v>
      </c>
      <c r="C155" s="0" t="n">
        <v>39</v>
      </c>
      <c r="D155" s="0" t="n">
        <v>5</v>
      </c>
      <c r="E155" s="0" t="n">
        <v>0</v>
      </c>
      <c r="F155" s="0" t="str">
        <f aca="false">IF(E155&lt;&gt;0,"CSE"&amp;ROUND(B155,0),"")</f>
        <v/>
      </c>
      <c r="G155" s="0" t="str">
        <f aca="false">IF(E155&lt;&gt;0,"All","")</f>
        <v/>
      </c>
      <c r="H155" s="0" t="str">
        <f aca="false">IF(E155&lt;&gt;0,INDEX(Main!T:T,C155+1,1),"")</f>
        <v/>
      </c>
      <c r="I155" s="0" t="str">
        <f aca="false">IF(E155&lt;&gt;0,INDEX(Main!U:U,C155+1,1),"")</f>
        <v/>
      </c>
      <c r="J155" s="0" t="str">
        <f aca="false">IF(E155&lt;&gt;0,INDEX(Main!V:V,C155+1,1),"")</f>
        <v/>
      </c>
      <c r="K155" s="0" t="str">
        <f aca="false">IF(E155&lt;&gt;0,INDEX(Main!W:W,C155+1,1),"")</f>
        <v/>
      </c>
      <c r="L155" s="0" t="str">
        <f aca="false">IF(E155&lt;&gt;0,INDEX(Main!AF:CC,$C155+1,$D155+1),"")</f>
        <v/>
      </c>
      <c r="M155" s="0" t="str">
        <f aca="false">IF(E155&lt;&gt;0,IF(L155*1&gt;100,YEAR(L155),""),"")</f>
        <v/>
      </c>
      <c r="N155" s="0" t="str">
        <f aca="false">IF(E155&lt;&gt;0,INDEX(Main!AH:CC,$C155+1,$D155+1),"")</f>
        <v/>
      </c>
      <c r="O155" s="0" t="str">
        <f aca="false">IF(E155&lt;&gt;0,INDEX(Main!AI:CC,$C155+1,$D155+1),"")</f>
        <v/>
      </c>
      <c r="P155" s="0" t="str">
        <f aca="false">IF(E155&lt;&gt;0,INDEX(Main!AJ:CC,$C155+1,$D155+1),"")</f>
        <v/>
      </c>
      <c r="Q155" s="0" t="str">
        <f aca="false">IF(A155&lt;&gt;"",":"&amp;A155,"")</f>
        <v/>
      </c>
    </row>
    <row r="156" customFormat="false" ht="12.75" hidden="false" customHeight="false" outlineLevel="0" collapsed="false">
      <c r="A156" s="0" t="str">
        <f aca="false">IF(MOD(ROW(B156)-C$6,$F$6)=0,MAX(A$7:A155)+1,"")</f>
        <v/>
      </c>
      <c r="B156" s="0" t="n">
        <v>2.034</v>
      </c>
      <c r="C156" s="0" t="n">
        <v>40</v>
      </c>
      <c r="D156" s="0" t="n">
        <v>5</v>
      </c>
      <c r="E156" s="0" t="n">
        <v>0</v>
      </c>
      <c r="F156" s="0" t="str">
        <f aca="false">IF(E156&lt;&gt;0,"CSE"&amp;ROUND(B156,0),"")</f>
        <v/>
      </c>
      <c r="G156" s="0" t="str">
        <f aca="false">IF(E156&lt;&gt;0,"All","")</f>
        <v/>
      </c>
      <c r="H156" s="0" t="str">
        <f aca="false">IF(E156&lt;&gt;0,INDEX(Main!T:T,C156+1,1),"")</f>
        <v/>
      </c>
      <c r="I156" s="0" t="str">
        <f aca="false">IF(E156&lt;&gt;0,INDEX(Main!U:U,C156+1,1),"")</f>
        <v/>
      </c>
      <c r="J156" s="0" t="str">
        <f aca="false">IF(E156&lt;&gt;0,INDEX(Main!V:V,C156+1,1),"")</f>
        <v/>
      </c>
      <c r="K156" s="0" t="str">
        <f aca="false">IF(E156&lt;&gt;0,INDEX(Main!W:W,C156+1,1),"")</f>
        <v/>
      </c>
      <c r="L156" s="0" t="str">
        <f aca="false">IF(E156&lt;&gt;0,INDEX(Main!AF:CC,$C156+1,$D156+1),"")</f>
        <v/>
      </c>
      <c r="M156" s="0" t="str">
        <f aca="false">IF(E156&lt;&gt;0,IF(L156*1&gt;100,YEAR(L156),""),"")</f>
        <v/>
      </c>
      <c r="N156" s="0" t="str">
        <f aca="false">IF(E156&lt;&gt;0,INDEX(Main!AH:CC,$C156+1,$D156+1),"")</f>
        <v/>
      </c>
      <c r="O156" s="0" t="str">
        <f aca="false">IF(E156&lt;&gt;0,INDEX(Main!AI:CC,$C156+1,$D156+1),"")</f>
        <v/>
      </c>
      <c r="P156" s="0" t="str">
        <f aca="false">IF(E156&lt;&gt;0,INDEX(Main!AJ:CC,$C156+1,$D156+1),"")</f>
        <v/>
      </c>
      <c r="Q156" s="0" t="str">
        <f aca="false">IF(A156&lt;&gt;"",":"&amp;A156,"")</f>
        <v/>
      </c>
    </row>
    <row r="157" customFormat="false" ht="12.75" hidden="false" customHeight="false" outlineLevel="0" collapsed="false">
      <c r="A157" s="0" t="str">
        <f aca="false">IF(MOD(ROW(B157)-C$6,$F$6)=0,MAX(A$7:A156)+1,"")</f>
        <v/>
      </c>
      <c r="B157" s="0" t="n">
        <v>2.035</v>
      </c>
      <c r="C157" s="0" t="n">
        <v>41</v>
      </c>
      <c r="D157" s="0" t="n">
        <v>5</v>
      </c>
      <c r="E157" s="0" t="n">
        <v>0</v>
      </c>
      <c r="F157" s="0" t="str">
        <f aca="false">IF(E157&lt;&gt;0,"CSE"&amp;ROUND(B157,0),"")</f>
        <v/>
      </c>
      <c r="G157" s="0" t="str">
        <f aca="false">IF(E157&lt;&gt;0,"All","")</f>
        <v/>
      </c>
      <c r="H157" s="0" t="str">
        <f aca="false">IF(E157&lt;&gt;0,INDEX(Main!T:T,C157+1,1),"")</f>
        <v/>
      </c>
      <c r="I157" s="0" t="str">
        <f aca="false">IF(E157&lt;&gt;0,INDEX(Main!U:U,C157+1,1),"")</f>
        <v/>
      </c>
      <c r="J157" s="0" t="str">
        <f aca="false">IF(E157&lt;&gt;0,INDEX(Main!V:V,C157+1,1),"")</f>
        <v/>
      </c>
      <c r="K157" s="0" t="str">
        <f aca="false">IF(E157&lt;&gt;0,INDEX(Main!W:W,C157+1,1),"")</f>
        <v/>
      </c>
      <c r="L157" s="0" t="str">
        <f aca="false">IF(E157&lt;&gt;0,INDEX(Main!AF:CC,$C157+1,$D157+1),"")</f>
        <v/>
      </c>
      <c r="M157" s="0" t="str">
        <f aca="false">IF(E157&lt;&gt;0,IF(L157*1&gt;100,YEAR(L157),""),"")</f>
        <v/>
      </c>
      <c r="N157" s="0" t="str">
        <f aca="false">IF(E157&lt;&gt;0,INDEX(Main!AH:CC,$C157+1,$D157+1),"")</f>
        <v/>
      </c>
      <c r="O157" s="0" t="str">
        <f aca="false">IF(E157&lt;&gt;0,INDEX(Main!AI:CC,$C157+1,$D157+1),"")</f>
        <v/>
      </c>
      <c r="P157" s="0" t="str">
        <f aca="false">IF(E157&lt;&gt;0,INDEX(Main!AJ:CC,$C157+1,$D157+1),"")</f>
        <v/>
      </c>
      <c r="Q157" s="0" t="str">
        <f aca="false">IF(A157&lt;&gt;"",":"&amp;A157,"")</f>
        <v/>
      </c>
    </row>
    <row r="158" customFormat="false" ht="12.75" hidden="false" customHeight="false" outlineLevel="0" collapsed="false">
      <c r="A158" s="0" t="str">
        <f aca="false">IF(MOD(ROW(B158)-C$6,$F$6)=0,MAX(A$7:A157)+1,"")</f>
        <v/>
      </c>
      <c r="B158" s="0" t="n">
        <v>2.036</v>
      </c>
      <c r="C158" s="0" t="n">
        <v>42</v>
      </c>
      <c r="D158" s="0" t="n">
        <v>5</v>
      </c>
      <c r="E158" s="0" t="n">
        <v>0</v>
      </c>
      <c r="F158" s="0" t="str">
        <f aca="false">IF(E158&lt;&gt;0,"CSE"&amp;ROUND(B158,0),"")</f>
        <v/>
      </c>
      <c r="G158" s="0" t="str">
        <f aca="false">IF(E158&lt;&gt;0,"All","")</f>
        <v/>
      </c>
      <c r="H158" s="0" t="str">
        <f aca="false">IF(E158&lt;&gt;0,INDEX(Main!T:T,C158+1,1),"")</f>
        <v/>
      </c>
      <c r="I158" s="0" t="str">
        <f aca="false">IF(E158&lt;&gt;0,INDEX(Main!U:U,C158+1,1),"")</f>
        <v/>
      </c>
      <c r="J158" s="0" t="str">
        <f aca="false">IF(E158&lt;&gt;0,INDEX(Main!V:V,C158+1,1),"")</f>
        <v/>
      </c>
      <c r="K158" s="0" t="str">
        <f aca="false">IF(E158&lt;&gt;0,INDEX(Main!W:W,C158+1,1),"")</f>
        <v/>
      </c>
      <c r="L158" s="0" t="str">
        <f aca="false">IF(E158&lt;&gt;0,INDEX(Main!AF:CC,$C158+1,$D158+1),"")</f>
        <v/>
      </c>
      <c r="M158" s="0" t="str">
        <f aca="false">IF(E158&lt;&gt;0,IF(L158*1&gt;100,YEAR(L158),""),"")</f>
        <v/>
      </c>
      <c r="N158" s="0" t="str">
        <f aca="false">IF(E158&lt;&gt;0,INDEX(Main!AH:CC,$C158+1,$D158+1),"")</f>
        <v/>
      </c>
      <c r="O158" s="0" t="str">
        <f aca="false">IF(E158&lt;&gt;0,INDEX(Main!AI:CC,$C158+1,$D158+1),"")</f>
        <v/>
      </c>
      <c r="P158" s="0" t="str">
        <f aca="false">IF(E158&lt;&gt;0,INDEX(Main!AJ:CC,$C158+1,$D158+1),"")</f>
        <v/>
      </c>
      <c r="Q158" s="0" t="str">
        <f aca="false">IF(A158&lt;&gt;"",":"&amp;A158,"")</f>
        <v/>
      </c>
    </row>
    <row r="159" customFormat="false" ht="12.75" hidden="false" customHeight="false" outlineLevel="0" collapsed="false">
      <c r="A159" s="0" t="str">
        <f aca="false">IF(MOD(ROW(B159)-C$6,$F$6)=0,MAX(A$7:A158)+1,"")</f>
        <v/>
      </c>
      <c r="B159" s="0" t="n">
        <v>2.037</v>
      </c>
      <c r="C159" s="0" t="n">
        <v>43</v>
      </c>
      <c r="D159" s="0" t="n">
        <v>5</v>
      </c>
      <c r="E159" s="0" t="n">
        <v>350</v>
      </c>
      <c r="F159" s="0" t="str">
        <f aca="false">IF(E159&lt;&gt;0,"CSE"&amp;ROUND(B159,0),"")</f>
        <v>CSE2</v>
      </c>
      <c r="G159" s="0" t="str">
        <f aca="false">IF(E159&lt;&gt;0,"All","")</f>
        <v>All</v>
      </c>
      <c r="H159" s="0" t="n">
        <v>0</v>
      </c>
      <c r="I159" s="0" t="str">
        <f aca="false">IF(E159&lt;&gt;0,INDEX(Main!U:U,C159+1,1),"")</f>
        <v>string</v>
      </c>
      <c r="J159" s="0" t="str">
        <f aca="false">IF(E159&lt;&gt;0,INDEX(Main!V:V,C159+1,1),"")</f>
        <v>M</v>
      </c>
      <c r="K159" s="0" t="str">
        <f aca="false">IF(E159&lt;&gt;0,INDEX(Main!W:W,C159+1,1),"")</f>
        <v>string</v>
      </c>
      <c r="L159" s="0" t="n">
        <v>45778</v>
      </c>
      <c r="M159" s="0" t="n">
        <v>2025</v>
      </c>
      <c r="N159" s="0" t="n">
        <v>350</v>
      </c>
      <c r="O159" s="0" t="n">
        <v>350</v>
      </c>
      <c r="P159" s="0" t="str">
        <f aca="false">IF(E159&lt;&gt;0,INDEX(Main!AJ:CC,$C159+1,$D159+1),"")</f>
        <v>B: 3 string;</v>
      </c>
      <c r="Q159" s="0" t="str">
        <f aca="false">IF(A159&lt;&gt;"",":"&amp;A159,"")</f>
        <v/>
      </c>
    </row>
    <row r="160" customFormat="false" ht="12.75" hidden="false" customHeight="false" outlineLevel="0" collapsed="false">
      <c r="A160" s="0" t="str">
        <f aca="false">IF(MOD(ROW(B160)-C$6,$F$6)=0,MAX(A$7:A159)+1,"")</f>
        <v/>
      </c>
      <c r="B160" s="0" t="n">
        <v>2.038</v>
      </c>
      <c r="C160" s="0" t="n">
        <v>44</v>
      </c>
      <c r="D160" s="0" t="n">
        <v>5</v>
      </c>
      <c r="E160" s="0" t="n">
        <v>350</v>
      </c>
      <c r="F160" s="0" t="str">
        <f aca="false">IF(E160&lt;&gt;0,"CSE"&amp;ROUND(B160,0),"")</f>
        <v>CSE2</v>
      </c>
      <c r="G160" s="0" t="str">
        <f aca="false">IF(E160&lt;&gt;0,"All","")</f>
        <v>All</v>
      </c>
      <c r="H160" s="0" t="n">
        <v>0</v>
      </c>
      <c r="I160" s="0" t="str">
        <f aca="false">IF(E160&lt;&gt;0,INDEX(Main!U:U,C160+1,1),"")</f>
        <v>string</v>
      </c>
      <c r="J160" s="0" t="str">
        <f aca="false">IF(E160&lt;&gt;0,INDEX(Main!V:V,C160+1,1),"")</f>
        <v>M</v>
      </c>
      <c r="K160" s="0" t="str">
        <f aca="false">IF(E160&lt;&gt;0,INDEX(Main!W:W,C160+1,1),"")</f>
        <v>string</v>
      </c>
      <c r="L160" s="0" t="n">
        <v>45778</v>
      </c>
      <c r="M160" s="0" t="n">
        <v>2025</v>
      </c>
      <c r="N160" s="0" t="n">
        <v>350</v>
      </c>
      <c r="O160" s="0" t="n">
        <v>350</v>
      </c>
      <c r="P160" s="0" t="str">
        <f aca="false">IF(E160&lt;&gt;0,INDEX(Main!AJ:CC,$C160+1,$D160+1),"")</f>
        <v/>
      </c>
      <c r="Q160" s="0" t="str">
        <f aca="false">IF(A160&lt;&gt;"",":"&amp;A160,"")</f>
        <v/>
      </c>
    </row>
    <row r="161" customFormat="false" ht="12.75" hidden="false" customHeight="false" outlineLevel="0" collapsed="false">
      <c r="A161" s="0" t="str">
        <f aca="false">IF(MOD(ROW(B161)-C$6,$F$6)=0,MAX(A$7:A160)+1,"")</f>
        <v/>
      </c>
      <c r="B161" s="0" t="n">
        <v>2.039</v>
      </c>
      <c r="C161" s="0" t="n">
        <v>45</v>
      </c>
      <c r="D161" s="0" t="n">
        <v>5</v>
      </c>
      <c r="E161" s="0" t="n">
        <v>350</v>
      </c>
      <c r="F161" s="0" t="str">
        <f aca="false">IF(E161&lt;&gt;0,"CSE"&amp;ROUND(B161,0),"")</f>
        <v>CSE2</v>
      </c>
      <c r="G161" s="0" t="str">
        <f aca="false">IF(E161&lt;&gt;0,"All","")</f>
        <v>All</v>
      </c>
      <c r="H161" s="0" t="n">
        <v>0</v>
      </c>
      <c r="I161" s="0" t="str">
        <f aca="false">IF(E161&lt;&gt;0,INDEX(Main!U:U,C161+1,1),"")</f>
        <v>string</v>
      </c>
      <c r="J161" s="0" t="str">
        <f aca="false">IF(E161&lt;&gt;0,INDEX(Main!V:V,C161+1,1),"")</f>
        <v>M</v>
      </c>
      <c r="K161" s="0" t="str">
        <f aca="false">IF(E161&lt;&gt;0,INDEX(Main!W:W,C161+1,1),"")</f>
        <v>string</v>
      </c>
      <c r="L161" s="0" t="n">
        <v>45778</v>
      </c>
      <c r="M161" s="0" t="n">
        <v>2025</v>
      </c>
      <c r="N161" s="0" t="n">
        <v>350</v>
      </c>
      <c r="O161" s="0" t="n">
        <v>350</v>
      </c>
      <c r="P161" s="0" t="str">
        <f aca="false">IF(E161&lt;&gt;0,INDEX(Main!AJ:CC,$C161+1,$D161+1),"")</f>
        <v/>
      </c>
      <c r="Q161" s="0" t="str">
        <f aca="false">IF(A161&lt;&gt;"",":"&amp;A161,"")</f>
        <v/>
      </c>
    </row>
    <row r="162" customFormat="false" ht="12.75" hidden="false" customHeight="false" outlineLevel="0" collapsed="false">
      <c r="A162" s="0" t="str">
        <f aca="false">IF(MOD(ROW(B162)-C$6,$F$6)=0,MAX(A$7:A161)+1,"")</f>
        <v/>
      </c>
      <c r="B162" s="0" t="n">
        <v>2.04</v>
      </c>
      <c r="C162" s="0" t="n">
        <v>46</v>
      </c>
      <c r="D162" s="0" t="n">
        <v>5</v>
      </c>
      <c r="E162" s="0" t="n">
        <v>0</v>
      </c>
      <c r="F162" s="0" t="str">
        <f aca="false">IF(E162&lt;&gt;0,"CSE"&amp;ROUND(B162,0),"")</f>
        <v/>
      </c>
      <c r="G162" s="0" t="str">
        <f aca="false">IF(E162&lt;&gt;0,"All","")</f>
        <v/>
      </c>
      <c r="H162" s="0" t="str">
        <f aca="false">IF(E162&lt;&gt;0,INDEX(Main!T:T,C162+1,1),"")</f>
        <v/>
      </c>
      <c r="I162" s="0" t="str">
        <f aca="false">IF(E162&lt;&gt;0,INDEX(Main!U:U,C162+1,1),"")</f>
        <v/>
      </c>
      <c r="J162" s="0" t="str">
        <f aca="false">IF(E162&lt;&gt;0,INDEX(Main!V:V,C162+1,1),"")</f>
        <v/>
      </c>
      <c r="K162" s="0" t="str">
        <f aca="false">IF(E162&lt;&gt;0,INDEX(Main!W:W,C162+1,1),"")</f>
        <v/>
      </c>
      <c r="L162" s="0" t="str">
        <f aca="false">IF(E162&lt;&gt;0,INDEX(Main!AF:CC,$C162+1,$D162+1),"")</f>
        <v/>
      </c>
      <c r="M162" s="0" t="str">
        <f aca="false">IF(E162&lt;&gt;0,IF(L162*1&gt;100,YEAR(L162),""),"")</f>
        <v/>
      </c>
      <c r="N162" s="0" t="str">
        <f aca="false">IF(E162&lt;&gt;0,INDEX(Main!AH:CC,$C162+1,$D162+1),"")</f>
        <v/>
      </c>
      <c r="O162" s="0" t="str">
        <f aca="false">IF(E162&lt;&gt;0,INDEX(Main!AI:CC,$C162+1,$D162+1),"")</f>
        <v/>
      </c>
      <c r="P162" s="0" t="str">
        <f aca="false">IF(E162&lt;&gt;0,INDEX(Main!AJ:CC,$C162+1,$D162+1),"")</f>
        <v/>
      </c>
      <c r="Q162" s="0" t="str">
        <f aca="false">IF(A162&lt;&gt;"",":"&amp;A162,"")</f>
        <v/>
      </c>
    </row>
    <row r="163" customFormat="false" ht="12.75" hidden="false" customHeight="false" outlineLevel="0" collapsed="false">
      <c r="A163" s="0" t="str">
        <f aca="false">IF(MOD(ROW(B163)-C$6,$F$6)=0,MAX(A$7:A162)+1,"")</f>
        <v/>
      </c>
      <c r="B163" s="0" t="n">
        <v>2.041</v>
      </c>
      <c r="C163" s="0" t="n">
        <v>47</v>
      </c>
      <c r="D163" s="0" t="n">
        <v>5</v>
      </c>
      <c r="E163" s="0" t="n">
        <v>350</v>
      </c>
      <c r="F163" s="0" t="str">
        <f aca="false">IF(E163&lt;&gt;0,"CSE"&amp;ROUND(B163,0),"")</f>
        <v>CSE2</v>
      </c>
      <c r="G163" s="0" t="str">
        <f aca="false">IF(E163&lt;&gt;0,"All","")</f>
        <v>All</v>
      </c>
      <c r="H163" s="0" t="n">
        <v>0</v>
      </c>
      <c r="I163" s="0" t="str">
        <f aca="false">IF(E163&lt;&gt;0,INDEX(Main!U:U,C163+1,1),"")</f>
        <v>string</v>
      </c>
      <c r="J163" s="0" t="str">
        <f aca="false">IF(E163&lt;&gt;0,INDEX(Main!V:V,C163+1,1),"")</f>
        <v>M</v>
      </c>
      <c r="K163" s="0" t="str">
        <f aca="false">IF(E163&lt;&gt;0,INDEX(Main!W:W,C163+1,1),"")</f>
        <v>string</v>
      </c>
      <c r="L163" s="0" t="n">
        <v>46143</v>
      </c>
      <c r="M163" s="0" t="n">
        <v>2026</v>
      </c>
      <c r="N163" s="0" t="n">
        <v>350</v>
      </c>
      <c r="O163" s="0" t="n">
        <v>350</v>
      </c>
      <c r="P163" s="0" t="str">
        <f aca="false">IF(E163&lt;&gt;0,INDEX(Main!AJ:CC,$C163+1,$D163+1),"")</f>
        <v>B: 4 string;</v>
      </c>
      <c r="Q163" s="0" t="str">
        <f aca="false">IF(A163&lt;&gt;"",":"&amp;A163,"")</f>
        <v/>
      </c>
    </row>
    <row r="164" customFormat="false" ht="12.75" hidden="false" customHeight="false" outlineLevel="0" collapsed="false">
      <c r="A164" s="0" t="str">
        <f aca="false">IF(MOD(ROW(B164)-C$6,$F$6)=0,MAX(A$7:A163)+1,"")</f>
        <v/>
      </c>
      <c r="B164" s="0" t="n">
        <v>2.042</v>
      </c>
      <c r="C164" s="0" t="n">
        <v>48</v>
      </c>
      <c r="D164" s="0" t="n">
        <v>5</v>
      </c>
      <c r="E164" s="0" t="n">
        <v>350</v>
      </c>
      <c r="F164" s="0" t="str">
        <f aca="false">IF(E164&lt;&gt;0,"CSE"&amp;ROUND(B164,0),"")</f>
        <v>CSE2</v>
      </c>
      <c r="G164" s="0" t="str">
        <f aca="false">IF(E164&lt;&gt;0,"All","")</f>
        <v>All</v>
      </c>
      <c r="H164" s="0" t="n">
        <v>0</v>
      </c>
      <c r="I164" s="0" t="str">
        <f aca="false">IF(E164&lt;&gt;0,INDEX(Main!U:U,C164+1,1),"")</f>
        <v>string</v>
      </c>
      <c r="J164" s="0" t="str">
        <f aca="false">IF(E164&lt;&gt;0,INDEX(Main!V:V,C164+1,1),"")</f>
        <v>M</v>
      </c>
      <c r="K164" s="0" t="str">
        <f aca="false">IF(E164&lt;&gt;0,INDEX(Main!W:W,C164+1,1),"")</f>
        <v>string</v>
      </c>
      <c r="L164" s="0" t="n">
        <v>46143</v>
      </c>
      <c r="M164" s="0" t="n">
        <v>2026</v>
      </c>
      <c r="N164" s="0" t="n">
        <v>350</v>
      </c>
      <c r="O164" s="0" t="n">
        <v>350</v>
      </c>
      <c r="P164" s="0" t="str">
        <f aca="false">IF(E164&lt;&gt;0,INDEX(Main!AJ:CC,$C164+1,$D164+1),"")</f>
        <v/>
      </c>
      <c r="Q164" s="0" t="str">
        <f aca="false">IF(A164&lt;&gt;"",":"&amp;A164,"")</f>
        <v/>
      </c>
    </row>
    <row r="165" customFormat="false" ht="12.75" hidden="false" customHeight="false" outlineLevel="0" collapsed="false">
      <c r="A165" s="0" t="str">
        <f aca="false">IF(MOD(ROW(B165)-C$6,$F$6)=0,MAX(A$7:A164)+1,"")</f>
        <v/>
      </c>
      <c r="B165" s="0" t="n">
        <v>2.043</v>
      </c>
      <c r="C165" s="0" t="n">
        <v>49</v>
      </c>
      <c r="D165" s="0" t="n">
        <v>5</v>
      </c>
      <c r="E165" s="0" t="n">
        <v>350</v>
      </c>
      <c r="F165" s="0" t="str">
        <f aca="false">IF(E165&lt;&gt;0,"CSE"&amp;ROUND(B165,0),"")</f>
        <v>CSE2</v>
      </c>
      <c r="G165" s="0" t="str">
        <f aca="false">IF(E165&lt;&gt;0,"All","")</f>
        <v>All</v>
      </c>
      <c r="H165" s="0" t="n">
        <v>0</v>
      </c>
      <c r="I165" s="0" t="str">
        <f aca="false">IF(E165&lt;&gt;0,INDEX(Main!U:U,C165+1,1),"")</f>
        <v>string</v>
      </c>
      <c r="J165" s="0" t="str">
        <f aca="false">IF(E165&lt;&gt;0,INDEX(Main!V:V,C165+1,1),"")</f>
        <v>M</v>
      </c>
      <c r="K165" s="0" t="str">
        <f aca="false">IF(E165&lt;&gt;0,INDEX(Main!W:W,C165+1,1),"")</f>
        <v>string</v>
      </c>
      <c r="L165" s="0" t="n">
        <v>46143</v>
      </c>
      <c r="M165" s="0" t="n">
        <v>2026</v>
      </c>
      <c r="N165" s="0" t="n">
        <v>350</v>
      </c>
      <c r="O165" s="0" t="n">
        <v>350</v>
      </c>
      <c r="P165" s="0" t="str">
        <f aca="false">IF(E165&lt;&gt;0,INDEX(Main!AJ:CC,$C165+1,$D165+1),"")</f>
        <v/>
      </c>
      <c r="Q165" s="0" t="str">
        <f aca="false">IF(A165&lt;&gt;"",":"&amp;A165,"")</f>
        <v/>
      </c>
    </row>
    <row r="166" customFormat="false" ht="12.75" hidden="false" customHeight="false" outlineLevel="0" collapsed="false">
      <c r="A166" s="0" t="str">
        <f aca="false">IF(MOD(ROW(B166)-C$6,$F$6)=0,MAX(A$7:A165)+1,"")</f>
        <v/>
      </c>
      <c r="B166" s="0" t="n">
        <v>2.044</v>
      </c>
      <c r="C166" s="0" t="n">
        <v>50</v>
      </c>
      <c r="D166" s="0" t="n">
        <v>5</v>
      </c>
      <c r="E166" s="0" t="n">
        <v>0</v>
      </c>
      <c r="F166" s="0" t="str">
        <f aca="false">IF(E166&lt;&gt;0,"CSE"&amp;ROUND(B166,0),"")</f>
        <v/>
      </c>
      <c r="G166" s="0" t="str">
        <f aca="false">IF(E166&lt;&gt;0,"All","")</f>
        <v/>
      </c>
      <c r="H166" s="0" t="str">
        <f aca="false">IF(E166&lt;&gt;0,INDEX(Main!T:T,C166+1,1),"")</f>
        <v/>
      </c>
      <c r="I166" s="0" t="str">
        <f aca="false">IF(E166&lt;&gt;0,INDEX(Main!U:U,C166+1,1),"")</f>
        <v/>
      </c>
      <c r="J166" s="0" t="str">
        <f aca="false">IF(E166&lt;&gt;0,INDEX(Main!V:V,C166+1,1),"")</f>
        <v/>
      </c>
      <c r="K166" s="0" t="str">
        <f aca="false">IF(E166&lt;&gt;0,INDEX(Main!W:W,C166+1,1),"")</f>
        <v/>
      </c>
      <c r="L166" s="0" t="str">
        <f aca="false">IF(E166&lt;&gt;0,INDEX(Main!AF:CC,$C166+1,$D166+1),"")</f>
        <v/>
      </c>
      <c r="M166" s="0" t="str">
        <f aca="false">IF(E166&lt;&gt;0,IF(L166*1&gt;100,YEAR(L166),""),"")</f>
        <v/>
      </c>
      <c r="N166" s="0" t="str">
        <f aca="false">IF(E166&lt;&gt;0,INDEX(Main!AH:CC,$C166+1,$D166+1),"")</f>
        <v/>
      </c>
      <c r="O166" s="0" t="str">
        <f aca="false">IF(E166&lt;&gt;0,INDEX(Main!AI:CC,$C166+1,$D166+1),"")</f>
        <v/>
      </c>
      <c r="P166" s="0" t="str">
        <f aca="false">IF(E166&lt;&gt;0,INDEX(Main!AJ:CC,$C166+1,$D166+1),"")</f>
        <v/>
      </c>
      <c r="Q166" s="0" t="str">
        <f aca="false">IF(A166&lt;&gt;"",":"&amp;A166,"")</f>
        <v/>
      </c>
    </row>
    <row r="167" customFormat="false" ht="12.75" hidden="false" customHeight="false" outlineLevel="0" collapsed="false">
      <c r="A167" s="0" t="str">
        <f aca="false">IF(MOD(ROW(B167)-C$6,$F$6)=0,MAX(A$7:A166)+1,"")</f>
        <v/>
      </c>
      <c r="B167" s="0" t="n">
        <v>2.04499999999999</v>
      </c>
      <c r="C167" s="0" t="n">
        <v>51</v>
      </c>
      <c r="D167" s="0" t="n">
        <v>5</v>
      </c>
      <c r="E167" s="0" t="n">
        <v>350</v>
      </c>
      <c r="F167" s="0" t="str">
        <f aca="false">IF(E167&lt;&gt;0,"CSE"&amp;ROUND(B167,0),"")</f>
        <v>CSE2</v>
      </c>
      <c r="G167" s="0" t="str">
        <f aca="false">IF(E167&lt;&gt;0,"All","")</f>
        <v>All</v>
      </c>
      <c r="H167" s="0" t="n">
        <v>0</v>
      </c>
      <c r="I167" s="0" t="str">
        <f aca="false">IF(E167&lt;&gt;0,INDEX(Main!U:U,C167+1,1),"")</f>
        <v>string</v>
      </c>
      <c r="J167" s="0" t="str">
        <f aca="false">IF(E167&lt;&gt;0,INDEX(Main!V:V,C167+1,1),"")</f>
        <v>M</v>
      </c>
      <c r="K167" s="0" t="str">
        <f aca="false">IF(E167&lt;&gt;0,INDEX(Main!W:W,C167+1,1),"")</f>
        <v>string</v>
      </c>
      <c r="L167" s="0" t="n">
        <v>46508</v>
      </c>
      <c r="M167" s="0" t="n">
        <v>2027</v>
      </c>
      <c r="N167" s="0" t="n">
        <v>350</v>
      </c>
      <c r="O167" s="0" t="n">
        <v>350</v>
      </c>
      <c r="P167" s="0" t="str">
        <f aca="false">IF(E167&lt;&gt;0,INDEX(Main!AJ:CC,$C167+1,$D167+1),"")</f>
        <v>B: 5 string;</v>
      </c>
      <c r="Q167" s="0" t="str">
        <f aca="false">IF(A167&lt;&gt;"",":"&amp;A167,"")</f>
        <v/>
      </c>
    </row>
    <row r="168" customFormat="false" ht="12.75" hidden="false" customHeight="false" outlineLevel="0" collapsed="false">
      <c r="A168" s="0" t="str">
        <f aca="false">IF(MOD(ROW(B168)-C$6,$F$6)=0,MAX(A$7:A167)+1,"")</f>
        <v/>
      </c>
      <c r="B168" s="0" t="n">
        <v>2.04599999999999</v>
      </c>
      <c r="C168" s="0" t="n">
        <v>52</v>
      </c>
      <c r="D168" s="0" t="n">
        <v>5</v>
      </c>
      <c r="E168" s="0" t="n">
        <v>350</v>
      </c>
      <c r="F168" s="0" t="str">
        <f aca="false">IF(E168&lt;&gt;0,"CSE"&amp;ROUND(B168,0),"")</f>
        <v>CSE2</v>
      </c>
      <c r="G168" s="0" t="str">
        <f aca="false">IF(E168&lt;&gt;0,"All","")</f>
        <v>All</v>
      </c>
      <c r="H168" s="0" t="n">
        <v>0</v>
      </c>
      <c r="I168" s="0" t="str">
        <f aca="false">IF(E168&lt;&gt;0,INDEX(Main!U:U,C168+1,1),"")</f>
        <v>string</v>
      </c>
      <c r="J168" s="0" t="str">
        <f aca="false">IF(E168&lt;&gt;0,INDEX(Main!V:V,C168+1,1),"")</f>
        <v>M</v>
      </c>
      <c r="K168" s="0" t="str">
        <f aca="false">IF(E168&lt;&gt;0,INDEX(Main!W:W,C168+1,1),"")</f>
        <v>string</v>
      </c>
      <c r="L168" s="0" t="n">
        <v>46508</v>
      </c>
      <c r="M168" s="0" t="n">
        <v>2027</v>
      </c>
      <c r="N168" s="0" t="n">
        <v>350</v>
      </c>
      <c r="O168" s="0" t="n">
        <v>350</v>
      </c>
      <c r="P168" s="0" t="str">
        <f aca="false">IF(E168&lt;&gt;0,INDEX(Main!AJ:CC,$C168+1,$D168+1),"")</f>
        <v/>
      </c>
      <c r="Q168" s="0" t="str">
        <f aca="false">IF(A168&lt;&gt;"",":"&amp;A168,"")</f>
        <v/>
      </c>
    </row>
    <row r="169" customFormat="false" ht="12.75" hidden="false" customHeight="false" outlineLevel="0" collapsed="false">
      <c r="A169" s="0" t="str">
        <f aca="false">IF(MOD(ROW(B169)-C$6,$F$6)=0,MAX(A$7:A168)+1,"")</f>
        <v/>
      </c>
      <c r="B169" s="0" t="n">
        <v>2.04699999999999</v>
      </c>
      <c r="C169" s="0" t="n">
        <v>53</v>
      </c>
      <c r="D169" s="0" t="n">
        <v>5</v>
      </c>
      <c r="E169" s="0" t="n">
        <v>350</v>
      </c>
      <c r="F169" s="0" t="str">
        <f aca="false">IF(E169&lt;&gt;0,"CSE"&amp;ROUND(B169,0),"")</f>
        <v>CSE2</v>
      </c>
      <c r="G169" s="0" t="str">
        <f aca="false">IF(E169&lt;&gt;0,"All","")</f>
        <v>All</v>
      </c>
      <c r="H169" s="0" t="n">
        <v>0</v>
      </c>
      <c r="I169" s="0" t="str">
        <f aca="false">IF(E169&lt;&gt;0,INDEX(Main!U:U,C169+1,1),"")</f>
        <v>string</v>
      </c>
      <c r="J169" s="0" t="str">
        <f aca="false">IF(E169&lt;&gt;0,INDEX(Main!V:V,C169+1,1),"")</f>
        <v>M</v>
      </c>
      <c r="K169" s="0" t="str">
        <f aca="false">IF(E169&lt;&gt;0,INDEX(Main!W:W,C169+1,1),"")</f>
        <v>string</v>
      </c>
      <c r="L169" s="0" t="n">
        <v>46508</v>
      </c>
      <c r="M169" s="0" t="n">
        <v>2027</v>
      </c>
      <c r="N169" s="0" t="n">
        <v>350</v>
      </c>
      <c r="O169" s="0" t="n">
        <v>350</v>
      </c>
      <c r="P169" s="0" t="str">
        <f aca="false">IF(E169&lt;&gt;0,INDEX(Main!AJ:CC,$C169+1,$D169+1),"")</f>
        <v/>
      </c>
      <c r="Q169" s="0" t="str">
        <f aca="false">IF(A169&lt;&gt;"",":"&amp;A169,"")</f>
        <v/>
      </c>
    </row>
    <row r="170" customFormat="false" ht="12.75" hidden="false" customHeight="false" outlineLevel="0" collapsed="false">
      <c r="A170" s="0" t="str">
        <f aca="false">IF(MOD(ROW(B170)-C$6,$F$6)=0,MAX(A$7:A169)+1,"")</f>
        <v/>
      </c>
      <c r="B170" s="0" t="n">
        <v>2.04799999999999</v>
      </c>
      <c r="C170" s="0" t="n">
        <v>54</v>
      </c>
      <c r="D170" s="0" t="n">
        <v>5</v>
      </c>
      <c r="E170" s="0" t="n">
        <v>0</v>
      </c>
      <c r="F170" s="0" t="str">
        <f aca="false">IF(E170&lt;&gt;0,"CSE"&amp;ROUND(B170,0),"")</f>
        <v/>
      </c>
      <c r="G170" s="0" t="str">
        <f aca="false">IF(E170&lt;&gt;0,"All","")</f>
        <v/>
      </c>
      <c r="H170" s="0" t="str">
        <f aca="false">IF(E170&lt;&gt;0,INDEX(Main!T:T,C170+1,1),"")</f>
        <v/>
      </c>
      <c r="I170" s="0" t="str">
        <f aca="false">IF(E170&lt;&gt;0,INDEX(Main!U:U,C170+1,1),"")</f>
        <v/>
      </c>
      <c r="J170" s="0" t="str">
        <f aca="false">IF(E170&lt;&gt;0,INDEX(Main!V:V,C170+1,1),"")</f>
        <v/>
      </c>
      <c r="K170" s="0" t="str">
        <f aca="false">IF(E170&lt;&gt;0,INDEX(Main!W:W,C170+1,1),"")</f>
        <v/>
      </c>
      <c r="L170" s="0" t="str">
        <f aca="false">IF(E170&lt;&gt;0,INDEX(Main!AF:CC,$C170+1,$D170+1),"")</f>
        <v/>
      </c>
      <c r="M170" s="0" t="str">
        <f aca="false">IF(E170&lt;&gt;0,IF(L170*1&gt;100,YEAR(L170),""),"")</f>
        <v/>
      </c>
      <c r="N170" s="0" t="str">
        <f aca="false">IF(E170&lt;&gt;0,INDEX(Main!AH:CC,$C170+1,$D170+1),"")</f>
        <v/>
      </c>
      <c r="O170" s="0" t="str">
        <f aca="false">IF(E170&lt;&gt;0,INDEX(Main!AI:CC,$C170+1,$D170+1),"")</f>
        <v/>
      </c>
      <c r="P170" s="0" t="str">
        <f aca="false">IF(E170&lt;&gt;0,INDEX(Main!AJ:CC,$C170+1,$D170+1),"")</f>
        <v/>
      </c>
      <c r="Q170" s="0" t="str">
        <f aca="false">IF(A170&lt;&gt;"",":"&amp;A170,"")</f>
        <v/>
      </c>
    </row>
    <row r="171" customFormat="false" ht="12.75" hidden="false" customHeight="false" outlineLevel="0" collapsed="false">
      <c r="A171" s="0" t="str">
        <f aca="false">IF(MOD(ROW(B171)-C$6,$F$6)=0,MAX(A$7:A170)+1,"")</f>
        <v/>
      </c>
      <c r="B171" s="0" t="n">
        <v>2.04899999999999</v>
      </c>
      <c r="C171" s="0" t="n">
        <v>55</v>
      </c>
      <c r="D171" s="0" t="n">
        <v>5</v>
      </c>
      <c r="E171" s="0" t="n">
        <v>350</v>
      </c>
      <c r="F171" s="0" t="str">
        <f aca="false">IF(E171&lt;&gt;0,"CSE"&amp;ROUND(B171,0),"")</f>
        <v>CSE2</v>
      </c>
      <c r="G171" s="0" t="str">
        <f aca="false">IF(E171&lt;&gt;0,"All","")</f>
        <v>All</v>
      </c>
      <c r="H171" s="0" t="n">
        <v>0</v>
      </c>
      <c r="I171" s="0" t="str">
        <f aca="false">IF(E171&lt;&gt;0,INDEX(Main!U:U,C171+1,1),"")</f>
        <v>string</v>
      </c>
      <c r="J171" s="0" t="str">
        <f aca="false">IF(E171&lt;&gt;0,INDEX(Main!V:V,C171+1,1),"")</f>
        <v>M</v>
      </c>
      <c r="K171" s="0" t="str">
        <f aca="false">IF(E171&lt;&gt;0,INDEX(Main!W:W,C171+1,1),"")</f>
        <v>string</v>
      </c>
      <c r="L171" s="0" t="n">
        <v>46874</v>
      </c>
      <c r="M171" s="0" t="n">
        <v>2028</v>
      </c>
      <c r="N171" s="0" t="n">
        <v>350</v>
      </c>
      <c r="O171" s="0" t="n">
        <v>350</v>
      </c>
      <c r="P171" s="0" t="str">
        <f aca="false">IF(E171&lt;&gt;0,INDEX(Main!AJ:CC,$C171+1,$D171+1),"")</f>
        <v>B: 6 string;</v>
      </c>
      <c r="Q171" s="0" t="str">
        <f aca="false">IF(A171&lt;&gt;"",":"&amp;A171,"")</f>
        <v/>
      </c>
    </row>
    <row r="172" customFormat="false" ht="12.75" hidden="false" customHeight="false" outlineLevel="0" collapsed="false">
      <c r="A172" s="0" t="str">
        <f aca="false">IF(MOD(ROW(B172)-C$6,$F$6)=0,MAX(A$7:A171)+1,"")</f>
        <v/>
      </c>
      <c r="B172" s="0" t="n">
        <v>2.04999999999999</v>
      </c>
      <c r="C172" s="0" t="n">
        <v>56</v>
      </c>
      <c r="D172" s="0" t="n">
        <v>5</v>
      </c>
      <c r="E172" s="0" t="n">
        <v>350</v>
      </c>
      <c r="F172" s="0" t="str">
        <f aca="false">IF(E172&lt;&gt;0,"CSE"&amp;ROUND(B172,0),"")</f>
        <v>CSE2</v>
      </c>
      <c r="G172" s="0" t="str">
        <f aca="false">IF(E172&lt;&gt;0,"All","")</f>
        <v>All</v>
      </c>
      <c r="H172" s="0" t="n">
        <v>0</v>
      </c>
      <c r="I172" s="0" t="str">
        <f aca="false">IF(E172&lt;&gt;0,INDEX(Main!U:U,C172+1,1),"")</f>
        <v>string</v>
      </c>
      <c r="J172" s="0" t="str">
        <f aca="false">IF(E172&lt;&gt;0,INDEX(Main!V:V,C172+1,1),"")</f>
        <v>M</v>
      </c>
      <c r="K172" s="0" t="str">
        <f aca="false">IF(E172&lt;&gt;0,INDEX(Main!W:W,C172+1,1),"")</f>
        <v>string</v>
      </c>
      <c r="L172" s="0" t="n">
        <v>46874</v>
      </c>
      <c r="M172" s="0" t="n">
        <v>2028</v>
      </c>
      <c r="N172" s="0" t="n">
        <v>350</v>
      </c>
      <c r="O172" s="0" t="n">
        <v>350</v>
      </c>
      <c r="P172" s="0" t="str">
        <f aca="false">IF(E172&lt;&gt;0,INDEX(Main!AJ:CC,$C172+1,$D172+1),"")</f>
        <v/>
      </c>
      <c r="Q172" s="0" t="str">
        <f aca="false">IF(A172&lt;&gt;"",":"&amp;A172,"")</f>
        <v/>
      </c>
    </row>
    <row r="173" customFormat="false" ht="12.75" hidden="false" customHeight="false" outlineLevel="0" collapsed="false">
      <c r="A173" s="0" t="str">
        <f aca="false">IF(MOD(ROW(B173)-C$6,$F$6)=0,MAX(A$7:A172)+1,"")</f>
        <v/>
      </c>
      <c r="B173" s="0" t="n">
        <v>2.05099999999999</v>
      </c>
      <c r="C173" s="0" t="n">
        <v>57</v>
      </c>
      <c r="D173" s="0" t="n">
        <v>5</v>
      </c>
      <c r="E173" s="0" t="n">
        <v>350</v>
      </c>
      <c r="F173" s="0" t="str">
        <f aca="false">IF(E173&lt;&gt;0,"CSE"&amp;ROUND(B173,0),"")</f>
        <v>CSE2</v>
      </c>
      <c r="G173" s="0" t="str">
        <f aca="false">IF(E173&lt;&gt;0,"All","")</f>
        <v>All</v>
      </c>
      <c r="H173" s="0" t="n">
        <v>0</v>
      </c>
      <c r="I173" s="0" t="str">
        <f aca="false">IF(E173&lt;&gt;0,INDEX(Main!U:U,C173+1,1),"")</f>
        <v>string</v>
      </c>
      <c r="J173" s="0" t="str">
        <f aca="false">IF(E173&lt;&gt;0,INDEX(Main!V:V,C173+1,1),"")</f>
        <v>M</v>
      </c>
      <c r="K173" s="0" t="str">
        <f aca="false">IF(E173&lt;&gt;0,INDEX(Main!W:W,C173+1,1),"")</f>
        <v>string</v>
      </c>
      <c r="L173" s="0" t="n">
        <v>46874</v>
      </c>
      <c r="M173" s="0" t="n">
        <v>2028</v>
      </c>
      <c r="N173" s="0" t="n">
        <v>350</v>
      </c>
      <c r="O173" s="0" t="n">
        <v>350</v>
      </c>
      <c r="P173" s="0" t="str">
        <f aca="false">IF(E173&lt;&gt;0,INDEX(Main!AJ:CC,$C173+1,$D173+1),"")</f>
        <v/>
      </c>
      <c r="Q173" s="0" t="str">
        <f aca="false">IF(A173&lt;&gt;"",":"&amp;A173,"")</f>
        <v/>
      </c>
    </row>
    <row r="174" customFormat="false" ht="12.75" hidden="false" customHeight="false" outlineLevel="0" collapsed="false">
      <c r="A174" s="0" t="str">
        <f aca="false">IF(MOD(ROW(B174)-C$6,$F$6)=0,MAX(A$7:A173)+1,"")</f>
        <v/>
      </c>
      <c r="B174" s="0" t="n">
        <v>2.05199999999999</v>
      </c>
      <c r="C174" s="0" t="n">
        <v>58</v>
      </c>
      <c r="D174" s="0" t="n">
        <v>5</v>
      </c>
      <c r="E174" s="0" t="n">
        <v>0</v>
      </c>
      <c r="F174" s="0" t="str">
        <f aca="false">IF(E174&lt;&gt;0,"CSE"&amp;ROUND(B174,0),"")</f>
        <v/>
      </c>
      <c r="G174" s="0" t="str">
        <f aca="false">IF(E174&lt;&gt;0,"All","")</f>
        <v/>
      </c>
      <c r="H174" s="0" t="str">
        <f aca="false">IF(E174&lt;&gt;0,INDEX(Main!T:T,C174+1,1),"")</f>
        <v/>
      </c>
      <c r="I174" s="0" t="str">
        <f aca="false">IF(E174&lt;&gt;0,INDEX(Main!U:U,C174+1,1),"")</f>
        <v/>
      </c>
      <c r="J174" s="0" t="str">
        <f aca="false">IF(E174&lt;&gt;0,INDEX(Main!V:V,C174+1,1),"")</f>
        <v/>
      </c>
      <c r="K174" s="0" t="str">
        <f aca="false">IF(E174&lt;&gt;0,INDEX(Main!W:W,C174+1,1),"")</f>
        <v/>
      </c>
      <c r="L174" s="0" t="str">
        <f aca="false">IF(E174&lt;&gt;0,INDEX(Main!AF:CC,$C174+1,$D174+1),"")</f>
        <v/>
      </c>
      <c r="M174" s="0" t="str">
        <f aca="false">IF(E174&lt;&gt;0,IF(L174*1&gt;100,YEAR(L174),""),"")</f>
        <v/>
      </c>
      <c r="N174" s="0" t="str">
        <f aca="false">IF(E174&lt;&gt;0,INDEX(Main!AH:CC,$C174+1,$D174+1),"")</f>
        <v/>
      </c>
      <c r="O174" s="0" t="str">
        <f aca="false">IF(E174&lt;&gt;0,INDEX(Main!AI:CC,$C174+1,$D174+1),"")</f>
        <v/>
      </c>
      <c r="P174" s="0" t="str">
        <f aca="false">IF(E174&lt;&gt;0,INDEX(Main!AJ:CC,$C174+1,$D174+1),"")</f>
        <v/>
      </c>
      <c r="Q174" s="0" t="str">
        <f aca="false">IF(A174&lt;&gt;"",":"&amp;A174,"")</f>
        <v/>
      </c>
    </row>
    <row r="175" customFormat="false" ht="12.75" hidden="false" customHeight="false" outlineLevel="0" collapsed="false">
      <c r="A175" s="0" t="str">
        <f aca="false">IF(MOD(ROW(B175)-C$6,$F$6)=0,MAX(A$7:A174)+1,"")</f>
        <v/>
      </c>
      <c r="B175" s="0" t="n">
        <v>2.05299999999999</v>
      </c>
      <c r="C175" s="0" t="n">
        <v>59</v>
      </c>
      <c r="D175" s="0" t="n">
        <v>5</v>
      </c>
      <c r="E175" s="0" t="n">
        <v>350</v>
      </c>
      <c r="F175" s="0" t="str">
        <f aca="false">IF(E175&lt;&gt;0,"CSE"&amp;ROUND(B175,0),"")</f>
        <v>CSE2</v>
      </c>
      <c r="G175" s="0" t="str">
        <f aca="false">IF(E175&lt;&gt;0,"All","")</f>
        <v>All</v>
      </c>
      <c r="H175" s="0" t="n">
        <v>0</v>
      </c>
      <c r="I175" s="0" t="str">
        <f aca="false">IF(E175&lt;&gt;0,INDEX(Main!U:U,C175+1,1),"")</f>
        <v>string</v>
      </c>
      <c r="J175" s="0" t="str">
        <f aca="false">IF(E175&lt;&gt;0,INDEX(Main!V:V,C175+1,1),"")</f>
        <v>M</v>
      </c>
      <c r="K175" s="0" t="str">
        <f aca="false">IF(E175&lt;&gt;0,INDEX(Main!W:W,C175+1,1),"")</f>
        <v>string</v>
      </c>
      <c r="L175" s="0" t="n">
        <v>47239</v>
      </c>
      <c r="M175" s="0" t="n">
        <v>2029</v>
      </c>
      <c r="N175" s="0" t="n">
        <v>350</v>
      </c>
      <c r="O175" s="0" t="n">
        <v>350</v>
      </c>
      <c r="P175" s="0" t="str">
        <f aca="false">IF(E175&lt;&gt;0,INDEX(Main!AJ:CC,$C175+1,$D175+1),"")</f>
        <v>B: 7 string;</v>
      </c>
      <c r="Q175" s="0" t="str">
        <f aca="false">IF(A175&lt;&gt;"",":"&amp;A175,"")</f>
        <v/>
      </c>
    </row>
    <row r="176" customFormat="false" ht="12.75" hidden="false" customHeight="false" outlineLevel="0" collapsed="false">
      <c r="A176" s="0" t="str">
        <f aca="false">IF(MOD(ROW(B176)-C$6,$F$6)=0,MAX(A$7:A175)+1,"")</f>
        <v/>
      </c>
      <c r="B176" s="0" t="n">
        <v>2.05399999999999</v>
      </c>
      <c r="C176" s="0" t="n">
        <v>60</v>
      </c>
      <c r="D176" s="0" t="n">
        <v>5</v>
      </c>
      <c r="E176" s="0" t="n">
        <v>350</v>
      </c>
      <c r="F176" s="0" t="str">
        <f aca="false">IF(E176&lt;&gt;0,"CSE"&amp;ROUND(B176,0),"")</f>
        <v>CSE2</v>
      </c>
      <c r="G176" s="0" t="str">
        <f aca="false">IF(E176&lt;&gt;0,"All","")</f>
        <v>All</v>
      </c>
      <c r="H176" s="0" t="n">
        <v>0</v>
      </c>
      <c r="I176" s="0" t="str">
        <f aca="false">IF(E176&lt;&gt;0,INDEX(Main!U:U,C176+1,1),"")</f>
        <v>string</v>
      </c>
      <c r="J176" s="0" t="str">
        <f aca="false">IF(E176&lt;&gt;0,INDEX(Main!V:V,C176+1,1),"")</f>
        <v>M</v>
      </c>
      <c r="K176" s="0" t="str">
        <f aca="false">IF(E176&lt;&gt;0,INDEX(Main!W:W,C176+1,1),"")</f>
        <v>string</v>
      </c>
      <c r="L176" s="0" t="n">
        <v>47239</v>
      </c>
      <c r="M176" s="0" t="n">
        <v>2029</v>
      </c>
      <c r="N176" s="0" t="n">
        <v>350</v>
      </c>
      <c r="O176" s="0" t="n">
        <v>350</v>
      </c>
      <c r="P176" s="0" t="str">
        <f aca="false">IF(E176&lt;&gt;0,INDEX(Main!AJ:CC,$C176+1,$D176+1),"")</f>
        <v/>
      </c>
      <c r="Q176" s="0" t="str">
        <f aca="false">IF(A176&lt;&gt;"",":"&amp;A176,"")</f>
        <v/>
      </c>
    </row>
    <row r="177" customFormat="false" ht="12.75" hidden="false" customHeight="false" outlineLevel="0" collapsed="false">
      <c r="A177" s="0" t="str">
        <f aca="false">IF(MOD(ROW(B177)-C$6,$F$6)=0,MAX(A$7:A176)+1,"")</f>
        <v/>
      </c>
      <c r="B177" s="0" t="n">
        <v>2.05499999999999</v>
      </c>
      <c r="C177" s="0" t="n">
        <v>61</v>
      </c>
      <c r="D177" s="0" t="n">
        <v>5</v>
      </c>
      <c r="E177" s="0" t="n">
        <v>350</v>
      </c>
      <c r="F177" s="0" t="str">
        <f aca="false">IF(E177&lt;&gt;0,"CSE"&amp;ROUND(B177,0),"")</f>
        <v>CSE2</v>
      </c>
      <c r="G177" s="0" t="str">
        <f aca="false">IF(E177&lt;&gt;0,"All","")</f>
        <v>All</v>
      </c>
      <c r="H177" s="0" t="n">
        <v>0</v>
      </c>
      <c r="I177" s="0" t="str">
        <f aca="false">IF(E177&lt;&gt;0,INDEX(Main!U:U,C177+1,1),"")</f>
        <v>string</v>
      </c>
      <c r="J177" s="0" t="str">
        <f aca="false">IF(E177&lt;&gt;0,INDEX(Main!V:V,C177+1,1),"")</f>
        <v>M</v>
      </c>
      <c r="K177" s="0" t="str">
        <f aca="false">IF(E177&lt;&gt;0,INDEX(Main!W:W,C177+1,1),"")</f>
        <v>string</v>
      </c>
      <c r="L177" s="0" t="n">
        <v>47239</v>
      </c>
      <c r="M177" s="0" t="n">
        <v>2029</v>
      </c>
      <c r="N177" s="0" t="n">
        <v>350</v>
      </c>
      <c r="O177" s="0" t="n">
        <v>350</v>
      </c>
      <c r="P177" s="0" t="str">
        <f aca="false">IF(E177&lt;&gt;0,INDEX(Main!AJ:CC,$C177+1,$D177+1),"")</f>
        <v/>
      </c>
      <c r="Q177" s="0" t="str">
        <f aca="false">IF(A177&lt;&gt;"",":"&amp;A177,"")</f>
        <v/>
      </c>
    </row>
    <row r="178" customFormat="false" ht="12.75" hidden="false" customHeight="false" outlineLevel="0" collapsed="false">
      <c r="A178" s="0" t="str">
        <f aca="false">IF(MOD(ROW(B178)-C$6,$F$6)=0,MAX(A$7:A177)+1,"")</f>
        <v/>
      </c>
      <c r="B178" s="0" t="n">
        <v>2.05599999999999</v>
      </c>
      <c r="C178" s="0" t="n">
        <v>62</v>
      </c>
      <c r="D178" s="0" t="n">
        <v>5</v>
      </c>
      <c r="E178" s="0" t="n">
        <v>0</v>
      </c>
      <c r="F178" s="0" t="str">
        <f aca="false">IF(E178&lt;&gt;0,"CSE"&amp;ROUND(B178,0),"")</f>
        <v/>
      </c>
      <c r="G178" s="0" t="str">
        <f aca="false">IF(E178&lt;&gt;0,"All","")</f>
        <v/>
      </c>
      <c r="H178" s="0" t="str">
        <f aca="false">IF(E178&lt;&gt;0,INDEX(Main!T:T,C178+1,1),"")</f>
        <v/>
      </c>
      <c r="I178" s="0" t="str">
        <f aca="false">IF(E178&lt;&gt;0,INDEX(Main!U:U,C178+1,1),"")</f>
        <v/>
      </c>
      <c r="J178" s="0" t="str">
        <f aca="false">IF(E178&lt;&gt;0,INDEX(Main!V:V,C178+1,1),"")</f>
        <v/>
      </c>
      <c r="K178" s="0" t="str">
        <f aca="false">IF(E178&lt;&gt;0,INDEX(Main!W:W,C178+1,1),"")</f>
        <v/>
      </c>
      <c r="L178" s="0" t="str">
        <f aca="false">IF(E178&lt;&gt;0,INDEX(Main!AF:CC,$C178+1,$D178+1),"")</f>
        <v/>
      </c>
      <c r="M178" s="0" t="str">
        <f aca="false">IF(E178&lt;&gt;0,IF(L178*1&gt;100,YEAR(L178),""),"")</f>
        <v/>
      </c>
      <c r="N178" s="0" t="str">
        <f aca="false">IF(E178&lt;&gt;0,INDEX(Main!AH:CC,$C178+1,$D178+1),"")</f>
        <v/>
      </c>
      <c r="O178" s="0" t="str">
        <f aca="false">IF(E178&lt;&gt;0,INDEX(Main!AI:CC,$C178+1,$D178+1),"")</f>
        <v/>
      </c>
      <c r="P178" s="0" t="str">
        <f aca="false">IF(E178&lt;&gt;0,INDEX(Main!AJ:CC,$C178+1,$D178+1),"")</f>
        <v/>
      </c>
      <c r="Q178" s="0" t="str">
        <f aca="false">IF(A178&lt;&gt;"",":"&amp;A178,"")</f>
        <v/>
      </c>
    </row>
    <row r="179" customFormat="false" ht="12.75" hidden="false" customHeight="false" outlineLevel="0" collapsed="false">
      <c r="A179" s="0" t="str">
        <f aca="false">IF(MOD(ROW(B179)-C$6,$F$6)=0,MAX(A$7:A178)+1,"")</f>
        <v/>
      </c>
      <c r="B179" s="0" t="n">
        <v>2.05699999999999</v>
      </c>
      <c r="C179" s="0" t="n">
        <v>63</v>
      </c>
      <c r="D179" s="0" t="n">
        <v>5</v>
      </c>
      <c r="E179" s="0" t="n">
        <v>350</v>
      </c>
      <c r="F179" s="0" t="str">
        <f aca="false">IF(E179&lt;&gt;0,"CSE"&amp;ROUND(B179,0),"")</f>
        <v>CSE2</v>
      </c>
      <c r="G179" s="0" t="str">
        <f aca="false">IF(E179&lt;&gt;0,"All","")</f>
        <v>All</v>
      </c>
      <c r="H179" s="0" t="n">
        <v>0</v>
      </c>
      <c r="I179" s="0" t="str">
        <f aca="false">IF(E179&lt;&gt;0,INDEX(Main!U:U,C179+1,1),"")</f>
        <v>string</v>
      </c>
      <c r="J179" s="0" t="str">
        <f aca="false">IF(E179&lt;&gt;0,INDEX(Main!V:V,C179+1,1),"")</f>
        <v>M</v>
      </c>
      <c r="K179" s="0" t="str">
        <f aca="false">IF(E179&lt;&gt;0,INDEX(Main!W:W,C179+1,1),"")</f>
        <v>string</v>
      </c>
      <c r="L179" s="0" t="n">
        <v>47604</v>
      </c>
      <c r="M179" s="0" t="n">
        <v>2030</v>
      </c>
      <c r="N179" s="0" t="n">
        <v>350</v>
      </c>
      <c r="O179" s="0" t="n">
        <v>350</v>
      </c>
      <c r="P179" s="0" t="str">
        <f aca="false">IF(E179&lt;&gt;0,INDEX(Main!AJ:CC,$C179+1,$D179+1),"")</f>
        <v>B: 8 string;</v>
      </c>
      <c r="Q179" s="0" t="str">
        <f aca="false">IF(A179&lt;&gt;"",":"&amp;A179,"")</f>
        <v/>
      </c>
    </row>
    <row r="180" customFormat="false" ht="12.75" hidden="false" customHeight="false" outlineLevel="0" collapsed="false">
      <c r="A180" s="0" t="str">
        <f aca="false">IF(MOD(ROW(B180)-C$6,$F$6)=0,MAX(A$7:A179)+1,"")</f>
        <v/>
      </c>
      <c r="B180" s="0" t="n">
        <v>2.05799999999999</v>
      </c>
      <c r="C180" s="0" t="n">
        <v>64</v>
      </c>
      <c r="D180" s="0" t="n">
        <v>5</v>
      </c>
      <c r="E180" s="0" t="n">
        <v>350</v>
      </c>
      <c r="F180" s="0" t="str">
        <f aca="false">IF(E180&lt;&gt;0,"CSE"&amp;ROUND(B180,0),"")</f>
        <v>CSE2</v>
      </c>
      <c r="G180" s="0" t="str">
        <f aca="false">IF(E180&lt;&gt;0,"All","")</f>
        <v>All</v>
      </c>
      <c r="H180" s="0" t="n">
        <v>0</v>
      </c>
      <c r="I180" s="0" t="str">
        <f aca="false">IF(E180&lt;&gt;0,INDEX(Main!U:U,C180+1,1),"")</f>
        <v>string</v>
      </c>
      <c r="J180" s="0" t="str">
        <f aca="false">IF(E180&lt;&gt;0,INDEX(Main!V:V,C180+1,1),"")</f>
        <v>M</v>
      </c>
      <c r="K180" s="0" t="str">
        <f aca="false">IF(E180&lt;&gt;0,INDEX(Main!W:W,C180+1,1),"")</f>
        <v>string</v>
      </c>
      <c r="L180" s="0" t="n">
        <v>47604</v>
      </c>
      <c r="M180" s="0" t="n">
        <v>2030</v>
      </c>
      <c r="N180" s="0" t="n">
        <v>350</v>
      </c>
      <c r="O180" s="0" t="n">
        <v>350</v>
      </c>
      <c r="P180" s="0" t="str">
        <f aca="false">IF(E180&lt;&gt;0,INDEX(Main!AJ:CC,$C180+1,$D180+1),"")</f>
        <v/>
      </c>
      <c r="Q180" s="0" t="str">
        <f aca="false">IF(A180&lt;&gt;"",":"&amp;A180,"")</f>
        <v/>
      </c>
    </row>
    <row r="181" customFormat="false" ht="12.75" hidden="false" customHeight="false" outlineLevel="0" collapsed="false">
      <c r="A181" s="0" t="str">
        <f aca="false">IF(MOD(ROW(B181)-C$6,$F$6)=0,MAX(A$7:A180)+1,"")</f>
        <v/>
      </c>
      <c r="B181" s="0" t="n">
        <v>2.05899999999999</v>
      </c>
      <c r="C181" s="0" t="n">
        <v>65</v>
      </c>
      <c r="D181" s="0" t="n">
        <v>5</v>
      </c>
      <c r="E181" s="0" t="n">
        <v>350</v>
      </c>
      <c r="F181" s="0" t="str">
        <f aca="false">IF(E181&lt;&gt;0,"CSE"&amp;ROUND(B181,0),"")</f>
        <v>CSE2</v>
      </c>
      <c r="G181" s="0" t="str">
        <f aca="false">IF(E181&lt;&gt;0,"All","")</f>
        <v>All</v>
      </c>
      <c r="H181" s="0" t="n">
        <v>0</v>
      </c>
      <c r="I181" s="0" t="str">
        <f aca="false">IF(E181&lt;&gt;0,INDEX(Main!U:U,C181+1,1),"")</f>
        <v>string</v>
      </c>
      <c r="J181" s="0" t="str">
        <f aca="false">IF(E181&lt;&gt;0,INDEX(Main!V:V,C181+1,1),"")</f>
        <v>M</v>
      </c>
      <c r="K181" s="0" t="str">
        <f aca="false">IF(E181&lt;&gt;0,INDEX(Main!W:W,C181+1,1),"")</f>
        <v>string</v>
      </c>
      <c r="L181" s="0" t="n">
        <v>47604</v>
      </c>
      <c r="M181" s="0" t="n">
        <v>2030</v>
      </c>
      <c r="N181" s="0" t="n">
        <v>350</v>
      </c>
      <c r="O181" s="0" t="n">
        <v>350</v>
      </c>
      <c r="P181" s="0" t="str">
        <f aca="false">IF(E181&lt;&gt;0,INDEX(Main!AJ:CC,$C181+1,$D181+1),"")</f>
        <v/>
      </c>
      <c r="Q181" s="0" t="str">
        <f aca="false">IF(A181&lt;&gt;"",":"&amp;A181,"")</f>
        <v/>
      </c>
    </row>
    <row r="182" customFormat="false" ht="12.75" hidden="false" customHeight="false" outlineLevel="0" collapsed="false">
      <c r="A182" s="0" t="str">
        <f aca="false">IF(MOD(ROW(B182)-C$6,$F$6)=0,MAX(A$7:A181)+1,"")</f>
        <v/>
      </c>
      <c r="B182" s="0" t="n">
        <v>2.05999999999999</v>
      </c>
      <c r="C182" s="0" t="n">
        <v>66</v>
      </c>
      <c r="D182" s="0" t="n">
        <v>5</v>
      </c>
      <c r="E182" s="0" t="n">
        <v>0</v>
      </c>
      <c r="F182" s="0" t="str">
        <f aca="false">IF(E182&lt;&gt;0,"CSE"&amp;ROUND(B182,0),"")</f>
        <v/>
      </c>
      <c r="G182" s="0" t="str">
        <f aca="false">IF(E182&lt;&gt;0,"All","")</f>
        <v/>
      </c>
      <c r="H182" s="0" t="str">
        <f aca="false">IF(E182&lt;&gt;0,INDEX(Main!T:T,C182+1,1),"")</f>
        <v/>
      </c>
      <c r="I182" s="0" t="str">
        <f aca="false">IF(E182&lt;&gt;0,INDEX(Main!U:U,C182+1,1),"")</f>
        <v/>
      </c>
      <c r="J182" s="0" t="str">
        <f aca="false">IF(E182&lt;&gt;0,INDEX(Main!V:V,C182+1,1),"")</f>
        <v/>
      </c>
      <c r="K182" s="0" t="str">
        <f aca="false">IF(E182&lt;&gt;0,INDEX(Main!W:W,C182+1,1),"")</f>
        <v/>
      </c>
      <c r="L182" s="0" t="str">
        <f aca="false">IF(E182&lt;&gt;0,INDEX(Main!AF:CC,$C182+1,$D182+1),"")</f>
        <v/>
      </c>
      <c r="M182" s="0" t="str">
        <f aca="false">IF(E182&lt;&gt;0,IF(L182*1&gt;100,YEAR(L182),""),"")</f>
        <v/>
      </c>
      <c r="N182" s="0" t="str">
        <f aca="false">IF(E182&lt;&gt;0,INDEX(Main!AH:CC,$C182+1,$D182+1),"")</f>
        <v/>
      </c>
      <c r="O182" s="0" t="str">
        <f aca="false">IF(E182&lt;&gt;0,INDEX(Main!AI:CC,$C182+1,$D182+1),"")</f>
        <v/>
      </c>
      <c r="P182" s="0" t="str">
        <f aca="false">IF(E182&lt;&gt;0,INDEX(Main!AJ:CC,$C182+1,$D182+1),"")</f>
        <v/>
      </c>
      <c r="Q182" s="0" t="str">
        <f aca="false">IF(A182&lt;&gt;"",":"&amp;A182,"")</f>
        <v/>
      </c>
    </row>
    <row r="183" customFormat="false" ht="12.75" hidden="false" customHeight="false" outlineLevel="0" collapsed="false">
      <c r="A183" s="0" t="str">
        <f aca="false">IF(MOD(ROW(B183)-C$6,$F$6)=0,MAX(A$7:A182)+1,"")</f>
        <v/>
      </c>
      <c r="B183" s="0" t="n">
        <v>2.06099999999999</v>
      </c>
      <c r="C183" s="0" t="n">
        <v>67</v>
      </c>
      <c r="D183" s="0" t="n">
        <v>5</v>
      </c>
      <c r="E183" s="0" t="n">
        <v>350</v>
      </c>
      <c r="F183" s="0" t="str">
        <f aca="false">IF(E183&lt;&gt;0,"CSE"&amp;ROUND(B183,0),"")</f>
        <v>CSE2</v>
      </c>
      <c r="G183" s="0" t="str">
        <f aca="false">IF(E183&lt;&gt;0,"All","")</f>
        <v>All</v>
      </c>
      <c r="H183" s="0" t="n">
        <v>0</v>
      </c>
      <c r="I183" s="0" t="str">
        <f aca="false">IF(E183&lt;&gt;0,INDEX(Main!U:U,C183+1,1),"")</f>
        <v>string</v>
      </c>
      <c r="J183" s="0" t="str">
        <f aca="false">IF(E183&lt;&gt;0,INDEX(Main!V:V,C183+1,1),"")</f>
        <v>M</v>
      </c>
      <c r="K183" s="0" t="str">
        <f aca="false">IF(E183&lt;&gt;0,INDEX(Main!W:W,C183+1,1),"")</f>
        <v>string</v>
      </c>
      <c r="L183" s="0" t="n">
        <v>47969</v>
      </c>
      <c r="M183" s="0" t="n">
        <v>2031</v>
      </c>
      <c r="N183" s="0" t="n">
        <v>350</v>
      </c>
      <c r="O183" s="0" t="n">
        <v>350</v>
      </c>
      <c r="P183" s="0" t="str">
        <f aca="false">IF(E183&lt;&gt;0,INDEX(Main!AJ:CC,$C183+1,$D183+1),"")</f>
        <v>B: 9 string;</v>
      </c>
      <c r="Q183" s="0" t="str">
        <f aca="false">IF(A183&lt;&gt;"",":"&amp;A183,"")</f>
        <v/>
      </c>
    </row>
    <row r="184" customFormat="false" ht="12.75" hidden="false" customHeight="false" outlineLevel="0" collapsed="false">
      <c r="A184" s="0" t="str">
        <f aca="false">IF(MOD(ROW(B184)-C$6,$F$6)=0,MAX(A$7:A183)+1,"")</f>
        <v/>
      </c>
      <c r="B184" s="0" t="n">
        <v>2.06199999999999</v>
      </c>
      <c r="C184" s="0" t="n">
        <v>68</v>
      </c>
      <c r="D184" s="0" t="n">
        <v>5</v>
      </c>
      <c r="E184" s="0" t="n">
        <v>350</v>
      </c>
      <c r="F184" s="0" t="str">
        <f aca="false">IF(E184&lt;&gt;0,"CSE"&amp;ROUND(B184,0),"")</f>
        <v>CSE2</v>
      </c>
      <c r="G184" s="0" t="str">
        <f aca="false">IF(E184&lt;&gt;0,"All","")</f>
        <v>All</v>
      </c>
      <c r="H184" s="0" t="n">
        <v>0</v>
      </c>
      <c r="I184" s="0" t="str">
        <f aca="false">IF(E184&lt;&gt;0,INDEX(Main!U:U,C184+1,1),"")</f>
        <v>string</v>
      </c>
      <c r="J184" s="0" t="str">
        <f aca="false">IF(E184&lt;&gt;0,INDEX(Main!V:V,C184+1,1),"")</f>
        <v>M</v>
      </c>
      <c r="K184" s="0" t="str">
        <f aca="false">IF(E184&lt;&gt;0,INDEX(Main!W:W,C184+1,1),"")</f>
        <v>string</v>
      </c>
      <c r="L184" s="0" t="n">
        <v>47969</v>
      </c>
      <c r="M184" s="0" t="n">
        <v>2031</v>
      </c>
      <c r="N184" s="0" t="n">
        <v>350</v>
      </c>
      <c r="O184" s="0" t="n">
        <v>350</v>
      </c>
      <c r="P184" s="0" t="str">
        <f aca="false">IF(E184&lt;&gt;0,INDEX(Main!AJ:CC,$C184+1,$D184+1),"")</f>
        <v/>
      </c>
      <c r="Q184" s="0" t="str">
        <f aca="false">IF(A184&lt;&gt;"",":"&amp;A184,"")</f>
        <v/>
      </c>
    </row>
    <row r="185" customFormat="false" ht="12.75" hidden="false" customHeight="false" outlineLevel="0" collapsed="false">
      <c r="A185" s="0" t="str">
        <f aca="false">IF(MOD(ROW(B185)-C$6,$F$6)=0,MAX(A$7:A184)+1,"")</f>
        <v/>
      </c>
      <c r="B185" s="0" t="n">
        <v>2.06299999999999</v>
      </c>
      <c r="C185" s="0" t="n">
        <v>69</v>
      </c>
      <c r="D185" s="0" t="n">
        <v>5</v>
      </c>
      <c r="E185" s="0" t="n">
        <v>350</v>
      </c>
      <c r="F185" s="0" t="str">
        <f aca="false">IF(E185&lt;&gt;0,"CSE"&amp;ROUND(B185,0),"")</f>
        <v>CSE2</v>
      </c>
      <c r="G185" s="0" t="str">
        <f aca="false">IF(E185&lt;&gt;0,"All","")</f>
        <v>All</v>
      </c>
      <c r="H185" s="0" t="n">
        <v>0</v>
      </c>
      <c r="I185" s="0" t="str">
        <f aca="false">IF(E185&lt;&gt;0,INDEX(Main!U:U,C185+1,1),"")</f>
        <v>string</v>
      </c>
      <c r="J185" s="0" t="str">
        <f aca="false">IF(E185&lt;&gt;0,INDEX(Main!V:V,C185+1,1),"")</f>
        <v>M</v>
      </c>
      <c r="K185" s="0" t="str">
        <f aca="false">IF(E185&lt;&gt;0,INDEX(Main!W:W,C185+1,1),"")</f>
        <v>string</v>
      </c>
      <c r="L185" s="0" t="n">
        <v>47969</v>
      </c>
      <c r="M185" s="0" t="n">
        <v>2031</v>
      </c>
      <c r="N185" s="0" t="n">
        <v>350</v>
      </c>
      <c r="O185" s="0" t="n">
        <v>350</v>
      </c>
      <c r="P185" s="0" t="str">
        <f aca="false">IF(E185&lt;&gt;0,INDEX(Main!AJ:CC,$C185+1,$D185+1),"")</f>
        <v/>
      </c>
      <c r="Q185" s="0" t="str">
        <f aca="false">IF(A185&lt;&gt;"",":"&amp;A185,"")</f>
        <v/>
      </c>
    </row>
    <row r="186" customFormat="false" ht="12.75" hidden="false" customHeight="false" outlineLevel="0" collapsed="false">
      <c r="A186" s="0" t="str">
        <f aca="false">IF(MOD(ROW(B186)-C$6,$F$6)=0,MAX(A$7:A185)+1,"")</f>
        <v/>
      </c>
      <c r="B186" s="0" t="n">
        <v>2.06399999999999</v>
      </c>
      <c r="C186" s="0" t="n">
        <v>70</v>
      </c>
      <c r="D186" s="0" t="n">
        <v>5</v>
      </c>
      <c r="E186" s="0" t="n">
        <v>0</v>
      </c>
      <c r="F186" s="0" t="str">
        <f aca="false">IF(E186&lt;&gt;0,"CSE"&amp;ROUND(B186,0),"")</f>
        <v/>
      </c>
      <c r="G186" s="0" t="str">
        <f aca="false">IF(E186&lt;&gt;0,"All","")</f>
        <v/>
      </c>
      <c r="H186" s="0" t="str">
        <f aca="false">IF(E186&lt;&gt;0,INDEX(Main!T:T,C186+1,1),"")</f>
        <v/>
      </c>
      <c r="I186" s="0" t="str">
        <f aca="false">IF(E186&lt;&gt;0,INDEX(Main!U:U,C186+1,1),"")</f>
        <v/>
      </c>
      <c r="J186" s="0" t="str">
        <f aca="false">IF(E186&lt;&gt;0,INDEX(Main!V:V,C186+1,1),"")</f>
        <v/>
      </c>
      <c r="K186" s="0" t="str">
        <f aca="false">IF(E186&lt;&gt;0,INDEX(Main!W:W,C186+1,1),"")</f>
        <v/>
      </c>
      <c r="L186" s="0" t="str">
        <f aca="false">IF(E186&lt;&gt;0,INDEX(Main!AF:CC,$C186+1,$D186+1),"")</f>
        <v/>
      </c>
      <c r="M186" s="0" t="str">
        <f aca="false">IF(E186&lt;&gt;0,IF(L186*1&gt;100,YEAR(L186),""),"")</f>
        <v/>
      </c>
      <c r="N186" s="0" t="str">
        <f aca="false">IF(E186&lt;&gt;0,INDEX(Main!AH:CC,$C186+1,$D186+1),"")</f>
        <v/>
      </c>
      <c r="O186" s="0" t="str">
        <f aca="false">IF(E186&lt;&gt;0,INDEX(Main!AI:CC,$C186+1,$D186+1),"")</f>
        <v/>
      </c>
      <c r="P186" s="0" t="str">
        <f aca="false">IF(E186&lt;&gt;0,INDEX(Main!AJ:CC,$C186+1,$D186+1),"")</f>
        <v/>
      </c>
      <c r="Q186" s="0" t="str">
        <f aca="false">IF(A186&lt;&gt;"",":"&amp;A186,"")</f>
        <v/>
      </c>
    </row>
    <row r="187" customFormat="false" ht="12.75" hidden="false" customHeight="false" outlineLevel="0" collapsed="false">
      <c r="A187" s="0" t="str">
        <f aca="false">IF(MOD(ROW(B187)-C$6,$F$6)=0,MAX(A$7:A186)+1,"")</f>
        <v/>
      </c>
      <c r="B187" s="0" t="n">
        <v>2.06499999999999</v>
      </c>
      <c r="C187" s="0" t="n">
        <v>71</v>
      </c>
      <c r="D187" s="0" t="n">
        <v>5</v>
      </c>
      <c r="E187" s="0" t="n">
        <v>350</v>
      </c>
      <c r="F187" s="0" t="str">
        <f aca="false">IF(E187&lt;&gt;0,"CSE"&amp;ROUND(B187,0),"")</f>
        <v>CSE2</v>
      </c>
      <c r="G187" s="0" t="str">
        <f aca="false">IF(E187&lt;&gt;0,"All","")</f>
        <v>All</v>
      </c>
      <c r="H187" s="0" t="n">
        <v>0</v>
      </c>
      <c r="I187" s="0" t="str">
        <f aca="false">IF(E187&lt;&gt;0,INDEX(Main!U:U,C187+1,1),"")</f>
        <v>string</v>
      </c>
      <c r="J187" s="0" t="str">
        <f aca="false">IF(E187&lt;&gt;0,INDEX(Main!V:V,C187+1,1),"")</f>
        <v>M</v>
      </c>
      <c r="K187" s="0" t="str">
        <f aca="false">IF(E187&lt;&gt;0,INDEX(Main!W:W,C187+1,1),"")</f>
        <v>string</v>
      </c>
      <c r="L187" s="0" t="n">
        <v>48335</v>
      </c>
      <c r="M187" s="0" t="n">
        <v>2032</v>
      </c>
      <c r="N187" s="0" t="n">
        <v>350</v>
      </c>
      <c r="O187" s="0" t="n">
        <v>350</v>
      </c>
      <c r="P187" s="0" t="str">
        <f aca="false">IF(E187&lt;&gt;0,INDEX(Main!AJ:CC,$C187+1,$D187+1),"")</f>
        <v>B: 10 string;</v>
      </c>
      <c r="Q187" s="0" t="str">
        <f aca="false">IF(A187&lt;&gt;"",":"&amp;A187,"")</f>
        <v/>
      </c>
    </row>
    <row r="188" customFormat="false" ht="12.75" hidden="false" customHeight="false" outlineLevel="0" collapsed="false">
      <c r="A188" s="0" t="str">
        <f aca="false">IF(MOD(ROW(B188)-C$6,$F$6)=0,MAX(A$7:A187)+1,"")</f>
        <v/>
      </c>
      <c r="B188" s="0" t="n">
        <v>2.06599999999999</v>
      </c>
      <c r="C188" s="0" t="n">
        <v>72</v>
      </c>
      <c r="D188" s="0" t="n">
        <v>5</v>
      </c>
      <c r="E188" s="0" t="n">
        <v>350</v>
      </c>
      <c r="F188" s="0" t="str">
        <f aca="false">IF(E188&lt;&gt;0,"CSE"&amp;ROUND(B188,0),"")</f>
        <v>CSE2</v>
      </c>
      <c r="G188" s="0" t="str">
        <f aca="false">IF(E188&lt;&gt;0,"All","")</f>
        <v>All</v>
      </c>
      <c r="H188" s="0" t="n">
        <v>0</v>
      </c>
      <c r="I188" s="0" t="str">
        <f aca="false">IF(E188&lt;&gt;0,INDEX(Main!U:U,C188+1,1),"")</f>
        <v>string</v>
      </c>
      <c r="J188" s="0" t="str">
        <f aca="false">IF(E188&lt;&gt;0,INDEX(Main!V:V,C188+1,1),"")</f>
        <v>M</v>
      </c>
      <c r="K188" s="0" t="str">
        <f aca="false">IF(E188&lt;&gt;0,INDEX(Main!W:W,C188+1,1),"")</f>
        <v>string</v>
      </c>
      <c r="L188" s="0" t="n">
        <v>48335</v>
      </c>
      <c r="M188" s="0" t="n">
        <v>2032</v>
      </c>
      <c r="N188" s="0" t="n">
        <v>350</v>
      </c>
      <c r="O188" s="0" t="n">
        <v>350</v>
      </c>
      <c r="P188" s="0" t="str">
        <f aca="false">IF(E188&lt;&gt;0,INDEX(Main!AJ:CC,$C188+1,$D188+1),"")</f>
        <v/>
      </c>
      <c r="Q188" s="0" t="str">
        <f aca="false">IF(A188&lt;&gt;"",":"&amp;A188,"")</f>
        <v/>
      </c>
    </row>
    <row r="189" customFormat="false" ht="12.75" hidden="false" customHeight="false" outlineLevel="0" collapsed="false">
      <c r="A189" s="0" t="str">
        <f aca="false">IF(MOD(ROW(B189)-C$6,$F$6)=0,MAX(A$7:A188)+1,"")</f>
        <v/>
      </c>
      <c r="B189" s="0" t="n">
        <v>2.06699999999999</v>
      </c>
      <c r="C189" s="0" t="n">
        <v>73</v>
      </c>
      <c r="D189" s="0" t="n">
        <v>5</v>
      </c>
      <c r="E189" s="0" t="n">
        <v>350</v>
      </c>
      <c r="F189" s="0" t="str">
        <f aca="false">IF(E189&lt;&gt;0,"CSE"&amp;ROUND(B189,0),"")</f>
        <v>CSE2</v>
      </c>
      <c r="G189" s="0" t="str">
        <f aca="false">IF(E189&lt;&gt;0,"All","")</f>
        <v>All</v>
      </c>
      <c r="H189" s="0" t="n">
        <v>0</v>
      </c>
      <c r="I189" s="0" t="str">
        <f aca="false">IF(E189&lt;&gt;0,INDEX(Main!U:U,C189+1,1),"")</f>
        <v>string</v>
      </c>
      <c r="J189" s="0" t="str">
        <f aca="false">IF(E189&lt;&gt;0,INDEX(Main!V:V,C189+1,1),"")</f>
        <v>M</v>
      </c>
      <c r="K189" s="0" t="str">
        <f aca="false">IF(E189&lt;&gt;0,INDEX(Main!W:W,C189+1,1),"")</f>
        <v>string</v>
      </c>
      <c r="L189" s="0" t="n">
        <v>48335</v>
      </c>
      <c r="M189" s="0" t="n">
        <v>2032</v>
      </c>
      <c r="N189" s="0" t="n">
        <v>350</v>
      </c>
      <c r="O189" s="0" t="n">
        <v>350</v>
      </c>
      <c r="P189" s="0" t="str">
        <f aca="false">IF(E189&lt;&gt;0,INDEX(Main!AJ:CC,$C189+1,$D189+1),"")</f>
        <v/>
      </c>
      <c r="Q189" s="0" t="str">
        <f aca="false">IF(A189&lt;&gt;"",":"&amp;A189,"")</f>
        <v/>
      </c>
    </row>
    <row r="190" customFormat="false" ht="12.75" hidden="false" customHeight="false" outlineLevel="0" collapsed="false">
      <c r="A190" s="0" t="str">
        <f aca="false">IF(MOD(ROW(B190)-C$6,$F$6)=0,MAX(A$7:A189)+1,"")</f>
        <v/>
      </c>
      <c r="B190" s="0" t="n">
        <v>2.06799999999999</v>
      </c>
      <c r="C190" s="0" t="n">
        <v>74</v>
      </c>
      <c r="D190" s="0" t="n">
        <v>5</v>
      </c>
      <c r="E190" s="0" t="n">
        <v>0</v>
      </c>
      <c r="F190" s="0" t="str">
        <f aca="false">IF(E190&lt;&gt;0,"CSE"&amp;ROUND(B190,0),"")</f>
        <v/>
      </c>
      <c r="G190" s="0" t="str">
        <f aca="false">IF(E190&lt;&gt;0,"All","")</f>
        <v/>
      </c>
      <c r="H190" s="0" t="str">
        <f aca="false">IF(E190&lt;&gt;0,INDEX(Main!T:T,C190+1,1),"")</f>
        <v/>
      </c>
      <c r="I190" s="0" t="str">
        <f aca="false">IF(E190&lt;&gt;0,INDEX(Main!U:U,C190+1,1),"")</f>
        <v/>
      </c>
      <c r="J190" s="0" t="str">
        <f aca="false">IF(E190&lt;&gt;0,INDEX(Main!V:V,C190+1,1),"")</f>
        <v/>
      </c>
      <c r="K190" s="0" t="str">
        <f aca="false">IF(E190&lt;&gt;0,INDEX(Main!W:W,C190+1,1),"")</f>
        <v/>
      </c>
      <c r="L190" s="0" t="str">
        <f aca="false">IF(E190&lt;&gt;0,INDEX(Main!AF:CC,$C190+1,$D190+1),"")</f>
        <v/>
      </c>
      <c r="M190" s="0" t="str">
        <f aca="false">IF(E190&lt;&gt;0,IF(L190*1&gt;100,YEAR(L190),""),"")</f>
        <v/>
      </c>
      <c r="N190" s="0" t="str">
        <f aca="false">IF(E190&lt;&gt;0,INDEX(Main!AH:CC,$C190+1,$D190+1),"")</f>
        <v/>
      </c>
      <c r="O190" s="0" t="str">
        <f aca="false">IF(E190&lt;&gt;0,INDEX(Main!AI:CC,$C190+1,$D190+1),"")</f>
        <v/>
      </c>
      <c r="P190" s="0" t="str">
        <f aca="false">IF(E190&lt;&gt;0,INDEX(Main!AJ:CC,$C190+1,$D190+1),"")</f>
        <v/>
      </c>
      <c r="Q190" s="0" t="str">
        <f aca="false">IF(A190&lt;&gt;"",":"&amp;A190,"")</f>
        <v/>
      </c>
    </row>
    <row r="191" customFormat="false" ht="12.75" hidden="false" customHeight="false" outlineLevel="0" collapsed="false">
      <c r="A191" s="0" t="str">
        <f aca="false">IF(MOD(ROW(B191)-C$6,$F$6)=0,MAX(A$7:A190)+1,"")</f>
        <v/>
      </c>
      <c r="B191" s="0" t="n">
        <v>2.06899999999999</v>
      </c>
      <c r="C191" s="0" t="n">
        <v>75</v>
      </c>
      <c r="D191" s="0" t="n">
        <v>5</v>
      </c>
      <c r="E191" s="0" t="n">
        <v>350</v>
      </c>
      <c r="F191" s="0" t="str">
        <f aca="false">IF(E191&lt;&gt;0,"CSE"&amp;ROUND(B191,0),"")</f>
        <v>CSE2</v>
      </c>
      <c r="G191" s="0" t="str">
        <f aca="false">IF(E191&lt;&gt;0,"All","")</f>
        <v>All</v>
      </c>
      <c r="H191" s="0" t="n">
        <v>0</v>
      </c>
      <c r="I191" s="0" t="str">
        <f aca="false">IF(E191&lt;&gt;0,INDEX(Main!U:U,C191+1,1),"")</f>
        <v>string</v>
      </c>
      <c r="J191" s="0" t="str">
        <f aca="false">IF(E191&lt;&gt;0,INDEX(Main!V:V,C191+1,1),"")</f>
        <v>M</v>
      </c>
      <c r="K191" s="0" t="str">
        <f aca="false">IF(E191&lt;&gt;0,INDEX(Main!W:W,C191+1,1),"")</f>
        <v>string</v>
      </c>
      <c r="L191" s="0" t="n">
        <v>48700</v>
      </c>
      <c r="M191" s="0" t="n">
        <v>2033</v>
      </c>
      <c r="N191" s="0" t="n">
        <v>350</v>
      </c>
      <c r="O191" s="0" t="n">
        <v>350</v>
      </c>
      <c r="P191" s="0" t="str">
        <f aca="false">IF(E191&lt;&gt;0,INDEX(Main!AJ:CC,$C191+1,$D191+1),"")</f>
        <v>B: 11 string;</v>
      </c>
      <c r="Q191" s="0" t="str">
        <f aca="false">IF(A191&lt;&gt;"",":"&amp;A191,"")</f>
        <v/>
      </c>
    </row>
    <row r="192" customFormat="false" ht="12.75" hidden="false" customHeight="false" outlineLevel="0" collapsed="false">
      <c r="A192" s="0" t="str">
        <f aca="false">IF(MOD(ROW(B192)-C$6,$F$6)=0,MAX(A$7:A191)+1,"")</f>
        <v/>
      </c>
      <c r="B192" s="0" t="n">
        <v>2.06999999999999</v>
      </c>
      <c r="C192" s="0" t="n">
        <v>76</v>
      </c>
      <c r="D192" s="0" t="n">
        <v>5</v>
      </c>
      <c r="E192" s="0" t="n">
        <v>350</v>
      </c>
      <c r="F192" s="0" t="str">
        <f aca="false">IF(E192&lt;&gt;0,"CSE"&amp;ROUND(B192,0),"")</f>
        <v>CSE2</v>
      </c>
      <c r="G192" s="0" t="str">
        <f aca="false">IF(E192&lt;&gt;0,"All","")</f>
        <v>All</v>
      </c>
      <c r="H192" s="0" t="n">
        <v>0</v>
      </c>
      <c r="I192" s="0" t="str">
        <f aca="false">IF(E192&lt;&gt;0,INDEX(Main!U:U,C192+1,1),"")</f>
        <v>string</v>
      </c>
      <c r="J192" s="0" t="str">
        <f aca="false">IF(E192&lt;&gt;0,INDEX(Main!V:V,C192+1,1),"")</f>
        <v>M</v>
      </c>
      <c r="K192" s="0" t="str">
        <f aca="false">IF(E192&lt;&gt;0,INDEX(Main!W:W,C192+1,1),"")</f>
        <v>string</v>
      </c>
      <c r="L192" s="0" t="n">
        <v>48700</v>
      </c>
      <c r="M192" s="0" t="n">
        <v>2033</v>
      </c>
      <c r="N192" s="0" t="n">
        <v>350</v>
      </c>
      <c r="O192" s="0" t="n">
        <v>350</v>
      </c>
      <c r="P192" s="0" t="str">
        <f aca="false">IF(E192&lt;&gt;0,INDEX(Main!AJ:CC,$C192+1,$D192+1),"")</f>
        <v/>
      </c>
      <c r="Q192" s="0" t="str">
        <f aca="false">IF(A192&lt;&gt;"",":"&amp;A192,"")</f>
        <v/>
      </c>
    </row>
    <row r="193" customFormat="false" ht="12.75" hidden="false" customHeight="false" outlineLevel="0" collapsed="false">
      <c r="A193" s="0" t="str">
        <f aca="false">IF(MOD(ROW(B193)-C$6,$F$6)=0,MAX(A$7:A192)+1,"")</f>
        <v/>
      </c>
      <c r="B193" s="0" t="n">
        <v>2.07099999999999</v>
      </c>
      <c r="C193" s="0" t="n">
        <v>77</v>
      </c>
      <c r="D193" s="0" t="n">
        <v>5</v>
      </c>
      <c r="E193" s="0" t="n">
        <v>350</v>
      </c>
      <c r="F193" s="0" t="str">
        <f aca="false">IF(E193&lt;&gt;0,"CSE"&amp;ROUND(B193,0),"")</f>
        <v>CSE2</v>
      </c>
      <c r="G193" s="0" t="str">
        <f aca="false">IF(E193&lt;&gt;0,"All","")</f>
        <v>All</v>
      </c>
      <c r="H193" s="0" t="n">
        <v>0</v>
      </c>
      <c r="I193" s="0" t="str">
        <f aca="false">IF(E193&lt;&gt;0,INDEX(Main!U:U,C193+1,1),"")</f>
        <v>string</v>
      </c>
      <c r="J193" s="0" t="str">
        <f aca="false">IF(E193&lt;&gt;0,INDEX(Main!V:V,C193+1,1),"")</f>
        <v>M</v>
      </c>
      <c r="K193" s="0" t="str">
        <f aca="false">IF(E193&lt;&gt;0,INDEX(Main!W:W,C193+1,1),"")</f>
        <v>string</v>
      </c>
      <c r="L193" s="0" t="n">
        <v>48700</v>
      </c>
      <c r="M193" s="0" t="n">
        <v>2033</v>
      </c>
      <c r="N193" s="0" t="n">
        <v>350</v>
      </c>
      <c r="O193" s="0" t="n">
        <v>350</v>
      </c>
      <c r="P193" s="0" t="str">
        <f aca="false">IF(E193&lt;&gt;0,INDEX(Main!AJ:CC,$C193+1,$D193+1),"")</f>
        <v/>
      </c>
      <c r="Q193" s="0" t="str">
        <f aca="false">IF(A193&lt;&gt;"",":"&amp;A193,"")</f>
        <v/>
      </c>
    </row>
    <row r="194" customFormat="false" ht="12.75" hidden="false" customHeight="false" outlineLevel="0" collapsed="false">
      <c r="A194" s="0" t="str">
        <f aca="false">IF(MOD(ROW(B194)-C$6,$F$6)=0,MAX(A$7:A193)+1,"")</f>
        <v/>
      </c>
      <c r="B194" s="0" t="n">
        <v>2.07199999999999</v>
      </c>
      <c r="C194" s="0" t="n">
        <v>78</v>
      </c>
      <c r="D194" s="0" t="n">
        <v>5</v>
      </c>
      <c r="E194" s="0" t="n">
        <v>0</v>
      </c>
      <c r="F194" s="0" t="str">
        <f aca="false">IF(E194&lt;&gt;0,"CSE"&amp;ROUND(B194,0),"")</f>
        <v/>
      </c>
      <c r="G194" s="0" t="str">
        <f aca="false">IF(E194&lt;&gt;0,"All","")</f>
        <v/>
      </c>
      <c r="H194" s="0" t="str">
        <f aca="false">IF(E194&lt;&gt;0,INDEX(Main!T:T,C194+1,1),"")</f>
        <v/>
      </c>
      <c r="I194" s="0" t="str">
        <f aca="false">IF(E194&lt;&gt;0,INDEX(Main!U:U,C194+1,1),"")</f>
        <v/>
      </c>
      <c r="J194" s="0" t="str">
        <f aca="false">IF(E194&lt;&gt;0,INDEX(Main!V:V,C194+1,1),"")</f>
        <v/>
      </c>
      <c r="K194" s="0" t="str">
        <f aca="false">IF(E194&lt;&gt;0,INDEX(Main!W:W,C194+1,1),"")</f>
        <v/>
      </c>
      <c r="L194" s="0" t="str">
        <f aca="false">IF(E194&lt;&gt;0,INDEX(Main!AF:CC,$C194+1,$D194+1),"")</f>
        <v/>
      </c>
      <c r="M194" s="0" t="str">
        <f aca="false">IF(E194&lt;&gt;0,IF(L194*1&gt;100,YEAR(L194),""),"")</f>
        <v/>
      </c>
      <c r="N194" s="0" t="str">
        <f aca="false">IF(E194&lt;&gt;0,INDEX(Main!AH:CC,$C194+1,$D194+1),"")</f>
        <v/>
      </c>
      <c r="O194" s="0" t="str">
        <f aca="false">IF(E194&lt;&gt;0,INDEX(Main!AI:CC,$C194+1,$D194+1),"")</f>
        <v/>
      </c>
      <c r="P194" s="0" t="str">
        <f aca="false">IF(E194&lt;&gt;0,INDEX(Main!AJ:CC,$C194+1,$D194+1),"")</f>
        <v/>
      </c>
      <c r="Q194" s="0" t="str">
        <f aca="false">IF(A194&lt;&gt;"",":"&amp;A194,"")</f>
        <v/>
      </c>
    </row>
    <row r="195" customFormat="false" ht="12.75" hidden="false" customHeight="false" outlineLevel="0" collapsed="false">
      <c r="A195" s="0" t="str">
        <f aca="false">IF(MOD(ROW(B195)-C$6,$F$6)=0,MAX(A$7:A194)+1,"")</f>
        <v/>
      </c>
      <c r="B195" s="0" t="n">
        <v>2.07299999999999</v>
      </c>
      <c r="C195" s="0" t="n">
        <v>79</v>
      </c>
      <c r="D195" s="0" t="n">
        <v>5</v>
      </c>
      <c r="E195" s="0" t="n">
        <v>350</v>
      </c>
      <c r="F195" s="0" t="str">
        <f aca="false">IF(E195&lt;&gt;0,"CSE"&amp;ROUND(B195,0),"")</f>
        <v>CSE2</v>
      </c>
      <c r="G195" s="0" t="str">
        <f aca="false">IF(E195&lt;&gt;0,"All","")</f>
        <v>All</v>
      </c>
      <c r="H195" s="0" t="n">
        <v>0</v>
      </c>
      <c r="I195" s="0" t="str">
        <f aca="false">IF(E195&lt;&gt;0,INDEX(Main!U:U,C195+1,1),"")</f>
        <v>string</v>
      </c>
      <c r="J195" s="0" t="str">
        <f aca="false">IF(E195&lt;&gt;0,INDEX(Main!V:V,C195+1,1),"")</f>
        <v>M</v>
      </c>
      <c r="K195" s="0" t="str">
        <f aca="false">IF(E195&lt;&gt;0,INDEX(Main!W:W,C195+1,1),"")</f>
        <v>string</v>
      </c>
      <c r="L195" s="0" t="n">
        <v>49065</v>
      </c>
      <c r="M195" s="0" t="n">
        <v>2034</v>
      </c>
      <c r="N195" s="0" t="n">
        <v>350</v>
      </c>
      <c r="O195" s="0" t="n">
        <v>350</v>
      </c>
      <c r="P195" s="0" t="str">
        <f aca="false">IF(E195&lt;&gt;0,INDEX(Main!AJ:CC,$C195+1,$D195+1),"")</f>
        <v>B: 12 string;</v>
      </c>
      <c r="Q195" s="0" t="str">
        <f aca="false">IF(A195&lt;&gt;"",":"&amp;A195,"")</f>
        <v/>
      </c>
    </row>
    <row r="196" customFormat="false" ht="12.75" hidden="false" customHeight="false" outlineLevel="0" collapsed="false">
      <c r="A196" s="0" t="str">
        <f aca="false">IF(MOD(ROW(B196)-C$6,$F$6)=0,MAX(A$7:A195)+1,"")</f>
        <v/>
      </c>
      <c r="B196" s="0" t="n">
        <v>2.07399999999999</v>
      </c>
      <c r="C196" s="0" t="n">
        <v>80</v>
      </c>
      <c r="D196" s="0" t="n">
        <v>5</v>
      </c>
      <c r="E196" s="0" t="n">
        <v>350</v>
      </c>
      <c r="F196" s="0" t="str">
        <f aca="false">IF(E196&lt;&gt;0,"CSE"&amp;ROUND(B196,0),"")</f>
        <v>CSE2</v>
      </c>
      <c r="G196" s="0" t="str">
        <f aca="false">IF(E196&lt;&gt;0,"All","")</f>
        <v>All</v>
      </c>
      <c r="H196" s="0" t="n">
        <v>0</v>
      </c>
      <c r="I196" s="0" t="str">
        <f aca="false">IF(E196&lt;&gt;0,INDEX(Main!U:U,C196+1,1),"")</f>
        <v>string</v>
      </c>
      <c r="J196" s="0" t="str">
        <f aca="false">IF(E196&lt;&gt;0,INDEX(Main!V:V,C196+1,1),"")</f>
        <v>M</v>
      </c>
      <c r="K196" s="0" t="str">
        <f aca="false">IF(E196&lt;&gt;0,INDEX(Main!W:W,C196+1,1),"")</f>
        <v>string</v>
      </c>
      <c r="L196" s="0" t="n">
        <v>49065</v>
      </c>
      <c r="M196" s="0" t="n">
        <v>2034</v>
      </c>
      <c r="N196" s="0" t="n">
        <v>350</v>
      </c>
      <c r="O196" s="0" t="n">
        <v>350</v>
      </c>
      <c r="P196" s="0" t="str">
        <f aca="false">IF(E196&lt;&gt;0,INDEX(Main!AJ:CC,$C196+1,$D196+1),"")</f>
        <v/>
      </c>
      <c r="Q196" s="0" t="str">
        <f aca="false">IF(A196&lt;&gt;"",":"&amp;A196,"")</f>
        <v/>
      </c>
    </row>
    <row r="197" customFormat="false" ht="12.75" hidden="false" customHeight="false" outlineLevel="0" collapsed="false">
      <c r="A197" s="0" t="str">
        <f aca="false">IF(MOD(ROW(B197)-C$6,$F$6)=0,MAX(A$7:A196)+1,"")</f>
        <v/>
      </c>
      <c r="B197" s="0" t="n">
        <v>2.07499999999999</v>
      </c>
      <c r="C197" s="0" t="n">
        <v>81</v>
      </c>
      <c r="D197" s="0" t="n">
        <v>5</v>
      </c>
      <c r="E197" s="0" t="n">
        <v>350</v>
      </c>
      <c r="F197" s="0" t="str">
        <f aca="false">IF(E197&lt;&gt;0,"CSE"&amp;ROUND(B197,0),"")</f>
        <v>CSE2</v>
      </c>
      <c r="G197" s="0" t="str">
        <f aca="false">IF(E197&lt;&gt;0,"All","")</f>
        <v>All</v>
      </c>
      <c r="H197" s="0" t="n">
        <v>0</v>
      </c>
      <c r="I197" s="0" t="str">
        <f aca="false">IF(E197&lt;&gt;0,INDEX(Main!U:U,C197+1,1),"")</f>
        <v>string</v>
      </c>
      <c r="J197" s="0" t="str">
        <f aca="false">IF(E197&lt;&gt;0,INDEX(Main!V:V,C197+1,1),"")</f>
        <v>M</v>
      </c>
      <c r="K197" s="0" t="str">
        <f aca="false">IF(E197&lt;&gt;0,INDEX(Main!W:W,C197+1,1),"")</f>
        <v>string</v>
      </c>
      <c r="L197" s="0" t="n">
        <v>49065</v>
      </c>
      <c r="M197" s="0" t="n">
        <v>2034</v>
      </c>
      <c r="N197" s="0" t="n">
        <v>350</v>
      </c>
      <c r="O197" s="0" t="n">
        <v>350</v>
      </c>
      <c r="P197" s="0" t="str">
        <f aca="false">IF(E197&lt;&gt;0,INDEX(Main!AJ:CC,$C197+1,$D197+1),"")</f>
        <v/>
      </c>
      <c r="Q197" s="0" t="str">
        <f aca="false">IF(A197&lt;&gt;"",":"&amp;A197,"")</f>
        <v/>
      </c>
    </row>
    <row r="198" customFormat="false" ht="12.75" hidden="false" customHeight="false" outlineLevel="0" collapsed="false">
      <c r="A198" s="0" t="str">
        <f aca="false">IF(MOD(ROW(B198)-C$6,$F$6)=0,MAX(A$7:A197)+1,"")</f>
        <v/>
      </c>
      <c r="B198" s="0" t="n">
        <v>2.07599999999999</v>
      </c>
      <c r="C198" s="0" t="n">
        <v>82</v>
      </c>
      <c r="D198" s="0" t="n">
        <v>5</v>
      </c>
      <c r="E198" s="0" t="n">
        <v>0</v>
      </c>
      <c r="F198" s="0" t="str">
        <f aca="false">IF(E198&lt;&gt;0,"CSE"&amp;ROUND(B198,0),"")</f>
        <v/>
      </c>
      <c r="G198" s="0" t="str">
        <f aca="false">IF(E198&lt;&gt;0,"All","")</f>
        <v/>
      </c>
      <c r="H198" s="0" t="str">
        <f aca="false">IF(E198&lt;&gt;0,INDEX(Main!T:T,C198+1,1),"")</f>
        <v/>
      </c>
      <c r="I198" s="0" t="str">
        <f aca="false">IF(E198&lt;&gt;0,INDEX(Main!U:U,C198+1,1),"")</f>
        <v/>
      </c>
      <c r="J198" s="0" t="str">
        <f aca="false">IF(E198&lt;&gt;0,INDEX(Main!V:V,C198+1,1),"")</f>
        <v/>
      </c>
      <c r="K198" s="0" t="str">
        <f aca="false">IF(E198&lt;&gt;0,INDEX(Main!W:W,C198+1,1),"")</f>
        <v/>
      </c>
      <c r="L198" s="0" t="str">
        <f aca="false">IF(E198&lt;&gt;0,INDEX(Main!AF:CC,$C198+1,$D198+1),"")</f>
        <v/>
      </c>
      <c r="M198" s="0" t="str">
        <f aca="false">IF(E198&lt;&gt;0,IF(L198*1&gt;100,YEAR(L198),""),"")</f>
        <v/>
      </c>
      <c r="N198" s="0" t="str">
        <f aca="false">IF(E198&lt;&gt;0,INDEX(Main!AH:CC,$C198+1,$D198+1),"")</f>
        <v/>
      </c>
      <c r="O198" s="0" t="str">
        <f aca="false">IF(E198&lt;&gt;0,INDEX(Main!AI:CC,$C198+1,$D198+1),"")</f>
        <v/>
      </c>
      <c r="P198" s="0" t="str">
        <f aca="false">IF(E198&lt;&gt;0,INDEX(Main!AJ:CC,$C198+1,$D198+1),"")</f>
        <v/>
      </c>
      <c r="Q198" s="0" t="str">
        <f aca="false">IF(A198&lt;&gt;"",":"&amp;A198,"")</f>
        <v/>
      </c>
    </row>
    <row r="199" customFormat="false" ht="12.75" hidden="false" customHeight="false" outlineLevel="0" collapsed="false">
      <c r="A199" s="0" t="str">
        <f aca="false">IF(MOD(ROW(B199)-C$6,$F$6)=0,MAX(A$7:A198)+1,"")</f>
        <v/>
      </c>
      <c r="B199" s="0" t="n">
        <v>2.07699999999999</v>
      </c>
      <c r="C199" s="0" t="n">
        <v>83</v>
      </c>
      <c r="D199" s="0" t="n">
        <v>5</v>
      </c>
      <c r="E199" s="0" t="n">
        <v>350</v>
      </c>
      <c r="F199" s="0" t="str">
        <f aca="false">IF(E199&lt;&gt;0,"CSE"&amp;ROUND(B199,0),"")</f>
        <v>CSE2</v>
      </c>
      <c r="G199" s="0" t="str">
        <f aca="false">IF(E199&lt;&gt;0,"All","")</f>
        <v>All</v>
      </c>
      <c r="H199" s="0" t="n">
        <v>0</v>
      </c>
      <c r="I199" s="0" t="str">
        <f aca="false">IF(E199&lt;&gt;0,INDEX(Main!U:U,C199+1,1),"")</f>
        <v>string</v>
      </c>
      <c r="J199" s="0" t="str">
        <f aca="false">IF(E199&lt;&gt;0,INDEX(Main!V:V,C199+1,1),"")</f>
        <v>M</v>
      </c>
      <c r="K199" s="0" t="str">
        <f aca="false">IF(E199&lt;&gt;0,INDEX(Main!W:W,C199+1,1),"")</f>
        <v>string</v>
      </c>
      <c r="L199" s="0" t="n">
        <v>49430</v>
      </c>
      <c r="M199" s="0" t="n">
        <v>2035</v>
      </c>
      <c r="N199" s="0" t="n">
        <v>350</v>
      </c>
      <c r="O199" s="0" t="n">
        <v>350</v>
      </c>
      <c r="P199" s="0" t="str">
        <f aca="false">IF(E199&lt;&gt;0,INDEX(Main!AJ:CC,$C199+1,$D199+1),"")</f>
        <v>B: 13 string;</v>
      </c>
      <c r="Q199" s="0" t="str">
        <f aca="false">IF(A199&lt;&gt;"",":"&amp;A199,"")</f>
        <v/>
      </c>
    </row>
    <row r="200" customFormat="false" ht="12.75" hidden="false" customHeight="false" outlineLevel="0" collapsed="false">
      <c r="A200" s="0" t="str">
        <f aca="false">IF(MOD(ROW(B200)-C$6,$F$6)=0,MAX(A$7:A199)+1,"")</f>
        <v/>
      </c>
      <c r="B200" s="0" t="n">
        <v>2.07799999999999</v>
      </c>
      <c r="C200" s="0" t="n">
        <v>84</v>
      </c>
      <c r="D200" s="0" t="n">
        <v>5</v>
      </c>
      <c r="E200" s="0" t="n">
        <v>350</v>
      </c>
      <c r="F200" s="0" t="str">
        <f aca="false">IF(E200&lt;&gt;0,"CSE"&amp;ROUND(B200,0),"")</f>
        <v>CSE2</v>
      </c>
      <c r="G200" s="0" t="str">
        <f aca="false">IF(E200&lt;&gt;0,"All","")</f>
        <v>All</v>
      </c>
      <c r="H200" s="0" t="n">
        <v>0</v>
      </c>
      <c r="I200" s="0" t="str">
        <f aca="false">IF(E200&lt;&gt;0,INDEX(Main!U:U,C200+1,1),"")</f>
        <v>string</v>
      </c>
      <c r="J200" s="0" t="str">
        <f aca="false">IF(E200&lt;&gt;0,INDEX(Main!V:V,C200+1,1),"")</f>
        <v>M</v>
      </c>
      <c r="K200" s="0" t="str">
        <f aca="false">IF(E200&lt;&gt;0,INDEX(Main!W:W,C200+1,1),"")</f>
        <v>string</v>
      </c>
      <c r="L200" s="0" t="n">
        <v>49430</v>
      </c>
      <c r="M200" s="0" t="n">
        <v>2035</v>
      </c>
      <c r="N200" s="0" t="n">
        <v>350</v>
      </c>
      <c r="O200" s="0" t="n">
        <v>350</v>
      </c>
      <c r="P200" s="0" t="str">
        <f aca="false">IF(E200&lt;&gt;0,INDEX(Main!AJ:CC,$C200+1,$D200+1),"")</f>
        <v/>
      </c>
      <c r="Q200" s="0" t="str">
        <f aca="false">IF(A200&lt;&gt;"",":"&amp;A200,"")</f>
        <v/>
      </c>
    </row>
    <row r="201" customFormat="false" ht="12.75" hidden="false" customHeight="false" outlineLevel="0" collapsed="false">
      <c r="A201" s="0" t="str">
        <f aca="false">IF(MOD(ROW(B201)-C$6,$F$6)=0,MAX(A$7:A200)+1,"")</f>
        <v/>
      </c>
      <c r="B201" s="0" t="n">
        <v>2.07899999999999</v>
      </c>
      <c r="C201" s="0" t="n">
        <v>85</v>
      </c>
      <c r="D201" s="0" t="n">
        <v>5</v>
      </c>
      <c r="E201" s="0" t="n">
        <v>350</v>
      </c>
      <c r="F201" s="0" t="str">
        <f aca="false">IF(E201&lt;&gt;0,"CSE"&amp;ROUND(B201,0),"")</f>
        <v>CSE2</v>
      </c>
      <c r="G201" s="0" t="str">
        <f aca="false">IF(E201&lt;&gt;0,"All","")</f>
        <v>All</v>
      </c>
      <c r="H201" s="0" t="n">
        <v>0</v>
      </c>
      <c r="I201" s="0" t="str">
        <f aca="false">IF(E201&lt;&gt;0,INDEX(Main!U:U,C201+1,1),"")</f>
        <v>string</v>
      </c>
      <c r="J201" s="0" t="str">
        <f aca="false">IF(E201&lt;&gt;0,INDEX(Main!V:V,C201+1,1),"")</f>
        <v>M</v>
      </c>
      <c r="K201" s="0" t="str">
        <f aca="false">IF(E201&lt;&gt;0,INDEX(Main!W:W,C201+1,1),"")</f>
        <v>string</v>
      </c>
      <c r="L201" s="0" t="n">
        <v>49430</v>
      </c>
      <c r="M201" s="0" t="n">
        <v>2035</v>
      </c>
      <c r="N201" s="0" t="n">
        <v>350</v>
      </c>
      <c r="O201" s="0" t="n">
        <v>350</v>
      </c>
      <c r="P201" s="0" t="str">
        <f aca="false">IF(E201&lt;&gt;0,INDEX(Main!AJ:CC,$C201+1,$D201+1),"")</f>
        <v/>
      </c>
      <c r="Q201" s="0" t="str">
        <f aca="false">IF(A201&lt;&gt;"",":"&amp;A201,"")</f>
        <v/>
      </c>
    </row>
    <row r="202" customFormat="false" ht="12.75" hidden="false" customHeight="false" outlineLevel="0" collapsed="false">
      <c r="A202" s="0" t="str">
        <f aca="false">IF(MOD(ROW(B202)-C$6,$F$6)=0,MAX(A$7:A201)+1,"")</f>
        <v/>
      </c>
      <c r="B202" s="0" t="n">
        <v>2.07999999999999</v>
      </c>
      <c r="C202" s="0" t="n">
        <v>86</v>
      </c>
      <c r="D202" s="0" t="n">
        <v>5</v>
      </c>
      <c r="E202" s="0" t="n">
        <v>0</v>
      </c>
      <c r="F202" s="0" t="str">
        <f aca="false">IF(E202&lt;&gt;0,"CSE"&amp;ROUND(B202,0),"")</f>
        <v/>
      </c>
      <c r="G202" s="0" t="str">
        <f aca="false">IF(E202&lt;&gt;0,"All","")</f>
        <v/>
      </c>
      <c r="H202" s="0" t="str">
        <f aca="false">IF(E202&lt;&gt;0,INDEX(Main!T:T,C202+1,1),"")</f>
        <v/>
      </c>
      <c r="I202" s="0" t="str">
        <f aca="false">IF(E202&lt;&gt;0,INDEX(Main!U:U,C202+1,1),"")</f>
        <v/>
      </c>
      <c r="J202" s="0" t="str">
        <f aca="false">IF(E202&lt;&gt;0,INDEX(Main!V:V,C202+1,1),"")</f>
        <v/>
      </c>
      <c r="K202" s="0" t="str">
        <f aca="false">IF(E202&lt;&gt;0,INDEX(Main!W:W,C202+1,1),"")</f>
        <v/>
      </c>
      <c r="L202" s="0" t="str">
        <f aca="false">IF(E202&lt;&gt;0,INDEX(Main!AF:CC,$C202+1,$D202+1),"")</f>
        <v/>
      </c>
      <c r="M202" s="0" t="str">
        <f aca="false">IF(E202&lt;&gt;0,IF(L202*1&gt;100,YEAR(L202),""),"")</f>
        <v/>
      </c>
      <c r="N202" s="0" t="str">
        <f aca="false">IF(E202&lt;&gt;0,INDEX(Main!AH:CC,$C202+1,$D202+1),"")</f>
        <v/>
      </c>
      <c r="O202" s="0" t="str">
        <f aca="false">IF(E202&lt;&gt;0,INDEX(Main!AI:CC,$C202+1,$D202+1),"")</f>
        <v/>
      </c>
      <c r="P202" s="0" t="str">
        <f aca="false">IF(E202&lt;&gt;0,INDEX(Main!AJ:CC,$C202+1,$D202+1),"")</f>
        <v/>
      </c>
      <c r="Q202" s="0" t="str">
        <f aca="false">IF(A202&lt;&gt;"",":"&amp;A202,"")</f>
        <v/>
      </c>
    </row>
    <row r="203" customFormat="false" ht="12.75" hidden="false" customHeight="false" outlineLevel="0" collapsed="false">
      <c r="A203" s="0" t="str">
        <f aca="false">IF(MOD(ROW(B203)-C$6,$F$6)=0,MAX(A$7:A202)+1,"")</f>
        <v/>
      </c>
      <c r="B203" s="0" t="n">
        <v>2.08099999999999</v>
      </c>
      <c r="C203" s="0" t="n">
        <v>87</v>
      </c>
      <c r="D203" s="0" t="n">
        <v>5</v>
      </c>
      <c r="E203" s="0" t="n">
        <v>350</v>
      </c>
      <c r="F203" s="0" t="str">
        <f aca="false">IF(E203&lt;&gt;0,"CSE"&amp;ROUND(B203,0),"")</f>
        <v>CSE2</v>
      </c>
      <c r="G203" s="0" t="str">
        <f aca="false">IF(E203&lt;&gt;0,"All","")</f>
        <v>All</v>
      </c>
      <c r="H203" s="0" t="n">
        <v>0</v>
      </c>
      <c r="I203" s="0" t="str">
        <f aca="false">IF(E203&lt;&gt;0,INDEX(Main!U:U,C203+1,1),"")</f>
        <v>string</v>
      </c>
      <c r="J203" s="0" t="str">
        <f aca="false">IF(E203&lt;&gt;0,INDEX(Main!V:V,C203+1,1),"")</f>
        <v>M</v>
      </c>
      <c r="K203" s="0" t="str">
        <f aca="false">IF(E203&lt;&gt;0,INDEX(Main!W:W,C203+1,1),"")</f>
        <v>string</v>
      </c>
      <c r="L203" s="0" t="n">
        <v>49796</v>
      </c>
      <c r="M203" s="0" t="n">
        <v>2036</v>
      </c>
      <c r="N203" s="0" t="n">
        <v>350</v>
      </c>
      <c r="O203" s="0" t="n">
        <v>350</v>
      </c>
      <c r="P203" s="0" t="str">
        <f aca="false">IF(E203&lt;&gt;0,INDEX(Main!AJ:CC,$C203+1,$D203+1),"")</f>
        <v>B: 14 string;</v>
      </c>
      <c r="Q203" s="0" t="str">
        <f aca="false">IF(A203&lt;&gt;"",":"&amp;A203,"")</f>
        <v/>
      </c>
    </row>
    <row r="204" customFormat="false" ht="12.75" hidden="false" customHeight="false" outlineLevel="0" collapsed="false">
      <c r="A204" s="0" t="str">
        <f aca="false">IF(MOD(ROW(B204)-C$6,$F$6)=0,MAX(A$7:A203)+1,"")</f>
        <v/>
      </c>
      <c r="B204" s="0" t="n">
        <v>2.08199999999999</v>
      </c>
      <c r="C204" s="0" t="n">
        <v>88</v>
      </c>
      <c r="D204" s="0" t="n">
        <v>5</v>
      </c>
      <c r="E204" s="0" t="n">
        <v>350</v>
      </c>
      <c r="F204" s="0" t="str">
        <f aca="false">IF(E204&lt;&gt;0,"CSE"&amp;ROUND(B204,0),"")</f>
        <v>CSE2</v>
      </c>
      <c r="G204" s="0" t="str">
        <f aca="false">IF(E204&lt;&gt;0,"All","")</f>
        <v>All</v>
      </c>
      <c r="H204" s="0" t="n">
        <v>0</v>
      </c>
      <c r="I204" s="0" t="str">
        <f aca="false">IF(E204&lt;&gt;0,INDEX(Main!U:U,C204+1,1),"")</f>
        <v>string</v>
      </c>
      <c r="J204" s="0" t="str">
        <f aca="false">IF(E204&lt;&gt;0,INDEX(Main!V:V,C204+1,1),"")</f>
        <v>M</v>
      </c>
      <c r="K204" s="0" t="str">
        <f aca="false">IF(E204&lt;&gt;0,INDEX(Main!W:W,C204+1,1),"")</f>
        <v>string</v>
      </c>
      <c r="L204" s="0" t="n">
        <v>49796</v>
      </c>
      <c r="M204" s="0" t="n">
        <v>2036</v>
      </c>
      <c r="N204" s="0" t="n">
        <v>350</v>
      </c>
      <c r="O204" s="0" t="n">
        <v>350</v>
      </c>
      <c r="P204" s="0" t="str">
        <f aca="false">IF(E204&lt;&gt;0,INDEX(Main!AJ:CC,$C204+1,$D204+1),"")</f>
        <v/>
      </c>
      <c r="Q204" s="0" t="str">
        <f aca="false">IF(A204&lt;&gt;"",":"&amp;A204,"")</f>
        <v/>
      </c>
    </row>
    <row r="205" customFormat="false" ht="12.75" hidden="false" customHeight="false" outlineLevel="0" collapsed="false">
      <c r="A205" s="0" t="str">
        <f aca="false">IF(MOD(ROW(B205)-C$6,$F$6)=0,MAX(A$7:A204)+1,"")</f>
        <v/>
      </c>
      <c r="B205" s="0" t="n">
        <v>2.08299999999999</v>
      </c>
      <c r="C205" s="0" t="n">
        <v>89</v>
      </c>
      <c r="D205" s="0" t="n">
        <v>5</v>
      </c>
      <c r="E205" s="0" t="n">
        <v>350</v>
      </c>
      <c r="F205" s="0" t="str">
        <f aca="false">IF(E205&lt;&gt;0,"CSE"&amp;ROUND(B205,0),"")</f>
        <v>CSE2</v>
      </c>
      <c r="G205" s="0" t="str">
        <f aca="false">IF(E205&lt;&gt;0,"All","")</f>
        <v>All</v>
      </c>
      <c r="H205" s="0" t="n">
        <v>0</v>
      </c>
      <c r="I205" s="0" t="str">
        <f aca="false">IF(E205&lt;&gt;0,INDEX(Main!U:U,C205+1,1),"")</f>
        <v>string</v>
      </c>
      <c r="J205" s="0" t="str">
        <f aca="false">IF(E205&lt;&gt;0,INDEX(Main!V:V,C205+1,1),"")</f>
        <v>M</v>
      </c>
      <c r="K205" s="0" t="str">
        <f aca="false">IF(E205&lt;&gt;0,INDEX(Main!W:W,C205+1,1),"")</f>
        <v>string</v>
      </c>
      <c r="L205" s="0" t="n">
        <v>49796</v>
      </c>
      <c r="M205" s="0" t="n">
        <v>2036</v>
      </c>
      <c r="N205" s="0" t="n">
        <v>350</v>
      </c>
      <c r="O205" s="0" t="n">
        <v>350</v>
      </c>
      <c r="P205" s="0" t="str">
        <f aca="false">IF(E205&lt;&gt;0,INDEX(Main!AJ:CC,$C205+1,$D205+1),"")</f>
        <v/>
      </c>
      <c r="Q205" s="0" t="str">
        <f aca="false">IF(A205&lt;&gt;"",":"&amp;A205,"")</f>
        <v/>
      </c>
    </row>
    <row r="206" customFormat="false" ht="12.75" hidden="false" customHeight="false" outlineLevel="0" collapsed="false">
      <c r="A206" s="0" t="str">
        <f aca="false">IF(MOD(ROW(B206)-C$6,$F$6)=0,MAX(A$7:A205)+1,"")</f>
        <v/>
      </c>
      <c r="B206" s="0" t="n">
        <v>2.08399999999999</v>
      </c>
      <c r="C206" s="0" t="n">
        <v>90</v>
      </c>
      <c r="D206" s="0" t="n">
        <v>5</v>
      </c>
      <c r="E206" s="0" t="n">
        <v>0</v>
      </c>
      <c r="F206" s="0" t="str">
        <f aca="false">IF(E206&lt;&gt;0,"CSE"&amp;ROUND(B206,0),"")</f>
        <v/>
      </c>
      <c r="G206" s="0" t="str">
        <f aca="false">IF(E206&lt;&gt;0,"All","")</f>
        <v/>
      </c>
      <c r="H206" s="0" t="str">
        <f aca="false">IF(E206&lt;&gt;0,INDEX(Main!T:T,C206+1,1),"")</f>
        <v/>
      </c>
      <c r="I206" s="0" t="str">
        <f aca="false">IF(E206&lt;&gt;0,INDEX(Main!U:U,C206+1,1),"")</f>
        <v/>
      </c>
      <c r="J206" s="0" t="str">
        <f aca="false">IF(E206&lt;&gt;0,INDEX(Main!V:V,C206+1,1),"")</f>
        <v/>
      </c>
      <c r="K206" s="0" t="str">
        <f aca="false">IF(E206&lt;&gt;0,INDEX(Main!W:W,C206+1,1),"")</f>
        <v/>
      </c>
      <c r="L206" s="0" t="str">
        <f aca="false">IF(E206&lt;&gt;0,INDEX(Main!AF:CC,$C206+1,$D206+1),"")</f>
        <v/>
      </c>
      <c r="M206" s="0" t="str">
        <f aca="false">IF(E206&lt;&gt;0,IF(L206*1&gt;100,YEAR(L206),""),"")</f>
        <v/>
      </c>
      <c r="N206" s="0" t="str">
        <f aca="false">IF(E206&lt;&gt;0,INDEX(Main!AH:CC,$C206+1,$D206+1),"")</f>
        <v/>
      </c>
      <c r="O206" s="0" t="str">
        <f aca="false">IF(E206&lt;&gt;0,INDEX(Main!AI:CC,$C206+1,$D206+1),"")</f>
        <v/>
      </c>
      <c r="P206" s="0" t="str">
        <f aca="false">IF(E206&lt;&gt;0,INDEX(Main!AJ:CC,$C206+1,$D206+1),"")</f>
        <v/>
      </c>
      <c r="Q206" s="0" t="str">
        <f aca="false">IF(A206&lt;&gt;"",":"&amp;A206,"")</f>
        <v/>
      </c>
    </row>
    <row r="207" customFormat="false" ht="12.75" hidden="false" customHeight="false" outlineLevel="0" collapsed="false">
      <c r="A207" s="0" t="str">
        <f aca="false">IF(MOD(ROW(B207)-C$6,$F$6)=0,MAX(A$7:A206)+1,"")</f>
        <v/>
      </c>
      <c r="B207" s="0" t="n">
        <v>2.08499999999999</v>
      </c>
      <c r="C207" s="0" t="n">
        <v>91</v>
      </c>
      <c r="D207" s="0" t="n">
        <v>5</v>
      </c>
      <c r="E207" s="0" t="n">
        <v>350</v>
      </c>
      <c r="F207" s="0" t="str">
        <f aca="false">IF(E207&lt;&gt;0,"CSE"&amp;ROUND(B207,0),"")</f>
        <v>CSE2</v>
      </c>
      <c r="G207" s="0" t="str">
        <f aca="false">IF(E207&lt;&gt;0,"All","")</f>
        <v>All</v>
      </c>
      <c r="H207" s="0" t="n">
        <v>0</v>
      </c>
      <c r="I207" s="0" t="str">
        <f aca="false">IF(E207&lt;&gt;0,INDEX(Main!U:U,C207+1,1),"")</f>
        <v>string</v>
      </c>
      <c r="J207" s="0" t="str">
        <f aca="false">IF(E207&lt;&gt;0,INDEX(Main!V:V,C207+1,1),"")</f>
        <v>M</v>
      </c>
      <c r="K207" s="0" t="str">
        <f aca="false">IF(E207&lt;&gt;0,INDEX(Main!W:W,C207+1,1),"")</f>
        <v>string</v>
      </c>
      <c r="L207" s="0" t="n">
        <v>50161</v>
      </c>
      <c r="M207" s="0" t="n">
        <v>2037</v>
      </c>
      <c r="N207" s="0" t="n">
        <v>350</v>
      </c>
      <c r="O207" s="0" t="n">
        <v>350</v>
      </c>
      <c r="P207" s="0" t="str">
        <f aca="false">IF(E207&lt;&gt;0,INDEX(Main!AJ:CC,$C207+1,$D207+1),"")</f>
        <v>B: 15 string;</v>
      </c>
      <c r="Q207" s="0" t="str">
        <f aca="false">IF(A207&lt;&gt;"",":"&amp;A207,"")</f>
        <v/>
      </c>
    </row>
    <row r="208" customFormat="false" ht="12.75" hidden="false" customHeight="false" outlineLevel="0" collapsed="false">
      <c r="A208" s="0" t="str">
        <f aca="false">IF(MOD(ROW(B208)-C$6,$F$6)=0,MAX(A$7:A207)+1,"")</f>
        <v/>
      </c>
      <c r="B208" s="0" t="n">
        <v>2.08599999999999</v>
      </c>
      <c r="C208" s="0" t="n">
        <v>92</v>
      </c>
      <c r="D208" s="0" t="n">
        <v>5</v>
      </c>
      <c r="E208" s="0" t="n">
        <v>350</v>
      </c>
      <c r="F208" s="0" t="str">
        <f aca="false">IF(E208&lt;&gt;0,"CSE"&amp;ROUND(B208,0),"")</f>
        <v>CSE2</v>
      </c>
      <c r="G208" s="0" t="str">
        <f aca="false">IF(E208&lt;&gt;0,"All","")</f>
        <v>All</v>
      </c>
      <c r="H208" s="0" t="n">
        <v>0</v>
      </c>
      <c r="I208" s="0" t="str">
        <f aca="false">IF(E208&lt;&gt;0,INDEX(Main!U:U,C208+1,1),"")</f>
        <v>string</v>
      </c>
      <c r="J208" s="0" t="str">
        <f aca="false">IF(E208&lt;&gt;0,INDEX(Main!V:V,C208+1,1),"")</f>
        <v>M</v>
      </c>
      <c r="K208" s="0" t="str">
        <f aca="false">IF(E208&lt;&gt;0,INDEX(Main!W:W,C208+1,1),"")</f>
        <v>string</v>
      </c>
      <c r="L208" s="0" t="n">
        <v>50161</v>
      </c>
      <c r="M208" s="0" t="n">
        <v>2037</v>
      </c>
      <c r="N208" s="0" t="n">
        <v>350</v>
      </c>
      <c r="O208" s="0" t="n">
        <v>350</v>
      </c>
      <c r="P208" s="0" t="str">
        <f aca="false">IF(E208&lt;&gt;0,INDEX(Main!AJ:CC,$C208+1,$D208+1),"")</f>
        <v/>
      </c>
      <c r="Q208" s="0" t="str">
        <f aca="false">IF(A208&lt;&gt;"",":"&amp;A208,"")</f>
        <v/>
      </c>
    </row>
    <row r="209" customFormat="false" ht="12.75" hidden="false" customHeight="false" outlineLevel="0" collapsed="false">
      <c r="A209" s="0" t="str">
        <f aca="false">IF(MOD(ROW(B209)-C$6,$F$6)=0,MAX(A$7:A208)+1,"")</f>
        <v/>
      </c>
      <c r="B209" s="0" t="n">
        <v>2.08699999999999</v>
      </c>
      <c r="C209" s="0" t="n">
        <v>93</v>
      </c>
      <c r="D209" s="0" t="n">
        <v>5</v>
      </c>
      <c r="E209" s="0" t="n">
        <v>350</v>
      </c>
      <c r="F209" s="0" t="str">
        <f aca="false">IF(E209&lt;&gt;0,"CSE"&amp;ROUND(B209,0),"")</f>
        <v>CSE2</v>
      </c>
      <c r="G209" s="0" t="str">
        <f aca="false">IF(E209&lt;&gt;0,"All","")</f>
        <v>All</v>
      </c>
      <c r="H209" s="0" t="n">
        <v>0</v>
      </c>
      <c r="I209" s="0" t="str">
        <f aca="false">IF(E209&lt;&gt;0,INDEX(Main!U:U,C209+1,1),"")</f>
        <v>string</v>
      </c>
      <c r="J209" s="0" t="str">
        <f aca="false">IF(E209&lt;&gt;0,INDEX(Main!V:V,C209+1,1),"")</f>
        <v>M</v>
      </c>
      <c r="K209" s="0" t="str">
        <f aca="false">IF(E209&lt;&gt;0,INDEX(Main!W:W,C209+1,1),"")</f>
        <v>string</v>
      </c>
      <c r="L209" s="0" t="n">
        <v>50161</v>
      </c>
      <c r="M209" s="0" t="n">
        <v>2037</v>
      </c>
      <c r="N209" s="0" t="n">
        <v>350</v>
      </c>
      <c r="O209" s="0" t="n">
        <v>350</v>
      </c>
      <c r="P209" s="0" t="str">
        <f aca="false">IF(E209&lt;&gt;0,INDEX(Main!AJ:CC,$C209+1,$D209+1),"")</f>
        <v/>
      </c>
      <c r="Q209" s="0" t="str">
        <f aca="false">IF(A209&lt;&gt;"",":"&amp;A209,"")</f>
        <v/>
      </c>
    </row>
    <row r="210" customFormat="false" ht="12.75" hidden="false" customHeight="false" outlineLevel="0" collapsed="false">
      <c r="A210" s="0" t="str">
        <f aca="false">IF(MOD(ROW(B210)-C$6,$F$6)=0,MAX(A$7:A209)+1,"")</f>
        <v/>
      </c>
      <c r="B210" s="0" t="n">
        <v>2.08799999999999</v>
      </c>
      <c r="C210" s="0" t="n">
        <v>94</v>
      </c>
      <c r="D210" s="0" t="n">
        <v>5</v>
      </c>
      <c r="E210" s="0" t="n">
        <v>0</v>
      </c>
      <c r="F210" s="0" t="str">
        <f aca="false">IF(E210&lt;&gt;0,"CSE"&amp;ROUND(B210,0),"")</f>
        <v/>
      </c>
      <c r="G210" s="0" t="str">
        <f aca="false">IF(E210&lt;&gt;0,"All","")</f>
        <v/>
      </c>
      <c r="H210" s="0" t="str">
        <f aca="false">IF(E210&lt;&gt;0,INDEX(Main!T:T,C210+1,1),"")</f>
        <v/>
      </c>
      <c r="I210" s="0" t="str">
        <f aca="false">IF(E210&lt;&gt;0,INDEX(Main!U:U,C210+1,1),"")</f>
        <v/>
      </c>
      <c r="J210" s="0" t="str">
        <f aca="false">IF(E210&lt;&gt;0,INDEX(Main!V:V,C210+1,1),"")</f>
        <v/>
      </c>
      <c r="K210" s="0" t="str">
        <f aca="false">IF(E210&lt;&gt;0,INDEX(Main!W:W,C210+1,1),"")</f>
        <v/>
      </c>
      <c r="L210" s="0" t="str">
        <f aca="false">IF(E210&lt;&gt;0,INDEX(Main!AF:CC,$C210+1,$D210+1),"")</f>
        <v/>
      </c>
      <c r="M210" s="0" t="str">
        <f aca="false">IF(E210&lt;&gt;0,IF(L210*1&gt;100,YEAR(L210),""),"")</f>
        <v/>
      </c>
      <c r="N210" s="0" t="str">
        <f aca="false">IF(E210&lt;&gt;0,INDEX(Main!AH:CC,$C210+1,$D210+1),"")</f>
        <v/>
      </c>
      <c r="O210" s="0" t="str">
        <f aca="false">IF(E210&lt;&gt;0,INDEX(Main!AI:CC,$C210+1,$D210+1),"")</f>
        <v/>
      </c>
      <c r="P210" s="0" t="str">
        <f aca="false">IF(E210&lt;&gt;0,INDEX(Main!AJ:CC,$C210+1,$D210+1),"")</f>
        <v/>
      </c>
      <c r="Q210" s="0" t="str">
        <f aca="false">IF(A210&lt;&gt;"",":"&amp;A210,"")</f>
        <v/>
      </c>
    </row>
    <row r="211" customFormat="false" ht="12.75" hidden="false" customHeight="false" outlineLevel="0" collapsed="false">
      <c r="A211" s="0" t="str">
        <f aca="false">IF(MOD(ROW(B211)-C$6,$F$6)=0,MAX(A$7:A210)+1,"")</f>
        <v/>
      </c>
      <c r="B211" s="0" t="n">
        <v>2.08899999999999</v>
      </c>
      <c r="C211" s="0" t="n">
        <v>95</v>
      </c>
      <c r="D211" s="0" t="n">
        <v>5</v>
      </c>
      <c r="E211" s="0" t="n">
        <v>350</v>
      </c>
      <c r="F211" s="0" t="str">
        <f aca="false">IF(E211&lt;&gt;0,"CSE"&amp;ROUND(B211,0),"")</f>
        <v>CSE2</v>
      </c>
      <c r="G211" s="0" t="str">
        <f aca="false">IF(E211&lt;&gt;0,"All","")</f>
        <v>All</v>
      </c>
      <c r="H211" s="0" t="n">
        <v>0</v>
      </c>
      <c r="I211" s="0" t="str">
        <f aca="false">IF(E211&lt;&gt;0,INDEX(Main!U:U,C211+1,1),"")</f>
        <v>string</v>
      </c>
      <c r="J211" s="0" t="str">
        <f aca="false">IF(E211&lt;&gt;0,INDEX(Main!V:V,C211+1,1),"")</f>
        <v>M</v>
      </c>
      <c r="K211" s="0" t="str">
        <f aca="false">IF(E211&lt;&gt;0,INDEX(Main!W:W,C211+1,1),"")</f>
        <v>string</v>
      </c>
      <c r="L211" s="0" t="n">
        <v>50526</v>
      </c>
      <c r="M211" s="0" t="n">
        <v>2038</v>
      </c>
      <c r="N211" s="0" t="n">
        <v>350</v>
      </c>
      <c r="O211" s="0" t="n">
        <v>350</v>
      </c>
      <c r="P211" s="0" t="str">
        <f aca="false">IF(E211&lt;&gt;0,INDEX(Main!AJ:CC,$C211+1,$D211+1),"")</f>
        <v>B: 16 string;</v>
      </c>
      <c r="Q211" s="0" t="str">
        <f aca="false">IF(A211&lt;&gt;"",":"&amp;A211,"")</f>
        <v/>
      </c>
    </row>
    <row r="212" customFormat="false" ht="12.75" hidden="false" customHeight="false" outlineLevel="0" collapsed="false">
      <c r="A212" s="0" t="str">
        <f aca="false">IF(MOD(ROW(B212)-C$6,$F$6)=0,MAX(A$7:A211)+1,"")</f>
        <v/>
      </c>
      <c r="B212" s="0" t="n">
        <v>2.08999999999999</v>
      </c>
      <c r="C212" s="0" t="n">
        <v>96</v>
      </c>
      <c r="D212" s="0" t="n">
        <v>5</v>
      </c>
      <c r="E212" s="0" t="n">
        <v>350</v>
      </c>
      <c r="F212" s="0" t="str">
        <f aca="false">IF(E212&lt;&gt;0,"CSE"&amp;ROUND(B212,0),"")</f>
        <v>CSE2</v>
      </c>
      <c r="G212" s="0" t="str">
        <f aca="false">IF(E212&lt;&gt;0,"All","")</f>
        <v>All</v>
      </c>
      <c r="H212" s="0" t="n">
        <v>0</v>
      </c>
      <c r="I212" s="0" t="str">
        <f aca="false">IF(E212&lt;&gt;0,INDEX(Main!U:U,C212+1,1),"")</f>
        <v>string</v>
      </c>
      <c r="J212" s="0" t="str">
        <f aca="false">IF(E212&lt;&gt;0,INDEX(Main!V:V,C212+1,1),"")</f>
        <v>M</v>
      </c>
      <c r="K212" s="0" t="str">
        <f aca="false">IF(E212&lt;&gt;0,INDEX(Main!W:W,C212+1,1),"")</f>
        <v>string</v>
      </c>
      <c r="L212" s="0" t="n">
        <v>50526</v>
      </c>
      <c r="M212" s="0" t="n">
        <v>2038</v>
      </c>
      <c r="N212" s="0" t="n">
        <v>350</v>
      </c>
      <c r="O212" s="0" t="n">
        <v>350</v>
      </c>
      <c r="P212" s="0" t="str">
        <f aca="false">IF(E212&lt;&gt;0,INDEX(Main!AJ:CC,$C212+1,$D212+1),"")</f>
        <v/>
      </c>
      <c r="Q212" s="0" t="str">
        <f aca="false">IF(A212&lt;&gt;"",":"&amp;A212,"")</f>
        <v/>
      </c>
    </row>
    <row r="213" customFormat="false" ht="12.75" hidden="false" customHeight="false" outlineLevel="0" collapsed="false">
      <c r="A213" s="0" t="str">
        <f aca="false">IF(MOD(ROW(B213)-C$6,$F$6)=0,MAX(A$7:A212)+1,"")</f>
        <v/>
      </c>
      <c r="B213" s="0" t="n">
        <v>2.09099999999999</v>
      </c>
      <c r="C213" s="0" t="n">
        <v>97</v>
      </c>
      <c r="D213" s="0" t="n">
        <v>5</v>
      </c>
      <c r="E213" s="0" t="n">
        <v>350</v>
      </c>
      <c r="F213" s="0" t="str">
        <f aca="false">IF(E213&lt;&gt;0,"CSE"&amp;ROUND(B213,0),"")</f>
        <v>CSE2</v>
      </c>
      <c r="G213" s="0" t="str">
        <f aca="false">IF(E213&lt;&gt;0,"All","")</f>
        <v>All</v>
      </c>
      <c r="H213" s="0" t="n">
        <v>0</v>
      </c>
      <c r="I213" s="0" t="str">
        <f aca="false">IF(E213&lt;&gt;0,INDEX(Main!U:U,C213+1,1),"")</f>
        <v>string</v>
      </c>
      <c r="J213" s="0" t="str">
        <f aca="false">IF(E213&lt;&gt;0,INDEX(Main!V:V,C213+1,1),"")</f>
        <v>M</v>
      </c>
      <c r="K213" s="0" t="str">
        <f aca="false">IF(E213&lt;&gt;0,INDEX(Main!W:W,C213+1,1),"")</f>
        <v>string</v>
      </c>
      <c r="L213" s="0" t="n">
        <v>50526</v>
      </c>
      <c r="M213" s="0" t="n">
        <v>2038</v>
      </c>
      <c r="N213" s="0" t="n">
        <v>350</v>
      </c>
      <c r="O213" s="0" t="n">
        <v>350</v>
      </c>
      <c r="P213" s="0" t="str">
        <f aca="false">IF(E213&lt;&gt;0,INDEX(Main!AJ:CC,$C213+1,$D213+1),"")</f>
        <v/>
      </c>
      <c r="Q213" s="0" t="str">
        <f aca="false">IF(A213&lt;&gt;"",":"&amp;A213,"")</f>
        <v/>
      </c>
    </row>
    <row r="214" customFormat="false" ht="12.75" hidden="false" customHeight="false" outlineLevel="0" collapsed="false">
      <c r="A214" s="0" t="str">
        <f aca="false">IF(MOD(ROW(B214)-C$6,$F$6)=0,MAX(A$7:A213)+1,"")</f>
        <v/>
      </c>
      <c r="B214" s="0" t="n">
        <v>2.09199999999999</v>
      </c>
      <c r="C214" s="0" t="n">
        <v>98</v>
      </c>
      <c r="D214" s="0" t="n">
        <v>5</v>
      </c>
      <c r="E214" s="0" t="n">
        <v>0</v>
      </c>
      <c r="F214" s="0" t="str">
        <f aca="false">IF(E214&lt;&gt;0,"CSE"&amp;ROUND(B214,0),"")</f>
        <v/>
      </c>
      <c r="G214" s="0" t="str">
        <f aca="false">IF(E214&lt;&gt;0,"All","")</f>
        <v/>
      </c>
      <c r="H214" s="0" t="str">
        <f aca="false">IF(E214&lt;&gt;0,INDEX(Main!T:T,C214+1,1),"")</f>
        <v/>
      </c>
      <c r="I214" s="0" t="str">
        <f aca="false">IF(E214&lt;&gt;0,INDEX(Main!U:U,C214+1,1),"")</f>
        <v/>
      </c>
      <c r="J214" s="0" t="str">
        <f aca="false">IF(E214&lt;&gt;0,INDEX(Main!V:V,C214+1,1),"")</f>
        <v/>
      </c>
      <c r="K214" s="0" t="str">
        <f aca="false">IF(E214&lt;&gt;0,INDEX(Main!W:W,C214+1,1),"")</f>
        <v/>
      </c>
      <c r="L214" s="0" t="str">
        <f aca="false">IF(E214&lt;&gt;0,INDEX(Main!AF:CC,$C214+1,$D214+1),"")</f>
        <v/>
      </c>
      <c r="M214" s="0" t="str">
        <f aca="false">IF(E214&lt;&gt;0,IF(L214*1&gt;100,YEAR(L214),""),"")</f>
        <v/>
      </c>
      <c r="N214" s="0" t="str">
        <f aca="false">IF(E214&lt;&gt;0,INDEX(Main!AH:CC,$C214+1,$D214+1),"")</f>
        <v/>
      </c>
      <c r="O214" s="0" t="str">
        <f aca="false">IF(E214&lt;&gt;0,INDEX(Main!AI:CC,$C214+1,$D214+1),"")</f>
        <v/>
      </c>
      <c r="P214" s="0" t="str">
        <f aca="false">IF(E214&lt;&gt;0,INDEX(Main!AJ:CC,$C214+1,$D214+1),"")</f>
        <v/>
      </c>
      <c r="Q214" s="0" t="str">
        <f aca="false">IF(A214&lt;&gt;"",":"&amp;A214,"")</f>
        <v/>
      </c>
    </row>
    <row r="215" customFormat="false" ht="12.75" hidden="false" customHeight="false" outlineLevel="0" collapsed="false">
      <c r="A215" s="0" t="str">
        <f aca="false">IF(MOD(ROW(B215)-C$6,$F$6)=0,MAX(A$7:A214)+1,"")</f>
        <v/>
      </c>
      <c r="B215" s="0" t="n">
        <v>2.09299999999999</v>
      </c>
      <c r="C215" s="0" t="n">
        <v>99</v>
      </c>
      <c r="D215" s="0" t="n">
        <v>5</v>
      </c>
      <c r="E215" s="0" t="n">
        <v>0</v>
      </c>
      <c r="F215" s="0" t="str">
        <f aca="false">IF(E215&lt;&gt;0,"CSE"&amp;ROUND(B215,0),"")</f>
        <v/>
      </c>
      <c r="G215" s="0" t="str">
        <f aca="false">IF(E215&lt;&gt;0,"All","")</f>
        <v/>
      </c>
      <c r="H215" s="0" t="str">
        <f aca="false">IF(E215&lt;&gt;0,INDEX(Main!T:T,C215+1,1),"")</f>
        <v/>
      </c>
      <c r="I215" s="0" t="str">
        <f aca="false">IF(E215&lt;&gt;0,INDEX(Main!U:U,C215+1,1),"")</f>
        <v/>
      </c>
      <c r="J215" s="0" t="str">
        <f aca="false">IF(E215&lt;&gt;0,INDEX(Main!V:V,C215+1,1),"")</f>
        <v/>
      </c>
      <c r="K215" s="0" t="str">
        <f aca="false">IF(E215&lt;&gt;0,INDEX(Main!W:W,C215+1,1),"")</f>
        <v/>
      </c>
      <c r="L215" s="0" t="str">
        <f aca="false">IF(E215&lt;&gt;0,INDEX(Main!AF:CC,$C215+1,$D215+1),"")</f>
        <v/>
      </c>
      <c r="M215" s="0" t="str">
        <f aca="false">IF(E215&lt;&gt;0,IF(L215*1&gt;100,YEAR(L215),""),"")</f>
        <v/>
      </c>
      <c r="N215" s="0" t="str">
        <f aca="false">IF(E215&lt;&gt;0,INDEX(Main!AH:CC,$C215+1,$D215+1),"")</f>
        <v/>
      </c>
      <c r="O215" s="0" t="str">
        <f aca="false">IF(E215&lt;&gt;0,INDEX(Main!AI:CC,$C215+1,$D215+1),"")</f>
        <v/>
      </c>
      <c r="P215" s="0" t="str">
        <f aca="false">IF(E215&lt;&gt;0,INDEX(Main!AJ:CC,$C215+1,$D215+1),"")</f>
        <v/>
      </c>
      <c r="Q215" s="0" t="str">
        <f aca="false">IF(A215&lt;&gt;"",":"&amp;A215,"")</f>
        <v/>
      </c>
    </row>
    <row r="216" customFormat="false" ht="12.75" hidden="false" customHeight="false" outlineLevel="0" collapsed="false">
      <c r="A216" s="0" t="str">
        <f aca="false">IF(MOD(ROW(B216)-C$6,$F$6)=0,MAX(A$7:A215)+1,"")</f>
        <v/>
      </c>
      <c r="B216" s="0" t="n">
        <v>2.09399999999999</v>
      </c>
      <c r="C216" s="0" t="n">
        <v>100</v>
      </c>
      <c r="D216" s="0" t="n">
        <v>5</v>
      </c>
      <c r="E216" s="0" t="n">
        <v>0</v>
      </c>
      <c r="F216" s="0" t="str">
        <f aca="false">IF(E216&lt;&gt;0,"CSE"&amp;ROUND(B216,0),"")</f>
        <v/>
      </c>
      <c r="G216" s="0" t="str">
        <f aca="false">IF(E216&lt;&gt;0,"All","")</f>
        <v/>
      </c>
      <c r="H216" s="0" t="str">
        <f aca="false">IF(E216&lt;&gt;0,INDEX(Main!T:T,C216+1,1),"")</f>
        <v/>
      </c>
      <c r="I216" s="0" t="str">
        <f aca="false">IF(E216&lt;&gt;0,INDEX(Main!U:U,C216+1,1),"")</f>
        <v/>
      </c>
      <c r="J216" s="0" t="str">
        <f aca="false">IF(E216&lt;&gt;0,INDEX(Main!V:V,C216+1,1),"")</f>
        <v/>
      </c>
      <c r="K216" s="0" t="str">
        <f aca="false">IF(E216&lt;&gt;0,INDEX(Main!W:W,C216+1,1),"")</f>
        <v/>
      </c>
      <c r="L216" s="0" t="str">
        <f aca="false">IF(E216&lt;&gt;0,INDEX(Main!AF:CC,$C216+1,$D216+1),"")</f>
        <v/>
      </c>
      <c r="M216" s="0" t="str">
        <f aca="false">IF(E216&lt;&gt;0,IF(L216*1&gt;100,YEAR(L216),""),"")</f>
        <v/>
      </c>
      <c r="N216" s="0" t="str">
        <f aca="false">IF(E216&lt;&gt;0,INDEX(Main!AH:CC,$C216+1,$D216+1),"")</f>
        <v/>
      </c>
      <c r="O216" s="0" t="str">
        <f aca="false">IF(E216&lt;&gt;0,INDEX(Main!AI:CC,$C216+1,$D216+1),"")</f>
        <v/>
      </c>
      <c r="P216" s="0" t="str">
        <f aca="false">IF(E216&lt;&gt;0,INDEX(Main!AJ:CC,$C216+1,$D216+1),"")</f>
        <v/>
      </c>
      <c r="Q216" s="0" t="str">
        <f aca="false">IF(A216&lt;&gt;"",":"&amp;A216,"")</f>
        <v/>
      </c>
    </row>
    <row r="217" customFormat="false" ht="12.75" hidden="false" customHeight="false" outlineLevel="0" collapsed="false">
      <c r="A217" s="0" t="str">
        <f aca="false">IF(MOD(ROW(B217)-C$6,$F$6)=0,MAX(A$7:A216)+1,"")</f>
        <v/>
      </c>
      <c r="B217" s="0" t="n">
        <v>2.09499999999999</v>
      </c>
      <c r="C217" s="0" t="n">
        <v>101</v>
      </c>
      <c r="D217" s="0" t="n">
        <v>5</v>
      </c>
      <c r="E217" s="0" t="n">
        <v>0</v>
      </c>
      <c r="F217" s="0" t="str">
        <f aca="false">IF(E217&lt;&gt;0,"CSE"&amp;ROUND(B217,0),"")</f>
        <v/>
      </c>
      <c r="G217" s="0" t="str">
        <f aca="false">IF(E217&lt;&gt;0,"All","")</f>
        <v/>
      </c>
      <c r="H217" s="0" t="str">
        <f aca="false">IF(E217&lt;&gt;0,INDEX(Main!T:T,C217+1,1),"")</f>
        <v/>
      </c>
      <c r="I217" s="0" t="str">
        <f aca="false">IF(E217&lt;&gt;0,INDEX(Main!U:U,C217+1,1),"")</f>
        <v/>
      </c>
      <c r="J217" s="0" t="str">
        <f aca="false">IF(E217&lt;&gt;0,INDEX(Main!V:V,C217+1,1),"")</f>
        <v/>
      </c>
      <c r="K217" s="0" t="str">
        <f aca="false">IF(E217&lt;&gt;0,INDEX(Main!W:W,C217+1,1),"")</f>
        <v/>
      </c>
      <c r="L217" s="0" t="str">
        <f aca="false">IF(E217&lt;&gt;0,INDEX(Main!AF:CC,$C217+1,$D217+1),"")</f>
        <v/>
      </c>
      <c r="M217" s="0" t="str">
        <f aca="false">IF(E217&lt;&gt;0,IF(L217*1&gt;100,YEAR(L217),""),"")</f>
        <v/>
      </c>
      <c r="N217" s="0" t="str">
        <f aca="false">IF(E217&lt;&gt;0,INDEX(Main!AH:CC,$C217+1,$D217+1),"")</f>
        <v/>
      </c>
      <c r="O217" s="0" t="str">
        <f aca="false">IF(E217&lt;&gt;0,INDEX(Main!AI:CC,$C217+1,$D217+1),"")</f>
        <v/>
      </c>
      <c r="P217" s="0" t="str">
        <f aca="false">IF(E217&lt;&gt;0,INDEX(Main!AJ:CC,$C217+1,$D217+1),"")</f>
        <v/>
      </c>
      <c r="Q217" s="0" t="str">
        <f aca="false">IF(A217&lt;&gt;"",":"&amp;A217,"")</f>
        <v/>
      </c>
    </row>
    <row r="218" customFormat="false" ht="12.75" hidden="false" customHeight="false" outlineLevel="0" collapsed="false">
      <c r="A218" s="0" t="str">
        <f aca="false">IF(MOD(ROW(B218)-C$6,$F$6)=0,MAX(A$7:A217)+1,"")</f>
        <v/>
      </c>
      <c r="B218" s="0" t="n">
        <v>2.09599999999999</v>
      </c>
      <c r="C218" s="0" t="n">
        <v>102</v>
      </c>
      <c r="D218" s="0" t="n">
        <v>5</v>
      </c>
      <c r="E218" s="0" t="n">
        <v>0</v>
      </c>
      <c r="F218" s="0" t="str">
        <f aca="false">IF(E218&lt;&gt;0,"CSE"&amp;ROUND(B218,0),"")</f>
        <v/>
      </c>
      <c r="G218" s="0" t="str">
        <f aca="false">IF(E218&lt;&gt;0,"All","")</f>
        <v/>
      </c>
      <c r="H218" s="0" t="str">
        <f aca="false">IF(E218&lt;&gt;0,INDEX(Main!T:T,C218+1,1),"")</f>
        <v/>
      </c>
      <c r="I218" s="0" t="str">
        <f aca="false">IF(E218&lt;&gt;0,INDEX(Main!U:U,C218+1,1),"")</f>
        <v/>
      </c>
      <c r="J218" s="0" t="str">
        <f aca="false">IF(E218&lt;&gt;0,INDEX(Main!V:V,C218+1,1),"")</f>
        <v/>
      </c>
      <c r="K218" s="0" t="str">
        <f aca="false">IF(E218&lt;&gt;0,INDEX(Main!W:W,C218+1,1),"")</f>
        <v/>
      </c>
      <c r="L218" s="0" t="str">
        <f aca="false">IF(E218&lt;&gt;0,INDEX(Main!AF:CC,$C218+1,$D218+1),"")</f>
        <v/>
      </c>
      <c r="M218" s="0" t="str">
        <f aca="false">IF(E218&lt;&gt;0,IF(L218*1&gt;100,YEAR(L218),""),"")</f>
        <v/>
      </c>
      <c r="N218" s="0" t="str">
        <f aca="false">IF(E218&lt;&gt;0,INDEX(Main!AH:CC,$C218+1,$D218+1),"")</f>
        <v/>
      </c>
      <c r="O218" s="0" t="str">
        <f aca="false">IF(E218&lt;&gt;0,INDEX(Main!AI:CC,$C218+1,$D218+1),"")</f>
        <v/>
      </c>
      <c r="P218" s="0" t="str">
        <f aca="false">IF(E218&lt;&gt;0,INDEX(Main!AJ:CC,$C218+1,$D218+1),"")</f>
        <v/>
      </c>
      <c r="Q218" s="0" t="str">
        <f aca="false">IF(A218&lt;&gt;"",":"&amp;A218,"")</f>
        <v/>
      </c>
    </row>
    <row r="219" customFormat="false" ht="12.75" hidden="false" customHeight="false" outlineLevel="0" collapsed="false">
      <c r="A219" s="0" t="str">
        <f aca="false">IF(MOD(ROW(B219)-C$6,$F$6)=0,MAX(A$7:A218)+1,"")</f>
        <v/>
      </c>
      <c r="B219" s="0" t="n">
        <v>2.09699999999999</v>
      </c>
      <c r="C219" s="0" t="n">
        <v>103</v>
      </c>
      <c r="D219" s="0" t="n">
        <v>5</v>
      </c>
      <c r="E219" s="0" t="n">
        <v>0</v>
      </c>
      <c r="F219" s="0" t="str">
        <f aca="false">IF(E219&lt;&gt;0,"CSE"&amp;ROUND(B219,0),"")</f>
        <v/>
      </c>
      <c r="G219" s="0" t="str">
        <f aca="false">IF(E219&lt;&gt;0,"All","")</f>
        <v/>
      </c>
      <c r="H219" s="0" t="str">
        <f aca="false">IF(E219&lt;&gt;0,INDEX(Main!T:T,C219+1,1),"")</f>
        <v/>
      </c>
      <c r="I219" s="0" t="str">
        <f aca="false">IF(E219&lt;&gt;0,INDEX(Main!U:U,C219+1,1),"")</f>
        <v/>
      </c>
      <c r="J219" s="0" t="str">
        <f aca="false">IF(E219&lt;&gt;0,INDEX(Main!V:V,C219+1,1),"")</f>
        <v/>
      </c>
      <c r="K219" s="0" t="str">
        <f aca="false">IF(E219&lt;&gt;0,INDEX(Main!W:W,C219+1,1),"")</f>
        <v/>
      </c>
      <c r="L219" s="0" t="str">
        <f aca="false">IF(E219&lt;&gt;0,INDEX(Main!AF:CC,$C219+1,$D219+1),"")</f>
        <v/>
      </c>
      <c r="M219" s="0" t="str">
        <f aca="false">IF(E219&lt;&gt;0,IF(L219*1&gt;100,YEAR(L219),""),"")</f>
        <v/>
      </c>
      <c r="N219" s="0" t="str">
        <f aca="false">IF(E219&lt;&gt;0,INDEX(Main!AH:CC,$C219+1,$D219+1),"")</f>
        <v/>
      </c>
      <c r="O219" s="0" t="str">
        <f aca="false">IF(E219&lt;&gt;0,INDEX(Main!AI:CC,$C219+1,$D219+1),"")</f>
        <v/>
      </c>
      <c r="P219" s="0" t="str">
        <f aca="false">IF(E219&lt;&gt;0,INDEX(Main!AJ:CC,$C219+1,$D219+1),"")</f>
        <v/>
      </c>
      <c r="Q219" s="0" t="str">
        <f aca="false">IF(A219&lt;&gt;"",":"&amp;A219,"")</f>
        <v/>
      </c>
    </row>
    <row r="220" customFormat="false" ht="12.75" hidden="false" customHeight="false" outlineLevel="0" collapsed="false">
      <c r="A220" s="0" t="str">
        <f aca="false">IF(MOD(ROW(B220)-C$6,$F$6)=0,MAX(A$7:A219)+1,"")</f>
        <v/>
      </c>
      <c r="B220" s="0" t="n">
        <v>2.09799999999999</v>
      </c>
      <c r="C220" s="0" t="n">
        <v>104</v>
      </c>
      <c r="D220" s="0" t="n">
        <v>5</v>
      </c>
      <c r="E220" s="0" t="n">
        <v>0</v>
      </c>
      <c r="F220" s="0" t="str">
        <f aca="false">IF(E220&lt;&gt;0,"CSE"&amp;ROUND(B220,0),"")</f>
        <v/>
      </c>
      <c r="G220" s="0" t="str">
        <f aca="false">IF(E220&lt;&gt;0,"All","")</f>
        <v/>
      </c>
      <c r="H220" s="0" t="str">
        <f aca="false">IF(E220&lt;&gt;0,INDEX(Main!T:T,C220+1,1),"")</f>
        <v/>
      </c>
      <c r="I220" s="0" t="str">
        <f aca="false">IF(E220&lt;&gt;0,INDEX(Main!U:U,C220+1,1),"")</f>
        <v/>
      </c>
      <c r="J220" s="0" t="str">
        <f aca="false">IF(E220&lt;&gt;0,INDEX(Main!V:V,C220+1,1),"")</f>
        <v/>
      </c>
      <c r="K220" s="0" t="str">
        <f aca="false">IF(E220&lt;&gt;0,INDEX(Main!W:W,C220+1,1),"")</f>
        <v/>
      </c>
      <c r="L220" s="0" t="str">
        <f aca="false">IF(E220&lt;&gt;0,INDEX(Main!AF:CC,$C220+1,$D220+1),"")</f>
        <v/>
      </c>
      <c r="M220" s="0" t="str">
        <f aca="false">IF(E220&lt;&gt;0,IF(L220*1&gt;100,YEAR(L220),""),"")</f>
        <v/>
      </c>
      <c r="N220" s="0" t="str">
        <f aca="false">IF(E220&lt;&gt;0,INDEX(Main!AH:CC,$C220+1,$D220+1),"")</f>
        <v/>
      </c>
      <c r="O220" s="0" t="str">
        <f aca="false">IF(E220&lt;&gt;0,INDEX(Main!AI:CC,$C220+1,$D220+1),"")</f>
        <v/>
      </c>
      <c r="P220" s="0" t="str">
        <f aca="false">IF(E220&lt;&gt;0,INDEX(Main!AJ:CC,$C220+1,$D220+1),"")</f>
        <v/>
      </c>
      <c r="Q220" s="0" t="str">
        <f aca="false">IF(A220&lt;&gt;"",":"&amp;A220,"")</f>
        <v/>
      </c>
    </row>
    <row r="221" customFormat="false" ht="12.75" hidden="false" customHeight="false" outlineLevel="0" collapsed="false">
      <c r="A221" s="0" t="str">
        <f aca="false">IF(MOD(ROW(B221)-C$6,$F$6)=0,MAX(A$7:A220)+1,"")</f>
        <v/>
      </c>
      <c r="B221" s="0" t="n">
        <v>2.09899999999999</v>
      </c>
      <c r="C221" s="0" t="n">
        <v>105</v>
      </c>
      <c r="D221" s="0" t="n">
        <v>5</v>
      </c>
      <c r="E221" s="0" t="n">
        <v>0</v>
      </c>
      <c r="F221" s="0" t="str">
        <f aca="false">IF(E221&lt;&gt;0,"CSE"&amp;ROUND(B221,0),"")</f>
        <v/>
      </c>
      <c r="G221" s="0" t="str">
        <f aca="false">IF(E221&lt;&gt;0,"All","")</f>
        <v/>
      </c>
      <c r="H221" s="0" t="str">
        <f aca="false">IF(E221&lt;&gt;0,INDEX(Main!T:T,C221+1,1),"")</f>
        <v/>
      </c>
      <c r="I221" s="0" t="str">
        <f aca="false">IF(E221&lt;&gt;0,INDEX(Main!U:U,C221+1,1),"")</f>
        <v/>
      </c>
      <c r="J221" s="0" t="str">
        <f aca="false">IF(E221&lt;&gt;0,INDEX(Main!V:V,C221+1,1),"")</f>
        <v/>
      </c>
      <c r="K221" s="0" t="str">
        <f aca="false">IF(E221&lt;&gt;0,INDEX(Main!W:W,C221+1,1),"")</f>
        <v/>
      </c>
      <c r="L221" s="0" t="str">
        <f aca="false">IF(E221&lt;&gt;0,INDEX(Main!AF:CC,$C221+1,$D221+1),"")</f>
        <v/>
      </c>
      <c r="M221" s="0" t="str">
        <f aca="false">IF(E221&lt;&gt;0,IF(L221*1&gt;100,YEAR(L221),""),"")</f>
        <v/>
      </c>
      <c r="N221" s="0" t="str">
        <f aca="false">IF(E221&lt;&gt;0,INDEX(Main!AH:CC,$C221+1,$D221+1),"")</f>
        <v/>
      </c>
      <c r="O221" s="0" t="str">
        <f aca="false">IF(E221&lt;&gt;0,INDEX(Main!AI:CC,$C221+1,$D221+1),"")</f>
        <v/>
      </c>
      <c r="P221" s="0" t="str">
        <f aca="false">IF(E221&lt;&gt;0,INDEX(Main!AJ:CC,$C221+1,$D221+1),"")</f>
        <v/>
      </c>
      <c r="Q221" s="0" t="str">
        <f aca="false">IF(A221&lt;&gt;"",":"&amp;A221,"")</f>
        <v/>
      </c>
    </row>
    <row r="222" customFormat="false" ht="12.75" hidden="false" customHeight="false" outlineLevel="0" collapsed="false">
      <c r="A222" s="0" t="str">
        <f aca="false">IF(MOD(ROW(B222)-C$6,$F$6)=0,MAX(A$7:A221)+1,"")</f>
        <v/>
      </c>
      <c r="B222" s="0" t="n">
        <v>2.09999999999999</v>
      </c>
      <c r="C222" s="0" t="n">
        <v>106</v>
      </c>
      <c r="D222" s="0" t="n">
        <v>5</v>
      </c>
      <c r="E222" s="0" t="n">
        <v>0</v>
      </c>
      <c r="F222" s="0" t="str">
        <f aca="false">IF(E222&lt;&gt;0,"CSE"&amp;ROUND(B222,0),"")</f>
        <v/>
      </c>
      <c r="G222" s="0" t="str">
        <f aca="false">IF(E222&lt;&gt;0,"All","")</f>
        <v/>
      </c>
      <c r="H222" s="0" t="str">
        <f aca="false">IF(E222&lt;&gt;0,INDEX(Main!T:T,C222+1,1),"")</f>
        <v/>
      </c>
      <c r="I222" s="0" t="str">
        <f aca="false">IF(E222&lt;&gt;0,INDEX(Main!U:U,C222+1,1),"")</f>
        <v/>
      </c>
      <c r="J222" s="0" t="str">
        <f aca="false">IF(E222&lt;&gt;0,INDEX(Main!V:V,C222+1,1),"")</f>
        <v/>
      </c>
      <c r="K222" s="0" t="str">
        <f aca="false">IF(E222&lt;&gt;0,INDEX(Main!W:W,C222+1,1),"")</f>
        <v/>
      </c>
      <c r="L222" s="0" t="str">
        <f aca="false">IF(E222&lt;&gt;0,INDEX(Main!AF:CC,$C222+1,$D222+1),"")</f>
        <v/>
      </c>
      <c r="M222" s="0" t="str">
        <f aca="false">IF(E222&lt;&gt;0,IF(L222*1&gt;100,YEAR(L222),""),"")</f>
        <v/>
      </c>
      <c r="N222" s="0" t="str">
        <f aca="false">IF(E222&lt;&gt;0,INDEX(Main!AH:CC,$C222+1,$D222+1),"")</f>
        <v/>
      </c>
      <c r="O222" s="0" t="str">
        <f aca="false">IF(E222&lt;&gt;0,INDEX(Main!AI:CC,$C222+1,$D222+1),"")</f>
        <v/>
      </c>
      <c r="P222" s="0" t="str">
        <f aca="false">IF(E222&lt;&gt;0,INDEX(Main!AJ:CC,$C222+1,$D222+1),"")</f>
        <v/>
      </c>
      <c r="Q222" s="0" t="str">
        <f aca="false">IF(A222&lt;&gt;"",":"&amp;A222,"")</f>
        <v/>
      </c>
    </row>
    <row r="223" customFormat="false" ht="12.75" hidden="false" customHeight="false" outlineLevel="0" collapsed="false">
      <c r="A223" s="0" t="str">
        <f aca="false">IF(MOD(ROW(B223)-C$6,$F$6)=0,MAX(A$7:A222)+1,"")</f>
        <v/>
      </c>
      <c r="B223" s="0" t="n">
        <v>2.10099999999999</v>
      </c>
      <c r="C223" s="0" t="n">
        <v>107</v>
      </c>
      <c r="D223" s="0" t="n">
        <v>5</v>
      </c>
      <c r="E223" s="0" t="n">
        <v>0</v>
      </c>
      <c r="F223" s="0" t="str">
        <f aca="false">IF(E223&lt;&gt;0,"CSE"&amp;ROUND(B223,0),"")</f>
        <v/>
      </c>
      <c r="G223" s="0" t="str">
        <f aca="false">IF(E223&lt;&gt;0,"All","")</f>
        <v/>
      </c>
      <c r="H223" s="0" t="str">
        <f aca="false">IF(E223&lt;&gt;0,INDEX(Main!T:T,C223+1,1),"")</f>
        <v/>
      </c>
      <c r="I223" s="0" t="str">
        <f aca="false">IF(E223&lt;&gt;0,INDEX(Main!U:U,C223+1,1),"")</f>
        <v/>
      </c>
      <c r="J223" s="0" t="str">
        <f aca="false">IF(E223&lt;&gt;0,INDEX(Main!V:V,C223+1,1),"")</f>
        <v/>
      </c>
      <c r="K223" s="0" t="str">
        <f aca="false">IF(E223&lt;&gt;0,INDEX(Main!W:W,C223+1,1),"")</f>
        <v/>
      </c>
      <c r="L223" s="0" t="str">
        <f aca="false">IF(E223&lt;&gt;0,INDEX(Main!AF:CC,$C223+1,$D223+1),"")</f>
        <v/>
      </c>
      <c r="M223" s="0" t="str">
        <f aca="false">IF(E223&lt;&gt;0,IF(L223*1&gt;100,YEAR(L223),""),"")</f>
        <v/>
      </c>
      <c r="N223" s="0" t="str">
        <f aca="false">IF(E223&lt;&gt;0,INDEX(Main!AH:CC,$C223+1,$D223+1),"")</f>
        <v/>
      </c>
      <c r="O223" s="0" t="str">
        <f aca="false">IF(E223&lt;&gt;0,INDEX(Main!AI:CC,$C223+1,$D223+1),"")</f>
        <v/>
      </c>
      <c r="P223" s="0" t="str">
        <f aca="false">IF(E223&lt;&gt;0,INDEX(Main!AJ:CC,$C223+1,$D223+1),"")</f>
        <v/>
      </c>
      <c r="Q223" s="0" t="str">
        <f aca="false">IF(A223&lt;&gt;"",":"&amp;A223,"")</f>
        <v/>
      </c>
    </row>
    <row r="224" customFormat="false" ht="12.75" hidden="false" customHeight="false" outlineLevel="0" collapsed="false">
      <c r="A224" s="0" t="str">
        <f aca="false">IF(MOD(ROW(B224)-C$6,$F$6)=0,MAX(A$7:A223)+1,"")</f>
        <v/>
      </c>
      <c r="B224" s="0" t="n">
        <v>2.10199999999999</v>
      </c>
      <c r="C224" s="0" t="n">
        <v>108</v>
      </c>
      <c r="D224" s="0" t="n">
        <v>5</v>
      </c>
      <c r="E224" s="0" t="n">
        <v>0</v>
      </c>
      <c r="F224" s="0" t="str">
        <f aca="false">IF(E224&lt;&gt;0,"CSE"&amp;ROUND(B224,0),"")</f>
        <v/>
      </c>
      <c r="G224" s="0" t="str">
        <f aca="false">IF(E224&lt;&gt;0,"All","")</f>
        <v/>
      </c>
      <c r="H224" s="0" t="str">
        <f aca="false">IF(E224&lt;&gt;0,INDEX(Main!T:T,C224+1,1),"")</f>
        <v/>
      </c>
      <c r="I224" s="0" t="str">
        <f aca="false">IF(E224&lt;&gt;0,INDEX(Main!U:U,C224+1,1),"")</f>
        <v/>
      </c>
      <c r="J224" s="0" t="str">
        <f aca="false">IF(E224&lt;&gt;0,INDEX(Main!V:V,C224+1,1),"")</f>
        <v/>
      </c>
      <c r="K224" s="0" t="str">
        <f aca="false">IF(E224&lt;&gt;0,INDEX(Main!W:W,C224+1,1),"")</f>
        <v/>
      </c>
      <c r="L224" s="0" t="str">
        <f aca="false">IF(E224&lt;&gt;0,INDEX(Main!AF:CC,$C224+1,$D224+1),"")</f>
        <v/>
      </c>
      <c r="M224" s="0" t="str">
        <f aca="false">IF(E224&lt;&gt;0,IF(L224*1&gt;100,YEAR(L224),""),"")</f>
        <v/>
      </c>
      <c r="N224" s="0" t="str">
        <f aca="false">IF(E224&lt;&gt;0,INDEX(Main!AH:CC,$C224+1,$D224+1),"")</f>
        <v/>
      </c>
      <c r="O224" s="0" t="str">
        <f aca="false">IF(E224&lt;&gt;0,INDEX(Main!AI:CC,$C224+1,$D224+1),"")</f>
        <v/>
      </c>
      <c r="P224" s="0" t="str">
        <f aca="false">IF(E224&lt;&gt;0,INDEX(Main!AJ:CC,$C224+1,$D224+1),"")</f>
        <v/>
      </c>
      <c r="Q224" s="0" t="str">
        <f aca="false">IF(A224&lt;&gt;"",":"&amp;A224,"")</f>
        <v/>
      </c>
    </row>
    <row r="225" customFormat="false" ht="12.75" hidden="false" customHeight="false" outlineLevel="0" collapsed="false">
      <c r="A225" s="0" t="str">
        <f aca="false">IF(MOD(ROW(B225)-C$6,$F$6)=0,MAX(A$7:A224)+1,"")</f>
        <v/>
      </c>
      <c r="B225" s="0" t="n">
        <v>2.10299999999999</v>
      </c>
      <c r="C225" s="0" t="n">
        <v>109</v>
      </c>
      <c r="D225" s="0" t="n">
        <v>5</v>
      </c>
      <c r="E225" s="0" t="n">
        <v>0</v>
      </c>
      <c r="F225" s="0" t="str">
        <f aca="false">IF(E225&lt;&gt;0,"CSE"&amp;ROUND(B225,0),"")</f>
        <v/>
      </c>
      <c r="G225" s="0" t="str">
        <f aca="false">IF(E225&lt;&gt;0,"All","")</f>
        <v/>
      </c>
      <c r="H225" s="0" t="str">
        <f aca="false">IF(E225&lt;&gt;0,INDEX(Main!T:T,C225+1,1),"")</f>
        <v/>
      </c>
      <c r="I225" s="0" t="str">
        <f aca="false">IF(E225&lt;&gt;0,INDEX(Main!U:U,C225+1,1),"")</f>
        <v/>
      </c>
      <c r="J225" s="0" t="str">
        <f aca="false">IF(E225&lt;&gt;0,INDEX(Main!V:V,C225+1,1),"")</f>
        <v/>
      </c>
      <c r="K225" s="0" t="str">
        <f aca="false">IF(E225&lt;&gt;0,INDEX(Main!W:W,C225+1,1),"")</f>
        <v/>
      </c>
      <c r="L225" s="0" t="str">
        <f aca="false">IF(E225&lt;&gt;0,INDEX(Main!AF:CC,$C225+1,$D225+1),"")</f>
        <v/>
      </c>
      <c r="M225" s="0" t="str">
        <f aca="false">IF(E225&lt;&gt;0,IF(L225*1&gt;100,YEAR(L225),""),"")</f>
        <v/>
      </c>
      <c r="N225" s="0" t="str">
        <f aca="false">IF(E225&lt;&gt;0,INDEX(Main!AH:CC,$C225+1,$D225+1),"")</f>
        <v/>
      </c>
      <c r="O225" s="0" t="str">
        <f aca="false">IF(E225&lt;&gt;0,INDEX(Main!AI:CC,$C225+1,$D225+1),"")</f>
        <v/>
      </c>
      <c r="P225" s="0" t="str">
        <f aca="false">IF(E225&lt;&gt;0,INDEX(Main!AJ:CC,$C225+1,$D225+1),"")</f>
        <v/>
      </c>
      <c r="Q225" s="0" t="str">
        <f aca="false">IF(A225&lt;&gt;"",":"&amp;A225,"")</f>
        <v/>
      </c>
    </row>
    <row r="226" customFormat="false" ht="12.75" hidden="false" customHeight="false" outlineLevel="0" collapsed="false">
      <c r="A226" s="0" t="str">
        <f aca="false">IF(MOD(ROW(B226)-C$6,$F$6)=0,MAX(A$7:A225)+1,"")</f>
        <v/>
      </c>
      <c r="B226" s="0" t="n">
        <v>2.10399999999999</v>
      </c>
      <c r="C226" s="0" t="n">
        <v>110</v>
      </c>
      <c r="D226" s="0" t="n">
        <v>5</v>
      </c>
      <c r="E226" s="0" t="n">
        <v>0</v>
      </c>
      <c r="F226" s="0" t="str">
        <f aca="false">IF(E226&lt;&gt;0,"CSE"&amp;ROUND(B226,0),"")</f>
        <v/>
      </c>
      <c r="G226" s="0" t="str">
        <f aca="false">IF(E226&lt;&gt;0,"All","")</f>
        <v/>
      </c>
      <c r="H226" s="0" t="str">
        <f aca="false">IF(E226&lt;&gt;0,INDEX(Main!T:T,C226+1,1),"")</f>
        <v/>
      </c>
      <c r="I226" s="0" t="str">
        <f aca="false">IF(E226&lt;&gt;0,INDEX(Main!U:U,C226+1,1),"")</f>
        <v/>
      </c>
      <c r="J226" s="0" t="str">
        <f aca="false">IF(E226&lt;&gt;0,INDEX(Main!V:V,C226+1,1),"")</f>
        <v/>
      </c>
      <c r="K226" s="0" t="str">
        <f aca="false">IF(E226&lt;&gt;0,INDEX(Main!W:W,C226+1,1),"")</f>
        <v/>
      </c>
      <c r="L226" s="0" t="str">
        <f aca="false">IF(E226&lt;&gt;0,INDEX(Main!AF:CC,$C226+1,$D226+1),"")</f>
        <v/>
      </c>
      <c r="M226" s="0" t="str">
        <f aca="false">IF(E226&lt;&gt;0,IF(L226*1&gt;100,YEAR(L226),""),"")</f>
        <v/>
      </c>
      <c r="N226" s="0" t="str">
        <f aca="false">IF(E226&lt;&gt;0,INDEX(Main!AH:CC,$C226+1,$D226+1),"")</f>
        <v/>
      </c>
      <c r="O226" s="0" t="str">
        <f aca="false">IF(E226&lt;&gt;0,INDEX(Main!AI:CC,$C226+1,$D226+1),"")</f>
        <v/>
      </c>
      <c r="P226" s="0" t="str">
        <f aca="false">IF(E226&lt;&gt;0,INDEX(Main!AJ:CC,$C226+1,$D226+1),"")</f>
        <v/>
      </c>
      <c r="Q226" s="0" t="str">
        <f aca="false">IF(A226&lt;&gt;"",":"&amp;A226,"")</f>
        <v/>
      </c>
    </row>
    <row r="227" customFormat="false" ht="12.75" hidden="false" customHeight="false" outlineLevel="0" collapsed="false">
      <c r="A227" s="0" t="str">
        <f aca="false">IF(MOD(ROW(B227)-C$6,$F$6)=0,MAX(A$7:A226)+1,"")</f>
        <v/>
      </c>
      <c r="B227" s="0" t="n">
        <v>2.10499999999999</v>
      </c>
      <c r="C227" s="0" t="n">
        <v>111</v>
      </c>
      <c r="D227" s="0" t="n">
        <v>5</v>
      </c>
      <c r="E227" s="0" t="n">
        <v>0</v>
      </c>
      <c r="F227" s="0" t="str">
        <f aca="false">IF(E227&lt;&gt;0,"CSE"&amp;ROUND(B227,0),"")</f>
        <v/>
      </c>
      <c r="G227" s="0" t="str">
        <f aca="false">IF(E227&lt;&gt;0,"All","")</f>
        <v/>
      </c>
      <c r="H227" s="0" t="str">
        <f aca="false">IF(E227&lt;&gt;0,INDEX(Main!T:T,C227+1,1),"")</f>
        <v/>
      </c>
      <c r="I227" s="0" t="str">
        <f aca="false">IF(E227&lt;&gt;0,INDEX(Main!U:U,C227+1,1),"")</f>
        <v/>
      </c>
      <c r="J227" s="0" t="str">
        <f aca="false">IF(E227&lt;&gt;0,INDEX(Main!V:V,C227+1,1),"")</f>
        <v/>
      </c>
      <c r="K227" s="0" t="str">
        <f aca="false">IF(E227&lt;&gt;0,INDEX(Main!W:W,C227+1,1),"")</f>
        <v/>
      </c>
      <c r="L227" s="0" t="str">
        <f aca="false">IF(E227&lt;&gt;0,INDEX(Main!AF:CC,$C227+1,$D227+1),"")</f>
        <v/>
      </c>
      <c r="M227" s="0" t="str">
        <f aca="false">IF(E227&lt;&gt;0,IF(L227*1&gt;100,YEAR(L227),""),"")</f>
        <v/>
      </c>
      <c r="N227" s="0" t="str">
        <f aca="false">IF(E227&lt;&gt;0,INDEX(Main!AH:CC,$C227+1,$D227+1),"")</f>
        <v/>
      </c>
      <c r="O227" s="0" t="str">
        <f aca="false">IF(E227&lt;&gt;0,INDEX(Main!AI:CC,$C227+1,$D227+1),"")</f>
        <v/>
      </c>
      <c r="P227" s="0" t="str">
        <f aca="false">IF(E227&lt;&gt;0,INDEX(Main!AJ:CC,$C227+1,$D227+1),"")</f>
        <v/>
      </c>
      <c r="Q227" s="0" t="str">
        <f aca="false">IF(A227&lt;&gt;"",":"&amp;A227,"")</f>
        <v/>
      </c>
    </row>
    <row r="228" customFormat="false" ht="12.75" hidden="false" customHeight="false" outlineLevel="0" collapsed="false">
      <c r="A228" s="0" t="str">
        <f aca="false">IF(MOD(ROW(B228)-C$6,$F$6)=0,MAX(A$7:A227)+1,"")</f>
        <v/>
      </c>
      <c r="B228" s="0" t="n">
        <v>2.10599999999999</v>
      </c>
      <c r="C228" s="0" t="n">
        <v>112</v>
      </c>
      <c r="D228" s="0" t="n">
        <v>5</v>
      </c>
      <c r="E228" s="0" t="n">
        <v>0</v>
      </c>
      <c r="F228" s="0" t="str">
        <f aca="false">IF(E228&lt;&gt;0,"CSE"&amp;ROUND(B228,0),"")</f>
        <v/>
      </c>
      <c r="G228" s="0" t="str">
        <f aca="false">IF(E228&lt;&gt;0,"All","")</f>
        <v/>
      </c>
      <c r="H228" s="0" t="str">
        <f aca="false">IF(E228&lt;&gt;0,INDEX(Main!T:T,C228+1,1),"")</f>
        <v/>
      </c>
      <c r="I228" s="0" t="str">
        <f aca="false">IF(E228&lt;&gt;0,INDEX(Main!U:U,C228+1,1),"")</f>
        <v/>
      </c>
      <c r="J228" s="0" t="str">
        <f aca="false">IF(E228&lt;&gt;0,INDEX(Main!V:V,C228+1,1),"")</f>
        <v/>
      </c>
      <c r="K228" s="0" t="str">
        <f aca="false">IF(E228&lt;&gt;0,INDEX(Main!W:W,C228+1,1),"")</f>
        <v/>
      </c>
      <c r="L228" s="0" t="str">
        <f aca="false">IF(E228&lt;&gt;0,INDEX(Main!AF:CC,$C228+1,$D228+1),"")</f>
        <v/>
      </c>
      <c r="M228" s="0" t="str">
        <f aca="false">IF(E228&lt;&gt;0,IF(L228*1&gt;100,YEAR(L228),""),"")</f>
        <v/>
      </c>
      <c r="N228" s="0" t="str">
        <f aca="false">IF(E228&lt;&gt;0,INDEX(Main!AH:CC,$C228+1,$D228+1),"")</f>
        <v/>
      </c>
      <c r="O228" s="0" t="str">
        <f aca="false">IF(E228&lt;&gt;0,INDEX(Main!AI:CC,$C228+1,$D228+1),"")</f>
        <v/>
      </c>
      <c r="P228" s="0" t="str">
        <f aca="false">IF(E228&lt;&gt;0,INDEX(Main!AJ:CC,$C228+1,$D228+1),"")</f>
        <v/>
      </c>
      <c r="Q228" s="0" t="str">
        <f aca="false">IF(A228&lt;&gt;"",":"&amp;A228,"")</f>
        <v/>
      </c>
    </row>
    <row r="229" customFormat="false" ht="12.75" hidden="false" customHeight="false" outlineLevel="0" collapsed="false">
      <c r="A229" s="0" t="str">
        <f aca="false">IF(MOD(ROW(B229)-C$6,$F$6)=0,MAX(A$7:A228)+1,"")</f>
        <v/>
      </c>
      <c r="B229" s="0" t="n">
        <v>2.10699999999999</v>
      </c>
      <c r="C229" s="0" t="n">
        <v>113</v>
      </c>
      <c r="D229" s="0" t="n">
        <v>5</v>
      </c>
      <c r="E229" s="0" t="n">
        <v>0</v>
      </c>
      <c r="F229" s="0" t="str">
        <f aca="false">IF(E229&lt;&gt;0,"CSE"&amp;ROUND(B229,0),"")</f>
        <v/>
      </c>
      <c r="G229" s="0" t="str">
        <f aca="false">IF(E229&lt;&gt;0,"All","")</f>
        <v/>
      </c>
      <c r="H229" s="0" t="str">
        <f aca="false">IF(E229&lt;&gt;0,INDEX(Main!T:T,C229+1,1),"")</f>
        <v/>
      </c>
      <c r="I229" s="0" t="str">
        <f aca="false">IF(E229&lt;&gt;0,INDEX(Main!U:U,C229+1,1),"")</f>
        <v/>
      </c>
      <c r="J229" s="0" t="str">
        <f aca="false">IF(E229&lt;&gt;0,INDEX(Main!V:V,C229+1,1),"")</f>
        <v/>
      </c>
      <c r="K229" s="0" t="str">
        <f aca="false">IF(E229&lt;&gt;0,INDEX(Main!W:W,C229+1,1),"")</f>
        <v/>
      </c>
      <c r="L229" s="0" t="str">
        <f aca="false">IF(E229&lt;&gt;0,INDEX(Main!AF:CC,$C229+1,$D229+1),"")</f>
        <v/>
      </c>
      <c r="M229" s="0" t="str">
        <f aca="false">IF(E229&lt;&gt;0,IF(L229*1&gt;100,YEAR(L229),""),"")</f>
        <v/>
      </c>
      <c r="N229" s="0" t="str">
        <f aca="false">IF(E229&lt;&gt;0,INDEX(Main!AH:CC,$C229+1,$D229+1),"")</f>
        <v/>
      </c>
      <c r="O229" s="0" t="str">
        <f aca="false">IF(E229&lt;&gt;0,INDEX(Main!AI:CC,$C229+1,$D229+1),"")</f>
        <v/>
      </c>
      <c r="P229" s="0" t="str">
        <f aca="false">IF(E229&lt;&gt;0,INDEX(Main!AJ:CC,$C229+1,$D229+1),"")</f>
        <v/>
      </c>
      <c r="Q229" s="0" t="str">
        <f aca="false">IF(A229&lt;&gt;"",":"&amp;A229,"")</f>
        <v/>
      </c>
    </row>
    <row r="230" customFormat="false" ht="12.75" hidden="false" customHeight="false" outlineLevel="0" collapsed="false">
      <c r="A230" s="0" t="str">
        <f aca="false">IF(MOD(ROW(B230)-C$6,$F$6)=0,MAX(A$7:A229)+1,"")</f>
        <v/>
      </c>
      <c r="B230" s="0" t="n">
        <v>2.10799999999999</v>
      </c>
      <c r="C230" s="0" t="n">
        <v>114</v>
      </c>
      <c r="D230" s="0" t="n">
        <v>5</v>
      </c>
      <c r="E230" s="0" t="n">
        <v>0</v>
      </c>
      <c r="F230" s="0" t="str">
        <f aca="false">IF(E230&lt;&gt;0,"CSE"&amp;ROUND(B230,0),"")</f>
        <v/>
      </c>
      <c r="G230" s="0" t="str">
        <f aca="false">IF(E230&lt;&gt;0,"All","")</f>
        <v/>
      </c>
      <c r="H230" s="0" t="str">
        <f aca="false">IF(E230&lt;&gt;0,INDEX(Main!T:T,C230+1,1),"")</f>
        <v/>
      </c>
      <c r="I230" s="0" t="str">
        <f aca="false">IF(E230&lt;&gt;0,INDEX(Main!U:U,C230+1,1),"")</f>
        <v/>
      </c>
      <c r="J230" s="0" t="str">
        <f aca="false">IF(E230&lt;&gt;0,INDEX(Main!V:V,C230+1,1),"")</f>
        <v/>
      </c>
      <c r="K230" s="0" t="str">
        <f aca="false">IF(E230&lt;&gt;0,INDEX(Main!W:W,C230+1,1),"")</f>
        <v/>
      </c>
      <c r="L230" s="0" t="str">
        <f aca="false">IF(E230&lt;&gt;0,INDEX(Main!AF:CC,$C230+1,$D230+1),"")</f>
        <v/>
      </c>
      <c r="M230" s="0" t="str">
        <f aca="false">IF(E230&lt;&gt;0,IF(L230*1&gt;100,YEAR(L230),""),"")</f>
        <v/>
      </c>
      <c r="N230" s="0" t="str">
        <f aca="false">IF(E230&lt;&gt;0,INDEX(Main!AH:CC,$C230+1,$D230+1),"")</f>
        <v/>
      </c>
      <c r="O230" s="0" t="str">
        <f aca="false">IF(E230&lt;&gt;0,INDEX(Main!AI:CC,$C230+1,$D230+1),"")</f>
        <v/>
      </c>
      <c r="P230" s="0" t="str">
        <f aca="false">IF(E230&lt;&gt;0,INDEX(Main!AJ:CC,$C230+1,$D230+1),"")</f>
        <v/>
      </c>
      <c r="Q230" s="0" t="str">
        <f aca="false">IF(A230&lt;&gt;"",":"&amp;A230,"")</f>
        <v/>
      </c>
    </row>
    <row r="231" customFormat="false" ht="12.75" hidden="false" customHeight="false" outlineLevel="0" collapsed="false">
      <c r="A231" s="0" t="str">
        <f aca="false">IF(MOD(ROW(B231)-C$6,$F$6)=0,MAX(A$7:A230)+1,"")</f>
        <v/>
      </c>
      <c r="B231" s="0" t="n">
        <v>2.10899999999999</v>
      </c>
      <c r="C231" s="0" t="n">
        <v>115</v>
      </c>
      <c r="D231" s="0" t="n">
        <v>5</v>
      </c>
      <c r="E231" s="0" t="n">
        <v>0</v>
      </c>
      <c r="F231" s="0" t="str">
        <f aca="false">IF(E231&lt;&gt;0,"CSE"&amp;ROUND(B231,0),"")</f>
        <v/>
      </c>
      <c r="G231" s="0" t="str">
        <f aca="false">IF(E231&lt;&gt;0,"All","")</f>
        <v/>
      </c>
      <c r="H231" s="0" t="str">
        <f aca="false">IF(E231&lt;&gt;0,INDEX(Main!T:T,C231+1,1),"")</f>
        <v/>
      </c>
      <c r="I231" s="0" t="str">
        <f aca="false">IF(E231&lt;&gt;0,INDEX(Main!U:U,C231+1,1),"")</f>
        <v/>
      </c>
      <c r="J231" s="0" t="str">
        <f aca="false">IF(E231&lt;&gt;0,INDEX(Main!V:V,C231+1,1),"")</f>
        <v/>
      </c>
      <c r="K231" s="0" t="str">
        <f aca="false">IF(E231&lt;&gt;0,INDEX(Main!W:W,C231+1,1),"")</f>
        <v/>
      </c>
      <c r="L231" s="0" t="str">
        <f aca="false">IF(E231&lt;&gt;0,INDEX(Main!AF:CC,$C231+1,$D231+1),"")</f>
        <v/>
      </c>
      <c r="M231" s="0" t="str">
        <f aca="false">IF(E231&lt;&gt;0,IF(L231*1&gt;100,YEAR(L231),""),"")</f>
        <v/>
      </c>
      <c r="N231" s="0" t="str">
        <f aca="false">IF(E231&lt;&gt;0,INDEX(Main!AH:CC,$C231+1,$D231+1),"")</f>
        <v/>
      </c>
      <c r="O231" s="0" t="str">
        <f aca="false">IF(E231&lt;&gt;0,INDEX(Main!AI:CC,$C231+1,$D231+1),"")</f>
        <v/>
      </c>
      <c r="P231" s="0" t="str">
        <f aca="false">IF(E231&lt;&gt;0,INDEX(Main!AJ:CC,$C231+1,$D231+1),"")</f>
        <v/>
      </c>
      <c r="Q231" s="0" t="str">
        <f aca="false">IF(A231&lt;&gt;"",":"&amp;A231,"")</f>
        <v/>
      </c>
    </row>
    <row r="232" customFormat="false" ht="12.75" hidden="false" customHeight="false" outlineLevel="0" collapsed="false">
      <c r="A232" s="0" t="str">
        <f aca="false">IF(MOD(ROW(B232)-C$6,$F$6)=0,MAX(A$7:A231)+1,"")</f>
        <v/>
      </c>
      <c r="B232" s="0" t="n">
        <v>2.10999999999999</v>
      </c>
      <c r="C232" s="0" t="n">
        <v>116</v>
      </c>
      <c r="D232" s="0" t="n">
        <v>5</v>
      </c>
      <c r="E232" s="0" t="n">
        <v>0</v>
      </c>
      <c r="F232" s="0" t="str">
        <f aca="false">IF(E232&lt;&gt;0,"CSE"&amp;ROUND(B232,0),"")</f>
        <v/>
      </c>
      <c r="G232" s="0" t="str">
        <f aca="false">IF(E232&lt;&gt;0,"All","")</f>
        <v/>
      </c>
      <c r="H232" s="0" t="str">
        <f aca="false">IF(E232&lt;&gt;0,INDEX(Main!T:T,C232+1,1),"")</f>
        <v/>
      </c>
      <c r="I232" s="0" t="str">
        <f aca="false">IF(E232&lt;&gt;0,INDEX(Main!U:U,C232+1,1),"")</f>
        <v/>
      </c>
      <c r="J232" s="0" t="str">
        <f aca="false">IF(E232&lt;&gt;0,INDEX(Main!V:V,C232+1,1),"")</f>
        <v/>
      </c>
      <c r="K232" s="0" t="str">
        <f aca="false">IF(E232&lt;&gt;0,INDEX(Main!W:W,C232+1,1),"")</f>
        <v/>
      </c>
      <c r="L232" s="0" t="str">
        <f aca="false">IF(E232&lt;&gt;0,INDEX(Main!AF:CC,$C232+1,$D232+1),"")</f>
        <v/>
      </c>
      <c r="M232" s="0" t="str">
        <f aca="false">IF(E232&lt;&gt;0,IF(L232*1&gt;100,YEAR(L232),""),"")</f>
        <v/>
      </c>
      <c r="N232" s="0" t="str">
        <f aca="false">IF(E232&lt;&gt;0,INDEX(Main!AH:CC,$C232+1,$D232+1),"")</f>
        <v/>
      </c>
      <c r="O232" s="0" t="str">
        <f aca="false">IF(E232&lt;&gt;0,INDEX(Main!AI:CC,$C232+1,$D232+1),"")</f>
        <v/>
      </c>
      <c r="P232" s="0" t="str">
        <f aca="false">IF(E232&lt;&gt;0,INDEX(Main!AJ:CC,$C232+1,$D232+1),"")</f>
        <v/>
      </c>
      <c r="Q232" s="0" t="str">
        <f aca="false">IF(A232&lt;&gt;"",":"&amp;A232,"")</f>
        <v/>
      </c>
    </row>
    <row r="233" customFormat="false" ht="12.75" hidden="false" customHeight="false" outlineLevel="0" collapsed="false">
      <c r="A233" s="0" t="str">
        <f aca="false">IF(MOD(ROW(B233)-C$6,$F$6)=0,MAX(A$7:A232)+1,"")</f>
        <v/>
      </c>
      <c r="B233" s="0" t="n">
        <v>2.11099999999999</v>
      </c>
      <c r="C233" s="0" t="n">
        <v>117</v>
      </c>
      <c r="D233" s="0" t="n">
        <v>5</v>
      </c>
      <c r="E233" s="0" t="n">
        <v>0</v>
      </c>
      <c r="F233" s="0" t="str">
        <f aca="false">IF(E233&lt;&gt;0,"CSE"&amp;ROUND(B233,0),"")</f>
        <v/>
      </c>
      <c r="G233" s="0" t="str">
        <f aca="false">IF(E233&lt;&gt;0,"All","")</f>
        <v/>
      </c>
      <c r="H233" s="0" t="str">
        <f aca="false">IF(E233&lt;&gt;0,INDEX(Main!T:T,C233+1,1),"")</f>
        <v/>
      </c>
      <c r="I233" s="0" t="str">
        <f aca="false">IF(E233&lt;&gt;0,INDEX(Main!U:U,C233+1,1),"")</f>
        <v/>
      </c>
      <c r="J233" s="0" t="str">
        <f aca="false">IF(E233&lt;&gt;0,INDEX(Main!V:V,C233+1,1),"")</f>
        <v/>
      </c>
      <c r="K233" s="0" t="str">
        <f aca="false">IF(E233&lt;&gt;0,INDEX(Main!W:W,C233+1,1),"")</f>
        <v/>
      </c>
      <c r="L233" s="0" t="str">
        <f aca="false">IF(E233&lt;&gt;0,INDEX(Main!AF:CC,$C233+1,$D233+1),"")</f>
        <v/>
      </c>
      <c r="M233" s="0" t="str">
        <f aca="false">IF(E233&lt;&gt;0,IF(L233*1&gt;100,YEAR(L233),""),"")</f>
        <v/>
      </c>
      <c r="N233" s="0" t="str">
        <f aca="false">IF(E233&lt;&gt;0,INDEX(Main!AH:CC,$C233+1,$D233+1),"")</f>
        <v/>
      </c>
      <c r="O233" s="0" t="str">
        <f aca="false">IF(E233&lt;&gt;0,INDEX(Main!AI:CC,$C233+1,$D233+1),"")</f>
        <v/>
      </c>
      <c r="P233" s="0" t="str">
        <f aca="false">IF(E233&lt;&gt;0,INDEX(Main!AJ:CC,$C233+1,$D233+1),"")</f>
        <v/>
      </c>
      <c r="Q233" s="0" t="str">
        <f aca="false">IF(A233&lt;&gt;"",":"&amp;A233,"")</f>
        <v/>
      </c>
    </row>
    <row r="234" customFormat="false" ht="12.75" hidden="false" customHeight="false" outlineLevel="0" collapsed="false">
      <c r="A234" s="0" t="str">
        <f aca="false">IF(MOD(ROW(B234)-C$6,$F$6)=0,MAX(A$7:A233)+1,"")</f>
        <v/>
      </c>
      <c r="B234" s="0" t="n">
        <v>2.11199999999999</v>
      </c>
      <c r="C234" s="0" t="n">
        <v>118</v>
      </c>
      <c r="D234" s="0" t="n">
        <v>5</v>
      </c>
      <c r="E234" s="0" t="n">
        <v>0</v>
      </c>
      <c r="F234" s="0" t="str">
        <f aca="false">IF(E234&lt;&gt;0,"CSE"&amp;ROUND(B234,0),"")</f>
        <v/>
      </c>
      <c r="G234" s="0" t="str">
        <f aca="false">IF(E234&lt;&gt;0,"All","")</f>
        <v/>
      </c>
      <c r="H234" s="0" t="str">
        <f aca="false">IF(E234&lt;&gt;0,INDEX(Main!T:T,C234+1,1),"")</f>
        <v/>
      </c>
      <c r="I234" s="0" t="str">
        <f aca="false">IF(E234&lt;&gt;0,INDEX(Main!U:U,C234+1,1),"")</f>
        <v/>
      </c>
      <c r="J234" s="0" t="str">
        <f aca="false">IF(E234&lt;&gt;0,INDEX(Main!V:V,C234+1,1),"")</f>
        <v/>
      </c>
      <c r="K234" s="0" t="str">
        <f aca="false">IF(E234&lt;&gt;0,INDEX(Main!W:W,C234+1,1),"")</f>
        <v/>
      </c>
      <c r="L234" s="0" t="str">
        <f aca="false">IF(E234&lt;&gt;0,INDEX(Main!AF:CC,$C234+1,$D234+1),"")</f>
        <v/>
      </c>
      <c r="M234" s="0" t="str">
        <f aca="false">IF(E234&lt;&gt;0,IF(L234*1&gt;100,YEAR(L234),""),"")</f>
        <v/>
      </c>
      <c r="N234" s="0" t="str">
        <f aca="false">IF(E234&lt;&gt;0,INDEX(Main!AH:CC,$C234+1,$D234+1),"")</f>
        <v/>
      </c>
      <c r="O234" s="0" t="str">
        <f aca="false">IF(E234&lt;&gt;0,INDEX(Main!AI:CC,$C234+1,$D234+1),"")</f>
        <v/>
      </c>
      <c r="P234" s="0" t="str">
        <f aca="false">IF(E234&lt;&gt;0,INDEX(Main!AJ:CC,$C234+1,$D234+1),"")</f>
        <v/>
      </c>
      <c r="Q234" s="0" t="str">
        <f aca="false">IF(A234&lt;&gt;"",":"&amp;A234,"")</f>
        <v/>
      </c>
    </row>
    <row r="235" customFormat="false" ht="12.75" hidden="false" customHeight="false" outlineLevel="0" collapsed="false">
      <c r="A235" s="0" t="n">
        <v>3</v>
      </c>
      <c r="B235" s="0" t="n">
        <v>3</v>
      </c>
      <c r="C235" s="0" t="n">
        <v>6</v>
      </c>
      <c r="D235" s="0" t="n">
        <v>10</v>
      </c>
      <c r="E235" s="0" t="n">
        <v>0</v>
      </c>
      <c r="F235" s="0" t="str">
        <f aca="false">IF(E235&lt;&gt;0,"CSE"&amp;ROUND(B235,0),"")</f>
        <v/>
      </c>
      <c r="G235" s="0" t="str">
        <f aca="false">IF(E235&lt;&gt;0,"All","")</f>
        <v/>
      </c>
      <c r="H235" s="0" t="str">
        <f aca="false">IF(E235&lt;&gt;0,INDEX(Main!T:T,C235+1,1),"")</f>
        <v/>
      </c>
      <c r="I235" s="0" t="str">
        <f aca="false">IF(E235&lt;&gt;0,INDEX(Main!U:U,C235+1,1),"")</f>
        <v/>
      </c>
      <c r="J235" s="0" t="str">
        <f aca="false">IF(E235&lt;&gt;0,INDEX(Main!V:V,C235+1,1),"")</f>
        <v/>
      </c>
      <c r="K235" s="0" t="str">
        <f aca="false">IF(E235&lt;&gt;0,INDEX(Main!W:W,C235+1,1),"")</f>
        <v/>
      </c>
      <c r="L235" s="0" t="str">
        <f aca="false">IF(E235&lt;&gt;0,INDEX(Main!AF:CC,$C235+1,$D235+1),"")</f>
        <v/>
      </c>
      <c r="M235" s="0" t="str">
        <f aca="false">IF(E235&lt;&gt;0,IF(L235*1&gt;100,YEAR(L235),""),"")</f>
        <v/>
      </c>
      <c r="N235" s="0" t="str">
        <f aca="false">IF(E235&lt;&gt;0,INDEX(Main!AH:CC,$C235+1,$D235+1),"")</f>
        <v/>
      </c>
      <c r="O235" s="0" t="str">
        <f aca="false">IF(E235&lt;&gt;0,INDEX(Main!AI:CC,$C235+1,$D235+1),"")</f>
        <v/>
      </c>
      <c r="P235" s="0" t="str">
        <f aca="false">IF(E235&lt;&gt;0,INDEX(Main!AJ:CC,$C235+1,$D235+1),"")</f>
        <v/>
      </c>
      <c r="Q235" s="0" t="str">
        <f aca="false">IF(A235&lt;&gt;"",":"&amp;A235,"")</f>
        <v>:3</v>
      </c>
    </row>
    <row r="236" customFormat="false" ht="12.75" hidden="false" customHeight="false" outlineLevel="0" collapsed="false">
      <c r="A236" s="0" t="str">
        <f aca="false">IF(MOD(ROW(B236)-C$6,$F$6)=0,MAX(A$7:A235)+1,"")</f>
        <v/>
      </c>
      <c r="B236" s="0" t="n">
        <v>3.001</v>
      </c>
      <c r="C236" s="0" t="n">
        <v>7</v>
      </c>
      <c r="D236" s="0" t="n">
        <v>10</v>
      </c>
      <c r="E236" s="0" t="n">
        <v>370</v>
      </c>
      <c r="F236" s="0" t="str">
        <f aca="false">IF(E236&lt;&gt;0,"CSE"&amp;ROUND(B236,0),"")</f>
        <v>CSE3</v>
      </c>
      <c r="G236" s="0" t="str">
        <f aca="false">IF(E236&lt;&gt;0,"All","")</f>
        <v>All</v>
      </c>
      <c r="H236" s="0" t="n">
        <v>1</v>
      </c>
      <c r="I236" s="0" t="str">
        <f aca="false">IF(E236&lt;&gt;0,INDEX(Main!U:U,C236+1,1),"")</f>
        <v>string</v>
      </c>
      <c r="J236" s="0" t="str">
        <f aca="false">IF(E236&lt;&gt;0,INDEX(Main!V:V,C236+1,1),"")</f>
        <v>string</v>
      </c>
      <c r="K236" s="0" t="str">
        <f aca="false">IF(E236&lt;&gt;0,INDEX(Main!W:W,C236+1,1),"")</f>
        <v>string</v>
      </c>
      <c r="L236" s="0" t="n">
        <v>47239</v>
      </c>
      <c r="M236" s="0" t="n">
        <v>2029</v>
      </c>
      <c r="N236" s="0" t="n">
        <v>370</v>
      </c>
      <c r="O236" s="0" t="n">
        <v>370</v>
      </c>
      <c r="P236" s="0" t="str">
        <f aca="false">IF(E236&lt;&gt;0,INDEX(Main!AJ:CC,$C236+1,$D236+1),"")</f>
        <v>C: string;</v>
      </c>
      <c r="Q236" s="0" t="str">
        <f aca="false">IF(A236&lt;&gt;"",":"&amp;A236,"")</f>
        <v/>
      </c>
    </row>
    <row r="237" customFormat="false" ht="12.75" hidden="false" customHeight="false" outlineLevel="0" collapsed="false">
      <c r="A237" s="0" t="str">
        <f aca="false">IF(MOD(ROW(B237)-C$6,$F$6)=0,MAX(A$7:A236)+1,"")</f>
        <v/>
      </c>
      <c r="B237" s="0" t="n">
        <v>3.002</v>
      </c>
      <c r="C237" s="0" t="n">
        <v>8</v>
      </c>
      <c r="D237" s="0" t="n">
        <v>10</v>
      </c>
      <c r="E237" s="0" t="n">
        <v>0</v>
      </c>
      <c r="F237" s="0" t="str">
        <f aca="false">IF(E237&lt;&gt;0,"CSE"&amp;ROUND(B237,0),"")</f>
        <v/>
      </c>
      <c r="G237" s="0" t="str">
        <f aca="false">IF(E237&lt;&gt;0,"All","")</f>
        <v/>
      </c>
      <c r="H237" s="0" t="str">
        <f aca="false">IF(E237&lt;&gt;0,INDEX(Main!T:T,C237+1,1),"")</f>
        <v/>
      </c>
      <c r="I237" s="0" t="str">
        <f aca="false">IF(E237&lt;&gt;0,INDEX(Main!U:U,C237+1,1),"")</f>
        <v/>
      </c>
      <c r="J237" s="0" t="str">
        <f aca="false">IF(E237&lt;&gt;0,INDEX(Main!V:V,C237+1,1),"")</f>
        <v/>
      </c>
      <c r="K237" s="0" t="str">
        <f aca="false">IF(E237&lt;&gt;0,INDEX(Main!W:W,C237+1,1),"")</f>
        <v/>
      </c>
      <c r="L237" s="0" t="str">
        <f aca="false">IF(E237&lt;&gt;0,INDEX(Main!AF:CC,$C237+1,$D237+1),"")</f>
        <v/>
      </c>
      <c r="M237" s="0" t="str">
        <f aca="false">IF(E237&lt;&gt;0,IF(L237*1&gt;100,YEAR(L237),""),"")</f>
        <v/>
      </c>
      <c r="N237" s="0" t="str">
        <f aca="false">IF(E237&lt;&gt;0,INDEX(Main!AH:CC,$C237+1,$D237+1),"")</f>
        <v/>
      </c>
      <c r="O237" s="0" t="str">
        <f aca="false">IF(E237&lt;&gt;0,INDEX(Main!AI:CC,$C237+1,$D237+1),"")</f>
        <v/>
      </c>
      <c r="P237" s="0" t="str">
        <f aca="false">IF(E237&lt;&gt;0,INDEX(Main!AJ:CC,$C237+1,$D237+1),"")</f>
        <v/>
      </c>
      <c r="Q237" s="0" t="str">
        <f aca="false">IF(A237&lt;&gt;"",":"&amp;A237,"")</f>
        <v/>
      </c>
    </row>
    <row r="238" customFormat="false" ht="12.75" hidden="false" customHeight="false" outlineLevel="0" collapsed="false">
      <c r="A238" s="0" t="str">
        <f aca="false">IF(MOD(ROW(B238)-C$6,$F$6)=0,MAX(A$7:A237)+1,"")</f>
        <v/>
      </c>
      <c r="B238" s="0" t="n">
        <v>3.003</v>
      </c>
      <c r="C238" s="0" t="n">
        <v>9</v>
      </c>
      <c r="D238" s="0" t="n">
        <v>10</v>
      </c>
      <c r="E238" s="0" t="n">
        <v>1000</v>
      </c>
      <c r="F238" s="0" t="str">
        <f aca="false">IF(E238&lt;&gt;0,"CSE"&amp;ROUND(B238,0),"")</f>
        <v>CSE3</v>
      </c>
      <c r="G238" s="0" t="str">
        <f aca="false">IF(E238&lt;&gt;0,"All","")</f>
        <v>All</v>
      </c>
      <c r="H238" s="0" t="n">
        <v>1</v>
      </c>
      <c r="I238" s="0" t="str">
        <f aca="false">IF(E238&lt;&gt;0,INDEX(Main!U:U,C238+1,1),"")</f>
        <v>string</v>
      </c>
      <c r="J238" s="0" t="str">
        <f aca="false">IF(E238&lt;&gt;0,INDEX(Main!V:V,C238+1,1),"")</f>
        <v>string</v>
      </c>
      <c r="K238" s="0" t="str">
        <f aca="false">IF(E238&lt;&gt;0,INDEX(Main!W:W,C238+1,1),"")</f>
        <v>string</v>
      </c>
      <c r="L238" s="0" t="n">
        <v>47239</v>
      </c>
      <c r="M238" s="0" t="n">
        <v>2029</v>
      </c>
      <c r="N238" s="0" t="n">
        <v>1000</v>
      </c>
      <c r="O238" s="0" t="n">
        <v>1000</v>
      </c>
      <c r="P238" s="0" t="str">
        <f aca="false">IF(E238&lt;&gt;0,INDEX(Main!AJ:CC,$C238+1,$D238+1),"")</f>
        <v/>
      </c>
      <c r="Q238" s="0" t="str">
        <f aca="false">IF(A238&lt;&gt;"",":"&amp;A238,"")</f>
        <v/>
      </c>
    </row>
    <row r="239" customFormat="false" ht="12.75" hidden="false" customHeight="false" outlineLevel="0" collapsed="false">
      <c r="A239" s="0" t="str">
        <f aca="false">IF(MOD(ROW(B239)-C$6,$F$6)=0,MAX(A$7:A238)+1,"")</f>
        <v/>
      </c>
      <c r="B239" s="0" t="n">
        <v>3.004</v>
      </c>
      <c r="C239" s="0" t="n">
        <v>10</v>
      </c>
      <c r="D239" s="0" t="n">
        <v>10</v>
      </c>
      <c r="E239" s="0" t="n">
        <v>0</v>
      </c>
      <c r="F239" s="0" t="str">
        <f aca="false">IF(E239&lt;&gt;0,"CSE"&amp;ROUND(B239,0),"")</f>
        <v/>
      </c>
      <c r="G239" s="0" t="str">
        <f aca="false">IF(E239&lt;&gt;0,"All","")</f>
        <v/>
      </c>
      <c r="H239" s="0" t="str">
        <f aca="false">IF(E239&lt;&gt;0,INDEX(Main!T:T,C239+1,1),"")</f>
        <v/>
      </c>
      <c r="I239" s="0" t="str">
        <f aca="false">IF(E239&lt;&gt;0,INDEX(Main!U:U,C239+1,1),"")</f>
        <v/>
      </c>
      <c r="J239" s="0" t="str">
        <f aca="false">IF(E239&lt;&gt;0,INDEX(Main!V:V,C239+1,1),"")</f>
        <v/>
      </c>
      <c r="K239" s="0" t="str">
        <f aca="false">IF(E239&lt;&gt;0,INDEX(Main!W:W,C239+1,1),"")</f>
        <v/>
      </c>
      <c r="L239" s="0" t="str">
        <f aca="false">IF(E239&lt;&gt;0,INDEX(Main!AF:CC,$C239+1,$D239+1),"")</f>
        <v/>
      </c>
      <c r="M239" s="0" t="str">
        <f aca="false">IF(E239&lt;&gt;0,IF(L239*1&gt;100,YEAR(L239),""),"")</f>
        <v/>
      </c>
      <c r="N239" s="0" t="str">
        <f aca="false">IF(E239&lt;&gt;0,INDEX(Main!AH:CC,$C239+1,$D239+1),"")</f>
        <v/>
      </c>
      <c r="O239" s="0" t="str">
        <f aca="false">IF(E239&lt;&gt;0,INDEX(Main!AI:CC,$C239+1,$D239+1),"")</f>
        <v/>
      </c>
      <c r="P239" s="0" t="str">
        <f aca="false">IF(E239&lt;&gt;0,INDEX(Main!AJ:CC,$C239+1,$D239+1),"")</f>
        <v/>
      </c>
      <c r="Q239" s="0" t="str">
        <f aca="false">IF(A239&lt;&gt;"",":"&amp;A239,"")</f>
        <v/>
      </c>
    </row>
    <row r="240" customFormat="false" ht="12.75" hidden="false" customHeight="false" outlineLevel="0" collapsed="false">
      <c r="A240" s="0" t="str">
        <f aca="false">IF(MOD(ROW(B240)-C$6,$F$6)=0,MAX(A$7:A239)+1,"")</f>
        <v/>
      </c>
      <c r="B240" s="0" t="n">
        <v>3.005</v>
      </c>
      <c r="C240" s="0" t="n">
        <v>11</v>
      </c>
      <c r="D240" s="0" t="n">
        <v>10</v>
      </c>
      <c r="E240" s="0" t="n">
        <v>570</v>
      </c>
      <c r="F240" s="0" t="str">
        <f aca="false">IF(E240&lt;&gt;0,"CSE"&amp;ROUND(B240,0),"")</f>
        <v>CSE3</v>
      </c>
      <c r="G240" s="0" t="str">
        <f aca="false">IF(E240&lt;&gt;0,"All","")</f>
        <v>All</v>
      </c>
      <c r="H240" s="0" t="n">
        <v>2</v>
      </c>
      <c r="I240" s="0" t="str">
        <f aca="false">IF(E240&lt;&gt;0,INDEX(Main!U:U,C240+1,1),"")</f>
        <v>string</v>
      </c>
      <c r="J240" s="0" t="str">
        <f aca="false">IF(E240&lt;&gt;0,INDEX(Main!V:V,C240+1,1),"")</f>
        <v>string</v>
      </c>
      <c r="K240" s="0" t="str">
        <f aca="false">IF(E240&lt;&gt;0,INDEX(Main!W:W,C240+1,1),"")</f>
        <v>string</v>
      </c>
      <c r="L240" s="0" t="n">
        <v>47604</v>
      </c>
      <c r="M240" s="0" t="n">
        <v>2030</v>
      </c>
      <c r="N240" s="0" t="n">
        <v>570</v>
      </c>
      <c r="O240" s="0" t="n">
        <v>570</v>
      </c>
      <c r="P240" s="0" t="str">
        <f aca="false">IF(E240&lt;&gt;0,INDEX(Main!AJ:CC,$C240+1,$D240+1),"")</f>
        <v>C: string;</v>
      </c>
      <c r="Q240" s="0" t="str">
        <f aca="false">IF(A240&lt;&gt;"",":"&amp;A240,"")</f>
        <v/>
      </c>
    </row>
    <row r="241" customFormat="false" ht="12.75" hidden="false" customHeight="false" outlineLevel="0" collapsed="false">
      <c r="A241" s="0" t="str">
        <f aca="false">IF(MOD(ROW(B241)-C$6,$F$6)=0,MAX(A$7:A240)+1,"")</f>
        <v/>
      </c>
      <c r="B241" s="0" t="n">
        <v>3.006</v>
      </c>
      <c r="C241" s="0" t="n">
        <v>12</v>
      </c>
      <c r="D241" s="0" t="n">
        <v>10</v>
      </c>
      <c r="E241" s="0" t="n">
        <v>0</v>
      </c>
      <c r="F241" s="0" t="str">
        <f aca="false">IF(E241&lt;&gt;0,"CSE"&amp;ROUND(B241,0),"")</f>
        <v/>
      </c>
      <c r="G241" s="0" t="str">
        <f aca="false">IF(E241&lt;&gt;0,"All","")</f>
        <v/>
      </c>
      <c r="H241" s="0" t="str">
        <f aca="false">IF(E241&lt;&gt;0,INDEX(Main!T:T,C241+1,1),"")</f>
        <v/>
      </c>
      <c r="I241" s="0" t="str">
        <f aca="false">IF(E241&lt;&gt;0,INDEX(Main!U:U,C241+1,1),"")</f>
        <v/>
      </c>
      <c r="J241" s="0" t="str">
        <f aca="false">IF(E241&lt;&gt;0,INDEX(Main!V:V,C241+1,1),"")</f>
        <v/>
      </c>
      <c r="K241" s="0" t="str">
        <f aca="false">IF(E241&lt;&gt;0,INDEX(Main!W:W,C241+1,1),"")</f>
        <v/>
      </c>
      <c r="L241" s="0" t="str">
        <f aca="false">IF(E241&lt;&gt;0,INDEX(Main!AF:CC,$C241+1,$D241+1),"")</f>
        <v/>
      </c>
      <c r="M241" s="0" t="str">
        <f aca="false">IF(E241&lt;&gt;0,IF(L241*1&gt;100,YEAR(L241),""),"")</f>
        <v/>
      </c>
      <c r="N241" s="0" t="str">
        <f aca="false">IF(E241&lt;&gt;0,INDEX(Main!AH:CC,$C241+1,$D241+1),"")</f>
        <v/>
      </c>
      <c r="O241" s="0" t="str">
        <f aca="false">IF(E241&lt;&gt;0,INDEX(Main!AI:CC,$C241+1,$D241+1),"")</f>
        <v/>
      </c>
      <c r="P241" s="0" t="str">
        <f aca="false">IF(E241&lt;&gt;0,INDEX(Main!AJ:CC,$C241+1,$D241+1),"")</f>
        <v/>
      </c>
      <c r="Q241" s="0" t="str">
        <f aca="false">IF(A241&lt;&gt;"",":"&amp;A241,"")</f>
        <v/>
      </c>
    </row>
    <row r="242" customFormat="false" ht="12.75" hidden="false" customHeight="false" outlineLevel="0" collapsed="false">
      <c r="A242" s="0" t="str">
        <f aca="false">IF(MOD(ROW(B242)-C$6,$F$6)=0,MAX(A$7:A241)+1,"")</f>
        <v/>
      </c>
      <c r="B242" s="0" t="n">
        <v>3.007</v>
      </c>
      <c r="C242" s="0" t="n">
        <v>13</v>
      </c>
      <c r="D242" s="0" t="n">
        <v>10</v>
      </c>
      <c r="E242" s="0" t="n">
        <v>300</v>
      </c>
      <c r="F242" s="0" t="str">
        <f aca="false">IF(E242&lt;&gt;0,"CSE"&amp;ROUND(B242,0),"")</f>
        <v>CSE3</v>
      </c>
      <c r="G242" s="0" t="str">
        <f aca="false">IF(E242&lt;&gt;0,"All","")</f>
        <v>All</v>
      </c>
      <c r="H242" s="0" t="n">
        <v>2</v>
      </c>
      <c r="I242" s="0" t="str">
        <f aca="false">IF(E242&lt;&gt;0,INDEX(Main!U:U,C242+1,1),"")</f>
        <v>string</v>
      </c>
      <c r="J242" s="0" t="str">
        <f aca="false">IF(E242&lt;&gt;0,INDEX(Main!V:V,C242+1,1),"")</f>
        <v>string</v>
      </c>
      <c r="K242" s="0" t="str">
        <f aca="false">IF(E242&lt;&gt;0,INDEX(Main!W:W,C242+1,1),"")</f>
        <v>string</v>
      </c>
      <c r="L242" s="0" t="n">
        <v>47604</v>
      </c>
      <c r="M242" s="0" t="n">
        <v>2030</v>
      </c>
      <c r="N242" s="0" t="n">
        <v>300</v>
      </c>
      <c r="O242" s="0" t="n">
        <v>300</v>
      </c>
      <c r="P242" s="0" t="str">
        <f aca="false">IF(E242&lt;&gt;0,INDEX(Main!AJ:CC,$C242+1,$D242+1),"")</f>
        <v/>
      </c>
      <c r="Q242" s="0" t="str">
        <f aca="false">IF(A242&lt;&gt;"",":"&amp;A242,"")</f>
        <v/>
      </c>
    </row>
    <row r="243" customFormat="false" ht="12.75" hidden="false" customHeight="false" outlineLevel="0" collapsed="false">
      <c r="A243" s="0" t="str">
        <f aca="false">IF(MOD(ROW(B243)-C$6,$F$6)=0,MAX(A$7:A242)+1,"")</f>
        <v/>
      </c>
      <c r="B243" s="0" t="n">
        <v>3.008</v>
      </c>
      <c r="C243" s="0" t="n">
        <v>14</v>
      </c>
      <c r="D243" s="0" t="n">
        <v>10</v>
      </c>
      <c r="E243" s="0" t="n">
        <v>0</v>
      </c>
      <c r="F243" s="0" t="str">
        <f aca="false">IF(E243&lt;&gt;0,"CSE"&amp;ROUND(B243,0),"")</f>
        <v/>
      </c>
      <c r="G243" s="0" t="str">
        <f aca="false">IF(E243&lt;&gt;0,"All","")</f>
        <v/>
      </c>
      <c r="H243" s="0" t="str">
        <f aca="false">IF(E243&lt;&gt;0,INDEX(Main!T:T,C243+1,1),"")</f>
        <v/>
      </c>
      <c r="I243" s="0" t="str">
        <f aca="false">IF(E243&lt;&gt;0,INDEX(Main!U:U,C243+1,1),"")</f>
        <v/>
      </c>
      <c r="J243" s="0" t="str">
        <f aca="false">IF(E243&lt;&gt;0,INDEX(Main!V:V,C243+1,1),"")</f>
        <v/>
      </c>
      <c r="K243" s="0" t="str">
        <f aca="false">IF(E243&lt;&gt;0,INDEX(Main!W:W,C243+1,1),"")</f>
        <v/>
      </c>
      <c r="L243" s="0" t="str">
        <f aca="false">IF(E243&lt;&gt;0,INDEX(Main!AF:CC,$C243+1,$D243+1),"")</f>
        <v/>
      </c>
      <c r="M243" s="0" t="str">
        <f aca="false">IF(E243&lt;&gt;0,IF(L243*1&gt;100,YEAR(L243),""),"")</f>
        <v/>
      </c>
      <c r="N243" s="0" t="str">
        <f aca="false">IF(E243&lt;&gt;0,INDEX(Main!AH:CC,$C243+1,$D243+1),"")</f>
        <v/>
      </c>
      <c r="O243" s="0" t="str">
        <f aca="false">IF(E243&lt;&gt;0,INDEX(Main!AI:CC,$C243+1,$D243+1),"")</f>
        <v/>
      </c>
      <c r="P243" s="0" t="str">
        <f aca="false">IF(E243&lt;&gt;0,INDEX(Main!AJ:CC,$C243+1,$D243+1),"")</f>
        <v/>
      </c>
      <c r="Q243" s="0" t="str">
        <f aca="false">IF(A243&lt;&gt;"",":"&amp;A243,"")</f>
        <v/>
      </c>
    </row>
    <row r="244" customFormat="false" ht="12.75" hidden="false" customHeight="false" outlineLevel="0" collapsed="false">
      <c r="A244" s="0" t="str">
        <f aca="false">IF(MOD(ROW(B244)-C$6,$F$6)=0,MAX(A$7:A243)+1,"")</f>
        <v/>
      </c>
      <c r="B244" s="0" t="n">
        <v>3.009</v>
      </c>
      <c r="C244" s="0" t="n">
        <v>15</v>
      </c>
      <c r="D244" s="0" t="n">
        <v>10</v>
      </c>
      <c r="E244" s="0" t="n">
        <v>0</v>
      </c>
      <c r="F244" s="0" t="str">
        <f aca="false">IF(E244&lt;&gt;0,"CSE"&amp;ROUND(B244,0),"")</f>
        <v/>
      </c>
      <c r="G244" s="0" t="str">
        <f aca="false">IF(E244&lt;&gt;0,"All","")</f>
        <v/>
      </c>
      <c r="H244" s="0" t="str">
        <f aca="false">IF(E244&lt;&gt;0,INDEX(Main!T:T,C244+1,1),"")</f>
        <v/>
      </c>
      <c r="I244" s="0" t="str">
        <f aca="false">IF(E244&lt;&gt;0,INDEX(Main!U:U,C244+1,1),"")</f>
        <v/>
      </c>
      <c r="J244" s="0" t="str">
        <f aca="false">IF(E244&lt;&gt;0,INDEX(Main!V:V,C244+1,1),"")</f>
        <v/>
      </c>
      <c r="K244" s="0" t="str">
        <f aca="false">IF(E244&lt;&gt;0,INDEX(Main!W:W,C244+1,1),"")</f>
        <v/>
      </c>
      <c r="L244" s="0" t="str">
        <f aca="false">IF(E244&lt;&gt;0,INDEX(Main!AF:CC,$C244+1,$D244+1),"")</f>
        <v/>
      </c>
      <c r="M244" s="0" t="str">
        <f aca="false">IF(E244&lt;&gt;0,IF(L244*1&gt;100,YEAR(L244),""),"")</f>
        <v/>
      </c>
      <c r="N244" s="0" t="str">
        <f aca="false">IF(E244&lt;&gt;0,INDEX(Main!AH:CC,$C244+1,$D244+1),"")</f>
        <v/>
      </c>
      <c r="O244" s="0" t="str">
        <f aca="false">IF(E244&lt;&gt;0,INDEX(Main!AI:CC,$C244+1,$D244+1),"")</f>
        <v/>
      </c>
      <c r="P244" s="0" t="str">
        <f aca="false">IF(E244&lt;&gt;0,INDEX(Main!AJ:CC,$C244+1,$D244+1),"")</f>
        <v/>
      </c>
      <c r="Q244" s="0" t="str">
        <f aca="false">IF(A244&lt;&gt;"",":"&amp;A244,"")</f>
        <v/>
      </c>
    </row>
    <row r="245" customFormat="false" ht="12.75" hidden="false" customHeight="false" outlineLevel="0" collapsed="false">
      <c r="A245" s="0" t="str">
        <f aca="false">IF(MOD(ROW(B245)-C$6,$F$6)=0,MAX(A$7:A244)+1,"")</f>
        <v/>
      </c>
      <c r="B245" s="0" t="n">
        <v>3.01</v>
      </c>
      <c r="C245" s="0" t="n">
        <v>16</v>
      </c>
      <c r="D245" s="0" t="n">
        <v>10</v>
      </c>
      <c r="E245" s="0" t="n">
        <v>2000</v>
      </c>
      <c r="F245" s="0" t="str">
        <f aca="false">IF(E245&lt;&gt;0,"CSE"&amp;ROUND(B245,0),"")</f>
        <v>CSE3</v>
      </c>
      <c r="G245" s="0" t="str">
        <f aca="false">IF(E245&lt;&gt;0,"All","")</f>
        <v>All</v>
      </c>
      <c r="H245" s="0" t="n">
        <v>2</v>
      </c>
      <c r="I245" s="0" t="str">
        <f aca="false">IF(E245&lt;&gt;0,INDEX(Main!U:U,C245+1,1),"")</f>
        <v>string</v>
      </c>
      <c r="J245" s="0" t="str">
        <f aca="false">IF(E245&lt;&gt;0,INDEX(Main!V:V,C245+1,1),"")</f>
        <v>string</v>
      </c>
      <c r="K245" s="0" t="str">
        <f aca="false">IF(E245&lt;&gt;0,INDEX(Main!W:W,C245+1,1),"")</f>
        <v>string</v>
      </c>
      <c r="L245" s="0" t="n">
        <v>47969</v>
      </c>
      <c r="M245" s="0" t="n">
        <v>2031</v>
      </c>
      <c r="N245" s="0" t="n">
        <v>2000</v>
      </c>
      <c r="O245" s="0" t="n">
        <v>2000</v>
      </c>
      <c r="P245" s="0" t="str">
        <f aca="false">IF(E245&lt;&gt;0,INDEX(Main!AJ:CC,$C245+1,$D245+1),"")</f>
        <v/>
      </c>
      <c r="Q245" s="0" t="str">
        <f aca="false">IF(A245&lt;&gt;"",":"&amp;A245,"")</f>
        <v/>
      </c>
    </row>
    <row r="246" customFormat="false" ht="12.75" hidden="false" customHeight="false" outlineLevel="0" collapsed="false">
      <c r="A246" s="0" t="str">
        <f aca="false">IF(MOD(ROW(B246)-C$6,$F$6)=0,MAX(A$7:A245)+1,"")</f>
        <v/>
      </c>
      <c r="B246" s="0" t="n">
        <v>3.011</v>
      </c>
      <c r="C246" s="0" t="n">
        <v>17</v>
      </c>
      <c r="D246" s="0" t="n">
        <v>10</v>
      </c>
      <c r="E246" s="0" t="n">
        <v>3000</v>
      </c>
      <c r="F246" s="0" t="str">
        <f aca="false">IF(E246&lt;&gt;0,"CSE"&amp;ROUND(B246,0),"")</f>
        <v>CSE3</v>
      </c>
      <c r="G246" s="0" t="str">
        <f aca="false">IF(E246&lt;&gt;0,"All","")</f>
        <v>All</v>
      </c>
      <c r="H246" s="0" t="n">
        <v>2</v>
      </c>
      <c r="I246" s="0" t="str">
        <f aca="false">IF(E246&lt;&gt;0,INDEX(Main!U:U,C246+1,1),"")</f>
        <v>string</v>
      </c>
      <c r="J246" s="0" t="str">
        <f aca="false">IF(E246&lt;&gt;0,INDEX(Main!V:V,C246+1,1),"")</f>
        <v>string</v>
      </c>
      <c r="K246" s="0" t="str">
        <f aca="false">IF(E246&lt;&gt;0,INDEX(Main!W:W,C246+1,1),"")</f>
        <v>string</v>
      </c>
      <c r="L246" s="0" t="n">
        <v>47969</v>
      </c>
      <c r="M246" s="0" t="n">
        <v>2031</v>
      </c>
      <c r="N246" s="0" t="n">
        <v>3000</v>
      </c>
      <c r="O246" s="0" t="n">
        <v>3000</v>
      </c>
      <c r="P246" s="0" t="str">
        <f aca="false">IF(E246&lt;&gt;0,INDEX(Main!AJ:CC,$C246+1,$D246+1),"")</f>
        <v/>
      </c>
      <c r="Q246" s="0" t="str">
        <f aca="false">IF(A246&lt;&gt;"",":"&amp;A246,"")</f>
        <v/>
      </c>
    </row>
    <row r="247" customFormat="false" ht="12.75" hidden="false" customHeight="false" outlineLevel="0" collapsed="false">
      <c r="A247" s="0" t="str">
        <f aca="false">IF(MOD(ROW(B247)-C$6,$F$6)=0,MAX(A$7:A246)+1,"")</f>
        <v/>
      </c>
      <c r="B247" s="0" t="n">
        <v>3.012</v>
      </c>
      <c r="C247" s="0" t="n">
        <v>18</v>
      </c>
      <c r="D247" s="0" t="n">
        <v>10</v>
      </c>
      <c r="E247" s="0" t="n">
        <v>0</v>
      </c>
      <c r="F247" s="0" t="str">
        <f aca="false">IF(E247&lt;&gt;0,"CSE"&amp;ROUND(B247,0),"")</f>
        <v/>
      </c>
      <c r="G247" s="0" t="str">
        <f aca="false">IF(E247&lt;&gt;0,"All","")</f>
        <v/>
      </c>
      <c r="H247" s="0" t="str">
        <f aca="false">IF(E247&lt;&gt;0,INDEX(Main!T:T,C247+1,1),"")</f>
        <v/>
      </c>
      <c r="I247" s="0" t="str">
        <f aca="false">IF(E247&lt;&gt;0,INDEX(Main!U:U,C247+1,1),"")</f>
        <v/>
      </c>
      <c r="J247" s="0" t="str">
        <f aca="false">IF(E247&lt;&gt;0,INDEX(Main!V:V,C247+1,1),"")</f>
        <v/>
      </c>
      <c r="K247" s="0" t="str">
        <f aca="false">IF(E247&lt;&gt;0,INDEX(Main!W:W,C247+1,1),"")</f>
        <v/>
      </c>
      <c r="L247" s="0" t="str">
        <f aca="false">IF(E247&lt;&gt;0,INDEX(Main!AF:CC,$C247+1,$D247+1),"")</f>
        <v/>
      </c>
      <c r="M247" s="0" t="str">
        <f aca="false">IF(E247&lt;&gt;0,IF(L247*1&gt;100,YEAR(L247),""),"")</f>
        <v/>
      </c>
      <c r="N247" s="0" t="str">
        <f aca="false">IF(E247&lt;&gt;0,INDEX(Main!AH:CC,$C247+1,$D247+1),"")</f>
        <v/>
      </c>
      <c r="O247" s="0" t="str">
        <f aca="false">IF(E247&lt;&gt;0,INDEX(Main!AI:CC,$C247+1,$D247+1),"")</f>
        <v/>
      </c>
      <c r="P247" s="0" t="str">
        <f aca="false">IF(E247&lt;&gt;0,INDEX(Main!AJ:CC,$C247+1,$D247+1),"")</f>
        <v/>
      </c>
      <c r="Q247" s="0" t="str">
        <f aca="false">IF(A247&lt;&gt;"",":"&amp;A247,"")</f>
        <v/>
      </c>
    </row>
    <row r="248" customFormat="false" ht="12.75" hidden="false" customHeight="false" outlineLevel="0" collapsed="false">
      <c r="A248" s="0" t="str">
        <f aca="false">IF(MOD(ROW(B248)-C$6,$F$6)=0,MAX(A$7:A247)+1,"")</f>
        <v/>
      </c>
      <c r="B248" s="0" t="n">
        <v>3.013</v>
      </c>
      <c r="C248" s="0" t="n">
        <v>19</v>
      </c>
      <c r="D248" s="0" t="n">
        <v>10</v>
      </c>
      <c r="E248" s="0" t="n">
        <v>0</v>
      </c>
      <c r="F248" s="0" t="str">
        <f aca="false">IF(E248&lt;&gt;0,"CSE"&amp;ROUND(B248,0),"")</f>
        <v/>
      </c>
      <c r="G248" s="0" t="str">
        <f aca="false">IF(E248&lt;&gt;0,"All","")</f>
        <v/>
      </c>
      <c r="H248" s="0" t="str">
        <f aca="false">IF(E248&lt;&gt;0,INDEX(Main!T:T,C248+1,1),"")</f>
        <v/>
      </c>
      <c r="I248" s="0" t="str">
        <f aca="false">IF(E248&lt;&gt;0,INDEX(Main!U:U,C248+1,1),"")</f>
        <v/>
      </c>
      <c r="J248" s="0" t="str">
        <f aca="false">IF(E248&lt;&gt;0,INDEX(Main!V:V,C248+1,1),"")</f>
        <v/>
      </c>
      <c r="K248" s="0" t="str">
        <f aca="false">IF(E248&lt;&gt;0,INDEX(Main!W:W,C248+1,1),"")</f>
        <v/>
      </c>
      <c r="L248" s="0" t="str">
        <f aca="false">IF(E248&lt;&gt;0,INDEX(Main!AF:CC,$C248+1,$D248+1),"")</f>
        <v/>
      </c>
      <c r="M248" s="0" t="str">
        <f aca="false">IF(E248&lt;&gt;0,IF(L248*1&gt;100,YEAR(L248),""),"")</f>
        <v/>
      </c>
      <c r="N248" s="0" t="str">
        <f aca="false">IF(E248&lt;&gt;0,INDEX(Main!AH:CC,$C248+1,$D248+1),"")</f>
        <v/>
      </c>
      <c r="O248" s="0" t="str">
        <f aca="false">IF(E248&lt;&gt;0,INDEX(Main!AI:CC,$C248+1,$D248+1),"")</f>
        <v/>
      </c>
      <c r="P248" s="0" t="str">
        <f aca="false">IF(E248&lt;&gt;0,INDEX(Main!AJ:CC,$C248+1,$D248+1),"")</f>
        <v/>
      </c>
      <c r="Q248" s="0" t="str">
        <f aca="false">IF(A248&lt;&gt;"",":"&amp;A248,"")</f>
        <v/>
      </c>
    </row>
    <row r="249" customFormat="false" ht="12.75" hidden="false" customHeight="false" outlineLevel="0" collapsed="false">
      <c r="A249" s="0" t="str">
        <f aca="false">IF(MOD(ROW(B249)-C$6,$F$6)=0,MAX(A$7:A248)+1,"")</f>
        <v/>
      </c>
      <c r="B249" s="0" t="n">
        <v>3.014</v>
      </c>
      <c r="C249" s="0" t="n">
        <v>20</v>
      </c>
      <c r="D249" s="0" t="n">
        <v>10</v>
      </c>
      <c r="E249" s="0" t="n">
        <v>2000</v>
      </c>
      <c r="F249" s="0" t="str">
        <f aca="false">IF(E249&lt;&gt;0,"CSE"&amp;ROUND(B249,0),"")</f>
        <v>CSE3</v>
      </c>
      <c r="G249" s="0" t="str">
        <f aca="false">IF(E249&lt;&gt;0,"All","")</f>
        <v>All</v>
      </c>
      <c r="H249" s="0" t="n">
        <v>2</v>
      </c>
      <c r="I249" s="0" t="str">
        <f aca="false">IF(E249&lt;&gt;0,INDEX(Main!U:U,C249+1,1),"")</f>
        <v>string</v>
      </c>
      <c r="J249" s="0" t="str">
        <f aca="false">IF(E249&lt;&gt;0,INDEX(Main!V:V,C249+1,1),"")</f>
        <v>string</v>
      </c>
      <c r="K249" s="0" t="str">
        <f aca="false">IF(E249&lt;&gt;0,INDEX(Main!W:W,C249+1,1),"")</f>
        <v>string</v>
      </c>
      <c r="L249" s="0" t="n">
        <v>48335</v>
      </c>
      <c r="M249" s="0" t="n">
        <v>2032</v>
      </c>
      <c r="N249" s="0" t="n">
        <v>2000</v>
      </c>
      <c r="O249" s="0" t="n">
        <v>2000</v>
      </c>
      <c r="P249" s="0" t="str">
        <f aca="false">IF(E249&lt;&gt;0,INDEX(Main!AJ:CC,$C249+1,$D249+1),"")</f>
        <v/>
      </c>
      <c r="Q249" s="0" t="str">
        <f aca="false">IF(A249&lt;&gt;"",":"&amp;A249,"")</f>
        <v/>
      </c>
    </row>
    <row r="250" customFormat="false" ht="12.75" hidden="false" customHeight="false" outlineLevel="0" collapsed="false">
      <c r="A250" s="0" t="str">
        <f aca="false">IF(MOD(ROW(B250)-C$6,$F$6)=0,MAX(A$7:A249)+1,"")</f>
        <v/>
      </c>
      <c r="B250" s="0" t="n">
        <v>3.015</v>
      </c>
      <c r="C250" s="0" t="n">
        <v>21</v>
      </c>
      <c r="D250" s="0" t="n">
        <v>10</v>
      </c>
      <c r="E250" s="0" t="n">
        <v>3000</v>
      </c>
      <c r="F250" s="0" t="str">
        <f aca="false">IF(E250&lt;&gt;0,"CSE"&amp;ROUND(B250,0),"")</f>
        <v>CSE3</v>
      </c>
      <c r="G250" s="0" t="str">
        <f aca="false">IF(E250&lt;&gt;0,"All","")</f>
        <v>All</v>
      </c>
      <c r="H250" s="0" t="n">
        <v>2</v>
      </c>
      <c r="I250" s="0" t="str">
        <f aca="false">IF(E250&lt;&gt;0,INDEX(Main!U:U,C250+1,1),"")</f>
        <v>string</v>
      </c>
      <c r="J250" s="0" t="str">
        <f aca="false">IF(E250&lt;&gt;0,INDEX(Main!V:V,C250+1,1),"")</f>
        <v>string</v>
      </c>
      <c r="K250" s="0" t="str">
        <f aca="false">IF(E250&lt;&gt;0,INDEX(Main!W:W,C250+1,1),"")</f>
        <v>string</v>
      </c>
      <c r="L250" s="0" t="n">
        <v>48335</v>
      </c>
      <c r="M250" s="0" t="n">
        <v>2032</v>
      </c>
      <c r="N250" s="0" t="n">
        <v>3000</v>
      </c>
      <c r="O250" s="0" t="n">
        <v>3000</v>
      </c>
      <c r="P250" s="0" t="str">
        <f aca="false">IF(E250&lt;&gt;0,INDEX(Main!AJ:CC,$C250+1,$D250+1),"")</f>
        <v/>
      </c>
      <c r="Q250" s="0" t="str">
        <f aca="false">IF(A250&lt;&gt;"",":"&amp;A250,"")</f>
        <v/>
      </c>
    </row>
    <row r="251" customFormat="false" ht="12.75" hidden="false" customHeight="false" outlineLevel="0" collapsed="false">
      <c r="A251" s="0" t="str">
        <f aca="false">IF(MOD(ROW(B251)-C$6,$F$6)=0,MAX(A$7:A250)+1,"")</f>
        <v/>
      </c>
      <c r="B251" s="0" t="n">
        <v>3.016</v>
      </c>
      <c r="C251" s="0" t="n">
        <v>22</v>
      </c>
      <c r="D251" s="0" t="n">
        <v>10</v>
      </c>
      <c r="E251" s="0" t="n">
        <v>0</v>
      </c>
      <c r="F251" s="0" t="str">
        <f aca="false">IF(E251&lt;&gt;0,"CSE"&amp;ROUND(B251,0),"")</f>
        <v/>
      </c>
      <c r="G251" s="0" t="str">
        <f aca="false">IF(E251&lt;&gt;0,"All","")</f>
        <v/>
      </c>
      <c r="H251" s="0" t="str">
        <f aca="false">IF(E251&lt;&gt;0,INDEX(Main!T:T,C251+1,1),"")</f>
        <v/>
      </c>
      <c r="I251" s="0" t="str">
        <f aca="false">IF(E251&lt;&gt;0,INDEX(Main!U:U,C251+1,1),"")</f>
        <v/>
      </c>
      <c r="J251" s="0" t="str">
        <f aca="false">IF(E251&lt;&gt;0,INDEX(Main!V:V,C251+1,1),"")</f>
        <v/>
      </c>
      <c r="K251" s="0" t="str">
        <f aca="false">IF(E251&lt;&gt;0,INDEX(Main!W:W,C251+1,1),"")</f>
        <v/>
      </c>
      <c r="L251" s="0" t="str">
        <f aca="false">IF(E251&lt;&gt;0,INDEX(Main!AF:CC,$C251+1,$D251+1),"")</f>
        <v/>
      </c>
      <c r="M251" s="0" t="str">
        <f aca="false">IF(E251&lt;&gt;0,IF(L251*1&gt;100,YEAR(L251),""),"")</f>
        <v/>
      </c>
      <c r="N251" s="0" t="str">
        <f aca="false">IF(E251&lt;&gt;0,INDEX(Main!AH:CC,$C251+1,$D251+1),"")</f>
        <v/>
      </c>
      <c r="O251" s="0" t="str">
        <f aca="false">IF(E251&lt;&gt;0,INDEX(Main!AI:CC,$C251+1,$D251+1),"")</f>
        <v/>
      </c>
      <c r="P251" s="0" t="str">
        <f aca="false">IF(E251&lt;&gt;0,INDEX(Main!AJ:CC,$C251+1,$D251+1),"")</f>
        <v/>
      </c>
      <c r="Q251" s="0" t="str">
        <f aca="false">IF(A251&lt;&gt;"",":"&amp;A251,"")</f>
        <v/>
      </c>
    </row>
    <row r="252" customFormat="false" ht="12.75" hidden="false" customHeight="false" outlineLevel="0" collapsed="false">
      <c r="A252" s="0" t="str">
        <f aca="false">IF(MOD(ROW(B252)-C$6,$F$6)=0,MAX(A$7:A251)+1,"")</f>
        <v/>
      </c>
      <c r="B252" s="0" t="n">
        <v>3.017</v>
      </c>
      <c r="C252" s="0" t="n">
        <v>23</v>
      </c>
      <c r="D252" s="0" t="n">
        <v>10</v>
      </c>
      <c r="E252" s="0" t="n">
        <v>0</v>
      </c>
      <c r="F252" s="0" t="str">
        <f aca="false">IF(E252&lt;&gt;0,"CSE"&amp;ROUND(B252,0),"")</f>
        <v/>
      </c>
      <c r="G252" s="0" t="str">
        <f aca="false">IF(E252&lt;&gt;0,"All","")</f>
        <v/>
      </c>
      <c r="H252" s="0" t="str">
        <f aca="false">IF(E252&lt;&gt;0,INDEX(Main!T:T,C252+1,1),"")</f>
        <v/>
      </c>
      <c r="I252" s="0" t="str">
        <f aca="false">IF(E252&lt;&gt;0,INDEX(Main!U:U,C252+1,1),"")</f>
        <v/>
      </c>
      <c r="J252" s="0" t="str">
        <f aca="false">IF(E252&lt;&gt;0,INDEX(Main!V:V,C252+1,1),"")</f>
        <v/>
      </c>
      <c r="K252" s="0" t="str">
        <f aca="false">IF(E252&lt;&gt;0,INDEX(Main!W:W,C252+1,1),"")</f>
        <v/>
      </c>
      <c r="L252" s="0" t="str">
        <f aca="false">IF(E252&lt;&gt;0,INDEX(Main!AF:CC,$C252+1,$D252+1),"")</f>
        <v/>
      </c>
      <c r="M252" s="0" t="str">
        <f aca="false">IF(E252&lt;&gt;0,IF(L252*1&gt;100,YEAR(L252),""),"")</f>
        <v/>
      </c>
      <c r="N252" s="0" t="str">
        <f aca="false">IF(E252&lt;&gt;0,INDEX(Main!AH:CC,$C252+1,$D252+1),"")</f>
        <v/>
      </c>
      <c r="O252" s="0" t="str">
        <f aca="false">IF(E252&lt;&gt;0,INDEX(Main!AI:CC,$C252+1,$D252+1),"")</f>
        <v/>
      </c>
      <c r="P252" s="0" t="str">
        <f aca="false">IF(E252&lt;&gt;0,INDEX(Main!AJ:CC,$C252+1,$D252+1),"")</f>
        <v/>
      </c>
      <c r="Q252" s="0" t="str">
        <f aca="false">IF(A252&lt;&gt;"",":"&amp;A252,"")</f>
        <v/>
      </c>
    </row>
    <row r="253" customFormat="false" ht="12.75" hidden="false" customHeight="false" outlineLevel="0" collapsed="false">
      <c r="A253" s="0" t="str">
        <f aca="false">IF(MOD(ROW(B253)-C$6,$F$6)=0,MAX(A$7:A252)+1,"")</f>
        <v/>
      </c>
      <c r="B253" s="0" t="n">
        <v>3.018</v>
      </c>
      <c r="C253" s="0" t="n">
        <v>24</v>
      </c>
      <c r="D253" s="0" t="n">
        <v>10</v>
      </c>
      <c r="E253" s="0" t="n">
        <v>0</v>
      </c>
      <c r="F253" s="0" t="str">
        <f aca="false">IF(E253&lt;&gt;0,"CSE"&amp;ROUND(B253,0),"")</f>
        <v/>
      </c>
      <c r="G253" s="0" t="str">
        <f aca="false">IF(E253&lt;&gt;0,"All","")</f>
        <v/>
      </c>
      <c r="H253" s="0" t="str">
        <f aca="false">IF(E253&lt;&gt;0,INDEX(Main!T:T,C253+1,1),"")</f>
        <v/>
      </c>
      <c r="I253" s="0" t="str">
        <f aca="false">IF(E253&lt;&gt;0,INDEX(Main!U:U,C253+1,1),"")</f>
        <v/>
      </c>
      <c r="J253" s="0" t="str">
        <f aca="false">IF(E253&lt;&gt;0,INDEX(Main!V:V,C253+1,1),"")</f>
        <v/>
      </c>
      <c r="K253" s="0" t="str">
        <f aca="false">IF(E253&lt;&gt;0,INDEX(Main!W:W,C253+1,1),"")</f>
        <v/>
      </c>
      <c r="L253" s="0" t="str">
        <f aca="false">IF(E253&lt;&gt;0,INDEX(Main!AF:CC,$C253+1,$D253+1),"")</f>
        <v/>
      </c>
      <c r="M253" s="0" t="str">
        <f aca="false">IF(E253&lt;&gt;0,IF(L253*1&gt;100,YEAR(L253),""),"")</f>
        <v/>
      </c>
      <c r="N253" s="0" t="str">
        <f aca="false">IF(E253&lt;&gt;0,INDEX(Main!AH:CC,$C253+1,$D253+1),"")</f>
        <v/>
      </c>
      <c r="O253" s="0" t="str">
        <f aca="false">IF(E253&lt;&gt;0,INDEX(Main!AI:CC,$C253+1,$D253+1),"")</f>
        <v/>
      </c>
      <c r="P253" s="0" t="str">
        <f aca="false">IF(E253&lt;&gt;0,INDEX(Main!AJ:CC,$C253+1,$D253+1),"")</f>
        <v/>
      </c>
      <c r="Q253" s="0" t="str">
        <f aca="false">IF(A253&lt;&gt;"",":"&amp;A253,"")</f>
        <v/>
      </c>
    </row>
    <row r="254" customFormat="false" ht="12.75" hidden="false" customHeight="false" outlineLevel="0" collapsed="false">
      <c r="A254" s="0" t="str">
        <f aca="false">IF(MOD(ROW(B254)-C$6,$F$6)=0,MAX(A$7:A253)+1,"")</f>
        <v/>
      </c>
      <c r="B254" s="0" t="n">
        <v>3.019</v>
      </c>
      <c r="C254" s="0" t="n">
        <v>25</v>
      </c>
      <c r="D254" s="0" t="n">
        <v>10</v>
      </c>
      <c r="E254" s="0" t="n">
        <v>0</v>
      </c>
      <c r="F254" s="0" t="str">
        <f aca="false">IF(E254&lt;&gt;0,"CSE"&amp;ROUND(B254,0),"")</f>
        <v/>
      </c>
      <c r="G254" s="0" t="str">
        <f aca="false">IF(E254&lt;&gt;0,"All","")</f>
        <v/>
      </c>
      <c r="H254" s="0" t="str">
        <f aca="false">IF(E254&lt;&gt;0,INDEX(Main!T:T,C254+1,1),"")</f>
        <v/>
      </c>
      <c r="I254" s="0" t="str">
        <f aca="false">IF(E254&lt;&gt;0,INDEX(Main!U:U,C254+1,1),"")</f>
        <v/>
      </c>
      <c r="J254" s="0" t="str">
        <f aca="false">IF(E254&lt;&gt;0,INDEX(Main!V:V,C254+1,1),"")</f>
        <v/>
      </c>
      <c r="K254" s="0" t="str">
        <f aca="false">IF(E254&lt;&gt;0,INDEX(Main!W:W,C254+1,1),"")</f>
        <v/>
      </c>
      <c r="L254" s="0" t="str">
        <f aca="false">IF(E254&lt;&gt;0,INDEX(Main!AF:CC,$C254+1,$D254+1),"")</f>
        <v/>
      </c>
      <c r="M254" s="0" t="str">
        <f aca="false">IF(E254&lt;&gt;0,IF(L254*1&gt;100,YEAR(L254),""),"")</f>
        <v/>
      </c>
      <c r="N254" s="0" t="str">
        <f aca="false">IF(E254&lt;&gt;0,INDEX(Main!AH:CC,$C254+1,$D254+1),"")</f>
        <v/>
      </c>
      <c r="O254" s="0" t="str">
        <f aca="false">IF(E254&lt;&gt;0,INDEX(Main!AI:CC,$C254+1,$D254+1),"")</f>
        <v/>
      </c>
      <c r="P254" s="0" t="str">
        <f aca="false">IF(E254&lt;&gt;0,INDEX(Main!AJ:CC,$C254+1,$D254+1),"")</f>
        <v/>
      </c>
      <c r="Q254" s="0" t="str">
        <f aca="false">IF(A254&lt;&gt;"",":"&amp;A254,"")</f>
        <v/>
      </c>
    </row>
    <row r="255" customFormat="false" ht="12.75" hidden="false" customHeight="false" outlineLevel="0" collapsed="false">
      <c r="A255" s="0" t="str">
        <f aca="false">IF(MOD(ROW(B255)-C$6,$F$6)=0,MAX(A$7:A254)+1,"")</f>
        <v/>
      </c>
      <c r="B255" s="0" t="n">
        <v>3.02</v>
      </c>
      <c r="C255" s="0" t="n">
        <v>26</v>
      </c>
      <c r="D255" s="0" t="n">
        <v>10</v>
      </c>
      <c r="E255" s="0" t="n">
        <v>500</v>
      </c>
      <c r="F255" s="0" t="str">
        <f aca="false">IF(E255&lt;&gt;0,"CSE"&amp;ROUND(B255,0),"")</f>
        <v>CSE3</v>
      </c>
      <c r="G255" s="0" t="str">
        <f aca="false">IF(E255&lt;&gt;0,"All","")</f>
        <v>All</v>
      </c>
      <c r="H255" s="0" t="n">
        <v>3</v>
      </c>
      <c r="I255" s="0" t="str">
        <f aca="false">IF(E255&lt;&gt;0,INDEX(Main!U:U,C255+1,1),"")</f>
        <v>string</v>
      </c>
      <c r="J255" s="0" t="str">
        <f aca="false">IF(E255&lt;&gt;0,INDEX(Main!V:V,C255+1,1),"")</f>
        <v>string</v>
      </c>
      <c r="K255" s="0" t="str">
        <f aca="false">IF(E255&lt;&gt;0,INDEX(Main!W:W,C255+1,1),"")</f>
        <v>string</v>
      </c>
      <c r="L255" s="0" t="n">
        <v>49065</v>
      </c>
      <c r="M255" s="0" t="n">
        <v>2034</v>
      </c>
      <c r="N255" s="0" t="n">
        <v>500</v>
      </c>
      <c r="O255" s="0" t="n">
        <v>500</v>
      </c>
      <c r="P255" s="0" t="str">
        <f aca="false">IF(E255&lt;&gt;0,INDEX(Main!AJ:CC,$C255+1,$D255+1),"")</f>
        <v>C: string;</v>
      </c>
      <c r="Q255" s="0" t="str">
        <f aca="false">IF(A255&lt;&gt;"",":"&amp;A255,"")</f>
        <v/>
      </c>
    </row>
    <row r="256" customFormat="false" ht="12.75" hidden="false" customHeight="false" outlineLevel="0" collapsed="false">
      <c r="A256" s="0" t="str">
        <f aca="false">IF(MOD(ROW(B256)-C$6,$F$6)=0,MAX(A$7:A255)+1,"")</f>
        <v/>
      </c>
      <c r="B256" s="0" t="n">
        <v>3.021</v>
      </c>
      <c r="C256" s="0" t="n">
        <v>27</v>
      </c>
      <c r="D256" s="0" t="n">
        <v>10</v>
      </c>
      <c r="E256" s="0" t="n">
        <v>500</v>
      </c>
      <c r="F256" s="0" t="str">
        <f aca="false">IF(E256&lt;&gt;0,"CSE"&amp;ROUND(B256,0),"")</f>
        <v>CSE3</v>
      </c>
      <c r="G256" s="0" t="str">
        <f aca="false">IF(E256&lt;&gt;0,"All","")</f>
        <v>All</v>
      </c>
      <c r="H256" s="0" t="n">
        <v>3</v>
      </c>
      <c r="I256" s="0" t="str">
        <f aca="false">IF(E256&lt;&gt;0,INDEX(Main!U:U,C256+1,1),"")</f>
        <v>string</v>
      </c>
      <c r="J256" s="0" t="str">
        <f aca="false">IF(E256&lt;&gt;0,INDEX(Main!V:V,C256+1,1),"")</f>
        <v>string</v>
      </c>
      <c r="K256" s="0" t="str">
        <f aca="false">IF(E256&lt;&gt;0,INDEX(Main!W:W,C256+1,1),"")</f>
        <v>string</v>
      </c>
      <c r="L256" s="0" t="n">
        <v>49065</v>
      </c>
      <c r="M256" s="0" t="n">
        <v>2034</v>
      </c>
      <c r="N256" s="0" t="n">
        <v>500</v>
      </c>
      <c r="O256" s="0" t="n">
        <v>500</v>
      </c>
      <c r="P256" s="0" t="str">
        <f aca="false">IF(E256&lt;&gt;0,INDEX(Main!AJ:CC,$C256+1,$D256+1),"")</f>
        <v/>
      </c>
      <c r="Q256" s="0" t="str">
        <f aca="false">IF(A256&lt;&gt;"",":"&amp;A256,"")</f>
        <v/>
      </c>
    </row>
    <row r="257" customFormat="false" ht="12.75" hidden="false" customHeight="false" outlineLevel="0" collapsed="false">
      <c r="A257" s="0" t="str">
        <f aca="false">IF(MOD(ROW(B257)-C$6,$F$6)=0,MAX(A$7:A256)+1,"")</f>
        <v/>
      </c>
      <c r="B257" s="0" t="n">
        <v>3.022</v>
      </c>
      <c r="C257" s="0" t="n">
        <v>28</v>
      </c>
      <c r="D257" s="0" t="n">
        <v>10</v>
      </c>
      <c r="E257" s="0" t="n">
        <v>900</v>
      </c>
      <c r="F257" s="0" t="str">
        <f aca="false">IF(E257&lt;&gt;0,"CSE"&amp;ROUND(B257,0),"")</f>
        <v>CSE3</v>
      </c>
      <c r="G257" s="0" t="str">
        <f aca="false">IF(E257&lt;&gt;0,"All","")</f>
        <v>All</v>
      </c>
      <c r="H257" s="0" t="n">
        <v>3</v>
      </c>
      <c r="I257" s="0" t="str">
        <f aca="false">IF(E257&lt;&gt;0,INDEX(Main!U:U,C257+1,1),"")</f>
        <v>string</v>
      </c>
      <c r="J257" s="0" t="str">
        <f aca="false">IF(E257&lt;&gt;0,INDEX(Main!V:V,C257+1,1),"")</f>
        <v>string</v>
      </c>
      <c r="K257" s="0" t="str">
        <f aca="false">IF(E257&lt;&gt;0,INDEX(Main!W:W,C257+1,1),"")</f>
        <v>string</v>
      </c>
      <c r="L257" s="0" t="n">
        <v>49065</v>
      </c>
      <c r="M257" s="0" t="n">
        <v>2034</v>
      </c>
      <c r="N257" s="0" t="n">
        <v>900</v>
      </c>
      <c r="O257" s="0" t="n">
        <v>900</v>
      </c>
      <c r="P257" s="0" t="str">
        <f aca="false">IF(E257&lt;&gt;0,INDEX(Main!AJ:CC,$C257+1,$D257+1),"")</f>
        <v/>
      </c>
      <c r="Q257" s="0" t="str">
        <f aca="false">IF(A257&lt;&gt;"",":"&amp;A257,"")</f>
        <v/>
      </c>
    </row>
    <row r="258" customFormat="false" ht="12.75" hidden="false" customHeight="false" outlineLevel="0" collapsed="false">
      <c r="A258" s="0" t="str">
        <f aca="false">IF(MOD(ROW(B258)-C$6,$F$6)=0,MAX(A$7:A257)+1,"")</f>
        <v/>
      </c>
      <c r="B258" s="0" t="n">
        <v>3.023</v>
      </c>
      <c r="C258" s="0" t="n">
        <v>29</v>
      </c>
      <c r="D258" s="0" t="n">
        <v>10</v>
      </c>
      <c r="E258" s="0" t="n">
        <v>0</v>
      </c>
      <c r="F258" s="0" t="str">
        <f aca="false">IF(E258&lt;&gt;0,"CSE"&amp;ROUND(B258,0),"")</f>
        <v/>
      </c>
      <c r="G258" s="0" t="str">
        <f aca="false">IF(E258&lt;&gt;0,"All","")</f>
        <v/>
      </c>
      <c r="H258" s="0" t="str">
        <f aca="false">IF(E258&lt;&gt;0,INDEX(Main!T:T,C258+1,1),"")</f>
        <v/>
      </c>
      <c r="I258" s="0" t="str">
        <f aca="false">IF(E258&lt;&gt;0,INDEX(Main!U:U,C258+1,1),"")</f>
        <v/>
      </c>
      <c r="J258" s="0" t="str">
        <f aca="false">IF(E258&lt;&gt;0,INDEX(Main!V:V,C258+1,1),"")</f>
        <v/>
      </c>
      <c r="K258" s="0" t="str">
        <f aca="false">IF(E258&lt;&gt;0,INDEX(Main!W:W,C258+1,1),"")</f>
        <v/>
      </c>
      <c r="L258" s="0" t="str">
        <f aca="false">IF(E258&lt;&gt;0,INDEX(Main!AF:CC,$C258+1,$D258+1),"")</f>
        <v/>
      </c>
      <c r="M258" s="0" t="str">
        <f aca="false">IF(E258&lt;&gt;0,IF(L258*1&gt;100,YEAR(L258),""),"")</f>
        <v/>
      </c>
      <c r="N258" s="0" t="str">
        <f aca="false">IF(E258&lt;&gt;0,INDEX(Main!AH:CC,$C258+1,$D258+1),"")</f>
        <v/>
      </c>
      <c r="O258" s="0" t="str">
        <f aca="false">IF(E258&lt;&gt;0,INDEX(Main!AI:CC,$C258+1,$D258+1),"")</f>
        <v/>
      </c>
      <c r="P258" s="0" t="str">
        <f aca="false">IF(E258&lt;&gt;0,INDEX(Main!AJ:CC,$C258+1,$D258+1),"")</f>
        <v/>
      </c>
      <c r="Q258" s="0" t="str">
        <f aca="false">IF(A258&lt;&gt;"",":"&amp;A258,"")</f>
        <v/>
      </c>
    </row>
    <row r="259" customFormat="false" ht="12.75" hidden="false" customHeight="false" outlineLevel="0" collapsed="false">
      <c r="A259" s="0" t="str">
        <f aca="false">IF(MOD(ROW(B259)-C$6,$F$6)=0,MAX(A$7:A258)+1,"")</f>
        <v/>
      </c>
      <c r="B259" s="0" t="n">
        <v>3.024</v>
      </c>
      <c r="C259" s="0" t="n">
        <v>30</v>
      </c>
      <c r="D259" s="0" t="n">
        <v>10</v>
      </c>
      <c r="E259" s="0" t="n">
        <v>0</v>
      </c>
      <c r="F259" s="0" t="str">
        <f aca="false">IF(E259&lt;&gt;0,"CSE"&amp;ROUND(B259,0),"")</f>
        <v/>
      </c>
      <c r="G259" s="0" t="str">
        <f aca="false">IF(E259&lt;&gt;0,"All","")</f>
        <v/>
      </c>
      <c r="H259" s="0" t="str">
        <f aca="false">IF(E259&lt;&gt;0,INDEX(Main!T:T,C259+1,1),"")</f>
        <v/>
      </c>
      <c r="I259" s="0" t="str">
        <f aca="false">IF(E259&lt;&gt;0,INDEX(Main!U:U,C259+1,1),"")</f>
        <v/>
      </c>
      <c r="J259" s="0" t="str">
        <f aca="false">IF(E259&lt;&gt;0,INDEX(Main!V:V,C259+1,1),"")</f>
        <v/>
      </c>
      <c r="K259" s="0" t="str">
        <f aca="false">IF(E259&lt;&gt;0,INDEX(Main!W:W,C259+1,1),"")</f>
        <v/>
      </c>
      <c r="L259" s="0" t="str">
        <f aca="false">IF(E259&lt;&gt;0,INDEX(Main!AF:CC,$C259+1,$D259+1),"")</f>
        <v/>
      </c>
      <c r="M259" s="0" t="str">
        <f aca="false">IF(E259&lt;&gt;0,IF(L259*1&gt;100,YEAR(L259),""),"")</f>
        <v/>
      </c>
      <c r="N259" s="0" t="str">
        <f aca="false">IF(E259&lt;&gt;0,INDEX(Main!AH:CC,$C259+1,$D259+1),"")</f>
        <v/>
      </c>
      <c r="O259" s="0" t="str">
        <f aca="false">IF(E259&lt;&gt;0,INDEX(Main!AI:CC,$C259+1,$D259+1),"")</f>
        <v/>
      </c>
      <c r="P259" s="0" t="str">
        <f aca="false">IF(E259&lt;&gt;0,INDEX(Main!AJ:CC,$C259+1,$D259+1),"")</f>
        <v/>
      </c>
      <c r="Q259" s="0" t="str">
        <f aca="false">IF(A259&lt;&gt;"",":"&amp;A259,"")</f>
        <v/>
      </c>
    </row>
    <row r="260" customFormat="false" ht="12.75" hidden="false" customHeight="false" outlineLevel="0" collapsed="false">
      <c r="A260" s="0" t="str">
        <f aca="false">IF(MOD(ROW(B260)-C$6,$F$6)=0,MAX(A$7:A259)+1,"")</f>
        <v/>
      </c>
      <c r="B260" s="0" t="n">
        <v>3.025</v>
      </c>
      <c r="C260" s="0" t="n">
        <v>31</v>
      </c>
      <c r="D260" s="0" t="n">
        <v>10</v>
      </c>
      <c r="E260" s="0" t="n">
        <v>0</v>
      </c>
      <c r="F260" s="0" t="str">
        <f aca="false">IF(E260&lt;&gt;0,"CSE"&amp;ROUND(B260,0),"")</f>
        <v/>
      </c>
      <c r="G260" s="0" t="str">
        <f aca="false">IF(E260&lt;&gt;0,"All","")</f>
        <v/>
      </c>
      <c r="H260" s="0" t="str">
        <f aca="false">IF(E260&lt;&gt;0,INDEX(Main!T:T,C260+1,1),"")</f>
        <v/>
      </c>
      <c r="I260" s="0" t="str">
        <f aca="false">IF(E260&lt;&gt;0,INDEX(Main!U:U,C260+1,1),"")</f>
        <v/>
      </c>
      <c r="J260" s="0" t="str">
        <f aca="false">IF(E260&lt;&gt;0,INDEX(Main!V:V,C260+1,1),"")</f>
        <v/>
      </c>
      <c r="K260" s="0" t="str">
        <f aca="false">IF(E260&lt;&gt;0,INDEX(Main!W:W,C260+1,1),"")</f>
        <v/>
      </c>
      <c r="L260" s="0" t="str">
        <f aca="false">IF(E260&lt;&gt;0,INDEX(Main!AF:CC,$C260+1,$D260+1),"")</f>
        <v/>
      </c>
      <c r="M260" s="0" t="str">
        <f aca="false">IF(E260&lt;&gt;0,IF(L260*1&gt;100,YEAR(L260),""),"")</f>
        <v/>
      </c>
      <c r="N260" s="0" t="str">
        <f aca="false">IF(E260&lt;&gt;0,INDEX(Main!AH:CC,$C260+1,$D260+1),"")</f>
        <v/>
      </c>
      <c r="O260" s="0" t="str">
        <f aca="false">IF(E260&lt;&gt;0,INDEX(Main!AI:CC,$C260+1,$D260+1),"")</f>
        <v/>
      </c>
      <c r="P260" s="0" t="str">
        <f aca="false">IF(E260&lt;&gt;0,INDEX(Main!AJ:CC,$C260+1,$D260+1),"")</f>
        <v/>
      </c>
      <c r="Q260" s="0" t="str">
        <f aca="false">IF(A260&lt;&gt;"",":"&amp;A260,"")</f>
        <v/>
      </c>
    </row>
    <row r="261" customFormat="false" ht="12.75" hidden="false" customHeight="false" outlineLevel="0" collapsed="false">
      <c r="A261" s="0" t="str">
        <f aca="false">IF(MOD(ROW(B261)-C$6,$F$6)=0,MAX(A$7:A260)+1,"")</f>
        <v/>
      </c>
      <c r="B261" s="0" t="n">
        <v>3.026</v>
      </c>
      <c r="C261" s="0" t="n">
        <v>32</v>
      </c>
      <c r="D261" s="0" t="n">
        <v>10</v>
      </c>
      <c r="E261" s="0" t="n">
        <v>0</v>
      </c>
      <c r="F261" s="0" t="str">
        <f aca="false">IF(E261&lt;&gt;0,"CSE"&amp;ROUND(B261,0),"")</f>
        <v/>
      </c>
      <c r="G261" s="0" t="str">
        <f aca="false">IF(E261&lt;&gt;0,"All","")</f>
        <v/>
      </c>
      <c r="H261" s="0" t="str">
        <f aca="false">IF(E261&lt;&gt;0,INDEX(Main!T:T,C261+1,1),"")</f>
        <v/>
      </c>
      <c r="I261" s="0" t="str">
        <f aca="false">IF(E261&lt;&gt;0,INDEX(Main!U:U,C261+1,1),"")</f>
        <v/>
      </c>
      <c r="J261" s="0" t="str">
        <f aca="false">IF(E261&lt;&gt;0,INDEX(Main!V:V,C261+1,1),"")</f>
        <v/>
      </c>
      <c r="K261" s="0" t="str">
        <f aca="false">IF(E261&lt;&gt;0,INDEX(Main!W:W,C261+1,1),"")</f>
        <v/>
      </c>
      <c r="L261" s="0" t="str">
        <f aca="false">IF(E261&lt;&gt;0,INDEX(Main!AF:CC,$C261+1,$D261+1),"")</f>
        <v/>
      </c>
      <c r="M261" s="0" t="str">
        <f aca="false">IF(E261&lt;&gt;0,IF(L261*1&gt;100,YEAR(L261),""),"")</f>
        <v/>
      </c>
      <c r="N261" s="0" t="str">
        <f aca="false">IF(E261&lt;&gt;0,INDEX(Main!AH:CC,$C261+1,$D261+1),"")</f>
        <v/>
      </c>
      <c r="O261" s="0" t="str">
        <f aca="false">IF(E261&lt;&gt;0,INDEX(Main!AI:CC,$C261+1,$D261+1),"")</f>
        <v/>
      </c>
      <c r="P261" s="0" t="str">
        <f aca="false">IF(E261&lt;&gt;0,INDEX(Main!AJ:CC,$C261+1,$D261+1),"")</f>
        <v/>
      </c>
      <c r="Q261" s="0" t="str">
        <f aca="false">IF(A261&lt;&gt;"",":"&amp;A261,"")</f>
        <v/>
      </c>
    </row>
    <row r="262" customFormat="false" ht="12.75" hidden="false" customHeight="false" outlineLevel="0" collapsed="false">
      <c r="A262" s="0" t="str">
        <f aca="false">IF(MOD(ROW(B262)-C$6,$F$6)=0,MAX(A$7:A261)+1,"")</f>
        <v/>
      </c>
      <c r="B262" s="0" t="n">
        <v>3.027</v>
      </c>
      <c r="C262" s="0" t="n">
        <v>33</v>
      </c>
      <c r="D262" s="0" t="n">
        <v>10</v>
      </c>
      <c r="E262" s="0" t="n">
        <v>0</v>
      </c>
      <c r="F262" s="0" t="str">
        <f aca="false">IF(E262&lt;&gt;0,"CSE"&amp;ROUND(B262,0),"")</f>
        <v/>
      </c>
      <c r="G262" s="0" t="str">
        <f aca="false">IF(E262&lt;&gt;0,"All","")</f>
        <v/>
      </c>
      <c r="H262" s="0" t="str">
        <f aca="false">IF(E262&lt;&gt;0,INDEX(Main!T:T,C262+1,1),"")</f>
        <v/>
      </c>
      <c r="I262" s="0" t="str">
        <f aca="false">IF(E262&lt;&gt;0,INDEX(Main!U:U,C262+1,1),"")</f>
        <v/>
      </c>
      <c r="J262" s="0" t="str">
        <f aca="false">IF(E262&lt;&gt;0,INDEX(Main!V:V,C262+1,1),"")</f>
        <v/>
      </c>
      <c r="K262" s="0" t="str">
        <f aca="false">IF(E262&lt;&gt;0,INDEX(Main!W:W,C262+1,1),"")</f>
        <v/>
      </c>
      <c r="L262" s="0" t="str">
        <f aca="false">IF(E262&lt;&gt;0,INDEX(Main!AF:CC,$C262+1,$D262+1),"")</f>
        <v/>
      </c>
      <c r="M262" s="0" t="str">
        <f aca="false">IF(E262&lt;&gt;0,IF(L262*1&gt;100,YEAR(L262),""),"")</f>
        <v/>
      </c>
      <c r="N262" s="0" t="str">
        <f aca="false">IF(E262&lt;&gt;0,INDEX(Main!AH:CC,$C262+1,$D262+1),"")</f>
        <v/>
      </c>
      <c r="O262" s="0" t="str">
        <f aca="false">IF(E262&lt;&gt;0,INDEX(Main!AI:CC,$C262+1,$D262+1),"")</f>
        <v/>
      </c>
      <c r="P262" s="0" t="str">
        <f aca="false">IF(E262&lt;&gt;0,INDEX(Main!AJ:CC,$C262+1,$D262+1),"")</f>
        <v/>
      </c>
      <c r="Q262" s="0" t="str">
        <f aca="false">IF(A262&lt;&gt;"",":"&amp;A262,"")</f>
        <v/>
      </c>
    </row>
    <row r="263" customFormat="false" ht="12.75" hidden="false" customHeight="false" outlineLevel="0" collapsed="false">
      <c r="A263" s="0" t="str">
        <f aca="false">IF(MOD(ROW(B263)-C$6,$F$6)=0,MAX(A$7:A262)+1,"")</f>
        <v/>
      </c>
      <c r="B263" s="0" t="n">
        <v>3.028</v>
      </c>
      <c r="C263" s="0" t="n">
        <v>34</v>
      </c>
      <c r="D263" s="0" t="n">
        <v>10</v>
      </c>
      <c r="E263" s="0" t="n">
        <v>0</v>
      </c>
      <c r="F263" s="0" t="str">
        <f aca="false">IF(E263&lt;&gt;0,"CSE"&amp;ROUND(B263,0),"")</f>
        <v/>
      </c>
      <c r="G263" s="0" t="str">
        <f aca="false">IF(E263&lt;&gt;0,"All","")</f>
        <v/>
      </c>
      <c r="H263" s="0" t="str">
        <f aca="false">IF(E263&lt;&gt;0,INDEX(Main!T:T,C263+1,1),"")</f>
        <v/>
      </c>
      <c r="I263" s="0" t="str">
        <f aca="false">IF(E263&lt;&gt;0,INDEX(Main!U:U,C263+1,1),"")</f>
        <v/>
      </c>
      <c r="J263" s="0" t="str">
        <f aca="false">IF(E263&lt;&gt;0,INDEX(Main!V:V,C263+1,1),"")</f>
        <v/>
      </c>
      <c r="K263" s="0" t="str">
        <f aca="false">IF(E263&lt;&gt;0,INDEX(Main!W:W,C263+1,1),"")</f>
        <v/>
      </c>
      <c r="L263" s="0" t="str">
        <f aca="false">IF(E263&lt;&gt;0,INDEX(Main!AF:CC,$C263+1,$D263+1),"")</f>
        <v/>
      </c>
      <c r="M263" s="0" t="str">
        <f aca="false">IF(E263&lt;&gt;0,IF(L263*1&gt;100,YEAR(L263),""),"")</f>
        <v/>
      </c>
      <c r="N263" s="0" t="str">
        <f aca="false">IF(E263&lt;&gt;0,INDEX(Main!AH:CC,$C263+1,$D263+1),"")</f>
        <v/>
      </c>
      <c r="O263" s="0" t="str">
        <f aca="false">IF(E263&lt;&gt;0,INDEX(Main!AI:CC,$C263+1,$D263+1),"")</f>
        <v/>
      </c>
      <c r="P263" s="0" t="str">
        <f aca="false">IF(E263&lt;&gt;0,INDEX(Main!AJ:CC,$C263+1,$D263+1),"")</f>
        <v/>
      </c>
      <c r="Q263" s="0" t="str">
        <f aca="false">IF(A263&lt;&gt;"",":"&amp;A263,"")</f>
        <v/>
      </c>
    </row>
    <row r="264" customFormat="false" ht="12.75" hidden="false" customHeight="false" outlineLevel="0" collapsed="false">
      <c r="A264" s="0" t="str">
        <f aca="false">IF(MOD(ROW(B264)-C$6,$F$6)=0,MAX(A$7:A263)+1,"")</f>
        <v/>
      </c>
      <c r="B264" s="0" t="n">
        <v>3.029</v>
      </c>
      <c r="C264" s="0" t="n">
        <v>35</v>
      </c>
      <c r="D264" s="0" t="n">
        <v>10</v>
      </c>
      <c r="E264" s="0" t="n">
        <v>0</v>
      </c>
      <c r="F264" s="0" t="str">
        <f aca="false">IF(E264&lt;&gt;0,"CSE"&amp;ROUND(B264,0),"")</f>
        <v/>
      </c>
      <c r="G264" s="0" t="str">
        <f aca="false">IF(E264&lt;&gt;0,"All","")</f>
        <v/>
      </c>
      <c r="H264" s="0" t="str">
        <f aca="false">IF(E264&lt;&gt;0,INDEX(Main!T:T,C264+1,1),"")</f>
        <v/>
      </c>
      <c r="I264" s="0" t="str">
        <f aca="false">IF(E264&lt;&gt;0,INDEX(Main!U:U,C264+1,1),"")</f>
        <v/>
      </c>
      <c r="J264" s="0" t="str">
        <f aca="false">IF(E264&lt;&gt;0,INDEX(Main!V:V,C264+1,1),"")</f>
        <v/>
      </c>
      <c r="K264" s="0" t="str">
        <f aca="false">IF(E264&lt;&gt;0,INDEX(Main!W:W,C264+1,1),"")</f>
        <v/>
      </c>
      <c r="L264" s="0" t="str">
        <f aca="false">IF(E264&lt;&gt;0,INDEX(Main!AF:CC,$C264+1,$D264+1),"")</f>
        <v/>
      </c>
      <c r="M264" s="0" t="str">
        <f aca="false">IF(E264&lt;&gt;0,IF(L264*1&gt;100,YEAR(L264),""),"")</f>
        <v/>
      </c>
      <c r="N264" s="0" t="str">
        <f aca="false">IF(E264&lt;&gt;0,INDEX(Main!AH:CC,$C264+1,$D264+1),"")</f>
        <v/>
      </c>
      <c r="O264" s="0" t="str">
        <f aca="false">IF(E264&lt;&gt;0,INDEX(Main!AI:CC,$C264+1,$D264+1),"")</f>
        <v/>
      </c>
      <c r="P264" s="0" t="str">
        <f aca="false">IF(E264&lt;&gt;0,INDEX(Main!AJ:CC,$C264+1,$D264+1),"")</f>
        <v/>
      </c>
      <c r="Q264" s="0" t="str">
        <f aca="false">IF(A264&lt;&gt;"",":"&amp;A264,"")</f>
        <v/>
      </c>
    </row>
    <row r="265" customFormat="false" ht="12.75" hidden="false" customHeight="false" outlineLevel="0" collapsed="false">
      <c r="A265" s="0" t="str">
        <f aca="false">IF(MOD(ROW(B265)-C$6,$F$6)=0,MAX(A$7:A264)+1,"")</f>
        <v/>
      </c>
      <c r="B265" s="0" t="n">
        <v>3.03</v>
      </c>
      <c r="C265" s="0" t="n">
        <v>36</v>
      </c>
      <c r="D265" s="0" t="n">
        <v>10</v>
      </c>
      <c r="E265" s="0" t="n">
        <v>0</v>
      </c>
      <c r="F265" s="0" t="str">
        <f aca="false">IF(E265&lt;&gt;0,"CSE"&amp;ROUND(B265,0),"")</f>
        <v/>
      </c>
      <c r="G265" s="0" t="str">
        <f aca="false">IF(E265&lt;&gt;0,"All","")</f>
        <v/>
      </c>
      <c r="H265" s="0" t="str">
        <f aca="false">IF(E265&lt;&gt;0,INDEX(Main!T:T,C265+1,1),"")</f>
        <v/>
      </c>
      <c r="I265" s="0" t="str">
        <f aca="false">IF(E265&lt;&gt;0,INDEX(Main!U:U,C265+1,1),"")</f>
        <v/>
      </c>
      <c r="J265" s="0" t="str">
        <f aca="false">IF(E265&lt;&gt;0,INDEX(Main!V:V,C265+1,1),"")</f>
        <v/>
      </c>
      <c r="K265" s="0" t="str">
        <f aca="false">IF(E265&lt;&gt;0,INDEX(Main!W:W,C265+1,1),"")</f>
        <v/>
      </c>
      <c r="L265" s="0" t="str">
        <f aca="false">IF(E265&lt;&gt;0,INDEX(Main!AF:CC,$C265+1,$D265+1),"")</f>
        <v/>
      </c>
      <c r="M265" s="0" t="str">
        <f aca="false">IF(E265&lt;&gt;0,IF(L265*1&gt;100,YEAR(L265),""),"")</f>
        <v/>
      </c>
      <c r="N265" s="0" t="str">
        <f aca="false">IF(E265&lt;&gt;0,INDEX(Main!AH:CC,$C265+1,$D265+1),"")</f>
        <v/>
      </c>
      <c r="O265" s="0" t="str">
        <f aca="false">IF(E265&lt;&gt;0,INDEX(Main!AI:CC,$C265+1,$D265+1),"")</f>
        <v/>
      </c>
      <c r="P265" s="0" t="str">
        <f aca="false">IF(E265&lt;&gt;0,INDEX(Main!AJ:CC,$C265+1,$D265+1),"")</f>
        <v/>
      </c>
      <c r="Q265" s="0" t="str">
        <f aca="false">IF(A265&lt;&gt;"",":"&amp;A265,"")</f>
        <v/>
      </c>
    </row>
    <row r="266" customFormat="false" ht="12.75" hidden="false" customHeight="false" outlineLevel="0" collapsed="false">
      <c r="A266" s="0" t="str">
        <f aca="false">IF(MOD(ROW(B266)-C$6,$F$6)=0,MAX(A$7:A265)+1,"")</f>
        <v/>
      </c>
      <c r="B266" s="0" t="n">
        <v>3.031</v>
      </c>
      <c r="C266" s="0" t="n">
        <v>37</v>
      </c>
      <c r="D266" s="0" t="n">
        <v>10</v>
      </c>
      <c r="E266" s="0" t="n">
        <v>0</v>
      </c>
      <c r="F266" s="0" t="str">
        <f aca="false">IF(E266&lt;&gt;0,"CSE"&amp;ROUND(B266,0),"")</f>
        <v/>
      </c>
      <c r="G266" s="0" t="str">
        <f aca="false">IF(E266&lt;&gt;0,"All","")</f>
        <v/>
      </c>
      <c r="H266" s="0" t="str">
        <f aca="false">IF(E266&lt;&gt;0,INDEX(Main!T:T,C266+1,1),"")</f>
        <v/>
      </c>
      <c r="I266" s="0" t="str">
        <f aca="false">IF(E266&lt;&gt;0,INDEX(Main!U:U,C266+1,1),"")</f>
        <v/>
      </c>
      <c r="J266" s="0" t="str">
        <f aca="false">IF(E266&lt;&gt;0,INDEX(Main!V:V,C266+1,1),"")</f>
        <v/>
      </c>
      <c r="K266" s="0" t="str">
        <f aca="false">IF(E266&lt;&gt;0,INDEX(Main!W:W,C266+1,1),"")</f>
        <v/>
      </c>
      <c r="L266" s="0" t="str">
        <f aca="false">IF(E266&lt;&gt;0,INDEX(Main!AF:CC,$C266+1,$D266+1),"")</f>
        <v/>
      </c>
      <c r="M266" s="0" t="str">
        <f aca="false">IF(E266&lt;&gt;0,IF(L266*1&gt;100,YEAR(L266),""),"")</f>
        <v/>
      </c>
      <c r="N266" s="0" t="str">
        <f aca="false">IF(E266&lt;&gt;0,INDEX(Main!AH:CC,$C266+1,$D266+1),"")</f>
        <v/>
      </c>
      <c r="O266" s="0" t="str">
        <f aca="false">IF(E266&lt;&gt;0,INDEX(Main!AI:CC,$C266+1,$D266+1),"")</f>
        <v/>
      </c>
      <c r="P266" s="0" t="str">
        <f aca="false">IF(E266&lt;&gt;0,INDEX(Main!AJ:CC,$C266+1,$D266+1),"")</f>
        <v/>
      </c>
      <c r="Q266" s="0" t="str">
        <f aca="false">IF(A266&lt;&gt;"",":"&amp;A266,"")</f>
        <v/>
      </c>
    </row>
    <row r="267" customFormat="false" ht="12.75" hidden="false" customHeight="false" outlineLevel="0" collapsed="false">
      <c r="A267" s="0" t="str">
        <f aca="false">IF(MOD(ROW(B267)-C$6,$F$6)=0,MAX(A$7:A266)+1,"")</f>
        <v/>
      </c>
      <c r="B267" s="0" t="n">
        <v>3.032</v>
      </c>
      <c r="C267" s="0" t="n">
        <v>38</v>
      </c>
      <c r="D267" s="0" t="n">
        <v>10</v>
      </c>
      <c r="E267" s="0" t="n">
        <v>0</v>
      </c>
      <c r="F267" s="0" t="str">
        <f aca="false">IF(E267&lt;&gt;0,"CSE"&amp;ROUND(B267,0),"")</f>
        <v/>
      </c>
      <c r="G267" s="0" t="str">
        <f aca="false">IF(E267&lt;&gt;0,"All","")</f>
        <v/>
      </c>
      <c r="H267" s="0" t="str">
        <f aca="false">IF(E267&lt;&gt;0,INDEX(Main!T:T,C267+1,1),"")</f>
        <v/>
      </c>
      <c r="I267" s="0" t="str">
        <f aca="false">IF(E267&lt;&gt;0,INDEX(Main!U:U,C267+1,1),"")</f>
        <v/>
      </c>
      <c r="J267" s="0" t="str">
        <f aca="false">IF(E267&lt;&gt;0,INDEX(Main!V:V,C267+1,1),"")</f>
        <v/>
      </c>
      <c r="K267" s="0" t="str">
        <f aca="false">IF(E267&lt;&gt;0,INDEX(Main!W:W,C267+1,1),"")</f>
        <v/>
      </c>
      <c r="L267" s="0" t="str">
        <f aca="false">IF(E267&lt;&gt;0,INDEX(Main!AF:CC,$C267+1,$D267+1),"")</f>
        <v/>
      </c>
      <c r="M267" s="0" t="str">
        <f aca="false">IF(E267&lt;&gt;0,IF(L267*1&gt;100,YEAR(L267),""),"")</f>
        <v/>
      </c>
      <c r="N267" s="0" t="str">
        <f aca="false">IF(E267&lt;&gt;0,INDEX(Main!AH:CC,$C267+1,$D267+1),"")</f>
        <v/>
      </c>
      <c r="O267" s="0" t="str">
        <f aca="false">IF(E267&lt;&gt;0,INDEX(Main!AI:CC,$C267+1,$D267+1),"")</f>
        <v/>
      </c>
      <c r="P267" s="0" t="str">
        <f aca="false">IF(E267&lt;&gt;0,INDEX(Main!AJ:CC,$C267+1,$D267+1),"")</f>
        <v/>
      </c>
      <c r="Q267" s="0" t="str">
        <f aca="false">IF(A267&lt;&gt;"",":"&amp;A267,"")</f>
        <v/>
      </c>
    </row>
    <row r="268" customFormat="false" ht="12.75" hidden="false" customHeight="false" outlineLevel="0" collapsed="false">
      <c r="A268" s="0" t="str">
        <f aca="false">IF(MOD(ROW(B268)-C$6,$F$6)=0,MAX(A$7:A267)+1,"")</f>
        <v/>
      </c>
      <c r="B268" s="0" t="n">
        <v>3.033</v>
      </c>
      <c r="C268" s="0" t="n">
        <v>39</v>
      </c>
      <c r="D268" s="0" t="n">
        <v>10</v>
      </c>
      <c r="E268" s="0" t="n">
        <v>0</v>
      </c>
      <c r="F268" s="0" t="str">
        <f aca="false">IF(E268&lt;&gt;0,"CSE"&amp;ROUND(B268,0),"")</f>
        <v/>
      </c>
      <c r="G268" s="0" t="str">
        <f aca="false">IF(E268&lt;&gt;0,"All","")</f>
        <v/>
      </c>
      <c r="H268" s="0" t="str">
        <f aca="false">IF(E268&lt;&gt;0,INDEX(Main!T:T,C268+1,1),"")</f>
        <v/>
      </c>
      <c r="I268" s="0" t="str">
        <f aca="false">IF(E268&lt;&gt;0,INDEX(Main!U:U,C268+1,1),"")</f>
        <v/>
      </c>
      <c r="J268" s="0" t="str">
        <f aca="false">IF(E268&lt;&gt;0,INDEX(Main!V:V,C268+1,1),"")</f>
        <v/>
      </c>
      <c r="K268" s="0" t="str">
        <f aca="false">IF(E268&lt;&gt;0,INDEX(Main!W:W,C268+1,1),"")</f>
        <v/>
      </c>
      <c r="L268" s="0" t="str">
        <f aca="false">IF(E268&lt;&gt;0,INDEX(Main!AF:CC,$C268+1,$D268+1),"")</f>
        <v/>
      </c>
      <c r="M268" s="0" t="str">
        <f aca="false">IF(E268&lt;&gt;0,IF(L268*1&gt;100,YEAR(L268),""),"")</f>
        <v/>
      </c>
      <c r="N268" s="0" t="str">
        <f aca="false">IF(E268&lt;&gt;0,INDEX(Main!AH:CC,$C268+1,$D268+1),"")</f>
        <v/>
      </c>
      <c r="O268" s="0" t="str">
        <f aca="false">IF(E268&lt;&gt;0,INDEX(Main!AI:CC,$C268+1,$D268+1),"")</f>
        <v/>
      </c>
      <c r="P268" s="0" t="str">
        <f aca="false">IF(E268&lt;&gt;0,INDEX(Main!AJ:CC,$C268+1,$D268+1),"")</f>
        <v/>
      </c>
      <c r="Q268" s="0" t="str">
        <f aca="false">IF(A268&lt;&gt;"",":"&amp;A268,"")</f>
        <v/>
      </c>
    </row>
    <row r="269" customFormat="false" ht="12.75" hidden="false" customHeight="false" outlineLevel="0" collapsed="false">
      <c r="A269" s="0" t="str">
        <f aca="false">IF(MOD(ROW(B269)-C$6,$F$6)=0,MAX(A$7:A268)+1,"")</f>
        <v/>
      </c>
      <c r="B269" s="0" t="n">
        <v>3.034</v>
      </c>
      <c r="C269" s="0" t="n">
        <v>40</v>
      </c>
      <c r="D269" s="0" t="n">
        <v>10</v>
      </c>
      <c r="E269" s="0" t="n">
        <v>0</v>
      </c>
      <c r="F269" s="0" t="str">
        <f aca="false">IF(E269&lt;&gt;0,"CSE"&amp;ROUND(B269,0),"")</f>
        <v/>
      </c>
      <c r="G269" s="0" t="str">
        <f aca="false">IF(E269&lt;&gt;0,"All","")</f>
        <v/>
      </c>
      <c r="H269" s="0" t="str">
        <f aca="false">IF(E269&lt;&gt;0,INDEX(Main!T:T,C269+1,1),"")</f>
        <v/>
      </c>
      <c r="I269" s="0" t="str">
        <f aca="false">IF(E269&lt;&gt;0,INDEX(Main!U:U,C269+1,1),"")</f>
        <v/>
      </c>
      <c r="J269" s="0" t="str">
        <f aca="false">IF(E269&lt;&gt;0,INDEX(Main!V:V,C269+1,1),"")</f>
        <v/>
      </c>
      <c r="K269" s="0" t="str">
        <f aca="false">IF(E269&lt;&gt;0,INDEX(Main!W:W,C269+1,1),"")</f>
        <v/>
      </c>
      <c r="L269" s="0" t="str">
        <f aca="false">IF(E269&lt;&gt;0,INDEX(Main!AF:CC,$C269+1,$D269+1),"")</f>
        <v/>
      </c>
      <c r="M269" s="0" t="str">
        <f aca="false">IF(E269&lt;&gt;0,IF(L269*1&gt;100,YEAR(L269),""),"")</f>
        <v/>
      </c>
      <c r="N269" s="0" t="str">
        <f aca="false">IF(E269&lt;&gt;0,INDEX(Main!AH:CC,$C269+1,$D269+1),"")</f>
        <v/>
      </c>
      <c r="O269" s="0" t="str">
        <f aca="false">IF(E269&lt;&gt;0,INDEX(Main!AI:CC,$C269+1,$D269+1),"")</f>
        <v/>
      </c>
      <c r="P269" s="0" t="str">
        <f aca="false">IF(E269&lt;&gt;0,INDEX(Main!AJ:CC,$C269+1,$D269+1),"")</f>
        <v/>
      </c>
      <c r="Q269" s="0" t="str">
        <f aca="false">IF(A269&lt;&gt;"",":"&amp;A269,"")</f>
        <v/>
      </c>
    </row>
    <row r="270" customFormat="false" ht="12.75" hidden="false" customHeight="false" outlineLevel="0" collapsed="false">
      <c r="A270" s="0" t="str">
        <f aca="false">IF(MOD(ROW(B270)-C$6,$F$6)=0,MAX(A$7:A269)+1,"")</f>
        <v/>
      </c>
      <c r="B270" s="0" t="n">
        <v>3.035</v>
      </c>
      <c r="C270" s="0" t="n">
        <v>41</v>
      </c>
      <c r="D270" s="0" t="n">
        <v>10</v>
      </c>
      <c r="E270" s="0" t="n">
        <v>0</v>
      </c>
      <c r="F270" s="0" t="str">
        <f aca="false">IF(E270&lt;&gt;0,"CSE"&amp;ROUND(B270,0),"")</f>
        <v/>
      </c>
      <c r="G270" s="0" t="str">
        <f aca="false">IF(E270&lt;&gt;0,"All","")</f>
        <v/>
      </c>
      <c r="H270" s="0" t="str">
        <f aca="false">IF(E270&lt;&gt;0,INDEX(Main!T:T,C270+1,1),"")</f>
        <v/>
      </c>
      <c r="I270" s="0" t="str">
        <f aca="false">IF(E270&lt;&gt;0,INDEX(Main!U:U,C270+1,1),"")</f>
        <v/>
      </c>
      <c r="J270" s="0" t="str">
        <f aca="false">IF(E270&lt;&gt;0,INDEX(Main!V:V,C270+1,1),"")</f>
        <v/>
      </c>
      <c r="K270" s="0" t="str">
        <f aca="false">IF(E270&lt;&gt;0,INDEX(Main!W:W,C270+1,1),"")</f>
        <v/>
      </c>
      <c r="L270" s="0" t="str">
        <f aca="false">IF(E270&lt;&gt;0,INDEX(Main!AF:CC,$C270+1,$D270+1),"")</f>
        <v/>
      </c>
      <c r="M270" s="0" t="str">
        <f aca="false">IF(E270&lt;&gt;0,IF(L270*1&gt;100,YEAR(L270),""),"")</f>
        <v/>
      </c>
      <c r="N270" s="0" t="str">
        <f aca="false">IF(E270&lt;&gt;0,INDEX(Main!AH:CC,$C270+1,$D270+1),"")</f>
        <v/>
      </c>
      <c r="O270" s="0" t="str">
        <f aca="false">IF(E270&lt;&gt;0,INDEX(Main!AI:CC,$C270+1,$D270+1),"")</f>
        <v/>
      </c>
      <c r="P270" s="0" t="str">
        <f aca="false">IF(E270&lt;&gt;0,INDEX(Main!AJ:CC,$C270+1,$D270+1),"")</f>
        <v/>
      </c>
      <c r="Q270" s="0" t="str">
        <f aca="false">IF(A270&lt;&gt;"",":"&amp;A270,"")</f>
        <v/>
      </c>
    </row>
    <row r="271" customFormat="false" ht="12.75" hidden="false" customHeight="false" outlineLevel="0" collapsed="false">
      <c r="A271" s="0" t="str">
        <f aca="false">IF(MOD(ROW(B271)-C$6,$F$6)=0,MAX(A$7:A270)+1,"")</f>
        <v/>
      </c>
      <c r="B271" s="0" t="n">
        <v>3.036</v>
      </c>
      <c r="C271" s="0" t="n">
        <v>42</v>
      </c>
      <c r="D271" s="0" t="n">
        <v>10</v>
      </c>
      <c r="E271" s="0" t="n">
        <v>0</v>
      </c>
      <c r="F271" s="0" t="str">
        <f aca="false">IF(E271&lt;&gt;0,"CSE"&amp;ROUND(B271,0),"")</f>
        <v/>
      </c>
      <c r="G271" s="0" t="str">
        <f aca="false">IF(E271&lt;&gt;0,"All","")</f>
        <v/>
      </c>
      <c r="H271" s="0" t="str">
        <f aca="false">IF(E271&lt;&gt;0,INDEX(Main!T:T,C271+1,1),"")</f>
        <v/>
      </c>
      <c r="I271" s="0" t="str">
        <f aca="false">IF(E271&lt;&gt;0,INDEX(Main!U:U,C271+1,1),"")</f>
        <v/>
      </c>
      <c r="J271" s="0" t="str">
        <f aca="false">IF(E271&lt;&gt;0,INDEX(Main!V:V,C271+1,1),"")</f>
        <v/>
      </c>
      <c r="K271" s="0" t="str">
        <f aca="false">IF(E271&lt;&gt;0,INDEX(Main!W:W,C271+1,1),"")</f>
        <v/>
      </c>
      <c r="L271" s="0" t="str">
        <f aca="false">IF(E271&lt;&gt;0,INDEX(Main!AF:CC,$C271+1,$D271+1),"")</f>
        <v/>
      </c>
      <c r="M271" s="0" t="str">
        <f aca="false">IF(E271&lt;&gt;0,IF(L271*1&gt;100,YEAR(L271),""),"")</f>
        <v/>
      </c>
      <c r="N271" s="0" t="str">
        <f aca="false">IF(E271&lt;&gt;0,INDEX(Main!AH:CC,$C271+1,$D271+1),"")</f>
        <v/>
      </c>
      <c r="O271" s="0" t="str">
        <f aca="false">IF(E271&lt;&gt;0,INDEX(Main!AI:CC,$C271+1,$D271+1),"")</f>
        <v/>
      </c>
      <c r="P271" s="0" t="str">
        <f aca="false">IF(E271&lt;&gt;0,INDEX(Main!AJ:CC,$C271+1,$D271+1),"")</f>
        <v/>
      </c>
      <c r="Q271" s="0" t="str">
        <f aca="false">IF(A271&lt;&gt;"",":"&amp;A271,"")</f>
        <v/>
      </c>
    </row>
    <row r="272" customFormat="false" ht="12.75" hidden="false" customHeight="false" outlineLevel="0" collapsed="false">
      <c r="A272" s="0" t="str">
        <f aca="false">IF(MOD(ROW(B272)-C$6,$F$6)=0,MAX(A$7:A271)+1,"")</f>
        <v/>
      </c>
      <c r="B272" s="0" t="n">
        <v>3.037</v>
      </c>
      <c r="C272" s="0" t="n">
        <v>43</v>
      </c>
      <c r="D272" s="0" t="n">
        <v>10</v>
      </c>
      <c r="E272" s="0" t="n">
        <v>0</v>
      </c>
      <c r="F272" s="0" t="str">
        <f aca="false">IF(E272&lt;&gt;0,"CSE"&amp;ROUND(B272,0),"")</f>
        <v/>
      </c>
      <c r="G272" s="0" t="str">
        <f aca="false">IF(E272&lt;&gt;0,"All","")</f>
        <v/>
      </c>
      <c r="H272" s="0" t="str">
        <f aca="false">IF(E272&lt;&gt;0,INDEX(Main!T:T,C272+1,1),"")</f>
        <v/>
      </c>
      <c r="I272" s="0" t="str">
        <f aca="false">IF(E272&lt;&gt;0,INDEX(Main!U:U,C272+1,1),"")</f>
        <v/>
      </c>
      <c r="J272" s="0" t="str">
        <f aca="false">IF(E272&lt;&gt;0,INDEX(Main!V:V,C272+1,1),"")</f>
        <v/>
      </c>
      <c r="K272" s="0" t="str">
        <f aca="false">IF(E272&lt;&gt;0,INDEX(Main!W:W,C272+1,1),"")</f>
        <v/>
      </c>
      <c r="L272" s="0" t="str">
        <f aca="false">IF(E272&lt;&gt;0,INDEX(Main!AF:CC,$C272+1,$D272+1),"")</f>
        <v/>
      </c>
      <c r="M272" s="0" t="str">
        <f aca="false">IF(E272&lt;&gt;0,IF(L272*1&gt;100,YEAR(L272),""),"")</f>
        <v/>
      </c>
      <c r="N272" s="0" t="str">
        <f aca="false">IF(E272&lt;&gt;0,INDEX(Main!AH:CC,$C272+1,$D272+1),"")</f>
        <v/>
      </c>
      <c r="O272" s="0" t="str">
        <f aca="false">IF(E272&lt;&gt;0,INDEX(Main!AI:CC,$C272+1,$D272+1),"")</f>
        <v/>
      </c>
      <c r="P272" s="0" t="str">
        <f aca="false">IF(E272&lt;&gt;0,INDEX(Main!AJ:CC,$C272+1,$D272+1),"")</f>
        <v/>
      </c>
      <c r="Q272" s="0" t="str">
        <f aca="false">IF(A272&lt;&gt;"",":"&amp;A272,"")</f>
        <v/>
      </c>
    </row>
    <row r="273" customFormat="false" ht="12.75" hidden="false" customHeight="false" outlineLevel="0" collapsed="false">
      <c r="A273" s="0" t="str">
        <f aca="false">IF(MOD(ROW(B273)-C$6,$F$6)=0,MAX(A$7:A272)+1,"")</f>
        <v/>
      </c>
      <c r="B273" s="0" t="n">
        <v>3.038</v>
      </c>
      <c r="C273" s="0" t="n">
        <v>44</v>
      </c>
      <c r="D273" s="0" t="n">
        <v>10</v>
      </c>
      <c r="E273" s="0" t="n">
        <v>0</v>
      </c>
      <c r="F273" s="0" t="str">
        <f aca="false">IF(E273&lt;&gt;0,"CSE"&amp;ROUND(B273,0),"")</f>
        <v/>
      </c>
      <c r="G273" s="0" t="str">
        <f aca="false">IF(E273&lt;&gt;0,"All","")</f>
        <v/>
      </c>
      <c r="H273" s="0" t="str">
        <f aca="false">IF(E273&lt;&gt;0,INDEX(Main!T:T,C273+1,1),"")</f>
        <v/>
      </c>
      <c r="I273" s="0" t="str">
        <f aca="false">IF(E273&lt;&gt;0,INDEX(Main!U:U,C273+1,1),"")</f>
        <v/>
      </c>
      <c r="J273" s="0" t="str">
        <f aca="false">IF(E273&lt;&gt;0,INDEX(Main!V:V,C273+1,1),"")</f>
        <v/>
      </c>
      <c r="K273" s="0" t="str">
        <f aca="false">IF(E273&lt;&gt;0,INDEX(Main!W:W,C273+1,1),"")</f>
        <v/>
      </c>
      <c r="L273" s="0" t="str">
        <f aca="false">IF(E273&lt;&gt;0,INDEX(Main!AF:CC,$C273+1,$D273+1),"")</f>
        <v/>
      </c>
      <c r="M273" s="0" t="str">
        <f aca="false">IF(E273&lt;&gt;0,IF(L273*1&gt;100,YEAR(L273),""),"")</f>
        <v/>
      </c>
      <c r="N273" s="0" t="str">
        <f aca="false">IF(E273&lt;&gt;0,INDEX(Main!AH:CC,$C273+1,$D273+1),"")</f>
        <v/>
      </c>
      <c r="O273" s="0" t="str">
        <f aca="false">IF(E273&lt;&gt;0,INDEX(Main!AI:CC,$C273+1,$D273+1),"")</f>
        <v/>
      </c>
      <c r="P273" s="0" t="str">
        <f aca="false">IF(E273&lt;&gt;0,INDEX(Main!AJ:CC,$C273+1,$D273+1),"")</f>
        <v/>
      </c>
      <c r="Q273" s="0" t="str">
        <f aca="false">IF(A273&lt;&gt;"",":"&amp;A273,"")</f>
        <v/>
      </c>
    </row>
    <row r="274" customFormat="false" ht="12.75" hidden="false" customHeight="false" outlineLevel="0" collapsed="false">
      <c r="A274" s="0" t="str">
        <f aca="false">IF(MOD(ROW(B274)-C$6,$F$6)=0,MAX(A$7:A273)+1,"")</f>
        <v/>
      </c>
      <c r="B274" s="0" t="n">
        <v>3.039</v>
      </c>
      <c r="C274" s="0" t="n">
        <v>45</v>
      </c>
      <c r="D274" s="0" t="n">
        <v>10</v>
      </c>
      <c r="E274" s="0" t="n">
        <v>0</v>
      </c>
      <c r="F274" s="0" t="str">
        <f aca="false">IF(E274&lt;&gt;0,"CSE"&amp;ROUND(B274,0),"")</f>
        <v/>
      </c>
      <c r="G274" s="0" t="str">
        <f aca="false">IF(E274&lt;&gt;0,"All","")</f>
        <v/>
      </c>
      <c r="H274" s="0" t="str">
        <f aca="false">IF(E274&lt;&gt;0,INDEX(Main!T:T,C274+1,1),"")</f>
        <v/>
      </c>
      <c r="I274" s="0" t="str">
        <f aca="false">IF(E274&lt;&gt;0,INDEX(Main!U:U,C274+1,1),"")</f>
        <v/>
      </c>
      <c r="J274" s="0" t="str">
        <f aca="false">IF(E274&lt;&gt;0,INDEX(Main!V:V,C274+1,1),"")</f>
        <v/>
      </c>
      <c r="K274" s="0" t="str">
        <f aca="false">IF(E274&lt;&gt;0,INDEX(Main!W:W,C274+1,1),"")</f>
        <v/>
      </c>
      <c r="L274" s="0" t="str">
        <f aca="false">IF(E274&lt;&gt;0,INDEX(Main!AF:CC,$C274+1,$D274+1),"")</f>
        <v/>
      </c>
      <c r="M274" s="0" t="str">
        <f aca="false">IF(E274&lt;&gt;0,IF(L274*1&gt;100,YEAR(L274),""),"")</f>
        <v/>
      </c>
      <c r="N274" s="0" t="str">
        <f aca="false">IF(E274&lt;&gt;0,INDEX(Main!AH:CC,$C274+1,$D274+1),"")</f>
        <v/>
      </c>
      <c r="O274" s="0" t="str">
        <f aca="false">IF(E274&lt;&gt;0,INDEX(Main!AI:CC,$C274+1,$D274+1),"")</f>
        <v/>
      </c>
      <c r="P274" s="0" t="str">
        <f aca="false">IF(E274&lt;&gt;0,INDEX(Main!AJ:CC,$C274+1,$D274+1),"")</f>
        <v/>
      </c>
      <c r="Q274" s="0" t="str">
        <f aca="false">IF(A274&lt;&gt;"",":"&amp;A274,"")</f>
        <v/>
      </c>
    </row>
    <row r="275" customFormat="false" ht="12.75" hidden="false" customHeight="false" outlineLevel="0" collapsed="false">
      <c r="A275" s="0" t="str">
        <f aca="false">IF(MOD(ROW(B275)-C$6,$F$6)=0,MAX(A$7:A274)+1,"")</f>
        <v/>
      </c>
      <c r="B275" s="0" t="n">
        <v>3.04</v>
      </c>
      <c r="C275" s="0" t="n">
        <v>46</v>
      </c>
      <c r="D275" s="0" t="n">
        <v>10</v>
      </c>
      <c r="E275" s="0" t="n">
        <v>0</v>
      </c>
      <c r="F275" s="0" t="str">
        <f aca="false">IF(E275&lt;&gt;0,"CSE"&amp;ROUND(B275,0),"")</f>
        <v/>
      </c>
      <c r="G275" s="0" t="str">
        <f aca="false">IF(E275&lt;&gt;0,"All","")</f>
        <v/>
      </c>
      <c r="H275" s="0" t="str">
        <f aca="false">IF(E275&lt;&gt;0,INDEX(Main!T:T,C275+1,1),"")</f>
        <v/>
      </c>
      <c r="I275" s="0" t="str">
        <f aca="false">IF(E275&lt;&gt;0,INDEX(Main!U:U,C275+1,1),"")</f>
        <v/>
      </c>
      <c r="J275" s="0" t="str">
        <f aca="false">IF(E275&lt;&gt;0,INDEX(Main!V:V,C275+1,1),"")</f>
        <v/>
      </c>
      <c r="K275" s="0" t="str">
        <f aca="false">IF(E275&lt;&gt;0,INDEX(Main!W:W,C275+1,1),"")</f>
        <v/>
      </c>
      <c r="L275" s="0" t="str">
        <f aca="false">IF(E275&lt;&gt;0,INDEX(Main!AF:CC,$C275+1,$D275+1),"")</f>
        <v/>
      </c>
      <c r="M275" s="0" t="str">
        <f aca="false">IF(E275&lt;&gt;0,IF(L275*1&gt;100,YEAR(L275),""),"")</f>
        <v/>
      </c>
      <c r="N275" s="0" t="str">
        <f aca="false">IF(E275&lt;&gt;0,INDEX(Main!AH:CC,$C275+1,$D275+1),"")</f>
        <v/>
      </c>
      <c r="O275" s="0" t="str">
        <f aca="false">IF(E275&lt;&gt;0,INDEX(Main!AI:CC,$C275+1,$D275+1),"")</f>
        <v/>
      </c>
      <c r="P275" s="0" t="str">
        <f aca="false">IF(E275&lt;&gt;0,INDEX(Main!AJ:CC,$C275+1,$D275+1),"")</f>
        <v/>
      </c>
      <c r="Q275" s="0" t="str">
        <f aca="false">IF(A275&lt;&gt;"",":"&amp;A275,"")</f>
        <v/>
      </c>
    </row>
    <row r="276" customFormat="false" ht="12.75" hidden="false" customHeight="false" outlineLevel="0" collapsed="false">
      <c r="A276" s="0" t="str">
        <f aca="false">IF(MOD(ROW(B276)-C$6,$F$6)=0,MAX(A$7:A275)+1,"")</f>
        <v/>
      </c>
      <c r="B276" s="0" t="n">
        <v>3.041</v>
      </c>
      <c r="C276" s="0" t="n">
        <v>47</v>
      </c>
      <c r="D276" s="0" t="n">
        <v>10</v>
      </c>
      <c r="E276" s="0" t="n">
        <v>0</v>
      </c>
      <c r="F276" s="0" t="str">
        <f aca="false">IF(E276&lt;&gt;0,"CSE"&amp;ROUND(B276,0),"")</f>
        <v/>
      </c>
      <c r="G276" s="0" t="str">
        <f aca="false">IF(E276&lt;&gt;0,"All","")</f>
        <v/>
      </c>
      <c r="H276" s="0" t="str">
        <f aca="false">IF(E276&lt;&gt;0,INDEX(Main!T:T,C276+1,1),"")</f>
        <v/>
      </c>
      <c r="I276" s="0" t="str">
        <f aca="false">IF(E276&lt;&gt;0,INDEX(Main!U:U,C276+1,1),"")</f>
        <v/>
      </c>
      <c r="J276" s="0" t="str">
        <f aca="false">IF(E276&lt;&gt;0,INDEX(Main!V:V,C276+1,1),"")</f>
        <v/>
      </c>
      <c r="K276" s="0" t="str">
        <f aca="false">IF(E276&lt;&gt;0,INDEX(Main!W:W,C276+1,1),"")</f>
        <v/>
      </c>
      <c r="L276" s="0" t="str">
        <f aca="false">IF(E276&lt;&gt;0,INDEX(Main!AF:CC,$C276+1,$D276+1),"")</f>
        <v/>
      </c>
      <c r="M276" s="0" t="str">
        <f aca="false">IF(E276&lt;&gt;0,IF(L276*1&gt;100,YEAR(L276),""),"")</f>
        <v/>
      </c>
      <c r="N276" s="0" t="str">
        <f aca="false">IF(E276&lt;&gt;0,INDEX(Main!AH:CC,$C276+1,$D276+1),"")</f>
        <v/>
      </c>
      <c r="O276" s="0" t="str">
        <f aca="false">IF(E276&lt;&gt;0,INDEX(Main!AI:CC,$C276+1,$D276+1),"")</f>
        <v/>
      </c>
      <c r="P276" s="0" t="str">
        <f aca="false">IF(E276&lt;&gt;0,INDEX(Main!AJ:CC,$C276+1,$D276+1),"")</f>
        <v/>
      </c>
      <c r="Q276" s="0" t="str">
        <f aca="false">IF(A276&lt;&gt;"",":"&amp;A276,"")</f>
        <v/>
      </c>
    </row>
    <row r="277" customFormat="false" ht="12.75" hidden="false" customHeight="false" outlineLevel="0" collapsed="false">
      <c r="A277" s="0" t="str">
        <f aca="false">IF(MOD(ROW(B277)-C$6,$F$6)=0,MAX(A$7:A276)+1,"")</f>
        <v/>
      </c>
      <c r="B277" s="0" t="n">
        <v>3.042</v>
      </c>
      <c r="C277" s="0" t="n">
        <v>48</v>
      </c>
      <c r="D277" s="0" t="n">
        <v>10</v>
      </c>
      <c r="E277" s="0" t="n">
        <v>0</v>
      </c>
      <c r="F277" s="0" t="str">
        <f aca="false">IF(E277&lt;&gt;0,"CSE"&amp;ROUND(B277,0),"")</f>
        <v/>
      </c>
      <c r="G277" s="0" t="str">
        <f aca="false">IF(E277&lt;&gt;0,"All","")</f>
        <v/>
      </c>
      <c r="H277" s="0" t="str">
        <f aca="false">IF(E277&lt;&gt;0,INDEX(Main!T:T,C277+1,1),"")</f>
        <v/>
      </c>
      <c r="I277" s="0" t="str">
        <f aca="false">IF(E277&lt;&gt;0,INDEX(Main!U:U,C277+1,1),"")</f>
        <v/>
      </c>
      <c r="J277" s="0" t="str">
        <f aca="false">IF(E277&lt;&gt;0,INDEX(Main!V:V,C277+1,1),"")</f>
        <v/>
      </c>
      <c r="K277" s="0" t="str">
        <f aca="false">IF(E277&lt;&gt;0,INDEX(Main!W:W,C277+1,1),"")</f>
        <v/>
      </c>
      <c r="L277" s="0" t="str">
        <f aca="false">IF(E277&lt;&gt;0,INDEX(Main!AF:CC,$C277+1,$D277+1),"")</f>
        <v/>
      </c>
      <c r="M277" s="0" t="str">
        <f aca="false">IF(E277&lt;&gt;0,IF(L277*1&gt;100,YEAR(L277),""),"")</f>
        <v/>
      </c>
      <c r="N277" s="0" t="str">
        <f aca="false">IF(E277&lt;&gt;0,INDEX(Main!AH:CC,$C277+1,$D277+1),"")</f>
        <v/>
      </c>
      <c r="O277" s="0" t="str">
        <f aca="false">IF(E277&lt;&gt;0,INDEX(Main!AI:CC,$C277+1,$D277+1),"")</f>
        <v/>
      </c>
      <c r="P277" s="0" t="str">
        <f aca="false">IF(E277&lt;&gt;0,INDEX(Main!AJ:CC,$C277+1,$D277+1),"")</f>
        <v/>
      </c>
      <c r="Q277" s="0" t="str">
        <f aca="false">IF(A277&lt;&gt;"",":"&amp;A277,"")</f>
        <v/>
      </c>
    </row>
    <row r="278" customFormat="false" ht="12.75" hidden="false" customHeight="false" outlineLevel="0" collapsed="false">
      <c r="A278" s="0" t="str">
        <f aca="false">IF(MOD(ROW(B278)-C$6,$F$6)=0,MAX(A$7:A277)+1,"")</f>
        <v/>
      </c>
      <c r="B278" s="0" t="n">
        <v>3.043</v>
      </c>
      <c r="C278" s="0" t="n">
        <v>49</v>
      </c>
      <c r="D278" s="0" t="n">
        <v>10</v>
      </c>
      <c r="E278" s="0" t="n">
        <v>0</v>
      </c>
      <c r="F278" s="0" t="str">
        <f aca="false">IF(E278&lt;&gt;0,"CSE"&amp;ROUND(B278,0),"")</f>
        <v/>
      </c>
      <c r="G278" s="0" t="str">
        <f aca="false">IF(E278&lt;&gt;0,"All","")</f>
        <v/>
      </c>
      <c r="H278" s="0" t="str">
        <f aca="false">IF(E278&lt;&gt;0,INDEX(Main!T:T,C278+1,1),"")</f>
        <v/>
      </c>
      <c r="I278" s="0" t="str">
        <f aca="false">IF(E278&lt;&gt;0,INDEX(Main!U:U,C278+1,1),"")</f>
        <v/>
      </c>
      <c r="J278" s="0" t="str">
        <f aca="false">IF(E278&lt;&gt;0,INDEX(Main!V:V,C278+1,1),"")</f>
        <v/>
      </c>
      <c r="K278" s="0" t="str">
        <f aca="false">IF(E278&lt;&gt;0,INDEX(Main!W:W,C278+1,1),"")</f>
        <v/>
      </c>
      <c r="L278" s="0" t="str">
        <f aca="false">IF(E278&lt;&gt;0,INDEX(Main!AF:CC,$C278+1,$D278+1),"")</f>
        <v/>
      </c>
      <c r="M278" s="0" t="str">
        <f aca="false">IF(E278&lt;&gt;0,IF(L278*1&gt;100,YEAR(L278),""),"")</f>
        <v/>
      </c>
      <c r="N278" s="0" t="str">
        <f aca="false">IF(E278&lt;&gt;0,INDEX(Main!AH:CC,$C278+1,$D278+1),"")</f>
        <v/>
      </c>
      <c r="O278" s="0" t="str">
        <f aca="false">IF(E278&lt;&gt;0,INDEX(Main!AI:CC,$C278+1,$D278+1),"")</f>
        <v/>
      </c>
      <c r="P278" s="0" t="str">
        <f aca="false">IF(E278&lt;&gt;0,INDEX(Main!AJ:CC,$C278+1,$D278+1),"")</f>
        <v/>
      </c>
      <c r="Q278" s="0" t="str">
        <f aca="false">IF(A278&lt;&gt;"",":"&amp;A278,"")</f>
        <v/>
      </c>
    </row>
    <row r="279" customFormat="false" ht="12.75" hidden="false" customHeight="false" outlineLevel="0" collapsed="false">
      <c r="A279" s="0" t="str">
        <f aca="false">IF(MOD(ROW(B279)-C$6,$F$6)=0,MAX(A$7:A278)+1,"")</f>
        <v/>
      </c>
      <c r="B279" s="0" t="n">
        <v>3.044</v>
      </c>
      <c r="C279" s="0" t="n">
        <v>50</v>
      </c>
      <c r="D279" s="0" t="n">
        <v>10</v>
      </c>
      <c r="E279" s="0" t="n">
        <v>0</v>
      </c>
      <c r="F279" s="0" t="str">
        <f aca="false">IF(E279&lt;&gt;0,"CSE"&amp;ROUND(B279,0),"")</f>
        <v/>
      </c>
      <c r="G279" s="0" t="str">
        <f aca="false">IF(E279&lt;&gt;0,"All","")</f>
        <v/>
      </c>
      <c r="H279" s="0" t="str">
        <f aca="false">IF(E279&lt;&gt;0,INDEX(Main!T:T,C279+1,1),"")</f>
        <v/>
      </c>
      <c r="I279" s="0" t="str">
        <f aca="false">IF(E279&lt;&gt;0,INDEX(Main!U:U,C279+1,1),"")</f>
        <v/>
      </c>
      <c r="J279" s="0" t="str">
        <f aca="false">IF(E279&lt;&gt;0,INDEX(Main!V:V,C279+1,1),"")</f>
        <v/>
      </c>
      <c r="K279" s="0" t="str">
        <f aca="false">IF(E279&lt;&gt;0,INDEX(Main!W:W,C279+1,1),"")</f>
        <v/>
      </c>
      <c r="L279" s="0" t="str">
        <f aca="false">IF(E279&lt;&gt;0,INDEX(Main!AF:CC,$C279+1,$D279+1),"")</f>
        <v/>
      </c>
      <c r="M279" s="0" t="str">
        <f aca="false">IF(E279&lt;&gt;0,IF(L279*1&gt;100,YEAR(L279),""),"")</f>
        <v/>
      </c>
      <c r="N279" s="0" t="str">
        <f aca="false">IF(E279&lt;&gt;0,INDEX(Main!AH:CC,$C279+1,$D279+1),"")</f>
        <v/>
      </c>
      <c r="O279" s="0" t="str">
        <f aca="false">IF(E279&lt;&gt;0,INDEX(Main!AI:CC,$C279+1,$D279+1),"")</f>
        <v/>
      </c>
      <c r="P279" s="0" t="str">
        <f aca="false">IF(E279&lt;&gt;0,INDEX(Main!AJ:CC,$C279+1,$D279+1),"")</f>
        <v/>
      </c>
      <c r="Q279" s="0" t="str">
        <f aca="false">IF(A279&lt;&gt;"",":"&amp;A279,"")</f>
        <v/>
      </c>
    </row>
    <row r="280" customFormat="false" ht="12.75" hidden="false" customHeight="false" outlineLevel="0" collapsed="false">
      <c r="A280" s="0" t="str">
        <f aca="false">IF(MOD(ROW(B280)-C$6,$F$6)=0,MAX(A$7:A279)+1,"")</f>
        <v/>
      </c>
      <c r="B280" s="0" t="n">
        <v>3.04499999999999</v>
      </c>
      <c r="C280" s="0" t="n">
        <v>51</v>
      </c>
      <c r="D280" s="0" t="n">
        <v>10</v>
      </c>
      <c r="E280" s="0" t="n">
        <v>0</v>
      </c>
      <c r="F280" s="0" t="str">
        <f aca="false">IF(E280&lt;&gt;0,"CSE"&amp;ROUND(B280,0),"")</f>
        <v/>
      </c>
      <c r="G280" s="0" t="str">
        <f aca="false">IF(E280&lt;&gt;0,"All","")</f>
        <v/>
      </c>
      <c r="H280" s="0" t="str">
        <f aca="false">IF(E280&lt;&gt;0,INDEX(Main!T:T,C280+1,1),"")</f>
        <v/>
      </c>
      <c r="I280" s="0" t="str">
        <f aca="false">IF(E280&lt;&gt;0,INDEX(Main!U:U,C280+1,1),"")</f>
        <v/>
      </c>
      <c r="J280" s="0" t="str">
        <f aca="false">IF(E280&lt;&gt;0,INDEX(Main!V:V,C280+1,1),"")</f>
        <v/>
      </c>
      <c r="K280" s="0" t="str">
        <f aca="false">IF(E280&lt;&gt;0,INDEX(Main!W:W,C280+1,1),"")</f>
        <v/>
      </c>
      <c r="L280" s="0" t="str">
        <f aca="false">IF(E280&lt;&gt;0,INDEX(Main!AF:CC,$C280+1,$D280+1),"")</f>
        <v/>
      </c>
      <c r="M280" s="0" t="str">
        <f aca="false">IF(E280&lt;&gt;0,IF(L280*1&gt;100,YEAR(L280),""),"")</f>
        <v/>
      </c>
      <c r="N280" s="0" t="str">
        <f aca="false">IF(E280&lt;&gt;0,INDEX(Main!AH:CC,$C280+1,$D280+1),"")</f>
        <v/>
      </c>
      <c r="O280" s="0" t="str">
        <f aca="false">IF(E280&lt;&gt;0,INDEX(Main!AI:CC,$C280+1,$D280+1),"")</f>
        <v/>
      </c>
      <c r="P280" s="0" t="str">
        <f aca="false">IF(E280&lt;&gt;0,INDEX(Main!AJ:CC,$C280+1,$D280+1),"")</f>
        <v/>
      </c>
      <c r="Q280" s="0" t="str">
        <f aca="false">IF(A280&lt;&gt;"",":"&amp;A280,"")</f>
        <v/>
      </c>
    </row>
    <row r="281" customFormat="false" ht="12.75" hidden="false" customHeight="false" outlineLevel="0" collapsed="false">
      <c r="A281" s="0" t="str">
        <f aca="false">IF(MOD(ROW(B281)-C$6,$F$6)=0,MAX(A$7:A280)+1,"")</f>
        <v/>
      </c>
      <c r="B281" s="0" t="n">
        <v>3.04599999999999</v>
      </c>
      <c r="C281" s="0" t="n">
        <v>52</v>
      </c>
      <c r="D281" s="0" t="n">
        <v>10</v>
      </c>
      <c r="E281" s="0" t="n">
        <v>0</v>
      </c>
      <c r="F281" s="0" t="str">
        <f aca="false">IF(E281&lt;&gt;0,"CSE"&amp;ROUND(B281,0),"")</f>
        <v/>
      </c>
      <c r="G281" s="0" t="str">
        <f aca="false">IF(E281&lt;&gt;0,"All","")</f>
        <v/>
      </c>
      <c r="H281" s="0" t="str">
        <f aca="false">IF(E281&lt;&gt;0,INDEX(Main!T:T,C281+1,1),"")</f>
        <v/>
      </c>
      <c r="I281" s="0" t="str">
        <f aca="false">IF(E281&lt;&gt;0,INDEX(Main!U:U,C281+1,1),"")</f>
        <v/>
      </c>
      <c r="J281" s="0" t="str">
        <f aca="false">IF(E281&lt;&gt;0,INDEX(Main!V:V,C281+1,1),"")</f>
        <v/>
      </c>
      <c r="K281" s="0" t="str">
        <f aca="false">IF(E281&lt;&gt;0,INDEX(Main!W:W,C281+1,1),"")</f>
        <v/>
      </c>
      <c r="L281" s="0" t="str">
        <f aca="false">IF(E281&lt;&gt;0,INDEX(Main!AF:CC,$C281+1,$D281+1),"")</f>
        <v/>
      </c>
      <c r="M281" s="0" t="str">
        <f aca="false">IF(E281&lt;&gt;0,IF(L281*1&gt;100,YEAR(L281),""),"")</f>
        <v/>
      </c>
      <c r="N281" s="0" t="str">
        <f aca="false">IF(E281&lt;&gt;0,INDEX(Main!AH:CC,$C281+1,$D281+1),"")</f>
        <v/>
      </c>
      <c r="O281" s="0" t="str">
        <f aca="false">IF(E281&lt;&gt;0,INDEX(Main!AI:CC,$C281+1,$D281+1),"")</f>
        <v/>
      </c>
      <c r="P281" s="0" t="str">
        <f aca="false">IF(E281&lt;&gt;0,INDEX(Main!AJ:CC,$C281+1,$D281+1),"")</f>
        <v/>
      </c>
      <c r="Q281" s="0" t="str">
        <f aca="false">IF(A281&lt;&gt;"",":"&amp;A281,"")</f>
        <v/>
      </c>
    </row>
    <row r="282" customFormat="false" ht="12.75" hidden="false" customHeight="false" outlineLevel="0" collapsed="false">
      <c r="A282" s="0" t="str">
        <f aca="false">IF(MOD(ROW(B282)-C$6,$F$6)=0,MAX(A$7:A281)+1,"")</f>
        <v/>
      </c>
      <c r="B282" s="0" t="n">
        <v>3.04699999999999</v>
      </c>
      <c r="C282" s="0" t="n">
        <v>53</v>
      </c>
      <c r="D282" s="0" t="n">
        <v>10</v>
      </c>
      <c r="E282" s="0" t="n">
        <v>0</v>
      </c>
      <c r="F282" s="0" t="str">
        <f aca="false">IF(E282&lt;&gt;0,"CSE"&amp;ROUND(B282,0),"")</f>
        <v/>
      </c>
      <c r="G282" s="0" t="str">
        <f aca="false">IF(E282&lt;&gt;0,"All","")</f>
        <v/>
      </c>
      <c r="H282" s="0" t="str">
        <f aca="false">IF(E282&lt;&gt;0,INDEX(Main!T:T,C282+1,1),"")</f>
        <v/>
      </c>
      <c r="I282" s="0" t="str">
        <f aca="false">IF(E282&lt;&gt;0,INDEX(Main!U:U,C282+1,1),"")</f>
        <v/>
      </c>
      <c r="J282" s="0" t="str">
        <f aca="false">IF(E282&lt;&gt;0,INDEX(Main!V:V,C282+1,1),"")</f>
        <v/>
      </c>
      <c r="K282" s="0" t="str">
        <f aca="false">IF(E282&lt;&gt;0,INDEX(Main!W:W,C282+1,1),"")</f>
        <v/>
      </c>
      <c r="L282" s="0" t="str">
        <f aca="false">IF(E282&lt;&gt;0,INDEX(Main!AF:CC,$C282+1,$D282+1),"")</f>
        <v/>
      </c>
      <c r="M282" s="0" t="str">
        <f aca="false">IF(E282&lt;&gt;0,IF(L282*1&gt;100,YEAR(L282),""),"")</f>
        <v/>
      </c>
      <c r="N282" s="0" t="str">
        <f aca="false">IF(E282&lt;&gt;0,INDEX(Main!AH:CC,$C282+1,$D282+1),"")</f>
        <v/>
      </c>
      <c r="O282" s="0" t="str">
        <f aca="false">IF(E282&lt;&gt;0,INDEX(Main!AI:CC,$C282+1,$D282+1),"")</f>
        <v/>
      </c>
      <c r="P282" s="0" t="str">
        <f aca="false">IF(E282&lt;&gt;0,INDEX(Main!AJ:CC,$C282+1,$D282+1),"")</f>
        <v/>
      </c>
      <c r="Q282" s="0" t="str">
        <f aca="false">IF(A282&lt;&gt;"",":"&amp;A282,"")</f>
        <v/>
      </c>
    </row>
    <row r="283" customFormat="false" ht="12.75" hidden="false" customHeight="false" outlineLevel="0" collapsed="false">
      <c r="A283" s="0" t="str">
        <f aca="false">IF(MOD(ROW(B283)-C$6,$F$6)=0,MAX(A$7:A282)+1,"")</f>
        <v/>
      </c>
      <c r="B283" s="0" t="n">
        <v>3.04799999999999</v>
      </c>
      <c r="C283" s="0" t="n">
        <v>54</v>
      </c>
      <c r="D283" s="0" t="n">
        <v>10</v>
      </c>
      <c r="E283" s="0" t="n">
        <v>0</v>
      </c>
      <c r="F283" s="0" t="str">
        <f aca="false">IF(E283&lt;&gt;0,"CSE"&amp;ROUND(B283,0),"")</f>
        <v/>
      </c>
      <c r="G283" s="0" t="str">
        <f aca="false">IF(E283&lt;&gt;0,"All","")</f>
        <v/>
      </c>
      <c r="H283" s="0" t="str">
        <f aca="false">IF(E283&lt;&gt;0,INDEX(Main!T:T,C283+1,1),"")</f>
        <v/>
      </c>
      <c r="I283" s="0" t="str">
        <f aca="false">IF(E283&lt;&gt;0,INDEX(Main!U:U,C283+1,1),"")</f>
        <v/>
      </c>
      <c r="J283" s="0" t="str">
        <f aca="false">IF(E283&lt;&gt;0,INDEX(Main!V:V,C283+1,1),"")</f>
        <v/>
      </c>
      <c r="K283" s="0" t="str">
        <f aca="false">IF(E283&lt;&gt;0,INDEX(Main!W:W,C283+1,1),"")</f>
        <v/>
      </c>
      <c r="L283" s="0" t="str">
        <f aca="false">IF(E283&lt;&gt;0,INDEX(Main!AF:CC,$C283+1,$D283+1),"")</f>
        <v/>
      </c>
      <c r="M283" s="0" t="str">
        <f aca="false">IF(E283&lt;&gt;0,IF(L283*1&gt;100,YEAR(L283),""),"")</f>
        <v/>
      </c>
      <c r="N283" s="0" t="str">
        <f aca="false">IF(E283&lt;&gt;0,INDEX(Main!AH:CC,$C283+1,$D283+1),"")</f>
        <v/>
      </c>
      <c r="O283" s="0" t="str">
        <f aca="false">IF(E283&lt;&gt;0,INDEX(Main!AI:CC,$C283+1,$D283+1),"")</f>
        <v/>
      </c>
      <c r="P283" s="0" t="str">
        <f aca="false">IF(E283&lt;&gt;0,INDEX(Main!AJ:CC,$C283+1,$D283+1),"")</f>
        <v/>
      </c>
      <c r="Q283" s="0" t="str">
        <f aca="false">IF(A283&lt;&gt;"",":"&amp;A283,"")</f>
        <v/>
      </c>
    </row>
    <row r="284" customFormat="false" ht="12.75" hidden="false" customHeight="false" outlineLevel="0" collapsed="false">
      <c r="A284" s="0" t="str">
        <f aca="false">IF(MOD(ROW(B284)-C$6,$F$6)=0,MAX(A$7:A283)+1,"")</f>
        <v/>
      </c>
      <c r="B284" s="0" t="n">
        <v>3.04899999999999</v>
      </c>
      <c r="C284" s="0" t="n">
        <v>55</v>
      </c>
      <c r="D284" s="0" t="n">
        <v>10</v>
      </c>
      <c r="E284" s="0" t="n">
        <v>0</v>
      </c>
      <c r="F284" s="0" t="str">
        <f aca="false">IF(E284&lt;&gt;0,"CSE"&amp;ROUND(B284,0),"")</f>
        <v/>
      </c>
      <c r="G284" s="0" t="str">
        <f aca="false">IF(E284&lt;&gt;0,"All","")</f>
        <v/>
      </c>
      <c r="H284" s="0" t="str">
        <f aca="false">IF(E284&lt;&gt;0,INDEX(Main!T:T,C284+1,1),"")</f>
        <v/>
      </c>
      <c r="I284" s="0" t="str">
        <f aca="false">IF(E284&lt;&gt;0,INDEX(Main!U:U,C284+1,1),"")</f>
        <v/>
      </c>
      <c r="J284" s="0" t="str">
        <f aca="false">IF(E284&lt;&gt;0,INDEX(Main!V:V,C284+1,1),"")</f>
        <v/>
      </c>
      <c r="K284" s="0" t="str">
        <f aca="false">IF(E284&lt;&gt;0,INDEX(Main!W:W,C284+1,1),"")</f>
        <v/>
      </c>
      <c r="L284" s="0" t="str">
        <f aca="false">IF(E284&lt;&gt;0,INDEX(Main!AF:CC,$C284+1,$D284+1),"")</f>
        <v/>
      </c>
      <c r="M284" s="0" t="str">
        <f aca="false">IF(E284&lt;&gt;0,IF(L284*1&gt;100,YEAR(L284),""),"")</f>
        <v/>
      </c>
      <c r="N284" s="0" t="str">
        <f aca="false">IF(E284&lt;&gt;0,INDEX(Main!AH:CC,$C284+1,$D284+1),"")</f>
        <v/>
      </c>
      <c r="O284" s="0" t="str">
        <f aca="false">IF(E284&lt;&gt;0,INDEX(Main!AI:CC,$C284+1,$D284+1),"")</f>
        <v/>
      </c>
      <c r="P284" s="0" t="str">
        <f aca="false">IF(E284&lt;&gt;0,INDEX(Main!AJ:CC,$C284+1,$D284+1),"")</f>
        <v/>
      </c>
      <c r="Q284" s="0" t="str">
        <f aca="false">IF(A284&lt;&gt;"",":"&amp;A284,"")</f>
        <v/>
      </c>
    </row>
    <row r="285" customFormat="false" ht="12.75" hidden="false" customHeight="false" outlineLevel="0" collapsed="false">
      <c r="A285" s="0" t="str">
        <f aca="false">IF(MOD(ROW(B285)-C$6,$F$6)=0,MAX(A$7:A284)+1,"")</f>
        <v/>
      </c>
      <c r="B285" s="0" t="n">
        <v>3.04999999999999</v>
      </c>
      <c r="C285" s="0" t="n">
        <v>56</v>
      </c>
      <c r="D285" s="0" t="n">
        <v>10</v>
      </c>
      <c r="E285" s="0" t="n">
        <v>0</v>
      </c>
      <c r="F285" s="0" t="str">
        <f aca="false">IF(E285&lt;&gt;0,"CSE"&amp;ROUND(B285,0),"")</f>
        <v/>
      </c>
      <c r="G285" s="0" t="str">
        <f aca="false">IF(E285&lt;&gt;0,"All","")</f>
        <v/>
      </c>
      <c r="H285" s="0" t="str">
        <f aca="false">IF(E285&lt;&gt;0,INDEX(Main!T:T,C285+1,1),"")</f>
        <v/>
      </c>
      <c r="I285" s="0" t="str">
        <f aca="false">IF(E285&lt;&gt;0,INDEX(Main!U:U,C285+1,1),"")</f>
        <v/>
      </c>
      <c r="J285" s="0" t="str">
        <f aca="false">IF(E285&lt;&gt;0,INDEX(Main!V:V,C285+1,1),"")</f>
        <v/>
      </c>
      <c r="K285" s="0" t="str">
        <f aca="false">IF(E285&lt;&gt;0,INDEX(Main!W:W,C285+1,1),"")</f>
        <v/>
      </c>
      <c r="L285" s="0" t="str">
        <f aca="false">IF(E285&lt;&gt;0,INDEX(Main!AF:CC,$C285+1,$D285+1),"")</f>
        <v/>
      </c>
      <c r="M285" s="0" t="str">
        <f aca="false">IF(E285&lt;&gt;0,IF(L285*1&gt;100,YEAR(L285),""),"")</f>
        <v/>
      </c>
      <c r="N285" s="0" t="str">
        <f aca="false">IF(E285&lt;&gt;0,INDEX(Main!AH:CC,$C285+1,$D285+1),"")</f>
        <v/>
      </c>
      <c r="O285" s="0" t="str">
        <f aca="false">IF(E285&lt;&gt;0,INDEX(Main!AI:CC,$C285+1,$D285+1),"")</f>
        <v/>
      </c>
      <c r="P285" s="0" t="str">
        <f aca="false">IF(E285&lt;&gt;0,INDEX(Main!AJ:CC,$C285+1,$D285+1),"")</f>
        <v/>
      </c>
      <c r="Q285" s="0" t="str">
        <f aca="false">IF(A285&lt;&gt;"",":"&amp;A285,"")</f>
        <v/>
      </c>
    </row>
    <row r="286" customFormat="false" ht="12.75" hidden="false" customHeight="false" outlineLevel="0" collapsed="false">
      <c r="A286" s="0" t="str">
        <f aca="false">IF(MOD(ROW(B286)-C$6,$F$6)=0,MAX(A$7:A285)+1,"")</f>
        <v/>
      </c>
      <c r="B286" s="0" t="n">
        <v>3.05099999999999</v>
      </c>
      <c r="C286" s="0" t="n">
        <v>57</v>
      </c>
      <c r="D286" s="0" t="n">
        <v>10</v>
      </c>
      <c r="E286" s="0" t="n">
        <v>0</v>
      </c>
      <c r="F286" s="0" t="str">
        <f aca="false">IF(E286&lt;&gt;0,"CSE"&amp;ROUND(B286,0),"")</f>
        <v/>
      </c>
      <c r="G286" s="0" t="str">
        <f aca="false">IF(E286&lt;&gt;0,"All","")</f>
        <v/>
      </c>
      <c r="H286" s="0" t="str">
        <f aca="false">IF(E286&lt;&gt;0,INDEX(Main!T:T,C286+1,1),"")</f>
        <v/>
      </c>
      <c r="I286" s="0" t="str">
        <f aca="false">IF(E286&lt;&gt;0,INDEX(Main!U:U,C286+1,1),"")</f>
        <v/>
      </c>
      <c r="J286" s="0" t="str">
        <f aca="false">IF(E286&lt;&gt;0,INDEX(Main!V:V,C286+1,1),"")</f>
        <v/>
      </c>
      <c r="K286" s="0" t="str">
        <f aca="false">IF(E286&lt;&gt;0,INDEX(Main!W:W,C286+1,1),"")</f>
        <v/>
      </c>
      <c r="L286" s="0" t="str">
        <f aca="false">IF(E286&lt;&gt;0,INDEX(Main!AF:CC,$C286+1,$D286+1),"")</f>
        <v/>
      </c>
      <c r="M286" s="0" t="str">
        <f aca="false">IF(E286&lt;&gt;0,IF(L286*1&gt;100,YEAR(L286),""),"")</f>
        <v/>
      </c>
      <c r="N286" s="0" t="str">
        <f aca="false">IF(E286&lt;&gt;0,INDEX(Main!AH:CC,$C286+1,$D286+1),"")</f>
        <v/>
      </c>
      <c r="O286" s="0" t="str">
        <f aca="false">IF(E286&lt;&gt;0,INDEX(Main!AI:CC,$C286+1,$D286+1),"")</f>
        <v/>
      </c>
      <c r="P286" s="0" t="str">
        <f aca="false">IF(E286&lt;&gt;0,INDEX(Main!AJ:CC,$C286+1,$D286+1),"")</f>
        <v/>
      </c>
      <c r="Q286" s="0" t="str">
        <f aca="false">IF(A286&lt;&gt;"",":"&amp;A286,"")</f>
        <v/>
      </c>
    </row>
    <row r="287" customFormat="false" ht="12.75" hidden="false" customHeight="false" outlineLevel="0" collapsed="false">
      <c r="A287" s="0" t="str">
        <f aca="false">IF(MOD(ROW(B287)-C$6,$F$6)=0,MAX(A$7:A286)+1,"")</f>
        <v/>
      </c>
      <c r="B287" s="0" t="n">
        <v>3.05199999999999</v>
      </c>
      <c r="C287" s="0" t="n">
        <v>58</v>
      </c>
      <c r="D287" s="0" t="n">
        <v>10</v>
      </c>
      <c r="E287" s="0" t="n">
        <v>0</v>
      </c>
      <c r="F287" s="0" t="str">
        <f aca="false">IF(E287&lt;&gt;0,"CSE"&amp;ROUND(B287,0),"")</f>
        <v/>
      </c>
      <c r="G287" s="0" t="str">
        <f aca="false">IF(E287&lt;&gt;0,"All","")</f>
        <v/>
      </c>
      <c r="H287" s="0" t="str">
        <f aca="false">IF(E287&lt;&gt;0,INDEX(Main!T:T,C287+1,1),"")</f>
        <v/>
      </c>
      <c r="I287" s="0" t="str">
        <f aca="false">IF(E287&lt;&gt;0,INDEX(Main!U:U,C287+1,1),"")</f>
        <v/>
      </c>
      <c r="J287" s="0" t="str">
        <f aca="false">IF(E287&lt;&gt;0,INDEX(Main!V:V,C287+1,1),"")</f>
        <v/>
      </c>
      <c r="K287" s="0" t="str">
        <f aca="false">IF(E287&lt;&gt;0,INDEX(Main!W:W,C287+1,1),"")</f>
        <v/>
      </c>
      <c r="L287" s="0" t="str">
        <f aca="false">IF(E287&lt;&gt;0,INDEX(Main!AF:CC,$C287+1,$D287+1),"")</f>
        <v/>
      </c>
      <c r="M287" s="0" t="str">
        <f aca="false">IF(E287&lt;&gt;0,IF(L287*1&gt;100,YEAR(L287),""),"")</f>
        <v/>
      </c>
      <c r="N287" s="0" t="str">
        <f aca="false">IF(E287&lt;&gt;0,INDEX(Main!AH:CC,$C287+1,$D287+1),"")</f>
        <v/>
      </c>
      <c r="O287" s="0" t="str">
        <f aca="false">IF(E287&lt;&gt;0,INDEX(Main!AI:CC,$C287+1,$D287+1),"")</f>
        <v/>
      </c>
      <c r="P287" s="0" t="str">
        <f aca="false">IF(E287&lt;&gt;0,INDEX(Main!AJ:CC,$C287+1,$D287+1),"")</f>
        <v/>
      </c>
      <c r="Q287" s="0" t="str">
        <f aca="false">IF(A287&lt;&gt;"",":"&amp;A287,"")</f>
        <v/>
      </c>
    </row>
    <row r="288" customFormat="false" ht="12.75" hidden="false" customHeight="false" outlineLevel="0" collapsed="false">
      <c r="A288" s="0" t="str">
        <f aca="false">IF(MOD(ROW(B288)-C$6,$F$6)=0,MAX(A$7:A287)+1,"")</f>
        <v/>
      </c>
      <c r="B288" s="0" t="n">
        <v>3.05299999999999</v>
      </c>
      <c r="C288" s="0" t="n">
        <v>59</v>
      </c>
      <c r="D288" s="0" t="n">
        <v>10</v>
      </c>
      <c r="E288" s="0" t="n">
        <v>0</v>
      </c>
      <c r="F288" s="0" t="str">
        <f aca="false">IF(E288&lt;&gt;0,"CSE"&amp;ROUND(B288,0),"")</f>
        <v/>
      </c>
      <c r="G288" s="0" t="str">
        <f aca="false">IF(E288&lt;&gt;0,"All","")</f>
        <v/>
      </c>
      <c r="H288" s="0" t="str">
        <f aca="false">IF(E288&lt;&gt;0,INDEX(Main!T:T,C288+1,1),"")</f>
        <v/>
      </c>
      <c r="I288" s="0" t="str">
        <f aca="false">IF(E288&lt;&gt;0,INDEX(Main!U:U,C288+1,1),"")</f>
        <v/>
      </c>
      <c r="J288" s="0" t="str">
        <f aca="false">IF(E288&lt;&gt;0,INDEX(Main!V:V,C288+1,1),"")</f>
        <v/>
      </c>
      <c r="K288" s="0" t="str">
        <f aca="false">IF(E288&lt;&gt;0,INDEX(Main!W:W,C288+1,1),"")</f>
        <v/>
      </c>
      <c r="L288" s="0" t="str">
        <f aca="false">IF(E288&lt;&gt;0,INDEX(Main!AF:CC,$C288+1,$D288+1),"")</f>
        <v/>
      </c>
      <c r="M288" s="0" t="str">
        <f aca="false">IF(E288&lt;&gt;0,IF(L288*1&gt;100,YEAR(L288),""),"")</f>
        <v/>
      </c>
      <c r="N288" s="0" t="str">
        <f aca="false">IF(E288&lt;&gt;0,INDEX(Main!AH:CC,$C288+1,$D288+1),"")</f>
        <v/>
      </c>
      <c r="O288" s="0" t="str">
        <f aca="false">IF(E288&lt;&gt;0,INDEX(Main!AI:CC,$C288+1,$D288+1),"")</f>
        <v/>
      </c>
      <c r="P288" s="0" t="str">
        <f aca="false">IF(E288&lt;&gt;0,INDEX(Main!AJ:CC,$C288+1,$D288+1),"")</f>
        <v/>
      </c>
      <c r="Q288" s="0" t="str">
        <f aca="false">IF(A288&lt;&gt;"",":"&amp;A288,"")</f>
        <v/>
      </c>
    </row>
    <row r="289" customFormat="false" ht="12.75" hidden="false" customHeight="false" outlineLevel="0" collapsed="false">
      <c r="A289" s="0" t="str">
        <f aca="false">IF(MOD(ROW(B289)-C$6,$F$6)=0,MAX(A$7:A288)+1,"")</f>
        <v/>
      </c>
      <c r="B289" s="0" t="n">
        <v>3.05399999999999</v>
      </c>
      <c r="C289" s="0" t="n">
        <v>60</v>
      </c>
      <c r="D289" s="0" t="n">
        <v>10</v>
      </c>
      <c r="E289" s="0" t="n">
        <v>0</v>
      </c>
      <c r="F289" s="0" t="str">
        <f aca="false">IF(E289&lt;&gt;0,"CSE"&amp;ROUND(B289,0),"")</f>
        <v/>
      </c>
      <c r="G289" s="0" t="str">
        <f aca="false">IF(E289&lt;&gt;0,"All","")</f>
        <v/>
      </c>
      <c r="H289" s="0" t="str">
        <f aca="false">IF(E289&lt;&gt;0,INDEX(Main!T:T,C289+1,1),"")</f>
        <v/>
      </c>
      <c r="I289" s="0" t="str">
        <f aca="false">IF(E289&lt;&gt;0,INDEX(Main!U:U,C289+1,1),"")</f>
        <v/>
      </c>
      <c r="J289" s="0" t="str">
        <f aca="false">IF(E289&lt;&gt;0,INDEX(Main!V:V,C289+1,1),"")</f>
        <v/>
      </c>
      <c r="K289" s="0" t="str">
        <f aca="false">IF(E289&lt;&gt;0,INDEX(Main!W:W,C289+1,1),"")</f>
        <v/>
      </c>
      <c r="L289" s="0" t="str">
        <f aca="false">IF(E289&lt;&gt;0,INDEX(Main!AF:CC,$C289+1,$D289+1),"")</f>
        <v/>
      </c>
      <c r="M289" s="0" t="str">
        <f aca="false">IF(E289&lt;&gt;0,IF(L289*1&gt;100,YEAR(L289),""),"")</f>
        <v/>
      </c>
      <c r="N289" s="0" t="str">
        <f aca="false">IF(E289&lt;&gt;0,INDEX(Main!AH:CC,$C289+1,$D289+1),"")</f>
        <v/>
      </c>
      <c r="O289" s="0" t="str">
        <f aca="false">IF(E289&lt;&gt;0,INDEX(Main!AI:CC,$C289+1,$D289+1),"")</f>
        <v/>
      </c>
      <c r="P289" s="0" t="str">
        <f aca="false">IF(E289&lt;&gt;0,INDEX(Main!AJ:CC,$C289+1,$D289+1),"")</f>
        <v/>
      </c>
      <c r="Q289" s="0" t="str">
        <f aca="false">IF(A289&lt;&gt;"",":"&amp;A289,"")</f>
        <v/>
      </c>
    </row>
    <row r="290" customFormat="false" ht="12.75" hidden="false" customHeight="false" outlineLevel="0" collapsed="false">
      <c r="A290" s="0" t="str">
        <f aca="false">IF(MOD(ROW(B290)-C$6,$F$6)=0,MAX(A$7:A289)+1,"")</f>
        <v/>
      </c>
      <c r="B290" s="0" t="n">
        <v>3.05499999999999</v>
      </c>
      <c r="C290" s="0" t="n">
        <v>61</v>
      </c>
      <c r="D290" s="0" t="n">
        <v>10</v>
      </c>
      <c r="E290" s="0" t="n">
        <v>0</v>
      </c>
      <c r="F290" s="0" t="str">
        <f aca="false">IF(E290&lt;&gt;0,"CSE"&amp;ROUND(B290,0),"")</f>
        <v/>
      </c>
      <c r="G290" s="0" t="str">
        <f aca="false">IF(E290&lt;&gt;0,"All","")</f>
        <v/>
      </c>
      <c r="H290" s="0" t="str">
        <f aca="false">IF(E290&lt;&gt;0,INDEX(Main!T:T,C290+1,1),"")</f>
        <v/>
      </c>
      <c r="I290" s="0" t="str">
        <f aca="false">IF(E290&lt;&gt;0,INDEX(Main!U:U,C290+1,1),"")</f>
        <v/>
      </c>
      <c r="J290" s="0" t="str">
        <f aca="false">IF(E290&lt;&gt;0,INDEX(Main!V:V,C290+1,1),"")</f>
        <v/>
      </c>
      <c r="K290" s="0" t="str">
        <f aca="false">IF(E290&lt;&gt;0,INDEX(Main!W:W,C290+1,1),"")</f>
        <v/>
      </c>
      <c r="L290" s="0" t="str">
        <f aca="false">IF(E290&lt;&gt;0,INDEX(Main!AF:CC,$C290+1,$D290+1),"")</f>
        <v/>
      </c>
      <c r="M290" s="0" t="str">
        <f aca="false">IF(E290&lt;&gt;0,IF(L290*1&gt;100,YEAR(L290),""),"")</f>
        <v/>
      </c>
      <c r="N290" s="0" t="str">
        <f aca="false">IF(E290&lt;&gt;0,INDEX(Main!AH:CC,$C290+1,$D290+1),"")</f>
        <v/>
      </c>
      <c r="O290" s="0" t="str">
        <f aca="false">IF(E290&lt;&gt;0,INDEX(Main!AI:CC,$C290+1,$D290+1),"")</f>
        <v/>
      </c>
      <c r="P290" s="0" t="str">
        <f aca="false">IF(E290&lt;&gt;0,INDEX(Main!AJ:CC,$C290+1,$D290+1),"")</f>
        <v/>
      </c>
      <c r="Q290" s="0" t="str">
        <f aca="false">IF(A290&lt;&gt;"",":"&amp;A290,"")</f>
        <v/>
      </c>
    </row>
    <row r="291" customFormat="false" ht="12.75" hidden="false" customHeight="false" outlineLevel="0" collapsed="false">
      <c r="A291" s="0" t="str">
        <f aca="false">IF(MOD(ROW(B291)-C$6,$F$6)=0,MAX(A$7:A290)+1,"")</f>
        <v/>
      </c>
      <c r="B291" s="0" t="n">
        <v>3.05599999999999</v>
      </c>
      <c r="C291" s="0" t="n">
        <v>62</v>
      </c>
      <c r="D291" s="0" t="n">
        <v>10</v>
      </c>
      <c r="E291" s="0" t="n">
        <v>0</v>
      </c>
      <c r="F291" s="0" t="str">
        <f aca="false">IF(E291&lt;&gt;0,"CSE"&amp;ROUND(B291,0),"")</f>
        <v/>
      </c>
      <c r="G291" s="0" t="str">
        <f aca="false">IF(E291&lt;&gt;0,"All","")</f>
        <v/>
      </c>
      <c r="H291" s="0" t="str">
        <f aca="false">IF(E291&lt;&gt;0,INDEX(Main!T:T,C291+1,1),"")</f>
        <v/>
      </c>
      <c r="I291" s="0" t="str">
        <f aca="false">IF(E291&lt;&gt;0,INDEX(Main!U:U,C291+1,1),"")</f>
        <v/>
      </c>
      <c r="J291" s="0" t="str">
        <f aca="false">IF(E291&lt;&gt;0,INDEX(Main!V:V,C291+1,1),"")</f>
        <v/>
      </c>
      <c r="K291" s="0" t="str">
        <f aca="false">IF(E291&lt;&gt;0,INDEX(Main!W:W,C291+1,1),"")</f>
        <v/>
      </c>
      <c r="L291" s="0" t="str">
        <f aca="false">IF(E291&lt;&gt;0,INDEX(Main!AF:CC,$C291+1,$D291+1),"")</f>
        <v/>
      </c>
      <c r="M291" s="0" t="str">
        <f aca="false">IF(E291&lt;&gt;0,IF(L291*1&gt;100,YEAR(L291),""),"")</f>
        <v/>
      </c>
      <c r="N291" s="0" t="str">
        <f aca="false">IF(E291&lt;&gt;0,INDEX(Main!AH:CC,$C291+1,$D291+1),"")</f>
        <v/>
      </c>
      <c r="O291" s="0" t="str">
        <f aca="false">IF(E291&lt;&gt;0,INDEX(Main!AI:CC,$C291+1,$D291+1),"")</f>
        <v/>
      </c>
      <c r="P291" s="0" t="str">
        <f aca="false">IF(E291&lt;&gt;0,INDEX(Main!AJ:CC,$C291+1,$D291+1),"")</f>
        <v/>
      </c>
      <c r="Q291" s="0" t="str">
        <f aca="false">IF(A291&lt;&gt;"",":"&amp;A291,"")</f>
        <v/>
      </c>
    </row>
    <row r="292" customFormat="false" ht="12.75" hidden="false" customHeight="false" outlineLevel="0" collapsed="false">
      <c r="A292" s="0" t="str">
        <f aca="false">IF(MOD(ROW(B292)-C$6,$F$6)=0,MAX(A$7:A291)+1,"")</f>
        <v/>
      </c>
      <c r="B292" s="0" t="n">
        <v>3.05699999999999</v>
      </c>
      <c r="C292" s="0" t="n">
        <v>63</v>
      </c>
      <c r="D292" s="0" t="n">
        <v>10</v>
      </c>
      <c r="E292" s="0" t="n">
        <v>350</v>
      </c>
      <c r="F292" s="0" t="str">
        <f aca="false">IF(E292&lt;&gt;0,"CSE"&amp;ROUND(B292,0),"")</f>
        <v>CSE3</v>
      </c>
      <c r="G292" s="0" t="str">
        <f aca="false">IF(E292&lt;&gt;0,"All","")</f>
        <v>All</v>
      </c>
      <c r="H292" s="0" t="n">
        <v>0</v>
      </c>
      <c r="I292" s="0" t="str">
        <f aca="false">IF(E292&lt;&gt;0,INDEX(Main!U:U,C292+1,1),"")</f>
        <v>string</v>
      </c>
      <c r="J292" s="0" t="str">
        <f aca="false">IF(E292&lt;&gt;0,INDEX(Main!V:V,C292+1,1),"")</f>
        <v>M</v>
      </c>
      <c r="K292" s="0" t="str">
        <f aca="false">IF(E292&lt;&gt;0,INDEX(Main!W:W,C292+1,1),"")</f>
        <v>string</v>
      </c>
      <c r="L292" s="0" t="n">
        <v>47604</v>
      </c>
      <c r="M292" s="0" t="n">
        <v>2030</v>
      </c>
      <c r="N292" s="0" t="n">
        <v>350</v>
      </c>
      <c r="O292" s="0" t="n">
        <v>350</v>
      </c>
      <c r="P292" s="0" t="str">
        <f aca="false">IF(E292&lt;&gt;0,INDEX(Main!AJ:CC,$C292+1,$D292+1),"")</f>
        <v>C: 8 string;</v>
      </c>
      <c r="Q292" s="0" t="str">
        <f aca="false">IF(A292&lt;&gt;"",":"&amp;A292,"")</f>
        <v/>
      </c>
    </row>
    <row r="293" customFormat="false" ht="12.75" hidden="false" customHeight="false" outlineLevel="0" collapsed="false">
      <c r="A293" s="0" t="str">
        <f aca="false">IF(MOD(ROW(B293)-C$6,$F$6)=0,MAX(A$7:A292)+1,"")</f>
        <v/>
      </c>
      <c r="B293" s="0" t="n">
        <v>3.05799999999999</v>
      </c>
      <c r="C293" s="0" t="n">
        <v>64</v>
      </c>
      <c r="D293" s="0" t="n">
        <v>10</v>
      </c>
      <c r="E293" s="0" t="n">
        <v>350</v>
      </c>
      <c r="F293" s="0" t="str">
        <f aca="false">IF(E293&lt;&gt;0,"CSE"&amp;ROUND(B293,0),"")</f>
        <v>CSE3</v>
      </c>
      <c r="G293" s="0" t="str">
        <f aca="false">IF(E293&lt;&gt;0,"All","")</f>
        <v>All</v>
      </c>
      <c r="H293" s="0" t="n">
        <v>0</v>
      </c>
      <c r="I293" s="0" t="str">
        <f aca="false">IF(E293&lt;&gt;0,INDEX(Main!U:U,C293+1,1),"")</f>
        <v>string</v>
      </c>
      <c r="J293" s="0" t="str">
        <f aca="false">IF(E293&lt;&gt;0,INDEX(Main!V:V,C293+1,1),"")</f>
        <v>M</v>
      </c>
      <c r="K293" s="0" t="str">
        <f aca="false">IF(E293&lt;&gt;0,INDEX(Main!W:W,C293+1,1),"")</f>
        <v>string</v>
      </c>
      <c r="L293" s="0" t="n">
        <v>47604</v>
      </c>
      <c r="M293" s="0" t="n">
        <v>2030</v>
      </c>
      <c r="N293" s="0" t="n">
        <v>350</v>
      </c>
      <c r="O293" s="0" t="n">
        <v>350</v>
      </c>
      <c r="P293" s="0" t="str">
        <f aca="false">IF(E293&lt;&gt;0,INDEX(Main!AJ:CC,$C293+1,$D293+1),"")</f>
        <v/>
      </c>
      <c r="Q293" s="0" t="str">
        <f aca="false">IF(A293&lt;&gt;"",":"&amp;A293,"")</f>
        <v/>
      </c>
    </row>
    <row r="294" customFormat="false" ht="12.75" hidden="false" customHeight="false" outlineLevel="0" collapsed="false">
      <c r="A294" s="0" t="str">
        <f aca="false">IF(MOD(ROW(B294)-C$6,$F$6)=0,MAX(A$7:A293)+1,"")</f>
        <v/>
      </c>
      <c r="B294" s="0" t="n">
        <v>3.05899999999999</v>
      </c>
      <c r="C294" s="0" t="n">
        <v>65</v>
      </c>
      <c r="D294" s="0" t="n">
        <v>10</v>
      </c>
      <c r="E294" s="0" t="n">
        <v>350</v>
      </c>
      <c r="F294" s="0" t="str">
        <f aca="false">IF(E294&lt;&gt;0,"CSE"&amp;ROUND(B294,0),"")</f>
        <v>CSE3</v>
      </c>
      <c r="G294" s="0" t="str">
        <f aca="false">IF(E294&lt;&gt;0,"All","")</f>
        <v>All</v>
      </c>
      <c r="H294" s="0" t="n">
        <v>0</v>
      </c>
      <c r="I294" s="0" t="str">
        <f aca="false">IF(E294&lt;&gt;0,INDEX(Main!U:U,C294+1,1),"")</f>
        <v>string</v>
      </c>
      <c r="J294" s="0" t="str">
        <f aca="false">IF(E294&lt;&gt;0,INDEX(Main!V:V,C294+1,1),"")</f>
        <v>M</v>
      </c>
      <c r="K294" s="0" t="str">
        <f aca="false">IF(E294&lt;&gt;0,INDEX(Main!W:W,C294+1,1),"")</f>
        <v>string</v>
      </c>
      <c r="L294" s="0" t="n">
        <v>47604</v>
      </c>
      <c r="M294" s="0" t="n">
        <v>2030</v>
      </c>
      <c r="N294" s="0" t="n">
        <v>350</v>
      </c>
      <c r="O294" s="0" t="n">
        <v>350</v>
      </c>
      <c r="P294" s="0" t="str">
        <f aca="false">IF(E294&lt;&gt;0,INDEX(Main!AJ:CC,$C294+1,$D294+1),"")</f>
        <v/>
      </c>
      <c r="Q294" s="0" t="str">
        <f aca="false">IF(A294&lt;&gt;"",":"&amp;A294,"")</f>
        <v/>
      </c>
    </row>
    <row r="295" customFormat="false" ht="12.75" hidden="false" customHeight="false" outlineLevel="0" collapsed="false">
      <c r="A295" s="0" t="str">
        <f aca="false">IF(MOD(ROW(B295)-C$6,$F$6)=0,MAX(A$7:A294)+1,"")</f>
        <v/>
      </c>
      <c r="B295" s="0" t="n">
        <v>3.05999999999999</v>
      </c>
      <c r="C295" s="0" t="n">
        <v>66</v>
      </c>
      <c r="D295" s="0" t="n">
        <v>10</v>
      </c>
      <c r="E295" s="0" t="n">
        <v>0</v>
      </c>
      <c r="F295" s="0" t="str">
        <f aca="false">IF(E295&lt;&gt;0,"CSE"&amp;ROUND(B295,0),"")</f>
        <v/>
      </c>
      <c r="G295" s="0" t="str">
        <f aca="false">IF(E295&lt;&gt;0,"All","")</f>
        <v/>
      </c>
      <c r="H295" s="0" t="str">
        <f aca="false">IF(E295&lt;&gt;0,INDEX(Main!T:T,C295+1,1),"")</f>
        <v/>
      </c>
      <c r="I295" s="0" t="str">
        <f aca="false">IF(E295&lt;&gt;0,INDEX(Main!U:U,C295+1,1),"")</f>
        <v/>
      </c>
      <c r="J295" s="0" t="str">
        <f aca="false">IF(E295&lt;&gt;0,INDEX(Main!V:V,C295+1,1),"")</f>
        <v/>
      </c>
      <c r="K295" s="0" t="str">
        <f aca="false">IF(E295&lt;&gt;0,INDEX(Main!W:W,C295+1,1),"")</f>
        <v/>
      </c>
      <c r="L295" s="0" t="str">
        <f aca="false">IF(E295&lt;&gt;0,INDEX(Main!AF:CC,$C295+1,$D295+1),"")</f>
        <v/>
      </c>
      <c r="M295" s="0" t="str">
        <f aca="false">IF(E295&lt;&gt;0,IF(L295*1&gt;100,YEAR(L295),""),"")</f>
        <v/>
      </c>
      <c r="N295" s="0" t="str">
        <f aca="false">IF(E295&lt;&gt;0,INDEX(Main!AH:CC,$C295+1,$D295+1),"")</f>
        <v/>
      </c>
      <c r="O295" s="0" t="str">
        <f aca="false">IF(E295&lt;&gt;0,INDEX(Main!AI:CC,$C295+1,$D295+1),"")</f>
        <v/>
      </c>
      <c r="P295" s="0" t="str">
        <f aca="false">IF(E295&lt;&gt;0,INDEX(Main!AJ:CC,$C295+1,$D295+1),"")</f>
        <v/>
      </c>
      <c r="Q295" s="0" t="str">
        <f aca="false">IF(A295&lt;&gt;"",":"&amp;A295,"")</f>
        <v/>
      </c>
    </row>
    <row r="296" customFormat="false" ht="12.75" hidden="false" customHeight="false" outlineLevel="0" collapsed="false">
      <c r="A296" s="0" t="str">
        <f aca="false">IF(MOD(ROW(B296)-C$6,$F$6)=0,MAX(A$7:A295)+1,"")</f>
        <v/>
      </c>
      <c r="B296" s="0" t="n">
        <v>3.06099999999999</v>
      </c>
      <c r="C296" s="0" t="n">
        <v>67</v>
      </c>
      <c r="D296" s="0" t="n">
        <v>10</v>
      </c>
      <c r="E296" s="0" t="n">
        <v>350</v>
      </c>
      <c r="F296" s="0" t="str">
        <f aca="false">IF(E296&lt;&gt;0,"CSE"&amp;ROUND(B296,0),"")</f>
        <v>CSE3</v>
      </c>
      <c r="G296" s="0" t="str">
        <f aca="false">IF(E296&lt;&gt;0,"All","")</f>
        <v>All</v>
      </c>
      <c r="H296" s="0" t="n">
        <v>0</v>
      </c>
      <c r="I296" s="0" t="str">
        <f aca="false">IF(E296&lt;&gt;0,INDEX(Main!U:U,C296+1,1),"")</f>
        <v>string</v>
      </c>
      <c r="J296" s="0" t="str">
        <f aca="false">IF(E296&lt;&gt;0,INDEX(Main!V:V,C296+1,1),"")</f>
        <v>M</v>
      </c>
      <c r="K296" s="0" t="str">
        <f aca="false">IF(E296&lt;&gt;0,INDEX(Main!W:W,C296+1,1),"")</f>
        <v>string</v>
      </c>
      <c r="L296" s="0" t="n">
        <v>47969</v>
      </c>
      <c r="M296" s="0" t="n">
        <v>2031</v>
      </c>
      <c r="N296" s="0" t="n">
        <v>350</v>
      </c>
      <c r="O296" s="0" t="n">
        <v>350</v>
      </c>
      <c r="P296" s="0" t="str">
        <f aca="false">IF(E296&lt;&gt;0,INDEX(Main!AJ:CC,$C296+1,$D296+1),"")</f>
        <v>C: 9 string;</v>
      </c>
      <c r="Q296" s="0" t="str">
        <f aca="false">IF(A296&lt;&gt;"",":"&amp;A296,"")</f>
        <v/>
      </c>
    </row>
    <row r="297" customFormat="false" ht="12.75" hidden="false" customHeight="false" outlineLevel="0" collapsed="false">
      <c r="A297" s="0" t="str">
        <f aca="false">IF(MOD(ROW(B297)-C$6,$F$6)=0,MAX(A$7:A296)+1,"")</f>
        <v/>
      </c>
      <c r="B297" s="0" t="n">
        <v>3.06199999999999</v>
      </c>
      <c r="C297" s="0" t="n">
        <v>68</v>
      </c>
      <c r="D297" s="0" t="n">
        <v>10</v>
      </c>
      <c r="E297" s="0" t="n">
        <v>350</v>
      </c>
      <c r="F297" s="0" t="str">
        <f aca="false">IF(E297&lt;&gt;0,"CSE"&amp;ROUND(B297,0),"")</f>
        <v>CSE3</v>
      </c>
      <c r="G297" s="0" t="str">
        <f aca="false">IF(E297&lt;&gt;0,"All","")</f>
        <v>All</v>
      </c>
      <c r="H297" s="0" t="n">
        <v>0</v>
      </c>
      <c r="I297" s="0" t="str">
        <f aca="false">IF(E297&lt;&gt;0,INDEX(Main!U:U,C297+1,1),"")</f>
        <v>string</v>
      </c>
      <c r="J297" s="0" t="str">
        <f aca="false">IF(E297&lt;&gt;0,INDEX(Main!V:V,C297+1,1),"")</f>
        <v>M</v>
      </c>
      <c r="K297" s="0" t="str">
        <f aca="false">IF(E297&lt;&gt;0,INDEX(Main!W:W,C297+1,1),"")</f>
        <v>string</v>
      </c>
      <c r="L297" s="0" t="n">
        <v>47969</v>
      </c>
      <c r="M297" s="0" t="n">
        <v>2031</v>
      </c>
      <c r="N297" s="0" t="n">
        <v>350</v>
      </c>
      <c r="O297" s="0" t="n">
        <v>350</v>
      </c>
      <c r="P297" s="0" t="str">
        <f aca="false">IF(E297&lt;&gt;0,INDEX(Main!AJ:CC,$C297+1,$D297+1),"")</f>
        <v/>
      </c>
      <c r="Q297" s="0" t="str">
        <f aca="false">IF(A297&lt;&gt;"",":"&amp;A297,"")</f>
        <v/>
      </c>
    </row>
    <row r="298" customFormat="false" ht="12.75" hidden="false" customHeight="false" outlineLevel="0" collapsed="false">
      <c r="A298" s="0" t="str">
        <f aca="false">IF(MOD(ROW(B298)-C$6,$F$6)=0,MAX(A$7:A297)+1,"")</f>
        <v/>
      </c>
      <c r="B298" s="0" t="n">
        <v>3.06299999999999</v>
      </c>
      <c r="C298" s="0" t="n">
        <v>69</v>
      </c>
      <c r="D298" s="0" t="n">
        <v>10</v>
      </c>
      <c r="E298" s="0" t="n">
        <v>350</v>
      </c>
      <c r="F298" s="0" t="str">
        <f aca="false">IF(E298&lt;&gt;0,"CSE"&amp;ROUND(B298,0),"")</f>
        <v>CSE3</v>
      </c>
      <c r="G298" s="0" t="str">
        <f aca="false">IF(E298&lt;&gt;0,"All","")</f>
        <v>All</v>
      </c>
      <c r="H298" s="0" t="n">
        <v>0</v>
      </c>
      <c r="I298" s="0" t="str">
        <f aca="false">IF(E298&lt;&gt;0,INDEX(Main!U:U,C298+1,1),"")</f>
        <v>string</v>
      </c>
      <c r="J298" s="0" t="str">
        <f aca="false">IF(E298&lt;&gt;0,INDEX(Main!V:V,C298+1,1),"")</f>
        <v>M</v>
      </c>
      <c r="K298" s="0" t="str">
        <f aca="false">IF(E298&lt;&gt;0,INDEX(Main!W:W,C298+1,1),"")</f>
        <v>string</v>
      </c>
      <c r="L298" s="0" t="n">
        <v>47969</v>
      </c>
      <c r="M298" s="0" t="n">
        <v>2031</v>
      </c>
      <c r="N298" s="0" t="n">
        <v>350</v>
      </c>
      <c r="O298" s="0" t="n">
        <v>350</v>
      </c>
      <c r="P298" s="0" t="str">
        <f aca="false">IF(E298&lt;&gt;0,INDEX(Main!AJ:CC,$C298+1,$D298+1),"")</f>
        <v/>
      </c>
      <c r="Q298" s="0" t="str">
        <f aca="false">IF(A298&lt;&gt;"",":"&amp;A298,"")</f>
        <v/>
      </c>
    </row>
    <row r="299" customFormat="false" ht="12.75" hidden="false" customHeight="false" outlineLevel="0" collapsed="false">
      <c r="A299" s="0" t="str">
        <f aca="false">IF(MOD(ROW(B299)-C$6,$F$6)=0,MAX(A$7:A298)+1,"")</f>
        <v/>
      </c>
      <c r="B299" s="0" t="n">
        <v>3.06399999999999</v>
      </c>
      <c r="C299" s="0" t="n">
        <v>70</v>
      </c>
      <c r="D299" s="0" t="n">
        <v>10</v>
      </c>
      <c r="E299" s="0" t="n">
        <v>0</v>
      </c>
      <c r="F299" s="0" t="str">
        <f aca="false">IF(E299&lt;&gt;0,"CSE"&amp;ROUND(B299,0),"")</f>
        <v/>
      </c>
      <c r="G299" s="0" t="str">
        <f aca="false">IF(E299&lt;&gt;0,"All","")</f>
        <v/>
      </c>
      <c r="H299" s="0" t="str">
        <f aca="false">IF(E299&lt;&gt;0,INDEX(Main!T:T,C299+1,1),"")</f>
        <v/>
      </c>
      <c r="I299" s="0" t="str">
        <f aca="false">IF(E299&lt;&gt;0,INDEX(Main!U:U,C299+1,1),"")</f>
        <v/>
      </c>
      <c r="J299" s="0" t="str">
        <f aca="false">IF(E299&lt;&gt;0,INDEX(Main!V:V,C299+1,1),"")</f>
        <v/>
      </c>
      <c r="K299" s="0" t="str">
        <f aca="false">IF(E299&lt;&gt;0,INDEX(Main!W:W,C299+1,1),"")</f>
        <v/>
      </c>
      <c r="L299" s="0" t="str">
        <f aca="false">IF(E299&lt;&gt;0,INDEX(Main!AF:CC,$C299+1,$D299+1),"")</f>
        <v/>
      </c>
      <c r="M299" s="0" t="str">
        <f aca="false">IF(E299&lt;&gt;0,IF(L299*1&gt;100,YEAR(L299),""),"")</f>
        <v/>
      </c>
      <c r="N299" s="0" t="str">
        <f aca="false">IF(E299&lt;&gt;0,INDEX(Main!AH:CC,$C299+1,$D299+1),"")</f>
        <v/>
      </c>
      <c r="O299" s="0" t="str">
        <f aca="false">IF(E299&lt;&gt;0,INDEX(Main!AI:CC,$C299+1,$D299+1),"")</f>
        <v/>
      </c>
      <c r="P299" s="0" t="str">
        <f aca="false">IF(E299&lt;&gt;0,INDEX(Main!AJ:CC,$C299+1,$D299+1),"")</f>
        <v/>
      </c>
      <c r="Q299" s="0" t="str">
        <f aca="false">IF(A299&lt;&gt;"",":"&amp;A299,"")</f>
        <v/>
      </c>
    </row>
    <row r="300" customFormat="false" ht="12.75" hidden="false" customHeight="false" outlineLevel="0" collapsed="false">
      <c r="A300" s="0" t="str">
        <f aca="false">IF(MOD(ROW(B300)-C$6,$F$6)=0,MAX(A$7:A299)+1,"")</f>
        <v/>
      </c>
      <c r="B300" s="0" t="n">
        <v>3.06499999999999</v>
      </c>
      <c r="C300" s="0" t="n">
        <v>71</v>
      </c>
      <c r="D300" s="0" t="n">
        <v>10</v>
      </c>
      <c r="E300" s="0" t="n">
        <v>350</v>
      </c>
      <c r="F300" s="0" t="str">
        <f aca="false">IF(E300&lt;&gt;0,"CSE"&amp;ROUND(B300,0),"")</f>
        <v>CSE3</v>
      </c>
      <c r="G300" s="0" t="str">
        <f aca="false">IF(E300&lt;&gt;0,"All","")</f>
        <v>All</v>
      </c>
      <c r="H300" s="0" t="n">
        <v>0</v>
      </c>
      <c r="I300" s="0" t="str">
        <f aca="false">IF(E300&lt;&gt;0,INDEX(Main!U:U,C300+1,1),"")</f>
        <v>string</v>
      </c>
      <c r="J300" s="0" t="str">
        <f aca="false">IF(E300&lt;&gt;0,INDEX(Main!V:V,C300+1,1),"")</f>
        <v>M</v>
      </c>
      <c r="K300" s="0" t="str">
        <f aca="false">IF(E300&lt;&gt;0,INDEX(Main!W:W,C300+1,1),"")</f>
        <v>string</v>
      </c>
      <c r="L300" s="0" t="n">
        <v>48335</v>
      </c>
      <c r="M300" s="0" t="n">
        <v>2032</v>
      </c>
      <c r="N300" s="0" t="n">
        <v>350</v>
      </c>
      <c r="O300" s="0" t="n">
        <v>350</v>
      </c>
      <c r="P300" s="0" t="str">
        <f aca="false">IF(E300&lt;&gt;0,INDEX(Main!AJ:CC,$C300+1,$D300+1),"")</f>
        <v>C: 10 string;</v>
      </c>
      <c r="Q300" s="0" t="str">
        <f aca="false">IF(A300&lt;&gt;"",":"&amp;A300,"")</f>
        <v/>
      </c>
    </row>
    <row r="301" customFormat="false" ht="12.75" hidden="false" customHeight="false" outlineLevel="0" collapsed="false">
      <c r="A301" s="0" t="str">
        <f aca="false">IF(MOD(ROW(B301)-C$6,$F$6)=0,MAX(A$7:A300)+1,"")</f>
        <v/>
      </c>
      <c r="B301" s="0" t="n">
        <v>3.06599999999999</v>
      </c>
      <c r="C301" s="0" t="n">
        <v>72</v>
      </c>
      <c r="D301" s="0" t="n">
        <v>10</v>
      </c>
      <c r="E301" s="0" t="n">
        <v>350</v>
      </c>
      <c r="F301" s="0" t="str">
        <f aca="false">IF(E301&lt;&gt;0,"CSE"&amp;ROUND(B301,0),"")</f>
        <v>CSE3</v>
      </c>
      <c r="G301" s="0" t="str">
        <f aca="false">IF(E301&lt;&gt;0,"All","")</f>
        <v>All</v>
      </c>
      <c r="H301" s="0" t="n">
        <v>0</v>
      </c>
      <c r="I301" s="0" t="str">
        <f aca="false">IF(E301&lt;&gt;0,INDEX(Main!U:U,C301+1,1),"")</f>
        <v>string</v>
      </c>
      <c r="J301" s="0" t="str">
        <f aca="false">IF(E301&lt;&gt;0,INDEX(Main!V:V,C301+1,1),"")</f>
        <v>M</v>
      </c>
      <c r="K301" s="0" t="str">
        <f aca="false">IF(E301&lt;&gt;0,INDEX(Main!W:W,C301+1,1),"")</f>
        <v>string</v>
      </c>
      <c r="L301" s="0" t="n">
        <v>48335</v>
      </c>
      <c r="M301" s="0" t="n">
        <v>2032</v>
      </c>
      <c r="N301" s="0" t="n">
        <v>350</v>
      </c>
      <c r="O301" s="0" t="n">
        <v>350</v>
      </c>
      <c r="P301" s="0" t="str">
        <f aca="false">IF(E301&lt;&gt;0,INDEX(Main!AJ:CC,$C301+1,$D301+1),"")</f>
        <v/>
      </c>
      <c r="Q301" s="0" t="str">
        <f aca="false">IF(A301&lt;&gt;"",":"&amp;A301,"")</f>
        <v/>
      </c>
    </row>
    <row r="302" customFormat="false" ht="12.75" hidden="false" customHeight="false" outlineLevel="0" collapsed="false">
      <c r="A302" s="0" t="str">
        <f aca="false">IF(MOD(ROW(B302)-C$6,$F$6)=0,MAX(A$7:A301)+1,"")</f>
        <v/>
      </c>
      <c r="B302" s="0" t="n">
        <v>3.06699999999999</v>
      </c>
      <c r="C302" s="0" t="n">
        <v>73</v>
      </c>
      <c r="D302" s="0" t="n">
        <v>10</v>
      </c>
      <c r="E302" s="0" t="n">
        <v>350</v>
      </c>
      <c r="F302" s="0" t="str">
        <f aca="false">IF(E302&lt;&gt;0,"CSE"&amp;ROUND(B302,0),"")</f>
        <v>CSE3</v>
      </c>
      <c r="G302" s="0" t="str">
        <f aca="false">IF(E302&lt;&gt;0,"All","")</f>
        <v>All</v>
      </c>
      <c r="H302" s="0" t="n">
        <v>0</v>
      </c>
      <c r="I302" s="0" t="str">
        <f aca="false">IF(E302&lt;&gt;0,INDEX(Main!U:U,C302+1,1),"")</f>
        <v>string</v>
      </c>
      <c r="J302" s="0" t="str">
        <f aca="false">IF(E302&lt;&gt;0,INDEX(Main!V:V,C302+1,1),"")</f>
        <v>M</v>
      </c>
      <c r="K302" s="0" t="str">
        <f aca="false">IF(E302&lt;&gt;0,INDEX(Main!W:W,C302+1,1),"")</f>
        <v>string</v>
      </c>
      <c r="L302" s="0" t="n">
        <v>48335</v>
      </c>
      <c r="M302" s="0" t="n">
        <v>2032</v>
      </c>
      <c r="N302" s="0" t="n">
        <v>350</v>
      </c>
      <c r="O302" s="0" t="n">
        <v>350</v>
      </c>
      <c r="P302" s="0" t="str">
        <f aca="false">IF(E302&lt;&gt;0,INDEX(Main!AJ:CC,$C302+1,$D302+1),"")</f>
        <v/>
      </c>
      <c r="Q302" s="0" t="str">
        <f aca="false">IF(A302&lt;&gt;"",":"&amp;A302,"")</f>
        <v/>
      </c>
    </row>
    <row r="303" customFormat="false" ht="12.75" hidden="false" customHeight="false" outlineLevel="0" collapsed="false">
      <c r="A303" s="0" t="str">
        <f aca="false">IF(MOD(ROW(B303)-C$6,$F$6)=0,MAX(A$7:A302)+1,"")</f>
        <v/>
      </c>
      <c r="B303" s="0" t="n">
        <v>3.06799999999999</v>
      </c>
      <c r="C303" s="0" t="n">
        <v>74</v>
      </c>
      <c r="D303" s="0" t="n">
        <v>10</v>
      </c>
      <c r="E303" s="0" t="n">
        <v>0</v>
      </c>
      <c r="F303" s="0" t="str">
        <f aca="false">IF(E303&lt;&gt;0,"CSE"&amp;ROUND(B303,0),"")</f>
        <v/>
      </c>
      <c r="G303" s="0" t="str">
        <f aca="false">IF(E303&lt;&gt;0,"All","")</f>
        <v/>
      </c>
      <c r="H303" s="0" t="str">
        <f aca="false">IF(E303&lt;&gt;0,INDEX(Main!T:T,C303+1,1),"")</f>
        <v/>
      </c>
      <c r="I303" s="0" t="str">
        <f aca="false">IF(E303&lt;&gt;0,INDEX(Main!U:U,C303+1,1),"")</f>
        <v/>
      </c>
      <c r="J303" s="0" t="str">
        <f aca="false">IF(E303&lt;&gt;0,INDEX(Main!V:V,C303+1,1),"")</f>
        <v/>
      </c>
      <c r="K303" s="0" t="str">
        <f aca="false">IF(E303&lt;&gt;0,INDEX(Main!W:W,C303+1,1),"")</f>
        <v/>
      </c>
      <c r="L303" s="0" t="str">
        <f aca="false">IF(E303&lt;&gt;0,INDEX(Main!AF:CC,$C303+1,$D303+1),"")</f>
        <v/>
      </c>
      <c r="M303" s="0" t="str">
        <f aca="false">IF(E303&lt;&gt;0,IF(L303*1&gt;100,YEAR(L303),""),"")</f>
        <v/>
      </c>
      <c r="N303" s="0" t="str">
        <f aca="false">IF(E303&lt;&gt;0,INDEX(Main!AH:CC,$C303+1,$D303+1),"")</f>
        <v/>
      </c>
      <c r="O303" s="0" t="str">
        <f aca="false">IF(E303&lt;&gt;0,INDEX(Main!AI:CC,$C303+1,$D303+1),"")</f>
        <v/>
      </c>
      <c r="P303" s="0" t="str">
        <f aca="false">IF(E303&lt;&gt;0,INDEX(Main!AJ:CC,$C303+1,$D303+1),"")</f>
        <v/>
      </c>
      <c r="Q303" s="0" t="str">
        <f aca="false">IF(A303&lt;&gt;"",":"&amp;A303,"")</f>
        <v/>
      </c>
    </row>
    <row r="304" customFormat="false" ht="12.75" hidden="false" customHeight="false" outlineLevel="0" collapsed="false">
      <c r="A304" s="0" t="str">
        <f aca="false">IF(MOD(ROW(B304)-C$6,$F$6)=0,MAX(A$7:A303)+1,"")</f>
        <v/>
      </c>
      <c r="B304" s="0" t="n">
        <v>3.06899999999999</v>
      </c>
      <c r="C304" s="0" t="n">
        <v>75</v>
      </c>
      <c r="D304" s="0" t="n">
        <v>10</v>
      </c>
      <c r="E304" s="0" t="n">
        <v>350</v>
      </c>
      <c r="F304" s="0" t="str">
        <f aca="false">IF(E304&lt;&gt;0,"CSE"&amp;ROUND(B304,0),"")</f>
        <v>CSE3</v>
      </c>
      <c r="G304" s="0" t="str">
        <f aca="false">IF(E304&lt;&gt;0,"All","")</f>
        <v>All</v>
      </c>
      <c r="H304" s="0" t="n">
        <v>0</v>
      </c>
      <c r="I304" s="0" t="str">
        <f aca="false">IF(E304&lt;&gt;0,INDEX(Main!U:U,C304+1,1),"")</f>
        <v>string</v>
      </c>
      <c r="J304" s="0" t="str">
        <f aca="false">IF(E304&lt;&gt;0,INDEX(Main!V:V,C304+1,1),"")</f>
        <v>M</v>
      </c>
      <c r="K304" s="0" t="str">
        <f aca="false">IF(E304&lt;&gt;0,INDEX(Main!W:W,C304+1,1),"")</f>
        <v>string</v>
      </c>
      <c r="L304" s="0" t="n">
        <v>48700</v>
      </c>
      <c r="M304" s="0" t="n">
        <v>2033</v>
      </c>
      <c r="N304" s="0" t="n">
        <v>350</v>
      </c>
      <c r="O304" s="0" t="n">
        <v>350</v>
      </c>
      <c r="P304" s="0" t="str">
        <f aca="false">IF(E304&lt;&gt;0,INDEX(Main!AJ:CC,$C304+1,$D304+1),"")</f>
        <v>C: 11 string;</v>
      </c>
      <c r="Q304" s="0" t="str">
        <f aca="false">IF(A304&lt;&gt;"",":"&amp;A304,"")</f>
        <v/>
      </c>
    </row>
    <row r="305" customFormat="false" ht="12.75" hidden="false" customHeight="false" outlineLevel="0" collapsed="false">
      <c r="A305" s="0" t="str">
        <f aca="false">IF(MOD(ROW(B305)-C$6,$F$6)=0,MAX(A$7:A304)+1,"")</f>
        <v/>
      </c>
      <c r="B305" s="0" t="n">
        <v>3.06999999999999</v>
      </c>
      <c r="C305" s="0" t="n">
        <v>76</v>
      </c>
      <c r="D305" s="0" t="n">
        <v>10</v>
      </c>
      <c r="E305" s="0" t="n">
        <v>350</v>
      </c>
      <c r="F305" s="0" t="str">
        <f aca="false">IF(E305&lt;&gt;0,"CSE"&amp;ROUND(B305,0),"")</f>
        <v>CSE3</v>
      </c>
      <c r="G305" s="0" t="str">
        <f aca="false">IF(E305&lt;&gt;0,"All","")</f>
        <v>All</v>
      </c>
      <c r="H305" s="0" t="n">
        <v>0</v>
      </c>
      <c r="I305" s="0" t="str">
        <f aca="false">IF(E305&lt;&gt;0,INDEX(Main!U:U,C305+1,1),"")</f>
        <v>string</v>
      </c>
      <c r="J305" s="0" t="str">
        <f aca="false">IF(E305&lt;&gt;0,INDEX(Main!V:V,C305+1,1),"")</f>
        <v>M</v>
      </c>
      <c r="K305" s="0" t="str">
        <f aca="false">IF(E305&lt;&gt;0,INDEX(Main!W:W,C305+1,1),"")</f>
        <v>string</v>
      </c>
      <c r="L305" s="0" t="n">
        <v>48700</v>
      </c>
      <c r="M305" s="0" t="n">
        <v>2033</v>
      </c>
      <c r="N305" s="0" t="n">
        <v>350</v>
      </c>
      <c r="O305" s="0" t="n">
        <v>350</v>
      </c>
      <c r="P305" s="0" t="str">
        <f aca="false">IF(E305&lt;&gt;0,INDEX(Main!AJ:CC,$C305+1,$D305+1),"")</f>
        <v/>
      </c>
      <c r="Q305" s="0" t="str">
        <f aca="false">IF(A305&lt;&gt;"",":"&amp;A305,"")</f>
        <v/>
      </c>
    </row>
    <row r="306" customFormat="false" ht="12.75" hidden="false" customHeight="false" outlineLevel="0" collapsed="false">
      <c r="A306" s="0" t="str">
        <f aca="false">IF(MOD(ROW(B306)-C$6,$F$6)=0,MAX(A$7:A305)+1,"")</f>
        <v/>
      </c>
      <c r="B306" s="0" t="n">
        <v>3.07099999999999</v>
      </c>
      <c r="C306" s="0" t="n">
        <v>77</v>
      </c>
      <c r="D306" s="0" t="n">
        <v>10</v>
      </c>
      <c r="E306" s="0" t="n">
        <v>350</v>
      </c>
      <c r="F306" s="0" t="str">
        <f aca="false">IF(E306&lt;&gt;0,"CSE"&amp;ROUND(B306,0),"")</f>
        <v>CSE3</v>
      </c>
      <c r="G306" s="0" t="str">
        <f aca="false">IF(E306&lt;&gt;0,"All","")</f>
        <v>All</v>
      </c>
      <c r="H306" s="0" t="n">
        <v>0</v>
      </c>
      <c r="I306" s="0" t="str">
        <f aca="false">IF(E306&lt;&gt;0,INDEX(Main!U:U,C306+1,1),"")</f>
        <v>string</v>
      </c>
      <c r="J306" s="0" t="str">
        <f aca="false">IF(E306&lt;&gt;0,INDEX(Main!V:V,C306+1,1),"")</f>
        <v>M</v>
      </c>
      <c r="K306" s="0" t="str">
        <f aca="false">IF(E306&lt;&gt;0,INDEX(Main!W:W,C306+1,1),"")</f>
        <v>string</v>
      </c>
      <c r="L306" s="0" t="n">
        <v>48700</v>
      </c>
      <c r="M306" s="0" t="n">
        <v>2033</v>
      </c>
      <c r="N306" s="0" t="n">
        <v>350</v>
      </c>
      <c r="O306" s="0" t="n">
        <v>350</v>
      </c>
      <c r="P306" s="0" t="str">
        <f aca="false">IF(E306&lt;&gt;0,INDEX(Main!AJ:CC,$C306+1,$D306+1),"")</f>
        <v/>
      </c>
      <c r="Q306" s="0" t="str">
        <f aca="false">IF(A306&lt;&gt;"",":"&amp;A306,"")</f>
        <v/>
      </c>
    </row>
    <row r="307" customFormat="false" ht="12.75" hidden="false" customHeight="false" outlineLevel="0" collapsed="false">
      <c r="A307" s="0" t="str">
        <f aca="false">IF(MOD(ROW(B307)-C$6,$F$6)=0,MAX(A$7:A306)+1,"")</f>
        <v/>
      </c>
      <c r="B307" s="0" t="n">
        <v>3.07199999999999</v>
      </c>
      <c r="C307" s="0" t="n">
        <v>78</v>
      </c>
      <c r="D307" s="0" t="n">
        <v>10</v>
      </c>
      <c r="E307" s="0" t="n">
        <v>0</v>
      </c>
      <c r="F307" s="0" t="str">
        <f aca="false">IF(E307&lt;&gt;0,"CSE"&amp;ROUND(B307,0),"")</f>
        <v/>
      </c>
      <c r="G307" s="0" t="str">
        <f aca="false">IF(E307&lt;&gt;0,"All","")</f>
        <v/>
      </c>
      <c r="H307" s="0" t="str">
        <f aca="false">IF(E307&lt;&gt;0,INDEX(Main!T:T,C307+1,1),"")</f>
        <v/>
      </c>
      <c r="I307" s="0" t="str">
        <f aca="false">IF(E307&lt;&gt;0,INDEX(Main!U:U,C307+1,1),"")</f>
        <v/>
      </c>
      <c r="J307" s="0" t="str">
        <f aca="false">IF(E307&lt;&gt;0,INDEX(Main!V:V,C307+1,1),"")</f>
        <v/>
      </c>
      <c r="K307" s="0" t="str">
        <f aca="false">IF(E307&lt;&gt;0,INDEX(Main!W:W,C307+1,1),"")</f>
        <v/>
      </c>
      <c r="L307" s="0" t="str">
        <f aca="false">IF(E307&lt;&gt;0,INDEX(Main!AF:CC,$C307+1,$D307+1),"")</f>
        <v/>
      </c>
      <c r="M307" s="0" t="str">
        <f aca="false">IF(E307&lt;&gt;0,IF(L307*1&gt;100,YEAR(L307),""),"")</f>
        <v/>
      </c>
      <c r="N307" s="0" t="str">
        <f aca="false">IF(E307&lt;&gt;0,INDEX(Main!AH:CC,$C307+1,$D307+1),"")</f>
        <v/>
      </c>
      <c r="O307" s="0" t="str">
        <f aca="false">IF(E307&lt;&gt;0,INDEX(Main!AI:CC,$C307+1,$D307+1),"")</f>
        <v/>
      </c>
      <c r="P307" s="0" t="str">
        <f aca="false">IF(E307&lt;&gt;0,INDEX(Main!AJ:CC,$C307+1,$D307+1),"")</f>
        <v/>
      </c>
      <c r="Q307" s="0" t="str">
        <f aca="false">IF(A307&lt;&gt;"",":"&amp;A307,"")</f>
        <v/>
      </c>
    </row>
    <row r="308" customFormat="false" ht="12.75" hidden="false" customHeight="false" outlineLevel="0" collapsed="false">
      <c r="A308" s="0" t="str">
        <f aca="false">IF(MOD(ROW(B308)-C$6,$F$6)=0,MAX(A$7:A307)+1,"")</f>
        <v/>
      </c>
      <c r="B308" s="0" t="n">
        <v>3.07299999999999</v>
      </c>
      <c r="C308" s="0" t="n">
        <v>79</v>
      </c>
      <c r="D308" s="0" t="n">
        <v>10</v>
      </c>
      <c r="E308" s="0" t="n">
        <v>350</v>
      </c>
      <c r="F308" s="0" t="str">
        <f aca="false">IF(E308&lt;&gt;0,"CSE"&amp;ROUND(B308,0),"")</f>
        <v>CSE3</v>
      </c>
      <c r="G308" s="0" t="str">
        <f aca="false">IF(E308&lt;&gt;0,"All","")</f>
        <v>All</v>
      </c>
      <c r="H308" s="0" t="n">
        <v>0</v>
      </c>
      <c r="I308" s="0" t="str">
        <f aca="false">IF(E308&lt;&gt;0,INDEX(Main!U:U,C308+1,1),"")</f>
        <v>string</v>
      </c>
      <c r="J308" s="0" t="str">
        <f aca="false">IF(E308&lt;&gt;0,INDEX(Main!V:V,C308+1,1),"")</f>
        <v>M</v>
      </c>
      <c r="K308" s="0" t="str">
        <f aca="false">IF(E308&lt;&gt;0,INDEX(Main!W:W,C308+1,1),"")</f>
        <v>string</v>
      </c>
      <c r="L308" s="0" t="n">
        <v>49065</v>
      </c>
      <c r="M308" s="0" t="n">
        <v>2034</v>
      </c>
      <c r="N308" s="0" t="n">
        <v>350</v>
      </c>
      <c r="O308" s="0" t="n">
        <v>350</v>
      </c>
      <c r="P308" s="0" t="str">
        <f aca="false">IF(E308&lt;&gt;0,INDEX(Main!AJ:CC,$C308+1,$D308+1),"")</f>
        <v>C: 12 string;</v>
      </c>
      <c r="Q308" s="0" t="str">
        <f aca="false">IF(A308&lt;&gt;"",":"&amp;A308,"")</f>
        <v/>
      </c>
    </row>
    <row r="309" customFormat="false" ht="12.75" hidden="false" customHeight="false" outlineLevel="0" collapsed="false">
      <c r="A309" s="0" t="str">
        <f aca="false">IF(MOD(ROW(B309)-C$6,$F$6)=0,MAX(A$7:A308)+1,"")</f>
        <v/>
      </c>
      <c r="B309" s="0" t="n">
        <v>3.07399999999999</v>
      </c>
      <c r="C309" s="0" t="n">
        <v>80</v>
      </c>
      <c r="D309" s="0" t="n">
        <v>10</v>
      </c>
      <c r="E309" s="0" t="n">
        <v>350</v>
      </c>
      <c r="F309" s="0" t="str">
        <f aca="false">IF(E309&lt;&gt;0,"CSE"&amp;ROUND(B309,0),"")</f>
        <v>CSE3</v>
      </c>
      <c r="G309" s="0" t="str">
        <f aca="false">IF(E309&lt;&gt;0,"All","")</f>
        <v>All</v>
      </c>
      <c r="H309" s="0" t="n">
        <v>0</v>
      </c>
      <c r="I309" s="0" t="str">
        <f aca="false">IF(E309&lt;&gt;0,INDEX(Main!U:U,C309+1,1),"")</f>
        <v>string</v>
      </c>
      <c r="J309" s="0" t="str">
        <f aca="false">IF(E309&lt;&gt;0,INDEX(Main!V:V,C309+1,1),"")</f>
        <v>M</v>
      </c>
      <c r="K309" s="0" t="str">
        <f aca="false">IF(E309&lt;&gt;0,INDEX(Main!W:W,C309+1,1),"")</f>
        <v>string</v>
      </c>
      <c r="L309" s="0" t="n">
        <v>49065</v>
      </c>
      <c r="M309" s="0" t="n">
        <v>2034</v>
      </c>
      <c r="N309" s="0" t="n">
        <v>350</v>
      </c>
      <c r="O309" s="0" t="n">
        <v>350</v>
      </c>
      <c r="P309" s="0" t="str">
        <f aca="false">IF(E309&lt;&gt;0,INDEX(Main!AJ:CC,$C309+1,$D309+1),"")</f>
        <v/>
      </c>
      <c r="Q309" s="0" t="str">
        <f aca="false">IF(A309&lt;&gt;"",":"&amp;A309,"")</f>
        <v/>
      </c>
    </row>
    <row r="310" customFormat="false" ht="12.75" hidden="false" customHeight="false" outlineLevel="0" collapsed="false">
      <c r="A310" s="0" t="str">
        <f aca="false">IF(MOD(ROW(B310)-C$6,$F$6)=0,MAX(A$7:A309)+1,"")</f>
        <v/>
      </c>
      <c r="B310" s="0" t="n">
        <v>3.07499999999999</v>
      </c>
      <c r="C310" s="0" t="n">
        <v>81</v>
      </c>
      <c r="D310" s="0" t="n">
        <v>10</v>
      </c>
      <c r="E310" s="0" t="n">
        <v>350</v>
      </c>
      <c r="F310" s="0" t="str">
        <f aca="false">IF(E310&lt;&gt;0,"CSE"&amp;ROUND(B310,0),"")</f>
        <v>CSE3</v>
      </c>
      <c r="G310" s="0" t="str">
        <f aca="false">IF(E310&lt;&gt;0,"All","")</f>
        <v>All</v>
      </c>
      <c r="H310" s="0" t="n">
        <v>0</v>
      </c>
      <c r="I310" s="0" t="str">
        <f aca="false">IF(E310&lt;&gt;0,INDEX(Main!U:U,C310+1,1),"")</f>
        <v>string</v>
      </c>
      <c r="J310" s="0" t="str">
        <f aca="false">IF(E310&lt;&gt;0,INDEX(Main!V:V,C310+1,1),"")</f>
        <v>M</v>
      </c>
      <c r="K310" s="0" t="str">
        <f aca="false">IF(E310&lt;&gt;0,INDEX(Main!W:W,C310+1,1),"")</f>
        <v>string</v>
      </c>
      <c r="L310" s="0" t="n">
        <v>49065</v>
      </c>
      <c r="M310" s="0" t="n">
        <v>2034</v>
      </c>
      <c r="N310" s="0" t="n">
        <v>350</v>
      </c>
      <c r="O310" s="0" t="n">
        <v>350</v>
      </c>
      <c r="P310" s="0" t="str">
        <f aca="false">IF(E310&lt;&gt;0,INDEX(Main!AJ:CC,$C310+1,$D310+1),"")</f>
        <v/>
      </c>
      <c r="Q310" s="0" t="str">
        <f aca="false">IF(A310&lt;&gt;"",":"&amp;A310,"")</f>
        <v/>
      </c>
    </row>
    <row r="311" customFormat="false" ht="12.75" hidden="false" customHeight="false" outlineLevel="0" collapsed="false">
      <c r="A311" s="0" t="str">
        <f aca="false">IF(MOD(ROW(B311)-C$6,$F$6)=0,MAX(A$7:A310)+1,"")</f>
        <v/>
      </c>
      <c r="B311" s="0" t="n">
        <v>3.07599999999999</v>
      </c>
      <c r="C311" s="0" t="n">
        <v>82</v>
      </c>
      <c r="D311" s="0" t="n">
        <v>10</v>
      </c>
      <c r="E311" s="0" t="n">
        <v>0</v>
      </c>
      <c r="F311" s="0" t="str">
        <f aca="false">IF(E311&lt;&gt;0,"CSE"&amp;ROUND(B311,0),"")</f>
        <v/>
      </c>
      <c r="G311" s="0" t="str">
        <f aca="false">IF(E311&lt;&gt;0,"All","")</f>
        <v/>
      </c>
      <c r="H311" s="0" t="str">
        <f aca="false">IF(E311&lt;&gt;0,INDEX(Main!T:T,C311+1,1),"")</f>
        <v/>
      </c>
      <c r="I311" s="0" t="str">
        <f aca="false">IF(E311&lt;&gt;0,INDEX(Main!U:U,C311+1,1),"")</f>
        <v/>
      </c>
      <c r="J311" s="0" t="str">
        <f aca="false">IF(E311&lt;&gt;0,INDEX(Main!V:V,C311+1,1),"")</f>
        <v/>
      </c>
      <c r="K311" s="0" t="str">
        <f aca="false">IF(E311&lt;&gt;0,INDEX(Main!W:W,C311+1,1),"")</f>
        <v/>
      </c>
      <c r="L311" s="0" t="str">
        <f aca="false">IF(E311&lt;&gt;0,INDEX(Main!AF:CC,$C311+1,$D311+1),"")</f>
        <v/>
      </c>
      <c r="M311" s="0" t="str">
        <f aca="false">IF(E311&lt;&gt;0,IF(L311*1&gt;100,YEAR(L311),""),"")</f>
        <v/>
      </c>
      <c r="N311" s="0" t="str">
        <f aca="false">IF(E311&lt;&gt;0,INDEX(Main!AH:CC,$C311+1,$D311+1),"")</f>
        <v/>
      </c>
      <c r="O311" s="0" t="str">
        <f aca="false">IF(E311&lt;&gt;0,INDEX(Main!AI:CC,$C311+1,$D311+1),"")</f>
        <v/>
      </c>
      <c r="P311" s="0" t="str">
        <f aca="false">IF(E311&lt;&gt;0,INDEX(Main!AJ:CC,$C311+1,$D311+1),"")</f>
        <v/>
      </c>
      <c r="Q311" s="0" t="str">
        <f aca="false">IF(A311&lt;&gt;"",":"&amp;A311,"")</f>
        <v/>
      </c>
    </row>
    <row r="312" customFormat="false" ht="12.75" hidden="false" customHeight="false" outlineLevel="0" collapsed="false">
      <c r="A312" s="0" t="str">
        <f aca="false">IF(MOD(ROW(B312)-C$6,$F$6)=0,MAX(A$7:A311)+1,"")</f>
        <v/>
      </c>
      <c r="B312" s="0" t="n">
        <v>3.07699999999999</v>
      </c>
      <c r="C312" s="0" t="n">
        <v>83</v>
      </c>
      <c r="D312" s="0" t="n">
        <v>10</v>
      </c>
      <c r="E312" s="0" t="n">
        <v>350</v>
      </c>
      <c r="F312" s="0" t="str">
        <f aca="false">IF(E312&lt;&gt;0,"CSE"&amp;ROUND(B312,0),"")</f>
        <v>CSE3</v>
      </c>
      <c r="G312" s="0" t="str">
        <f aca="false">IF(E312&lt;&gt;0,"All","")</f>
        <v>All</v>
      </c>
      <c r="H312" s="0" t="n">
        <v>0</v>
      </c>
      <c r="I312" s="0" t="str">
        <f aca="false">IF(E312&lt;&gt;0,INDEX(Main!U:U,C312+1,1),"")</f>
        <v>string</v>
      </c>
      <c r="J312" s="0" t="str">
        <f aca="false">IF(E312&lt;&gt;0,INDEX(Main!V:V,C312+1,1),"")</f>
        <v>M</v>
      </c>
      <c r="K312" s="0" t="str">
        <f aca="false">IF(E312&lt;&gt;0,INDEX(Main!W:W,C312+1,1),"")</f>
        <v>string</v>
      </c>
      <c r="L312" s="0" t="n">
        <v>49430</v>
      </c>
      <c r="M312" s="0" t="n">
        <v>2035</v>
      </c>
      <c r="N312" s="0" t="n">
        <v>350</v>
      </c>
      <c r="O312" s="0" t="n">
        <v>350</v>
      </c>
      <c r="P312" s="0" t="str">
        <f aca="false">IF(E312&lt;&gt;0,INDEX(Main!AJ:CC,$C312+1,$D312+1),"")</f>
        <v>C: 13 string;</v>
      </c>
      <c r="Q312" s="0" t="str">
        <f aca="false">IF(A312&lt;&gt;"",":"&amp;A312,"")</f>
        <v/>
      </c>
    </row>
    <row r="313" customFormat="false" ht="12.75" hidden="false" customHeight="false" outlineLevel="0" collapsed="false">
      <c r="A313" s="0" t="str">
        <f aca="false">IF(MOD(ROW(B313)-C$6,$F$6)=0,MAX(A$7:A312)+1,"")</f>
        <v/>
      </c>
      <c r="B313" s="0" t="n">
        <v>3.07799999999999</v>
      </c>
      <c r="C313" s="0" t="n">
        <v>84</v>
      </c>
      <c r="D313" s="0" t="n">
        <v>10</v>
      </c>
      <c r="E313" s="0" t="n">
        <v>350</v>
      </c>
      <c r="F313" s="0" t="str">
        <f aca="false">IF(E313&lt;&gt;0,"CSE"&amp;ROUND(B313,0),"")</f>
        <v>CSE3</v>
      </c>
      <c r="G313" s="0" t="str">
        <f aca="false">IF(E313&lt;&gt;0,"All","")</f>
        <v>All</v>
      </c>
      <c r="H313" s="0" t="n">
        <v>0</v>
      </c>
      <c r="I313" s="0" t="str">
        <f aca="false">IF(E313&lt;&gt;0,INDEX(Main!U:U,C313+1,1),"")</f>
        <v>string</v>
      </c>
      <c r="J313" s="0" t="str">
        <f aca="false">IF(E313&lt;&gt;0,INDEX(Main!V:V,C313+1,1),"")</f>
        <v>M</v>
      </c>
      <c r="K313" s="0" t="str">
        <f aca="false">IF(E313&lt;&gt;0,INDEX(Main!W:W,C313+1,1),"")</f>
        <v>string</v>
      </c>
      <c r="L313" s="0" t="n">
        <v>49430</v>
      </c>
      <c r="M313" s="0" t="n">
        <v>2035</v>
      </c>
      <c r="N313" s="0" t="n">
        <v>350</v>
      </c>
      <c r="O313" s="0" t="n">
        <v>350</v>
      </c>
      <c r="P313" s="0" t="str">
        <f aca="false">IF(E313&lt;&gt;0,INDEX(Main!AJ:CC,$C313+1,$D313+1),"")</f>
        <v/>
      </c>
      <c r="Q313" s="0" t="str">
        <f aca="false">IF(A313&lt;&gt;"",":"&amp;A313,"")</f>
        <v/>
      </c>
    </row>
    <row r="314" customFormat="false" ht="12.75" hidden="false" customHeight="false" outlineLevel="0" collapsed="false">
      <c r="A314" s="0" t="str">
        <f aca="false">IF(MOD(ROW(B314)-C$6,$F$6)=0,MAX(A$7:A313)+1,"")</f>
        <v/>
      </c>
      <c r="B314" s="0" t="n">
        <v>3.07899999999999</v>
      </c>
      <c r="C314" s="0" t="n">
        <v>85</v>
      </c>
      <c r="D314" s="0" t="n">
        <v>10</v>
      </c>
      <c r="E314" s="0" t="n">
        <v>350</v>
      </c>
      <c r="F314" s="0" t="str">
        <f aca="false">IF(E314&lt;&gt;0,"CSE"&amp;ROUND(B314,0),"")</f>
        <v>CSE3</v>
      </c>
      <c r="G314" s="0" t="str">
        <f aca="false">IF(E314&lt;&gt;0,"All","")</f>
        <v>All</v>
      </c>
      <c r="H314" s="0" t="n">
        <v>0</v>
      </c>
      <c r="I314" s="0" t="str">
        <f aca="false">IF(E314&lt;&gt;0,INDEX(Main!U:U,C314+1,1),"")</f>
        <v>string</v>
      </c>
      <c r="J314" s="0" t="str">
        <f aca="false">IF(E314&lt;&gt;0,INDEX(Main!V:V,C314+1,1),"")</f>
        <v>M</v>
      </c>
      <c r="K314" s="0" t="str">
        <f aca="false">IF(E314&lt;&gt;0,INDEX(Main!W:W,C314+1,1),"")</f>
        <v>string</v>
      </c>
      <c r="L314" s="0" t="n">
        <v>49430</v>
      </c>
      <c r="M314" s="0" t="n">
        <v>2035</v>
      </c>
      <c r="N314" s="0" t="n">
        <v>350</v>
      </c>
      <c r="O314" s="0" t="n">
        <v>350</v>
      </c>
      <c r="P314" s="0" t="str">
        <f aca="false">IF(E314&lt;&gt;0,INDEX(Main!AJ:CC,$C314+1,$D314+1),"")</f>
        <v/>
      </c>
      <c r="Q314" s="0" t="str">
        <f aca="false">IF(A314&lt;&gt;"",":"&amp;A314,"")</f>
        <v/>
      </c>
    </row>
    <row r="315" customFormat="false" ht="12.75" hidden="false" customHeight="false" outlineLevel="0" collapsed="false">
      <c r="A315" s="0" t="str">
        <f aca="false">IF(MOD(ROW(B315)-C$6,$F$6)=0,MAX(A$7:A314)+1,"")</f>
        <v/>
      </c>
      <c r="B315" s="0" t="n">
        <v>3.07999999999999</v>
      </c>
      <c r="C315" s="0" t="n">
        <v>86</v>
      </c>
      <c r="D315" s="0" t="n">
        <v>10</v>
      </c>
      <c r="E315" s="0" t="n">
        <v>0</v>
      </c>
      <c r="F315" s="0" t="str">
        <f aca="false">IF(E315&lt;&gt;0,"CSE"&amp;ROUND(B315,0),"")</f>
        <v/>
      </c>
      <c r="G315" s="0" t="str">
        <f aca="false">IF(E315&lt;&gt;0,"All","")</f>
        <v/>
      </c>
      <c r="H315" s="0" t="str">
        <f aca="false">IF(E315&lt;&gt;0,INDEX(Main!T:T,C315+1,1),"")</f>
        <v/>
      </c>
      <c r="I315" s="0" t="str">
        <f aca="false">IF(E315&lt;&gt;0,INDEX(Main!U:U,C315+1,1),"")</f>
        <v/>
      </c>
      <c r="J315" s="0" t="str">
        <f aca="false">IF(E315&lt;&gt;0,INDEX(Main!V:V,C315+1,1),"")</f>
        <v/>
      </c>
      <c r="K315" s="0" t="str">
        <f aca="false">IF(E315&lt;&gt;0,INDEX(Main!W:W,C315+1,1),"")</f>
        <v/>
      </c>
      <c r="L315" s="0" t="str">
        <f aca="false">IF(E315&lt;&gt;0,INDEX(Main!AF:CC,$C315+1,$D315+1),"")</f>
        <v/>
      </c>
      <c r="M315" s="0" t="str">
        <f aca="false">IF(E315&lt;&gt;0,IF(L315*1&gt;100,YEAR(L315),""),"")</f>
        <v/>
      </c>
      <c r="N315" s="0" t="str">
        <f aca="false">IF(E315&lt;&gt;0,INDEX(Main!AH:CC,$C315+1,$D315+1),"")</f>
        <v/>
      </c>
      <c r="O315" s="0" t="str">
        <f aca="false">IF(E315&lt;&gt;0,INDEX(Main!AI:CC,$C315+1,$D315+1),"")</f>
        <v/>
      </c>
      <c r="P315" s="0" t="str">
        <f aca="false">IF(E315&lt;&gt;0,INDEX(Main!AJ:CC,$C315+1,$D315+1),"")</f>
        <v/>
      </c>
      <c r="Q315" s="0" t="str">
        <f aca="false">IF(A315&lt;&gt;"",":"&amp;A315,"")</f>
        <v/>
      </c>
    </row>
    <row r="316" customFormat="false" ht="12.75" hidden="false" customHeight="false" outlineLevel="0" collapsed="false">
      <c r="A316" s="0" t="str">
        <f aca="false">IF(MOD(ROW(B316)-C$6,$F$6)=0,MAX(A$7:A315)+1,"")</f>
        <v/>
      </c>
      <c r="B316" s="0" t="n">
        <v>3.08099999999999</v>
      </c>
      <c r="C316" s="0" t="n">
        <v>87</v>
      </c>
      <c r="D316" s="0" t="n">
        <v>10</v>
      </c>
      <c r="E316" s="0" t="n">
        <v>350</v>
      </c>
      <c r="F316" s="0" t="str">
        <f aca="false">IF(E316&lt;&gt;0,"CSE"&amp;ROUND(B316,0),"")</f>
        <v>CSE3</v>
      </c>
      <c r="G316" s="0" t="str">
        <f aca="false">IF(E316&lt;&gt;0,"All","")</f>
        <v>All</v>
      </c>
      <c r="H316" s="0" t="n">
        <v>0</v>
      </c>
      <c r="I316" s="0" t="str">
        <f aca="false">IF(E316&lt;&gt;0,INDEX(Main!U:U,C316+1,1),"")</f>
        <v>string</v>
      </c>
      <c r="J316" s="0" t="str">
        <f aca="false">IF(E316&lt;&gt;0,INDEX(Main!V:V,C316+1,1),"")</f>
        <v>M</v>
      </c>
      <c r="K316" s="0" t="str">
        <f aca="false">IF(E316&lt;&gt;0,INDEX(Main!W:W,C316+1,1),"")</f>
        <v>string</v>
      </c>
      <c r="L316" s="0" t="n">
        <v>49796</v>
      </c>
      <c r="M316" s="0" t="n">
        <v>2036</v>
      </c>
      <c r="N316" s="0" t="n">
        <v>350</v>
      </c>
      <c r="O316" s="0" t="n">
        <v>350</v>
      </c>
      <c r="P316" s="0" t="str">
        <f aca="false">IF(E316&lt;&gt;0,INDEX(Main!AJ:CC,$C316+1,$D316+1),"")</f>
        <v>C: 14 string;</v>
      </c>
      <c r="Q316" s="0" t="str">
        <f aca="false">IF(A316&lt;&gt;"",":"&amp;A316,"")</f>
        <v/>
      </c>
    </row>
    <row r="317" customFormat="false" ht="12.75" hidden="false" customHeight="false" outlineLevel="0" collapsed="false">
      <c r="A317" s="0" t="str">
        <f aca="false">IF(MOD(ROW(B317)-C$6,$F$6)=0,MAX(A$7:A316)+1,"")</f>
        <v/>
      </c>
      <c r="B317" s="0" t="n">
        <v>3.08199999999999</v>
      </c>
      <c r="C317" s="0" t="n">
        <v>88</v>
      </c>
      <c r="D317" s="0" t="n">
        <v>10</v>
      </c>
      <c r="E317" s="0" t="n">
        <v>350</v>
      </c>
      <c r="F317" s="0" t="str">
        <f aca="false">IF(E317&lt;&gt;0,"CSE"&amp;ROUND(B317,0),"")</f>
        <v>CSE3</v>
      </c>
      <c r="G317" s="0" t="str">
        <f aca="false">IF(E317&lt;&gt;0,"All","")</f>
        <v>All</v>
      </c>
      <c r="H317" s="0" t="n">
        <v>0</v>
      </c>
      <c r="I317" s="0" t="str">
        <f aca="false">IF(E317&lt;&gt;0,INDEX(Main!U:U,C317+1,1),"")</f>
        <v>string</v>
      </c>
      <c r="J317" s="0" t="str">
        <f aca="false">IF(E317&lt;&gt;0,INDEX(Main!V:V,C317+1,1),"")</f>
        <v>M</v>
      </c>
      <c r="K317" s="0" t="str">
        <f aca="false">IF(E317&lt;&gt;0,INDEX(Main!W:W,C317+1,1),"")</f>
        <v>string</v>
      </c>
      <c r="L317" s="0" t="n">
        <v>49796</v>
      </c>
      <c r="M317" s="0" t="n">
        <v>2036</v>
      </c>
      <c r="N317" s="0" t="n">
        <v>350</v>
      </c>
      <c r="O317" s="0" t="n">
        <v>350</v>
      </c>
      <c r="P317" s="0" t="str">
        <f aca="false">IF(E317&lt;&gt;0,INDEX(Main!AJ:CC,$C317+1,$D317+1),"")</f>
        <v/>
      </c>
      <c r="Q317" s="0" t="str">
        <f aca="false">IF(A317&lt;&gt;"",":"&amp;A317,"")</f>
        <v/>
      </c>
    </row>
    <row r="318" customFormat="false" ht="12.75" hidden="false" customHeight="false" outlineLevel="0" collapsed="false">
      <c r="A318" s="0" t="str">
        <f aca="false">IF(MOD(ROW(B318)-C$6,$F$6)=0,MAX(A$7:A317)+1,"")</f>
        <v/>
      </c>
      <c r="B318" s="0" t="n">
        <v>3.08299999999999</v>
      </c>
      <c r="C318" s="0" t="n">
        <v>89</v>
      </c>
      <c r="D318" s="0" t="n">
        <v>10</v>
      </c>
      <c r="E318" s="0" t="n">
        <v>350</v>
      </c>
      <c r="F318" s="0" t="str">
        <f aca="false">IF(E318&lt;&gt;0,"CSE"&amp;ROUND(B318,0),"")</f>
        <v>CSE3</v>
      </c>
      <c r="G318" s="0" t="str">
        <f aca="false">IF(E318&lt;&gt;0,"All","")</f>
        <v>All</v>
      </c>
      <c r="H318" s="0" t="n">
        <v>0</v>
      </c>
      <c r="I318" s="0" t="str">
        <f aca="false">IF(E318&lt;&gt;0,INDEX(Main!U:U,C318+1,1),"")</f>
        <v>string</v>
      </c>
      <c r="J318" s="0" t="str">
        <f aca="false">IF(E318&lt;&gt;0,INDEX(Main!V:V,C318+1,1),"")</f>
        <v>M</v>
      </c>
      <c r="K318" s="0" t="str">
        <f aca="false">IF(E318&lt;&gt;0,INDEX(Main!W:W,C318+1,1),"")</f>
        <v>string</v>
      </c>
      <c r="L318" s="0" t="n">
        <v>49796</v>
      </c>
      <c r="M318" s="0" t="n">
        <v>2036</v>
      </c>
      <c r="N318" s="0" t="n">
        <v>350</v>
      </c>
      <c r="O318" s="0" t="n">
        <v>350</v>
      </c>
      <c r="P318" s="0" t="str">
        <f aca="false">IF(E318&lt;&gt;0,INDEX(Main!AJ:CC,$C318+1,$D318+1),"")</f>
        <v/>
      </c>
      <c r="Q318" s="0" t="str">
        <f aca="false">IF(A318&lt;&gt;"",":"&amp;A318,"")</f>
        <v/>
      </c>
    </row>
    <row r="319" customFormat="false" ht="12.75" hidden="false" customHeight="false" outlineLevel="0" collapsed="false">
      <c r="A319" s="0" t="str">
        <f aca="false">IF(MOD(ROW(B319)-C$6,$F$6)=0,MAX(A$7:A318)+1,"")</f>
        <v/>
      </c>
      <c r="B319" s="0" t="n">
        <v>3.08399999999999</v>
      </c>
      <c r="C319" s="0" t="n">
        <v>90</v>
      </c>
      <c r="D319" s="0" t="n">
        <v>10</v>
      </c>
      <c r="E319" s="0" t="n">
        <v>0</v>
      </c>
      <c r="F319" s="0" t="str">
        <f aca="false">IF(E319&lt;&gt;0,"CSE"&amp;ROUND(B319,0),"")</f>
        <v/>
      </c>
      <c r="G319" s="0" t="str">
        <f aca="false">IF(E319&lt;&gt;0,"All","")</f>
        <v/>
      </c>
      <c r="H319" s="0" t="str">
        <f aca="false">IF(E319&lt;&gt;0,INDEX(Main!T:T,C319+1,1),"")</f>
        <v/>
      </c>
      <c r="I319" s="0" t="str">
        <f aca="false">IF(E319&lt;&gt;0,INDEX(Main!U:U,C319+1,1),"")</f>
        <v/>
      </c>
      <c r="J319" s="0" t="str">
        <f aca="false">IF(E319&lt;&gt;0,INDEX(Main!V:V,C319+1,1),"")</f>
        <v/>
      </c>
      <c r="K319" s="0" t="str">
        <f aca="false">IF(E319&lt;&gt;0,INDEX(Main!W:W,C319+1,1),"")</f>
        <v/>
      </c>
      <c r="L319" s="0" t="str">
        <f aca="false">IF(E319&lt;&gt;0,INDEX(Main!AF:CC,$C319+1,$D319+1),"")</f>
        <v/>
      </c>
      <c r="M319" s="0" t="str">
        <f aca="false">IF(E319&lt;&gt;0,IF(L319*1&gt;100,YEAR(L319),""),"")</f>
        <v/>
      </c>
      <c r="N319" s="0" t="str">
        <f aca="false">IF(E319&lt;&gt;0,INDEX(Main!AH:CC,$C319+1,$D319+1),"")</f>
        <v/>
      </c>
      <c r="O319" s="0" t="str">
        <f aca="false">IF(E319&lt;&gt;0,INDEX(Main!AI:CC,$C319+1,$D319+1),"")</f>
        <v/>
      </c>
      <c r="P319" s="0" t="str">
        <f aca="false">IF(E319&lt;&gt;0,INDEX(Main!AJ:CC,$C319+1,$D319+1),"")</f>
        <v/>
      </c>
      <c r="Q319" s="0" t="str">
        <f aca="false">IF(A319&lt;&gt;"",":"&amp;A319,"")</f>
        <v/>
      </c>
    </row>
    <row r="320" customFormat="false" ht="12.75" hidden="false" customHeight="false" outlineLevel="0" collapsed="false">
      <c r="A320" s="0" t="str">
        <f aca="false">IF(MOD(ROW(B320)-C$6,$F$6)=0,MAX(A$7:A319)+1,"")</f>
        <v/>
      </c>
      <c r="B320" s="0" t="n">
        <v>3.08499999999999</v>
      </c>
      <c r="C320" s="0" t="n">
        <v>91</v>
      </c>
      <c r="D320" s="0" t="n">
        <v>10</v>
      </c>
      <c r="E320" s="0" t="n">
        <v>350</v>
      </c>
      <c r="F320" s="0" t="str">
        <f aca="false">IF(E320&lt;&gt;0,"CSE"&amp;ROUND(B320,0),"")</f>
        <v>CSE3</v>
      </c>
      <c r="G320" s="0" t="str">
        <f aca="false">IF(E320&lt;&gt;0,"All","")</f>
        <v>All</v>
      </c>
      <c r="H320" s="0" t="n">
        <v>0</v>
      </c>
      <c r="I320" s="0" t="str">
        <f aca="false">IF(E320&lt;&gt;0,INDEX(Main!U:U,C320+1,1),"")</f>
        <v>string</v>
      </c>
      <c r="J320" s="0" t="str">
        <f aca="false">IF(E320&lt;&gt;0,INDEX(Main!V:V,C320+1,1),"")</f>
        <v>M</v>
      </c>
      <c r="K320" s="0" t="str">
        <f aca="false">IF(E320&lt;&gt;0,INDEX(Main!W:W,C320+1,1),"")</f>
        <v>string</v>
      </c>
      <c r="L320" s="0" t="n">
        <v>50161</v>
      </c>
      <c r="M320" s="0" t="n">
        <v>2037</v>
      </c>
      <c r="N320" s="0" t="n">
        <v>350</v>
      </c>
      <c r="O320" s="0" t="n">
        <v>350</v>
      </c>
      <c r="P320" s="0" t="str">
        <f aca="false">IF(E320&lt;&gt;0,INDEX(Main!AJ:CC,$C320+1,$D320+1),"")</f>
        <v>C: 15 string;</v>
      </c>
      <c r="Q320" s="0" t="str">
        <f aca="false">IF(A320&lt;&gt;"",":"&amp;A320,"")</f>
        <v/>
      </c>
    </row>
    <row r="321" customFormat="false" ht="12.75" hidden="false" customHeight="false" outlineLevel="0" collapsed="false">
      <c r="A321" s="0" t="str">
        <f aca="false">IF(MOD(ROW(B321)-C$6,$F$6)=0,MAX(A$7:A320)+1,"")</f>
        <v/>
      </c>
      <c r="B321" s="0" t="n">
        <v>3.08599999999999</v>
      </c>
      <c r="C321" s="0" t="n">
        <v>92</v>
      </c>
      <c r="D321" s="0" t="n">
        <v>10</v>
      </c>
      <c r="E321" s="0" t="n">
        <v>350</v>
      </c>
      <c r="F321" s="0" t="str">
        <f aca="false">IF(E321&lt;&gt;0,"CSE"&amp;ROUND(B321,0),"")</f>
        <v>CSE3</v>
      </c>
      <c r="G321" s="0" t="str">
        <f aca="false">IF(E321&lt;&gt;0,"All","")</f>
        <v>All</v>
      </c>
      <c r="H321" s="0" t="n">
        <v>0</v>
      </c>
      <c r="I321" s="0" t="str">
        <f aca="false">IF(E321&lt;&gt;0,INDEX(Main!U:U,C321+1,1),"")</f>
        <v>string</v>
      </c>
      <c r="J321" s="0" t="str">
        <f aca="false">IF(E321&lt;&gt;0,INDEX(Main!V:V,C321+1,1),"")</f>
        <v>M</v>
      </c>
      <c r="K321" s="0" t="str">
        <f aca="false">IF(E321&lt;&gt;0,INDEX(Main!W:W,C321+1,1),"")</f>
        <v>string</v>
      </c>
      <c r="L321" s="0" t="n">
        <v>50161</v>
      </c>
      <c r="M321" s="0" t="n">
        <v>2037</v>
      </c>
      <c r="N321" s="0" t="n">
        <v>350</v>
      </c>
      <c r="O321" s="0" t="n">
        <v>350</v>
      </c>
      <c r="P321" s="0" t="str">
        <f aca="false">IF(E321&lt;&gt;0,INDEX(Main!AJ:CC,$C321+1,$D321+1),"")</f>
        <v/>
      </c>
      <c r="Q321" s="0" t="str">
        <f aca="false">IF(A321&lt;&gt;"",":"&amp;A321,"")</f>
        <v/>
      </c>
    </row>
    <row r="322" customFormat="false" ht="12.75" hidden="false" customHeight="false" outlineLevel="0" collapsed="false">
      <c r="A322" s="0" t="str">
        <f aca="false">IF(MOD(ROW(B322)-C$6,$F$6)=0,MAX(A$7:A321)+1,"")</f>
        <v/>
      </c>
      <c r="B322" s="0" t="n">
        <v>3.08699999999999</v>
      </c>
      <c r="C322" s="0" t="n">
        <v>93</v>
      </c>
      <c r="D322" s="0" t="n">
        <v>10</v>
      </c>
      <c r="E322" s="0" t="n">
        <v>350</v>
      </c>
      <c r="F322" s="0" t="str">
        <f aca="false">IF(E322&lt;&gt;0,"CSE"&amp;ROUND(B322,0),"")</f>
        <v>CSE3</v>
      </c>
      <c r="G322" s="0" t="str">
        <f aca="false">IF(E322&lt;&gt;0,"All","")</f>
        <v>All</v>
      </c>
      <c r="H322" s="0" t="n">
        <v>0</v>
      </c>
      <c r="I322" s="0" t="str">
        <f aca="false">IF(E322&lt;&gt;0,INDEX(Main!U:U,C322+1,1),"")</f>
        <v>string</v>
      </c>
      <c r="J322" s="0" t="str">
        <f aca="false">IF(E322&lt;&gt;0,INDEX(Main!V:V,C322+1,1),"")</f>
        <v>M</v>
      </c>
      <c r="K322" s="0" t="str">
        <f aca="false">IF(E322&lt;&gt;0,INDEX(Main!W:W,C322+1,1),"")</f>
        <v>string</v>
      </c>
      <c r="L322" s="0" t="n">
        <v>50161</v>
      </c>
      <c r="M322" s="0" t="n">
        <v>2037</v>
      </c>
      <c r="N322" s="0" t="n">
        <v>350</v>
      </c>
      <c r="O322" s="0" t="n">
        <v>350</v>
      </c>
      <c r="P322" s="0" t="str">
        <f aca="false">IF(E322&lt;&gt;0,INDEX(Main!AJ:CC,$C322+1,$D322+1),"")</f>
        <v/>
      </c>
      <c r="Q322" s="0" t="str">
        <f aca="false">IF(A322&lt;&gt;"",":"&amp;A322,"")</f>
        <v/>
      </c>
    </row>
    <row r="323" customFormat="false" ht="12.75" hidden="false" customHeight="false" outlineLevel="0" collapsed="false">
      <c r="A323" s="0" t="str">
        <f aca="false">IF(MOD(ROW(B323)-C$6,$F$6)=0,MAX(A$7:A322)+1,"")</f>
        <v/>
      </c>
      <c r="B323" s="0" t="n">
        <v>3.08799999999999</v>
      </c>
      <c r="C323" s="0" t="n">
        <v>94</v>
      </c>
      <c r="D323" s="0" t="n">
        <v>10</v>
      </c>
      <c r="E323" s="0" t="n">
        <v>0</v>
      </c>
      <c r="F323" s="0" t="str">
        <f aca="false">IF(E323&lt;&gt;0,"CSE"&amp;ROUND(B323,0),"")</f>
        <v/>
      </c>
      <c r="G323" s="0" t="str">
        <f aca="false">IF(E323&lt;&gt;0,"All","")</f>
        <v/>
      </c>
      <c r="H323" s="0" t="str">
        <f aca="false">IF(E323&lt;&gt;0,INDEX(Main!T:T,C323+1,1),"")</f>
        <v/>
      </c>
      <c r="I323" s="0" t="str">
        <f aca="false">IF(E323&lt;&gt;0,INDEX(Main!U:U,C323+1,1),"")</f>
        <v/>
      </c>
      <c r="J323" s="0" t="str">
        <f aca="false">IF(E323&lt;&gt;0,INDEX(Main!V:V,C323+1,1),"")</f>
        <v/>
      </c>
      <c r="K323" s="0" t="str">
        <f aca="false">IF(E323&lt;&gt;0,INDEX(Main!W:W,C323+1,1),"")</f>
        <v/>
      </c>
      <c r="L323" s="0" t="str">
        <f aca="false">IF(E323&lt;&gt;0,INDEX(Main!AF:CC,$C323+1,$D323+1),"")</f>
        <v/>
      </c>
      <c r="M323" s="0" t="str">
        <f aca="false">IF(E323&lt;&gt;0,IF(L323*1&gt;100,YEAR(L323),""),"")</f>
        <v/>
      </c>
      <c r="N323" s="0" t="str">
        <f aca="false">IF(E323&lt;&gt;0,INDEX(Main!AH:CC,$C323+1,$D323+1),"")</f>
        <v/>
      </c>
      <c r="O323" s="0" t="str">
        <f aca="false">IF(E323&lt;&gt;0,INDEX(Main!AI:CC,$C323+1,$D323+1),"")</f>
        <v/>
      </c>
      <c r="P323" s="0" t="str">
        <f aca="false">IF(E323&lt;&gt;0,INDEX(Main!AJ:CC,$C323+1,$D323+1),"")</f>
        <v/>
      </c>
      <c r="Q323" s="0" t="str">
        <f aca="false">IF(A323&lt;&gt;"",":"&amp;A323,"")</f>
        <v/>
      </c>
    </row>
    <row r="324" customFormat="false" ht="12.75" hidden="false" customHeight="false" outlineLevel="0" collapsed="false">
      <c r="A324" s="0" t="str">
        <f aca="false">IF(MOD(ROW(B324)-C$6,$F$6)=0,MAX(A$7:A323)+1,"")</f>
        <v/>
      </c>
      <c r="B324" s="0" t="n">
        <v>3.08899999999999</v>
      </c>
      <c r="C324" s="0" t="n">
        <v>95</v>
      </c>
      <c r="D324" s="0" t="n">
        <v>10</v>
      </c>
      <c r="E324" s="0" t="n">
        <v>350</v>
      </c>
      <c r="F324" s="0" t="str">
        <f aca="false">IF(E324&lt;&gt;0,"CSE"&amp;ROUND(B324,0),"")</f>
        <v>CSE3</v>
      </c>
      <c r="G324" s="0" t="str">
        <f aca="false">IF(E324&lt;&gt;0,"All","")</f>
        <v>All</v>
      </c>
      <c r="H324" s="0" t="n">
        <v>0</v>
      </c>
      <c r="I324" s="0" t="str">
        <f aca="false">IF(E324&lt;&gt;0,INDEX(Main!U:U,C324+1,1),"")</f>
        <v>string</v>
      </c>
      <c r="J324" s="0" t="str">
        <f aca="false">IF(E324&lt;&gt;0,INDEX(Main!V:V,C324+1,1),"")</f>
        <v>M</v>
      </c>
      <c r="K324" s="0" t="str">
        <f aca="false">IF(E324&lt;&gt;0,INDEX(Main!W:W,C324+1,1),"")</f>
        <v>string</v>
      </c>
      <c r="L324" s="0" t="n">
        <v>50526</v>
      </c>
      <c r="M324" s="0" t="n">
        <v>2038</v>
      </c>
      <c r="N324" s="0" t="n">
        <v>350</v>
      </c>
      <c r="O324" s="0" t="n">
        <v>350</v>
      </c>
      <c r="P324" s="0" t="str">
        <f aca="false">IF(E324&lt;&gt;0,INDEX(Main!AJ:CC,$C324+1,$D324+1),"")</f>
        <v>C: 16 string;</v>
      </c>
      <c r="Q324" s="0" t="str">
        <f aca="false">IF(A324&lt;&gt;"",":"&amp;A324,"")</f>
        <v/>
      </c>
    </row>
    <row r="325" customFormat="false" ht="12.75" hidden="false" customHeight="false" outlineLevel="0" collapsed="false">
      <c r="A325" s="0" t="str">
        <f aca="false">IF(MOD(ROW(B325)-C$6,$F$6)=0,MAX(A$7:A324)+1,"")</f>
        <v/>
      </c>
      <c r="B325" s="0" t="n">
        <v>3.08999999999999</v>
      </c>
      <c r="C325" s="0" t="n">
        <v>96</v>
      </c>
      <c r="D325" s="0" t="n">
        <v>10</v>
      </c>
      <c r="E325" s="0" t="n">
        <v>350</v>
      </c>
      <c r="F325" s="0" t="str">
        <f aca="false">IF(E325&lt;&gt;0,"CSE"&amp;ROUND(B325,0),"")</f>
        <v>CSE3</v>
      </c>
      <c r="G325" s="0" t="str">
        <f aca="false">IF(E325&lt;&gt;0,"All","")</f>
        <v>All</v>
      </c>
      <c r="H325" s="0" t="n">
        <v>0</v>
      </c>
      <c r="I325" s="0" t="str">
        <f aca="false">IF(E325&lt;&gt;0,INDEX(Main!U:U,C325+1,1),"")</f>
        <v>string</v>
      </c>
      <c r="J325" s="0" t="str">
        <f aca="false">IF(E325&lt;&gt;0,INDEX(Main!V:V,C325+1,1),"")</f>
        <v>M</v>
      </c>
      <c r="K325" s="0" t="str">
        <f aca="false">IF(E325&lt;&gt;0,INDEX(Main!W:W,C325+1,1),"")</f>
        <v>string</v>
      </c>
      <c r="L325" s="0" t="n">
        <v>50526</v>
      </c>
      <c r="M325" s="0" t="n">
        <v>2038</v>
      </c>
      <c r="N325" s="0" t="n">
        <v>350</v>
      </c>
      <c r="O325" s="0" t="n">
        <v>350</v>
      </c>
      <c r="P325" s="0" t="str">
        <f aca="false">IF(E325&lt;&gt;0,INDEX(Main!AJ:CC,$C325+1,$D325+1),"")</f>
        <v/>
      </c>
      <c r="Q325" s="0" t="str">
        <f aca="false">IF(A325&lt;&gt;"",":"&amp;A325,"")</f>
        <v/>
      </c>
    </row>
    <row r="326" customFormat="false" ht="12.75" hidden="false" customHeight="false" outlineLevel="0" collapsed="false">
      <c r="A326" s="0" t="str">
        <f aca="false">IF(MOD(ROW(B326)-C$6,$F$6)=0,MAX(A$7:A325)+1,"")</f>
        <v/>
      </c>
      <c r="B326" s="0" t="n">
        <v>3.09099999999999</v>
      </c>
      <c r="C326" s="0" t="n">
        <v>97</v>
      </c>
      <c r="D326" s="0" t="n">
        <v>10</v>
      </c>
      <c r="E326" s="0" t="n">
        <v>350</v>
      </c>
      <c r="F326" s="0" t="str">
        <f aca="false">IF(E326&lt;&gt;0,"CSE"&amp;ROUND(B326,0),"")</f>
        <v>CSE3</v>
      </c>
      <c r="G326" s="0" t="str">
        <f aca="false">IF(E326&lt;&gt;0,"All","")</f>
        <v>All</v>
      </c>
      <c r="H326" s="0" t="n">
        <v>0</v>
      </c>
      <c r="I326" s="0" t="str">
        <f aca="false">IF(E326&lt;&gt;0,INDEX(Main!U:U,C326+1,1),"")</f>
        <v>string</v>
      </c>
      <c r="J326" s="0" t="str">
        <f aca="false">IF(E326&lt;&gt;0,INDEX(Main!V:V,C326+1,1),"")</f>
        <v>M</v>
      </c>
      <c r="K326" s="0" t="str">
        <f aca="false">IF(E326&lt;&gt;0,INDEX(Main!W:W,C326+1,1),"")</f>
        <v>string</v>
      </c>
      <c r="L326" s="0" t="n">
        <v>50526</v>
      </c>
      <c r="M326" s="0" t="n">
        <v>2038</v>
      </c>
      <c r="N326" s="0" t="n">
        <v>350</v>
      </c>
      <c r="O326" s="0" t="n">
        <v>350</v>
      </c>
      <c r="P326" s="0" t="str">
        <f aca="false">IF(E326&lt;&gt;0,INDEX(Main!AJ:CC,$C326+1,$D326+1),"")</f>
        <v/>
      </c>
      <c r="Q326" s="0" t="str">
        <f aca="false">IF(A326&lt;&gt;"",":"&amp;A326,"")</f>
        <v/>
      </c>
    </row>
    <row r="327" customFormat="false" ht="12.75" hidden="false" customHeight="false" outlineLevel="0" collapsed="false">
      <c r="A327" s="0" t="str">
        <f aca="false">IF(MOD(ROW(B327)-C$6,$F$6)=0,MAX(A$7:A326)+1,"")</f>
        <v/>
      </c>
      <c r="B327" s="0" t="n">
        <v>3.09199999999999</v>
      </c>
      <c r="C327" s="0" t="n">
        <v>98</v>
      </c>
      <c r="D327" s="0" t="n">
        <v>10</v>
      </c>
      <c r="E327" s="0" t="n">
        <v>0</v>
      </c>
      <c r="F327" s="0" t="str">
        <f aca="false">IF(E327&lt;&gt;0,"CSE"&amp;ROUND(B327,0),"")</f>
        <v/>
      </c>
      <c r="G327" s="0" t="str">
        <f aca="false">IF(E327&lt;&gt;0,"All","")</f>
        <v/>
      </c>
      <c r="H327" s="0" t="str">
        <f aca="false">IF(E327&lt;&gt;0,INDEX(Main!T:T,C327+1,1),"")</f>
        <v/>
      </c>
      <c r="I327" s="0" t="str">
        <f aca="false">IF(E327&lt;&gt;0,INDEX(Main!U:U,C327+1,1),"")</f>
        <v/>
      </c>
      <c r="J327" s="0" t="str">
        <f aca="false">IF(E327&lt;&gt;0,INDEX(Main!V:V,C327+1,1),"")</f>
        <v/>
      </c>
      <c r="K327" s="0" t="str">
        <f aca="false">IF(E327&lt;&gt;0,INDEX(Main!W:W,C327+1,1),"")</f>
        <v/>
      </c>
      <c r="L327" s="0" t="str">
        <f aca="false">IF(E327&lt;&gt;0,INDEX(Main!AF:CC,$C327+1,$D327+1),"")</f>
        <v/>
      </c>
      <c r="M327" s="0" t="str">
        <f aca="false">IF(E327&lt;&gt;0,IF(L327*1&gt;100,YEAR(L327),""),"")</f>
        <v/>
      </c>
      <c r="N327" s="0" t="str">
        <f aca="false">IF(E327&lt;&gt;0,INDEX(Main!AH:CC,$C327+1,$D327+1),"")</f>
        <v/>
      </c>
      <c r="O327" s="0" t="str">
        <f aca="false">IF(E327&lt;&gt;0,INDEX(Main!AI:CC,$C327+1,$D327+1),"")</f>
        <v/>
      </c>
      <c r="P327" s="0" t="str">
        <f aca="false">IF(E327&lt;&gt;0,INDEX(Main!AJ:CC,$C327+1,$D327+1),"")</f>
        <v/>
      </c>
      <c r="Q327" s="0" t="str">
        <f aca="false">IF(A327&lt;&gt;"",":"&amp;A327,"")</f>
        <v/>
      </c>
    </row>
    <row r="328" customFormat="false" ht="12.75" hidden="false" customHeight="false" outlineLevel="0" collapsed="false">
      <c r="A328" s="0" t="str">
        <f aca="false">IF(MOD(ROW(B328)-C$6,$F$6)=0,MAX(A$7:A327)+1,"")</f>
        <v/>
      </c>
      <c r="B328" s="0" t="n">
        <v>3.09299999999999</v>
      </c>
      <c r="C328" s="0" t="n">
        <v>99</v>
      </c>
      <c r="D328" s="0" t="n">
        <v>10</v>
      </c>
      <c r="E328" s="0" t="n">
        <v>0</v>
      </c>
      <c r="F328" s="0" t="str">
        <f aca="false">IF(E328&lt;&gt;0,"CSE"&amp;ROUND(B328,0),"")</f>
        <v/>
      </c>
      <c r="G328" s="0" t="str">
        <f aca="false">IF(E328&lt;&gt;0,"All","")</f>
        <v/>
      </c>
      <c r="H328" s="0" t="str">
        <f aca="false">IF(E328&lt;&gt;0,INDEX(Main!T:T,C328+1,1),"")</f>
        <v/>
      </c>
      <c r="I328" s="0" t="str">
        <f aca="false">IF(E328&lt;&gt;0,INDEX(Main!U:U,C328+1,1),"")</f>
        <v/>
      </c>
      <c r="J328" s="0" t="str">
        <f aca="false">IF(E328&lt;&gt;0,INDEX(Main!V:V,C328+1,1),"")</f>
        <v/>
      </c>
      <c r="K328" s="0" t="str">
        <f aca="false">IF(E328&lt;&gt;0,INDEX(Main!W:W,C328+1,1),"")</f>
        <v/>
      </c>
      <c r="L328" s="0" t="str">
        <f aca="false">IF(E328&lt;&gt;0,INDEX(Main!AF:CC,$C328+1,$D328+1),"")</f>
        <v/>
      </c>
      <c r="M328" s="0" t="str">
        <f aca="false">IF(E328&lt;&gt;0,IF(L328*1&gt;100,YEAR(L328),""),"")</f>
        <v/>
      </c>
      <c r="N328" s="0" t="str">
        <f aca="false">IF(E328&lt;&gt;0,INDEX(Main!AH:CC,$C328+1,$D328+1),"")</f>
        <v/>
      </c>
      <c r="O328" s="0" t="str">
        <f aca="false">IF(E328&lt;&gt;0,INDEX(Main!AI:CC,$C328+1,$D328+1),"")</f>
        <v/>
      </c>
      <c r="P328" s="0" t="str">
        <f aca="false">IF(E328&lt;&gt;0,INDEX(Main!AJ:CC,$C328+1,$D328+1),"")</f>
        <v/>
      </c>
      <c r="Q328" s="0" t="str">
        <f aca="false">IF(A328&lt;&gt;"",":"&amp;A328,"")</f>
        <v/>
      </c>
    </row>
    <row r="329" customFormat="false" ht="12.75" hidden="false" customHeight="false" outlineLevel="0" collapsed="false">
      <c r="A329" s="0" t="str">
        <f aca="false">IF(MOD(ROW(B329)-C$6,$F$6)=0,MAX(A$7:A328)+1,"")</f>
        <v/>
      </c>
      <c r="B329" s="0" t="n">
        <v>3.09399999999999</v>
      </c>
      <c r="C329" s="0" t="n">
        <v>100</v>
      </c>
      <c r="D329" s="0" t="n">
        <v>10</v>
      </c>
      <c r="E329" s="0" t="n">
        <v>0</v>
      </c>
      <c r="F329" s="0" t="str">
        <f aca="false">IF(E329&lt;&gt;0,"CSE"&amp;ROUND(B329,0),"")</f>
        <v/>
      </c>
      <c r="G329" s="0" t="str">
        <f aca="false">IF(E329&lt;&gt;0,"All","")</f>
        <v/>
      </c>
      <c r="H329" s="0" t="str">
        <f aca="false">IF(E329&lt;&gt;0,INDEX(Main!T:T,C329+1,1),"")</f>
        <v/>
      </c>
      <c r="I329" s="0" t="str">
        <f aca="false">IF(E329&lt;&gt;0,INDEX(Main!U:U,C329+1,1),"")</f>
        <v/>
      </c>
      <c r="J329" s="0" t="str">
        <f aca="false">IF(E329&lt;&gt;0,INDEX(Main!V:V,C329+1,1),"")</f>
        <v/>
      </c>
      <c r="K329" s="0" t="str">
        <f aca="false">IF(E329&lt;&gt;0,INDEX(Main!W:W,C329+1,1),"")</f>
        <v/>
      </c>
      <c r="L329" s="0" t="str">
        <f aca="false">IF(E329&lt;&gt;0,INDEX(Main!AF:CC,$C329+1,$D329+1),"")</f>
        <v/>
      </c>
      <c r="M329" s="0" t="str">
        <f aca="false">IF(E329&lt;&gt;0,IF(L329*1&gt;100,YEAR(L329),""),"")</f>
        <v/>
      </c>
      <c r="N329" s="0" t="str">
        <f aca="false">IF(E329&lt;&gt;0,INDEX(Main!AH:CC,$C329+1,$D329+1),"")</f>
        <v/>
      </c>
      <c r="O329" s="0" t="str">
        <f aca="false">IF(E329&lt;&gt;0,INDEX(Main!AI:CC,$C329+1,$D329+1),"")</f>
        <v/>
      </c>
      <c r="P329" s="0" t="str">
        <f aca="false">IF(E329&lt;&gt;0,INDEX(Main!AJ:CC,$C329+1,$D329+1),"")</f>
        <v/>
      </c>
      <c r="Q329" s="0" t="str">
        <f aca="false">IF(A329&lt;&gt;"",":"&amp;A329,"")</f>
        <v/>
      </c>
    </row>
    <row r="330" customFormat="false" ht="12.75" hidden="false" customHeight="false" outlineLevel="0" collapsed="false">
      <c r="A330" s="0" t="str">
        <f aca="false">IF(MOD(ROW(B330)-C$6,$F$6)=0,MAX(A$7:A329)+1,"")</f>
        <v/>
      </c>
      <c r="B330" s="0" t="n">
        <v>3.09499999999999</v>
      </c>
      <c r="C330" s="0" t="n">
        <v>101</v>
      </c>
      <c r="D330" s="0" t="n">
        <v>10</v>
      </c>
      <c r="E330" s="0" t="n">
        <v>0</v>
      </c>
      <c r="F330" s="0" t="str">
        <f aca="false">IF(E330&lt;&gt;0,"CSE"&amp;ROUND(B330,0),"")</f>
        <v/>
      </c>
      <c r="G330" s="0" t="str">
        <f aca="false">IF(E330&lt;&gt;0,"All","")</f>
        <v/>
      </c>
      <c r="H330" s="0" t="str">
        <f aca="false">IF(E330&lt;&gt;0,INDEX(Main!T:T,C330+1,1),"")</f>
        <v/>
      </c>
      <c r="I330" s="0" t="str">
        <f aca="false">IF(E330&lt;&gt;0,INDEX(Main!U:U,C330+1,1),"")</f>
        <v/>
      </c>
      <c r="J330" s="0" t="str">
        <f aca="false">IF(E330&lt;&gt;0,INDEX(Main!V:V,C330+1,1),"")</f>
        <v/>
      </c>
      <c r="K330" s="0" t="str">
        <f aca="false">IF(E330&lt;&gt;0,INDEX(Main!W:W,C330+1,1),"")</f>
        <v/>
      </c>
      <c r="L330" s="0" t="str">
        <f aca="false">IF(E330&lt;&gt;0,INDEX(Main!AF:CC,$C330+1,$D330+1),"")</f>
        <v/>
      </c>
      <c r="M330" s="0" t="str">
        <f aca="false">IF(E330&lt;&gt;0,IF(L330*1&gt;100,YEAR(L330),""),"")</f>
        <v/>
      </c>
      <c r="N330" s="0" t="str">
        <f aca="false">IF(E330&lt;&gt;0,INDEX(Main!AH:CC,$C330+1,$D330+1),"")</f>
        <v/>
      </c>
      <c r="O330" s="0" t="str">
        <f aca="false">IF(E330&lt;&gt;0,INDEX(Main!AI:CC,$C330+1,$D330+1),"")</f>
        <v/>
      </c>
      <c r="P330" s="0" t="str">
        <f aca="false">IF(E330&lt;&gt;0,INDEX(Main!AJ:CC,$C330+1,$D330+1),"")</f>
        <v/>
      </c>
      <c r="Q330" s="0" t="str">
        <f aca="false">IF(A330&lt;&gt;"",":"&amp;A330,"")</f>
        <v/>
      </c>
    </row>
    <row r="331" customFormat="false" ht="12.75" hidden="false" customHeight="false" outlineLevel="0" collapsed="false">
      <c r="A331" s="0" t="str">
        <f aca="false">IF(MOD(ROW(B331)-C$6,$F$6)=0,MAX(A$7:A330)+1,"")</f>
        <v/>
      </c>
      <c r="B331" s="0" t="n">
        <v>3.09599999999999</v>
      </c>
      <c r="C331" s="0" t="n">
        <v>102</v>
      </c>
      <c r="D331" s="0" t="n">
        <v>10</v>
      </c>
      <c r="E331" s="0" t="n">
        <v>0</v>
      </c>
      <c r="F331" s="0" t="str">
        <f aca="false">IF(E331&lt;&gt;0,"CSE"&amp;ROUND(B331,0),"")</f>
        <v/>
      </c>
      <c r="G331" s="0" t="str">
        <f aca="false">IF(E331&lt;&gt;0,"All","")</f>
        <v/>
      </c>
      <c r="H331" s="0" t="str">
        <f aca="false">IF(E331&lt;&gt;0,INDEX(Main!T:T,C331+1,1),"")</f>
        <v/>
      </c>
      <c r="I331" s="0" t="str">
        <f aca="false">IF(E331&lt;&gt;0,INDEX(Main!U:U,C331+1,1),"")</f>
        <v/>
      </c>
      <c r="J331" s="0" t="str">
        <f aca="false">IF(E331&lt;&gt;0,INDEX(Main!V:V,C331+1,1),"")</f>
        <v/>
      </c>
      <c r="K331" s="0" t="str">
        <f aca="false">IF(E331&lt;&gt;0,INDEX(Main!W:W,C331+1,1),"")</f>
        <v/>
      </c>
      <c r="L331" s="0" t="str">
        <f aca="false">IF(E331&lt;&gt;0,INDEX(Main!AF:CC,$C331+1,$D331+1),"")</f>
        <v/>
      </c>
      <c r="M331" s="0" t="str">
        <f aca="false">IF(E331&lt;&gt;0,IF(L331*1&gt;100,YEAR(L331),""),"")</f>
        <v/>
      </c>
      <c r="N331" s="0" t="str">
        <f aca="false">IF(E331&lt;&gt;0,INDEX(Main!AH:CC,$C331+1,$D331+1),"")</f>
        <v/>
      </c>
      <c r="O331" s="0" t="str">
        <f aca="false">IF(E331&lt;&gt;0,INDEX(Main!AI:CC,$C331+1,$D331+1),"")</f>
        <v/>
      </c>
      <c r="P331" s="0" t="str">
        <f aca="false">IF(E331&lt;&gt;0,INDEX(Main!AJ:CC,$C331+1,$D331+1),"")</f>
        <v/>
      </c>
      <c r="Q331" s="0" t="str">
        <f aca="false">IF(A331&lt;&gt;"",":"&amp;A331,"")</f>
        <v/>
      </c>
    </row>
    <row r="332" customFormat="false" ht="12.75" hidden="false" customHeight="false" outlineLevel="0" collapsed="false">
      <c r="A332" s="0" t="str">
        <f aca="false">IF(MOD(ROW(B332)-C$6,$F$6)=0,MAX(A$7:A331)+1,"")</f>
        <v/>
      </c>
      <c r="B332" s="0" t="n">
        <v>3.09699999999999</v>
      </c>
      <c r="C332" s="0" t="n">
        <v>103</v>
      </c>
      <c r="D332" s="0" t="n">
        <v>10</v>
      </c>
      <c r="E332" s="0" t="n">
        <v>0</v>
      </c>
      <c r="F332" s="0" t="str">
        <f aca="false">IF(E332&lt;&gt;0,"CSE"&amp;ROUND(B332,0),"")</f>
        <v/>
      </c>
      <c r="G332" s="0" t="str">
        <f aca="false">IF(E332&lt;&gt;0,"All","")</f>
        <v/>
      </c>
      <c r="H332" s="0" t="str">
        <f aca="false">IF(E332&lt;&gt;0,INDEX(Main!T:T,C332+1,1),"")</f>
        <v/>
      </c>
      <c r="I332" s="0" t="str">
        <f aca="false">IF(E332&lt;&gt;0,INDEX(Main!U:U,C332+1,1),"")</f>
        <v/>
      </c>
      <c r="J332" s="0" t="str">
        <f aca="false">IF(E332&lt;&gt;0,INDEX(Main!V:V,C332+1,1),"")</f>
        <v/>
      </c>
      <c r="K332" s="0" t="str">
        <f aca="false">IF(E332&lt;&gt;0,INDEX(Main!W:W,C332+1,1),"")</f>
        <v/>
      </c>
      <c r="L332" s="0" t="str">
        <f aca="false">IF(E332&lt;&gt;0,INDEX(Main!AF:CC,$C332+1,$D332+1),"")</f>
        <v/>
      </c>
      <c r="M332" s="0" t="str">
        <f aca="false">IF(E332&lt;&gt;0,IF(L332*1&gt;100,YEAR(L332),""),"")</f>
        <v/>
      </c>
      <c r="N332" s="0" t="str">
        <f aca="false">IF(E332&lt;&gt;0,INDEX(Main!AH:CC,$C332+1,$D332+1),"")</f>
        <v/>
      </c>
      <c r="O332" s="0" t="str">
        <f aca="false">IF(E332&lt;&gt;0,INDEX(Main!AI:CC,$C332+1,$D332+1),"")</f>
        <v/>
      </c>
      <c r="P332" s="0" t="str">
        <f aca="false">IF(E332&lt;&gt;0,INDEX(Main!AJ:CC,$C332+1,$D332+1),"")</f>
        <v/>
      </c>
      <c r="Q332" s="0" t="str">
        <f aca="false">IF(A332&lt;&gt;"",":"&amp;A332,"")</f>
        <v/>
      </c>
    </row>
    <row r="333" customFormat="false" ht="12.75" hidden="false" customHeight="false" outlineLevel="0" collapsed="false">
      <c r="A333" s="0" t="str">
        <f aca="false">IF(MOD(ROW(B333)-C$6,$F$6)=0,MAX(A$7:A332)+1,"")</f>
        <v/>
      </c>
      <c r="B333" s="0" t="n">
        <v>3.09799999999999</v>
      </c>
      <c r="C333" s="0" t="n">
        <v>104</v>
      </c>
      <c r="D333" s="0" t="n">
        <v>10</v>
      </c>
      <c r="E333" s="0" t="n">
        <v>0</v>
      </c>
      <c r="F333" s="0" t="str">
        <f aca="false">IF(E333&lt;&gt;0,"CSE"&amp;ROUND(B333,0),"")</f>
        <v/>
      </c>
      <c r="G333" s="0" t="str">
        <f aca="false">IF(E333&lt;&gt;0,"All","")</f>
        <v/>
      </c>
      <c r="H333" s="0" t="str">
        <f aca="false">IF(E333&lt;&gt;0,INDEX(Main!T:T,C333+1,1),"")</f>
        <v/>
      </c>
      <c r="I333" s="0" t="str">
        <f aca="false">IF(E333&lt;&gt;0,INDEX(Main!U:U,C333+1,1),"")</f>
        <v/>
      </c>
      <c r="J333" s="0" t="str">
        <f aca="false">IF(E333&lt;&gt;0,INDEX(Main!V:V,C333+1,1),"")</f>
        <v/>
      </c>
      <c r="K333" s="0" t="str">
        <f aca="false">IF(E333&lt;&gt;0,INDEX(Main!W:W,C333+1,1),"")</f>
        <v/>
      </c>
      <c r="L333" s="0" t="str">
        <f aca="false">IF(E333&lt;&gt;0,INDEX(Main!AF:CC,$C333+1,$D333+1),"")</f>
        <v/>
      </c>
      <c r="M333" s="0" t="str">
        <f aca="false">IF(E333&lt;&gt;0,IF(L333*1&gt;100,YEAR(L333),""),"")</f>
        <v/>
      </c>
      <c r="N333" s="0" t="str">
        <f aca="false">IF(E333&lt;&gt;0,INDEX(Main!AH:CC,$C333+1,$D333+1),"")</f>
        <v/>
      </c>
      <c r="O333" s="0" t="str">
        <f aca="false">IF(E333&lt;&gt;0,INDEX(Main!AI:CC,$C333+1,$D333+1),"")</f>
        <v/>
      </c>
      <c r="P333" s="0" t="str">
        <f aca="false">IF(E333&lt;&gt;0,INDEX(Main!AJ:CC,$C333+1,$D333+1),"")</f>
        <v/>
      </c>
      <c r="Q333" s="0" t="str">
        <f aca="false">IF(A333&lt;&gt;"",":"&amp;A333,"")</f>
        <v/>
      </c>
    </row>
    <row r="334" customFormat="false" ht="12.75" hidden="false" customHeight="false" outlineLevel="0" collapsed="false">
      <c r="A334" s="0" t="str">
        <f aca="false">IF(MOD(ROW(B334)-C$6,$F$6)=0,MAX(A$7:A333)+1,"")</f>
        <v/>
      </c>
      <c r="B334" s="0" t="n">
        <v>3.09899999999999</v>
      </c>
      <c r="C334" s="0" t="n">
        <v>105</v>
      </c>
      <c r="D334" s="0" t="n">
        <v>10</v>
      </c>
      <c r="E334" s="0" t="n">
        <v>0</v>
      </c>
      <c r="F334" s="0" t="str">
        <f aca="false">IF(E334&lt;&gt;0,"CSE"&amp;ROUND(B334,0),"")</f>
        <v/>
      </c>
      <c r="G334" s="0" t="str">
        <f aca="false">IF(E334&lt;&gt;0,"All","")</f>
        <v/>
      </c>
      <c r="H334" s="0" t="str">
        <f aca="false">IF(E334&lt;&gt;0,INDEX(Main!T:T,C334+1,1),"")</f>
        <v/>
      </c>
      <c r="I334" s="0" t="str">
        <f aca="false">IF(E334&lt;&gt;0,INDEX(Main!U:U,C334+1,1),"")</f>
        <v/>
      </c>
      <c r="J334" s="0" t="str">
        <f aca="false">IF(E334&lt;&gt;0,INDEX(Main!V:V,C334+1,1),"")</f>
        <v/>
      </c>
      <c r="K334" s="0" t="str">
        <f aca="false">IF(E334&lt;&gt;0,INDEX(Main!W:W,C334+1,1),"")</f>
        <v/>
      </c>
      <c r="L334" s="0" t="str">
        <f aca="false">IF(E334&lt;&gt;0,INDEX(Main!AF:CC,$C334+1,$D334+1),"")</f>
        <v/>
      </c>
      <c r="M334" s="0" t="str">
        <f aca="false">IF(E334&lt;&gt;0,IF(L334*1&gt;100,YEAR(L334),""),"")</f>
        <v/>
      </c>
      <c r="N334" s="0" t="str">
        <f aca="false">IF(E334&lt;&gt;0,INDEX(Main!AH:CC,$C334+1,$D334+1),"")</f>
        <v/>
      </c>
      <c r="O334" s="0" t="str">
        <f aca="false">IF(E334&lt;&gt;0,INDEX(Main!AI:CC,$C334+1,$D334+1),"")</f>
        <v/>
      </c>
      <c r="P334" s="0" t="str">
        <f aca="false">IF(E334&lt;&gt;0,INDEX(Main!AJ:CC,$C334+1,$D334+1),"")</f>
        <v/>
      </c>
      <c r="Q334" s="0" t="str">
        <f aca="false">IF(A334&lt;&gt;"",":"&amp;A334,"")</f>
        <v/>
      </c>
    </row>
    <row r="335" customFormat="false" ht="12.75" hidden="false" customHeight="false" outlineLevel="0" collapsed="false">
      <c r="A335" s="0" t="str">
        <f aca="false">IF(MOD(ROW(B335)-C$6,$F$6)=0,MAX(A$7:A334)+1,"")</f>
        <v/>
      </c>
      <c r="B335" s="0" t="n">
        <v>3.09999999999999</v>
      </c>
      <c r="C335" s="0" t="n">
        <v>106</v>
      </c>
      <c r="D335" s="0" t="n">
        <v>10</v>
      </c>
      <c r="E335" s="0" t="n">
        <v>0</v>
      </c>
      <c r="F335" s="0" t="str">
        <f aca="false">IF(E335&lt;&gt;0,"CSE"&amp;ROUND(B335,0),"")</f>
        <v/>
      </c>
      <c r="G335" s="0" t="str">
        <f aca="false">IF(E335&lt;&gt;0,"All","")</f>
        <v/>
      </c>
      <c r="H335" s="0" t="str">
        <f aca="false">IF(E335&lt;&gt;0,INDEX(Main!T:T,C335+1,1),"")</f>
        <v/>
      </c>
      <c r="I335" s="0" t="str">
        <f aca="false">IF(E335&lt;&gt;0,INDEX(Main!U:U,C335+1,1),"")</f>
        <v/>
      </c>
      <c r="J335" s="0" t="str">
        <f aca="false">IF(E335&lt;&gt;0,INDEX(Main!V:V,C335+1,1),"")</f>
        <v/>
      </c>
      <c r="K335" s="0" t="str">
        <f aca="false">IF(E335&lt;&gt;0,INDEX(Main!W:W,C335+1,1),"")</f>
        <v/>
      </c>
      <c r="L335" s="0" t="str">
        <f aca="false">IF(E335&lt;&gt;0,INDEX(Main!AF:CC,$C335+1,$D335+1),"")</f>
        <v/>
      </c>
      <c r="M335" s="0" t="str">
        <f aca="false">IF(E335&lt;&gt;0,IF(L335*1&gt;100,YEAR(L335),""),"")</f>
        <v/>
      </c>
      <c r="N335" s="0" t="str">
        <f aca="false">IF(E335&lt;&gt;0,INDEX(Main!AH:CC,$C335+1,$D335+1),"")</f>
        <v/>
      </c>
      <c r="O335" s="0" t="str">
        <f aca="false">IF(E335&lt;&gt;0,INDEX(Main!AI:CC,$C335+1,$D335+1),"")</f>
        <v/>
      </c>
      <c r="P335" s="0" t="str">
        <f aca="false">IF(E335&lt;&gt;0,INDEX(Main!AJ:CC,$C335+1,$D335+1),"")</f>
        <v/>
      </c>
      <c r="Q335" s="0" t="str">
        <f aca="false">IF(A335&lt;&gt;"",":"&amp;A335,"")</f>
        <v/>
      </c>
    </row>
    <row r="336" customFormat="false" ht="12.75" hidden="false" customHeight="false" outlineLevel="0" collapsed="false">
      <c r="A336" s="0" t="str">
        <f aca="false">IF(MOD(ROW(B336)-C$6,$F$6)=0,MAX(A$7:A335)+1,"")</f>
        <v/>
      </c>
      <c r="B336" s="0" t="n">
        <v>3.10099999999999</v>
      </c>
      <c r="C336" s="0" t="n">
        <v>107</v>
      </c>
      <c r="D336" s="0" t="n">
        <v>10</v>
      </c>
      <c r="E336" s="0" t="n">
        <v>0</v>
      </c>
      <c r="F336" s="0" t="str">
        <f aca="false">IF(E336&lt;&gt;0,"CSE"&amp;ROUND(B336,0),"")</f>
        <v/>
      </c>
      <c r="G336" s="0" t="str">
        <f aca="false">IF(E336&lt;&gt;0,"All","")</f>
        <v/>
      </c>
      <c r="H336" s="0" t="str">
        <f aca="false">IF(E336&lt;&gt;0,INDEX(Main!T:T,C336+1,1),"")</f>
        <v/>
      </c>
      <c r="I336" s="0" t="str">
        <f aca="false">IF(E336&lt;&gt;0,INDEX(Main!U:U,C336+1,1),"")</f>
        <v/>
      </c>
      <c r="J336" s="0" t="str">
        <f aca="false">IF(E336&lt;&gt;0,INDEX(Main!V:V,C336+1,1),"")</f>
        <v/>
      </c>
      <c r="K336" s="0" t="str">
        <f aca="false">IF(E336&lt;&gt;0,INDEX(Main!W:W,C336+1,1),"")</f>
        <v/>
      </c>
      <c r="L336" s="0" t="str">
        <f aca="false">IF(E336&lt;&gt;0,INDEX(Main!AF:CC,$C336+1,$D336+1),"")</f>
        <v/>
      </c>
      <c r="M336" s="0" t="str">
        <f aca="false">IF(E336&lt;&gt;0,IF(L336*1&gt;100,YEAR(L336),""),"")</f>
        <v/>
      </c>
      <c r="N336" s="0" t="str">
        <f aca="false">IF(E336&lt;&gt;0,INDEX(Main!AH:CC,$C336+1,$D336+1),"")</f>
        <v/>
      </c>
      <c r="O336" s="0" t="str">
        <f aca="false">IF(E336&lt;&gt;0,INDEX(Main!AI:CC,$C336+1,$D336+1),"")</f>
        <v/>
      </c>
      <c r="P336" s="0" t="str">
        <f aca="false">IF(E336&lt;&gt;0,INDEX(Main!AJ:CC,$C336+1,$D336+1),"")</f>
        <v/>
      </c>
      <c r="Q336" s="0" t="str">
        <f aca="false">IF(A336&lt;&gt;"",":"&amp;A336,"")</f>
        <v/>
      </c>
    </row>
    <row r="337" customFormat="false" ht="12.75" hidden="false" customHeight="false" outlineLevel="0" collapsed="false">
      <c r="A337" s="0" t="str">
        <f aca="false">IF(MOD(ROW(B337)-C$6,$F$6)=0,MAX(A$7:A336)+1,"")</f>
        <v/>
      </c>
      <c r="B337" s="0" t="n">
        <v>3.10199999999999</v>
      </c>
      <c r="C337" s="0" t="n">
        <v>108</v>
      </c>
      <c r="D337" s="0" t="n">
        <v>10</v>
      </c>
      <c r="E337" s="0" t="n">
        <v>0</v>
      </c>
      <c r="F337" s="0" t="str">
        <f aca="false">IF(E337&lt;&gt;0,"CSE"&amp;ROUND(B337,0),"")</f>
        <v/>
      </c>
      <c r="G337" s="0" t="str">
        <f aca="false">IF(E337&lt;&gt;0,"All","")</f>
        <v/>
      </c>
      <c r="H337" s="0" t="str">
        <f aca="false">IF(E337&lt;&gt;0,INDEX(Main!T:T,C337+1,1),"")</f>
        <v/>
      </c>
      <c r="I337" s="0" t="str">
        <f aca="false">IF(E337&lt;&gt;0,INDEX(Main!U:U,C337+1,1),"")</f>
        <v/>
      </c>
      <c r="J337" s="0" t="str">
        <f aca="false">IF(E337&lt;&gt;0,INDEX(Main!V:V,C337+1,1),"")</f>
        <v/>
      </c>
      <c r="K337" s="0" t="str">
        <f aca="false">IF(E337&lt;&gt;0,INDEX(Main!W:W,C337+1,1),"")</f>
        <v/>
      </c>
      <c r="L337" s="0" t="str">
        <f aca="false">IF(E337&lt;&gt;0,INDEX(Main!AF:CC,$C337+1,$D337+1),"")</f>
        <v/>
      </c>
      <c r="M337" s="0" t="str">
        <f aca="false">IF(E337&lt;&gt;0,IF(L337*1&gt;100,YEAR(L337),""),"")</f>
        <v/>
      </c>
      <c r="N337" s="0" t="str">
        <f aca="false">IF(E337&lt;&gt;0,INDEX(Main!AH:CC,$C337+1,$D337+1),"")</f>
        <v/>
      </c>
      <c r="O337" s="0" t="str">
        <f aca="false">IF(E337&lt;&gt;0,INDEX(Main!AI:CC,$C337+1,$D337+1),"")</f>
        <v/>
      </c>
      <c r="P337" s="0" t="str">
        <f aca="false">IF(E337&lt;&gt;0,INDEX(Main!AJ:CC,$C337+1,$D337+1),"")</f>
        <v/>
      </c>
      <c r="Q337" s="0" t="str">
        <f aca="false">IF(A337&lt;&gt;"",":"&amp;A337,"")</f>
        <v/>
      </c>
    </row>
    <row r="338" customFormat="false" ht="12.75" hidden="false" customHeight="false" outlineLevel="0" collapsed="false">
      <c r="A338" s="0" t="str">
        <f aca="false">IF(MOD(ROW(B338)-C$6,$F$6)=0,MAX(A$7:A337)+1,"")</f>
        <v/>
      </c>
      <c r="B338" s="0" t="n">
        <v>3.10299999999999</v>
      </c>
      <c r="C338" s="0" t="n">
        <v>109</v>
      </c>
      <c r="D338" s="0" t="n">
        <v>10</v>
      </c>
      <c r="E338" s="0" t="n">
        <v>0</v>
      </c>
      <c r="F338" s="0" t="str">
        <f aca="false">IF(E338&lt;&gt;0,"CSE"&amp;ROUND(B338,0),"")</f>
        <v/>
      </c>
      <c r="G338" s="0" t="str">
        <f aca="false">IF(E338&lt;&gt;0,"All","")</f>
        <v/>
      </c>
      <c r="H338" s="0" t="str">
        <f aca="false">IF(E338&lt;&gt;0,INDEX(Main!T:T,C338+1,1),"")</f>
        <v/>
      </c>
      <c r="I338" s="0" t="str">
        <f aca="false">IF(E338&lt;&gt;0,INDEX(Main!U:U,C338+1,1),"")</f>
        <v/>
      </c>
      <c r="J338" s="0" t="str">
        <f aca="false">IF(E338&lt;&gt;0,INDEX(Main!V:V,C338+1,1),"")</f>
        <v/>
      </c>
      <c r="K338" s="0" t="str">
        <f aca="false">IF(E338&lt;&gt;0,INDEX(Main!W:W,C338+1,1),"")</f>
        <v/>
      </c>
      <c r="L338" s="0" t="str">
        <f aca="false">IF(E338&lt;&gt;0,INDEX(Main!AF:CC,$C338+1,$D338+1),"")</f>
        <v/>
      </c>
      <c r="M338" s="0" t="str">
        <f aca="false">IF(E338&lt;&gt;0,IF(L338*1&gt;100,YEAR(L338),""),"")</f>
        <v/>
      </c>
      <c r="N338" s="0" t="str">
        <f aca="false">IF(E338&lt;&gt;0,INDEX(Main!AH:CC,$C338+1,$D338+1),"")</f>
        <v/>
      </c>
      <c r="O338" s="0" t="str">
        <f aca="false">IF(E338&lt;&gt;0,INDEX(Main!AI:CC,$C338+1,$D338+1),"")</f>
        <v/>
      </c>
      <c r="P338" s="0" t="str">
        <f aca="false">IF(E338&lt;&gt;0,INDEX(Main!AJ:CC,$C338+1,$D338+1),"")</f>
        <v/>
      </c>
      <c r="Q338" s="0" t="str">
        <f aca="false">IF(A338&lt;&gt;"",":"&amp;A338,"")</f>
        <v/>
      </c>
    </row>
    <row r="339" customFormat="false" ht="12.75" hidden="false" customHeight="false" outlineLevel="0" collapsed="false">
      <c r="A339" s="0" t="str">
        <f aca="false">IF(MOD(ROW(B339)-C$6,$F$6)=0,MAX(A$7:A338)+1,"")</f>
        <v/>
      </c>
      <c r="B339" s="0" t="n">
        <v>3.10399999999999</v>
      </c>
      <c r="C339" s="0" t="n">
        <v>110</v>
      </c>
      <c r="D339" s="0" t="n">
        <v>10</v>
      </c>
      <c r="E339" s="0" t="n">
        <v>0</v>
      </c>
      <c r="F339" s="0" t="str">
        <f aca="false">IF(E339&lt;&gt;0,"CSE"&amp;ROUND(B339,0),"")</f>
        <v/>
      </c>
      <c r="G339" s="0" t="str">
        <f aca="false">IF(E339&lt;&gt;0,"All","")</f>
        <v/>
      </c>
      <c r="H339" s="0" t="str">
        <f aca="false">IF(E339&lt;&gt;0,INDEX(Main!T:T,C339+1,1),"")</f>
        <v/>
      </c>
      <c r="I339" s="0" t="str">
        <f aca="false">IF(E339&lt;&gt;0,INDEX(Main!U:U,C339+1,1),"")</f>
        <v/>
      </c>
      <c r="J339" s="0" t="str">
        <f aca="false">IF(E339&lt;&gt;0,INDEX(Main!V:V,C339+1,1),"")</f>
        <v/>
      </c>
      <c r="K339" s="0" t="str">
        <f aca="false">IF(E339&lt;&gt;0,INDEX(Main!W:W,C339+1,1),"")</f>
        <v/>
      </c>
      <c r="L339" s="0" t="str">
        <f aca="false">IF(E339&lt;&gt;0,INDEX(Main!AF:CC,$C339+1,$D339+1),"")</f>
        <v/>
      </c>
      <c r="M339" s="0" t="str">
        <f aca="false">IF(E339&lt;&gt;0,IF(L339*1&gt;100,YEAR(L339),""),"")</f>
        <v/>
      </c>
      <c r="N339" s="0" t="str">
        <f aca="false">IF(E339&lt;&gt;0,INDEX(Main!AH:CC,$C339+1,$D339+1),"")</f>
        <v/>
      </c>
      <c r="O339" s="0" t="str">
        <f aca="false">IF(E339&lt;&gt;0,INDEX(Main!AI:CC,$C339+1,$D339+1),"")</f>
        <v/>
      </c>
      <c r="P339" s="0" t="str">
        <f aca="false">IF(E339&lt;&gt;0,INDEX(Main!AJ:CC,$C339+1,$D339+1),"")</f>
        <v/>
      </c>
      <c r="Q339" s="0" t="str">
        <f aca="false">IF(A339&lt;&gt;"",":"&amp;A339,"")</f>
        <v/>
      </c>
    </row>
    <row r="340" customFormat="false" ht="12.75" hidden="false" customHeight="false" outlineLevel="0" collapsed="false">
      <c r="A340" s="0" t="str">
        <f aca="false">IF(MOD(ROW(B340)-C$6,$F$6)=0,MAX(A$7:A339)+1,"")</f>
        <v/>
      </c>
      <c r="B340" s="0" t="n">
        <v>3.10499999999999</v>
      </c>
      <c r="C340" s="0" t="n">
        <v>111</v>
      </c>
      <c r="D340" s="0" t="n">
        <v>10</v>
      </c>
      <c r="E340" s="0" t="n">
        <v>0</v>
      </c>
      <c r="F340" s="0" t="str">
        <f aca="false">IF(E340&lt;&gt;0,"CSE"&amp;ROUND(B340,0),"")</f>
        <v/>
      </c>
      <c r="G340" s="0" t="str">
        <f aca="false">IF(E340&lt;&gt;0,"All","")</f>
        <v/>
      </c>
      <c r="H340" s="0" t="str">
        <f aca="false">IF(E340&lt;&gt;0,INDEX(Main!T:T,C340+1,1),"")</f>
        <v/>
      </c>
      <c r="I340" s="0" t="str">
        <f aca="false">IF(E340&lt;&gt;0,INDEX(Main!U:U,C340+1,1),"")</f>
        <v/>
      </c>
      <c r="J340" s="0" t="str">
        <f aca="false">IF(E340&lt;&gt;0,INDEX(Main!V:V,C340+1,1),"")</f>
        <v/>
      </c>
      <c r="K340" s="0" t="str">
        <f aca="false">IF(E340&lt;&gt;0,INDEX(Main!W:W,C340+1,1),"")</f>
        <v/>
      </c>
      <c r="L340" s="0" t="str">
        <f aca="false">IF(E340&lt;&gt;0,INDEX(Main!AF:CC,$C340+1,$D340+1),"")</f>
        <v/>
      </c>
      <c r="M340" s="0" t="str">
        <f aca="false">IF(E340&lt;&gt;0,IF(L340*1&gt;100,YEAR(L340),""),"")</f>
        <v/>
      </c>
      <c r="N340" s="0" t="str">
        <f aca="false">IF(E340&lt;&gt;0,INDEX(Main!AH:CC,$C340+1,$D340+1),"")</f>
        <v/>
      </c>
      <c r="O340" s="0" t="str">
        <f aca="false">IF(E340&lt;&gt;0,INDEX(Main!AI:CC,$C340+1,$D340+1),"")</f>
        <v/>
      </c>
      <c r="P340" s="0" t="str">
        <f aca="false">IF(E340&lt;&gt;0,INDEX(Main!AJ:CC,$C340+1,$D340+1),"")</f>
        <v/>
      </c>
      <c r="Q340" s="0" t="str">
        <f aca="false">IF(A340&lt;&gt;"",":"&amp;A340,"")</f>
        <v/>
      </c>
    </row>
    <row r="341" customFormat="false" ht="12.75" hidden="false" customHeight="false" outlineLevel="0" collapsed="false">
      <c r="A341" s="0" t="str">
        <f aca="false">IF(MOD(ROW(B341)-C$6,$F$6)=0,MAX(A$7:A340)+1,"")</f>
        <v/>
      </c>
      <c r="B341" s="0" t="n">
        <v>3.10599999999999</v>
      </c>
      <c r="C341" s="0" t="n">
        <v>112</v>
      </c>
      <c r="D341" s="0" t="n">
        <v>10</v>
      </c>
      <c r="E341" s="0" t="n">
        <v>0</v>
      </c>
      <c r="F341" s="0" t="str">
        <f aca="false">IF(E341&lt;&gt;0,"CSE"&amp;ROUND(B341,0),"")</f>
        <v/>
      </c>
      <c r="G341" s="0" t="str">
        <f aca="false">IF(E341&lt;&gt;0,"All","")</f>
        <v/>
      </c>
      <c r="H341" s="0" t="str">
        <f aca="false">IF(E341&lt;&gt;0,INDEX(Main!T:T,C341+1,1),"")</f>
        <v/>
      </c>
      <c r="I341" s="0" t="str">
        <f aca="false">IF(E341&lt;&gt;0,INDEX(Main!U:U,C341+1,1),"")</f>
        <v/>
      </c>
      <c r="J341" s="0" t="str">
        <f aca="false">IF(E341&lt;&gt;0,INDEX(Main!V:V,C341+1,1),"")</f>
        <v/>
      </c>
      <c r="K341" s="0" t="str">
        <f aca="false">IF(E341&lt;&gt;0,INDEX(Main!W:W,C341+1,1),"")</f>
        <v/>
      </c>
      <c r="L341" s="0" t="str">
        <f aca="false">IF(E341&lt;&gt;0,INDEX(Main!AF:CC,$C341+1,$D341+1),"")</f>
        <v/>
      </c>
      <c r="M341" s="0" t="str">
        <f aca="false">IF(E341&lt;&gt;0,IF(L341*1&gt;100,YEAR(L341),""),"")</f>
        <v/>
      </c>
      <c r="N341" s="0" t="str">
        <f aca="false">IF(E341&lt;&gt;0,INDEX(Main!AH:CC,$C341+1,$D341+1),"")</f>
        <v/>
      </c>
      <c r="O341" s="0" t="str">
        <f aca="false">IF(E341&lt;&gt;0,INDEX(Main!AI:CC,$C341+1,$D341+1),"")</f>
        <v/>
      </c>
      <c r="P341" s="0" t="str">
        <f aca="false">IF(E341&lt;&gt;0,INDEX(Main!AJ:CC,$C341+1,$D341+1),"")</f>
        <v/>
      </c>
      <c r="Q341" s="0" t="str">
        <f aca="false">IF(A341&lt;&gt;"",":"&amp;A341,"")</f>
        <v/>
      </c>
    </row>
    <row r="342" customFormat="false" ht="12.75" hidden="false" customHeight="false" outlineLevel="0" collapsed="false">
      <c r="A342" s="0" t="str">
        <f aca="false">IF(MOD(ROW(B342)-C$6,$F$6)=0,MAX(A$7:A341)+1,"")</f>
        <v/>
      </c>
      <c r="B342" s="0" t="n">
        <v>3.10699999999999</v>
      </c>
      <c r="C342" s="0" t="n">
        <v>113</v>
      </c>
      <c r="D342" s="0" t="n">
        <v>10</v>
      </c>
      <c r="E342" s="0" t="n">
        <v>0</v>
      </c>
      <c r="F342" s="0" t="str">
        <f aca="false">IF(E342&lt;&gt;0,"CSE"&amp;ROUND(B342,0),"")</f>
        <v/>
      </c>
      <c r="G342" s="0" t="str">
        <f aca="false">IF(E342&lt;&gt;0,"All","")</f>
        <v/>
      </c>
      <c r="H342" s="0" t="str">
        <f aca="false">IF(E342&lt;&gt;0,INDEX(Main!T:T,C342+1,1),"")</f>
        <v/>
      </c>
      <c r="I342" s="0" t="str">
        <f aca="false">IF(E342&lt;&gt;0,INDEX(Main!U:U,C342+1,1),"")</f>
        <v/>
      </c>
      <c r="J342" s="0" t="str">
        <f aca="false">IF(E342&lt;&gt;0,INDEX(Main!V:V,C342+1,1),"")</f>
        <v/>
      </c>
      <c r="K342" s="0" t="str">
        <f aca="false">IF(E342&lt;&gt;0,INDEX(Main!W:W,C342+1,1),"")</f>
        <v/>
      </c>
      <c r="L342" s="0" t="str">
        <f aca="false">IF(E342&lt;&gt;0,INDEX(Main!AF:CC,$C342+1,$D342+1),"")</f>
        <v/>
      </c>
      <c r="M342" s="0" t="str">
        <f aca="false">IF(E342&lt;&gt;0,IF(L342*1&gt;100,YEAR(L342),""),"")</f>
        <v/>
      </c>
      <c r="N342" s="0" t="str">
        <f aca="false">IF(E342&lt;&gt;0,INDEX(Main!AH:CC,$C342+1,$D342+1),"")</f>
        <v/>
      </c>
      <c r="O342" s="0" t="str">
        <f aca="false">IF(E342&lt;&gt;0,INDEX(Main!AI:CC,$C342+1,$D342+1),"")</f>
        <v/>
      </c>
      <c r="P342" s="0" t="str">
        <f aca="false">IF(E342&lt;&gt;0,INDEX(Main!AJ:CC,$C342+1,$D342+1),"")</f>
        <v/>
      </c>
      <c r="Q342" s="0" t="str">
        <f aca="false">IF(A342&lt;&gt;"",":"&amp;A342,"")</f>
        <v/>
      </c>
    </row>
    <row r="343" customFormat="false" ht="12.75" hidden="false" customHeight="false" outlineLevel="0" collapsed="false">
      <c r="A343" s="0" t="str">
        <f aca="false">IF(MOD(ROW(B343)-C$6,$F$6)=0,MAX(A$7:A342)+1,"")</f>
        <v/>
      </c>
      <c r="B343" s="0" t="n">
        <v>3.10799999999999</v>
      </c>
      <c r="C343" s="0" t="n">
        <v>114</v>
      </c>
      <c r="D343" s="0" t="n">
        <v>10</v>
      </c>
      <c r="E343" s="0" t="n">
        <v>0</v>
      </c>
      <c r="F343" s="0" t="str">
        <f aca="false">IF(E343&lt;&gt;0,"CSE"&amp;ROUND(B343,0),"")</f>
        <v/>
      </c>
      <c r="G343" s="0" t="str">
        <f aca="false">IF(E343&lt;&gt;0,"All","")</f>
        <v/>
      </c>
      <c r="H343" s="0" t="str">
        <f aca="false">IF(E343&lt;&gt;0,INDEX(Main!T:T,C343+1,1),"")</f>
        <v/>
      </c>
      <c r="I343" s="0" t="str">
        <f aca="false">IF(E343&lt;&gt;0,INDEX(Main!U:U,C343+1,1),"")</f>
        <v/>
      </c>
      <c r="J343" s="0" t="str">
        <f aca="false">IF(E343&lt;&gt;0,INDEX(Main!V:V,C343+1,1),"")</f>
        <v/>
      </c>
      <c r="K343" s="0" t="str">
        <f aca="false">IF(E343&lt;&gt;0,INDEX(Main!W:W,C343+1,1),"")</f>
        <v/>
      </c>
      <c r="L343" s="0" t="str">
        <f aca="false">IF(E343&lt;&gt;0,INDEX(Main!AF:CC,$C343+1,$D343+1),"")</f>
        <v/>
      </c>
      <c r="M343" s="0" t="str">
        <f aca="false">IF(E343&lt;&gt;0,IF(L343*1&gt;100,YEAR(L343),""),"")</f>
        <v/>
      </c>
      <c r="N343" s="0" t="str">
        <f aca="false">IF(E343&lt;&gt;0,INDEX(Main!AH:CC,$C343+1,$D343+1),"")</f>
        <v/>
      </c>
      <c r="O343" s="0" t="str">
        <f aca="false">IF(E343&lt;&gt;0,INDEX(Main!AI:CC,$C343+1,$D343+1),"")</f>
        <v/>
      </c>
      <c r="P343" s="0" t="str">
        <f aca="false">IF(E343&lt;&gt;0,INDEX(Main!AJ:CC,$C343+1,$D343+1),"")</f>
        <v/>
      </c>
      <c r="Q343" s="0" t="str">
        <f aca="false">IF(A343&lt;&gt;"",":"&amp;A343,"")</f>
        <v/>
      </c>
    </row>
    <row r="344" customFormat="false" ht="12.75" hidden="false" customHeight="false" outlineLevel="0" collapsed="false">
      <c r="A344" s="0" t="str">
        <f aca="false">IF(MOD(ROW(B344)-C$6,$F$6)=0,MAX(A$7:A343)+1,"")</f>
        <v/>
      </c>
      <c r="B344" s="0" t="n">
        <v>3.10899999999999</v>
      </c>
      <c r="C344" s="0" t="n">
        <v>115</v>
      </c>
      <c r="D344" s="0" t="n">
        <v>10</v>
      </c>
      <c r="E344" s="0" t="n">
        <v>0</v>
      </c>
      <c r="F344" s="0" t="str">
        <f aca="false">IF(E344&lt;&gt;0,"CSE"&amp;ROUND(B344,0),"")</f>
        <v/>
      </c>
      <c r="G344" s="0" t="str">
        <f aca="false">IF(E344&lt;&gt;0,"All","")</f>
        <v/>
      </c>
      <c r="H344" s="0" t="str">
        <f aca="false">IF(E344&lt;&gt;0,INDEX(Main!T:T,C344+1,1),"")</f>
        <v/>
      </c>
      <c r="I344" s="0" t="str">
        <f aca="false">IF(E344&lt;&gt;0,INDEX(Main!U:U,C344+1,1),"")</f>
        <v/>
      </c>
      <c r="J344" s="0" t="str">
        <f aca="false">IF(E344&lt;&gt;0,INDEX(Main!V:V,C344+1,1),"")</f>
        <v/>
      </c>
      <c r="K344" s="0" t="str">
        <f aca="false">IF(E344&lt;&gt;0,INDEX(Main!W:W,C344+1,1),"")</f>
        <v/>
      </c>
      <c r="L344" s="0" t="str">
        <f aca="false">IF(E344&lt;&gt;0,INDEX(Main!AF:CC,$C344+1,$D344+1),"")</f>
        <v/>
      </c>
      <c r="M344" s="0" t="str">
        <f aca="false">IF(E344&lt;&gt;0,IF(L344*1&gt;100,YEAR(L344),""),"")</f>
        <v/>
      </c>
      <c r="N344" s="0" t="str">
        <f aca="false">IF(E344&lt;&gt;0,INDEX(Main!AH:CC,$C344+1,$D344+1),"")</f>
        <v/>
      </c>
      <c r="O344" s="0" t="str">
        <f aca="false">IF(E344&lt;&gt;0,INDEX(Main!AI:CC,$C344+1,$D344+1),"")</f>
        <v/>
      </c>
      <c r="P344" s="0" t="str">
        <f aca="false">IF(E344&lt;&gt;0,INDEX(Main!AJ:CC,$C344+1,$D344+1),"")</f>
        <v/>
      </c>
      <c r="Q344" s="0" t="str">
        <f aca="false">IF(A344&lt;&gt;"",":"&amp;A344,"")</f>
        <v/>
      </c>
    </row>
    <row r="345" customFormat="false" ht="12.75" hidden="false" customHeight="false" outlineLevel="0" collapsed="false">
      <c r="A345" s="0" t="str">
        <f aca="false">IF(MOD(ROW(B345)-C$6,$F$6)=0,MAX(A$7:A344)+1,"")</f>
        <v/>
      </c>
      <c r="B345" s="0" t="n">
        <v>3.10999999999999</v>
      </c>
      <c r="C345" s="0" t="n">
        <v>116</v>
      </c>
      <c r="D345" s="0" t="n">
        <v>10</v>
      </c>
      <c r="E345" s="0" t="n">
        <v>0</v>
      </c>
      <c r="F345" s="0" t="str">
        <f aca="false">IF(E345&lt;&gt;0,"CSE"&amp;ROUND(B345,0),"")</f>
        <v/>
      </c>
      <c r="G345" s="0" t="str">
        <f aca="false">IF(E345&lt;&gt;0,"All","")</f>
        <v/>
      </c>
      <c r="H345" s="0" t="str">
        <f aca="false">IF(E345&lt;&gt;0,INDEX(Main!T:T,C345+1,1),"")</f>
        <v/>
      </c>
      <c r="I345" s="0" t="str">
        <f aca="false">IF(E345&lt;&gt;0,INDEX(Main!U:U,C345+1,1),"")</f>
        <v/>
      </c>
      <c r="J345" s="0" t="str">
        <f aca="false">IF(E345&lt;&gt;0,INDEX(Main!V:V,C345+1,1),"")</f>
        <v/>
      </c>
      <c r="K345" s="0" t="str">
        <f aca="false">IF(E345&lt;&gt;0,INDEX(Main!W:W,C345+1,1),"")</f>
        <v/>
      </c>
      <c r="L345" s="0" t="str">
        <f aca="false">IF(E345&lt;&gt;0,INDEX(Main!AF:CC,$C345+1,$D345+1),"")</f>
        <v/>
      </c>
      <c r="M345" s="0" t="str">
        <f aca="false">IF(E345&lt;&gt;0,IF(L345*1&gt;100,YEAR(L345),""),"")</f>
        <v/>
      </c>
      <c r="N345" s="0" t="str">
        <f aca="false">IF(E345&lt;&gt;0,INDEX(Main!AH:CC,$C345+1,$D345+1),"")</f>
        <v/>
      </c>
      <c r="O345" s="0" t="str">
        <f aca="false">IF(E345&lt;&gt;0,INDEX(Main!AI:CC,$C345+1,$D345+1),"")</f>
        <v/>
      </c>
      <c r="P345" s="0" t="str">
        <f aca="false">IF(E345&lt;&gt;0,INDEX(Main!AJ:CC,$C345+1,$D345+1),"")</f>
        <v/>
      </c>
      <c r="Q345" s="0" t="str">
        <f aca="false">IF(A345&lt;&gt;"",":"&amp;A345,"")</f>
        <v/>
      </c>
    </row>
    <row r="346" customFormat="false" ht="12.75" hidden="false" customHeight="false" outlineLevel="0" collapsed="false">
      <c r="A346" s="0" t="str">
        <f aca="false">IF(MOD(ROW(B346)-C$6,$F$6)=0,MAX(A$7:A345)+1,"")</f>
        <v/>
      </c>
      <c r="B346" s="0" t="n">
        <v>3.11099999999999</v>
      </c>
      <c r="C346" s="0" t="n">
        <v>117</v>
      </c>
      <c r="D346" s="0" t="n">
        <v>10</v>
      </c>
      <c r="E346" s="0" t="n">
        <v>0</v>
      </c>
      <c r="F346" s="0" t="str">
        <f aca="false">IF(E346&lt;&gt;0,"CSE"&amp;ROUND(B346,0),"")</f>
        <v/>
      </c>
      <c r="G346" s="0" t="str">
        <f aca="false">IF(E346&lt;&gt;0,"All","")</f>
        <v/>
      </c>
      <c r="H346" s="0" t="str">
        <f aca="false">IF(E346&lt;&gt;0,INDEX(Main!T:T,C346+1,1),"")</f>
        <v/>
      </c>
      <c r="I346" s="0" t="str">
        <f aca="false">IF(E346&lt;&gt;0,INDEX(Main!U:U,C346+1,1),"")</f>
        <v/>
      </c>
      <c r="J346" s="0" t="str">
        <f aca="false">IF(E346&lt;&gt;0,INDEX(Main!V:V,C346+1,1),"")</f>
        <v/>
      </c>
      <c r="K346" s="0" t="str">
        <f aca="false">IF(E346&lt;&gt;0,INDEX(Main!W:W,C346+1,1),"")</f>
        <v/>
      </c>
      <c r="L346" s="0" t="str">
        <f aca="false">IF(E346&lt;&gt;0,INDEX(Main!AF:CC,$C346+1,$D346+1),"")</f>
        <v/>
      </c>
      <c r="M346" s="0" t="str">
        <f aca="false">IF(E346&lt;&gt;0,IF(L346*1&gt;100,YEAR(L346),""),"")</f>
        <v/>
      </c>
      <c r="N346" s="0" t="str">
        <f aca="false">IF(E346&lt;&gt;0,INDEX(Main!AH:CC,$C346+1,$D346+1),"")</f>
        <v/>
      </c>
      <c r="O346" s="0" t="str">
        <f aca="false">IF(E346&lt;&gt;0,INDEX(Main!AI:CC,$C346+1,$D346+1),"")</f>
        <v/>
      </c>
      <c r="P346" s="0" t="str">
        <f aca="false">IF(E346&lt;&gt;0,INDEX(Main!AJ:CC,$C346+1,$D346+1),"")</f>
        <v/>
      </c>
      <c r="Q346" s="0" t="str">
        <f aca="false">IF(A346&lt;&gt;"",":"&amp;A346,"")</f>
        <v/>
      </c>
    </row>
    <row r="347" customFormat="false" ht="12.75" hidden="false" customHeight="false" outlineLevel="0" collapsed="false">
      <c r="A347" s="0" t="str">
        <f aca="false">IF(MOD(ROW(B347)-C$6,$F$6)=0,MAX(A$7:A346)+1,"")</f>
        <v/>
      </c>
      <c r="B347" s="0" t="n">
        <v>3.11199999999999</v>
      </c>
      <c r="C347" s="0" t="n">
        <v>118</v>
      </c>
      <c r="D347" s="0" t="n">
        <v>10</v>
      </c>
      <c r="E347" s="0" t="n">
        <v>0</v>
      </c>
      <c r="F347" s="0" t="str">
        <f aca="false">IF(E347&lt;&gt;0,"CSE"&amp;ROUND(B347,0),"")</f>
        <v/>
      </c>
      <c r="G347" s="0" t="str">
        <f aca="false">IF(E347&lt;&gt;0,"All","")</f>
        <v/>
      </c>
      <c r="H347" s="0" t="str">
        <f aca="false">IF(E347&lt;&gt;0,INDEX(Main!T:T,C347+1,1),"")</f>
        <v/>
      </c>
      <c r="I347" s="0" t="str">
        <f aca="false">IF(E347&lt;&gt;0,INDEX(Main!U:U,C347+1,1),"")</f>
        <v/>
      </c>
      <c r="J347" s="0" t="str">
        <f aca="false">IF(E347&lt;&gt;0,INDEX(Main!V:V,C347+1,1),"")</f>
        <v/>
      </c>
      <c r="K347" s="0" t="str">
        <f aca="false">IF(E347&lt;&gt;0,INDEX(Main!W:W,C347+1,1),"")</f>
        <v/>
      </c>
      <c r="L347" s="0" t="str">
        <f aca="false">IF(E347&lt;&gt;0,INDEX(Main!AF:CC,$C347+1,$D347+1),"")</f>
        <v/>
      </c>
      <c r="M347" s="0" t="str">
        <f aca="false">IF(E347&lt;&gt;0,IF(L347*1&gt;100,YEAR(L347),""),"")</f>
        <v/>
      </c>
      <c r="N347" s="0" t="str">
        <f aca="false">IF(E347&lt;&gt;0,INDEX(Main!AH:CC,$C347+1,$D347+1),"")</f>
        <v/>
      </c>
      <c r="O347" s="0" t="str">
        <f aca="false">IF(E347&lt;&gt;0,INDEX(Main!AI:CC,$C347+1,$D347+1),"")</f>
        <v/>
      </c>
      <c r="P347" s="0" t="str">
        <f aca="false">IF(E347&lt;&gt;0,INDEX(Main!AJ:CC,$C347+1,$D347+1),"")</f>
        <v/>
      </c>
      <c r="Q347" s="0" t="str">
        <f aca="false">IF(A347&lt;&gt;"",":"&amp;A347,"")</f>
        <v/>
      </c>
    </row>
    <row r="348" customFormat="false" ht="12.75" hidden="false" customHeight="false" outlineLevel="0" collapsed="false">
      <c r="A348" s="0" t="n">
        <v>4</v>
      </c>
      <c r="B348" s="0" t="n">
        <v>4</v>
      </c>
      <c r="C348" s="0" t="n">
        <v>6</v>
      </c>
      <c r="D348" s="0" t="n">
        <v>15</v>
      </c>
      <c r="E348" s="0" t="n">
        <v>0</v>
      </c>
      <c r="F348" s="0" t="str">
        <f aca="false">IF(E348&lt;&gt;0,"CSE"&amp;ROUND(B348,0),"")</f>
        <v/>
      </c>
      <c r="G348" s="0" t="str">
        <f aca="false">IF(E348&lt;&gt;0,"All","")</f>
        <v/>
      </c>
      <c r="H348" s="0" t="str">
        <f aca="false">IF(E348&lt;&gt;0,INDEX(Main!T:T,C348+1,1),"")</f>
        <v/>
      </c>
      <c r="I348" s="0" t="str">
        <f aca="false">IF(E348&lt;&gt;0,INDEX(Main!U:U,C348+1,1),"")</f>
        <v/>
      </c>
      <c r="J348" s="0" t="str">
        <f aca="false">IF(E348&lt;&gt;0,INDEX(Main!V:V,C348+1,1),"")</f>
        <v/>
      </c>
      <c r="K348" s="0" t="str">
        <f aca="false">IF(E348&lt;&gt;0,INDEX(Main!W:W,C348+1,1),"")</f>
        <v/>
      </c>
      <c r="L348" s="0" t="str">
        <f aca="false">IF(E348&lt;&gt;0,INDEX(Main!AF:CC,$C348+1,$D348+1),"")</f>
        <v/>
      </c>
      <c r="M348" s="0" t="str">
        <f aca="false">IF(E348&lt;&gt;0,IF(L348*1&gt;100,YEAR(L348),""),"")</f>
        <v/>
      </c>
      <c r="N348" s="0" t="str">
        <f aca="false">IF(E348&lt;&gt;0,INDEX(Main!AH:CC,$C348+1,$D348+1),"")</f>
        <v/>
      </c>
      <c r="O348" s="0" t="str">
        <f aca="false">IF(E348&lt;&gt;0,INDEX(Main!AI:CC,$C348+1,$D348+1),"")</f>
        <v/>
      </c>
      <c r="P348" s="0" t="str">
        <f aca="false">IF(E348&lt;&gt;0,INDEX(Main!AJ:CC,$C348+1,$D348+1),"")</f>
        <v/>
      </c>
      <c r="Q348" s="0" t="str">
        <f aca="false">IF(A348&lt;&gt;"",":"&amp;A348,"")</f>
        <v>:4</v>
      </c>
    </row>
    <row r="349" customFormat="false" ht="12.75" hidden="false" customHeight="false" outlineLevel="0" collapsed="false">
      <c r="A349" s="0" t="str">
        <f aca="false">IF(MOD(ROW(B349)-C$6,$F$6)=0,MAX(A$7:A348)+1,"")</f>
        <v/>
      </c>
      <c r="B349" s="0" t="n">
        <v>4.001</v>
      </c>
      <c r="C349" s="0" t="n">
        <v>7</v>
      </c>
      <c r="D349" s="0" t="n">
        <v>15</v>
      </c>
      <c r="E349" s="0" t="n">
        <v>370</v>
      </c>
      <c r="F349" s="0" t="str">
        <f aca="false">IF(E349&lt;&gt;0,"CSE"&amp;ROUND(B349,0),"")</f>
        <v>CSE4</v>
      </c>
      <c r="G349" s="0" t="str">
        <f aca="false">IF(E349&lt;&gt;0,"All","")</f>
        <v>All</v>
      </c>
      <c r="H349" s="0" t="n">
        <v>1</v>
      </c>
      <c r="I349" s="0" t="str">
        <f aca="false">IF(E349&lt;&gt;0,INDEX(Main!U:U,C349+1,1),"")</f>
        <v>string</v>
      </c>
      <c r="J349" s="0" t="str">
        <f aca="false">IF(E349&lt;&gt;0,INDEX(Main!V:V,C349+1,1),"")</f>
        <v>string</v>
      </c>
      <c r="K349" s="0" t="str">
        <f aca="false">IF(E349&lt;&gt;0,INDEX(Main!W:W,C349+1,1),"")</f>
        <v>string</v>
      </c>
      <c r="L349" s="0" t="n">
        <v>49065</v>
      </c>
      <c r="M349" s="0" t="n">
        <v>2034</v>
      </c>
      <c r="N349" s="0" t="n">
        <v>370</v>
      </c>
      <c r="O349" s="0" t="n">
        <v>370</v>
      </c>
      <c r="P349" s="0" t="str">
        <f aca="false">IF(E349&lt;&gt;0,INDEX(Main!AJ:CC,$C349+1,$D349+1),"")</f>
        <v>D: string;</v>
      </c>
      <c r="Q349" s="0" t="str">
        <f aca="false">IF(A349&lt;&gt;"",":"&amp;A349,"")</f>
        <v/>
      </c>
    </row>
    <row r="350" customFormat="false" ht="12.75" hidden="false" customHeight="false" outlineLevel="0" collapsed="false">
      <c r="A350" s="0" t="str">
        <f aca="false">IF(MOD(ROW(B350)-C$6,$F$6)=0,MAX(A$7:A349)+1,"")</f>
        <v/>
      </c>
      <c r="B350" s="0" t="n">
        <v>4.002</v>
      </c>
      <c r="C350" s="0" t="n">
        <v>8</v>
      </c>
      <c r="D350" s="0" t="n">
        <v>15</v>
      </c>
      <c r="E350" s="0" t="n">
        <v>0</v>
      </c>
      <c r="F350" s="0" t="str">
        <f aca="false">IF(E350&lt;&gt;0,"CSE"&amp;ROUND(B350,0),"")</f>
        <v/>
      </c>
      <c r="G350" s="0" t="str">
        <f aca="false">IF(E350&lt;&gt;0,"All","")</f>
        <v/>
      </c>
      <c r="H350" s="0" t="str">
        <f aca="false">IF(E350&lt;&gt;0,INDEX(Main!T:T,C350+1,1),"")</f>
        <v/>
      </c>
      <c r="I350" s="0" t="str">
        <f aca="false">IF(E350&lt;&gt;0,INDEX(Main!U:U,C350+1,1),"")</f>
        <v/>
      </c>
      <c r="J350" s="0" t="str">
        <f aca="false">IF(E350&lt;&gt;0,INDEX(Main!V:V,C350+1,1),"")</f>
        <v/>
      </c>
      <c r="K350" s="0" t="str">
        <f aca="false">IF(E350&lt;&gt;0,INDEX(Main!W:W,C350+1,1),"")</f>
        <v/>
      </c>
      <c r="L350" s="0" t="str">
        <f aca="false">IF(E350&lt;&gt;0,INDEX(Main!AF:CC,$C350+1,$D350+1),"")</f>
        <v/>
      </c>
      <c r="M350" s="0" t="str">
        <f aca="false">IF(E350&lt;&gt;0,IF(L350*1&gt;100,YEAR(L350),""),"")</f>
        <v/>
      </c>
      <c r="N350" s="0" t="str">
        <f aca="false">IF(E350&lt;&gt;0,INDEX(Main!AH:CC,$C350+1,$D350+1),"")</f>
        <v/>
      </c>
      <c r="O350" s="0" t="str">
        <f aca="false">IF(E350&lt;&gt;0,INDEX(Main!AI:CC,$C350+1,$D350+1),"")</f>
        <v/>
      </c>
      <c r="P350" s="0" t="str">
        <f aca="false">IF(E350&lt;&gt;0,INDEX(Main!AJ:CC,$C350+1,$D350+1),"")</f>
        <v/>
      </c>
      <c r="Q350" s="0" t="str">
        <f aca="false">IF(A350&lt;&gt;"",":"&amp;A350,"")</f>
        <v/>
      </c>
    </row>
    <row r="351" customFormat="false" ht="12.75" hidden="false" customHeight="false" outlineLevel="0" collapsed="false">
      <c r="A351" s="0" t="str">
        <f aca="false">IF(MOD(ROW(B351)-C$6,$F$6)=0,MAX(A$7:A350)+1,"")</f>
        <v/>
      </c>
      <c r="B351" s="0" t="n">
        <v>4.003</v>
      </c>
      <c r="C351" s="0" t="n">
        <v>9</v>
      </c>
      <c r="D351" s="0" t="n">
        <v>15</v>
      </c>
      <c r="E351" s="0" t="n">
        <v>1000</v>
      </c>
      <c r="F351" s="0" t="str">
        <f aca="false">IF(E351&lt;&gt;0,"CSE"&amp;ROUND(B351,0),"")</f>
        <v>CSE4</v>
      </c>
      <c r="G351" s="0" t="str">
        <f aca="false">IF(E351&lt;&gt;0,"All","")</f>
        <v>All</v>
      </c>
      <c r="H351" s="0" t="n">
        <v>1</v>
      </c>
      <c r="I351" s="0" t="str">
        <f aca="false">IF(E351&lt;&gt;0,INDEX(Main!U:U,C351+1,1),"")</f>
        <v>string</v>
      </c>
      <c r="J351" s="0" t="str">
        <f aca="false">IF(E351&lt;&gt;0,INDEX(Main!V:V,C351+1,1),"")</f>
        <v>string</v>
      </c>
      <c r="K351" s="0" t="str">
        <f aca="false">IF(E351&lt;&gt;0,INDEX(Main!W:W,C351+1,1),"")</f>
        <v>string</v>
      </c>
      <c r="L351" s="0" t="n">
        <v>49065</v>
      </c>
      <c r="M351" s="0" t="n">
        <v>2034</v>
      </c>
      <c r="N351" s="0" t="n">
        <v>1000</v>
      </c>
      <c r="O351" s="0" t="n">
        <v>1000</v>
      </c>
      <c r="P351" s="0" t="str">
        <f aca="false">IF(E351&lt;&gt;0,INDEX(Main!AJ:CC,$C351+1,$D351+1),"")</f>
        <v/>
      </c>
      <c r="Q351" s="0" t="str">
        <f aca="false">IF(A351&lt;&gt;"",":"&amp;A351,"")</f>
        <v/>
      </c>
    </row>
    <row r="352" customFormat="false" ht="12.75" hidden="false" customHeight="false" outlineLevel="0" collapsed="false">
      <c r="A352" s="0" t="str">
        <f aca="false">IF(MOD(ROW(B352)-C$6,$F$6)=0,MAX(A$7:A351)+1,"")</f>
        <v/>
      </c>
      <c r="B352" s="0" t="n">
        <v>4.004</v>
      </c>
      <c r="C352" s="0" t="n">
        <v>10</v>
      </c>
      <c r="D352" s="0" t="n">
        <v>15</v>
      </c>
      <c r="E352" s="0" t="n">
        <v>0</v>
      </c>
      <c r="F352" s="0" t="str">
        <f aca="false">IF(E352&lt;&gt;0,"CSE"&amp;ROUND(B352,0),"")</f>
        <v/>
      </c>
      <c r="G352" s="0" t="str">
        <f aca="false">IF(E352&lt;&gt;0,"All","")</f>
        <v/>
      </c>
      <c r="H352" s="0" t="str">
        <f aca="false">IF(E352&lt;&gt;0,INDEX(Main!T:T,C352+1,1),"")</f>
        <v/>
      </c>
      <c r="I352" s="0" t="str">
        <f aca="false">IF(E352&lt;&gt;0,INDEX(Main!U:U,C352+1,1),"")</f>
        <v/>
      </c>
      <c r="J352" s="0" t="str">
        <f aca="false">IF(E352&lt;&gt;0,INDEX(Main!V:V,C352+1,1),"")</f>
        <v/>
      </c>
      <c r="K352" s="0" t="str">
        <f aca="false">IF(E352&lt;&gt;0,INDEX(Main!W:W,C352+1,1),"")</f>
        <v/>
      </c>
      <c r="L352" s="0" t="str">
        <f aca="false">IF(E352&lt;&gt;0,INDEX(Main!AF:CC,$C352+1,$D352+1),"")</f>
        <v/>
      </c>
      <c r="M352" s="0" t="str">
        <f aca="false">IF(E352&lt;&gt;0,IF(L352*1&gt;100,YEAR(L352),""),"")</f>
        <v/>
      </c>
      <c r="N352" s="0" t="str">
        <f aca="false">IF(E352&lt;&gt;0,INDEX(Main!AH:CC,$C352+1,$D352+1),"")</f>
        <v/>
      </c>
      <c r="O352" s="0" t="str">
        <f aca="false">IF(E352&lt;&gt;0,INDEX(Main!AI:CC,$C352+1,$D352+1),"")</f>
        <v/>
      </c>
      <c r="P352" s="0" t="str">
        <f aca="false">IF(E352&lt;&gt;0,INDEX(Main!AJ:CC,$C352+1,$D352+1),"")</f>
        <v/>
      </c>
      <c r="Q352" s="0" t="str">
        <f aca="false">IF(A352&lt;&gt;"",":"&amp;A352,"")</f>
        <v/>
      </c>
    </row>
    <row r="353" customFormat="false" ht="12.75" hidden="false" customHeight="false" outlineLevel="0" collapsed="false">
      <c r="A353" s="0" t="str">
        <f aca="false">IF(MOD(ROW(B353)-C$6,$F$6)=0,MAX(A$7:A352)+1,"")</f>
        <v/>
      </c>
      <c r="B353" s="0" t="n">
        <v>4.005</v>
      </c>
      <c r="C353" s="0" t="n">
        <v>11</v>
      </c>
      <c r="D353" s="0" t="n">
        <v>15</v>
      </c>
      <c r="E353" s="0" t="n">
        <v>570</v>
      </c>
      <c r="F353" s="0" t="str">
        <f aca="false">IF(E353&lt;&gt;0,"CSE"&amp;ROUND(B353,0),"")</f>
        <v>CSE4</v>
      </c>
      <c r="G353" s="0" t="str">
        <f aca="false">IF(E353&lt;&gt;0,"All","")</f>
        <v>All</v>
      </c>
      <c r="H353" s="0" t="n">
        <v>2</v>
      </c>
      <c r="I353" s="0" t="str">
        <f aca="false">IF(E353&lt;&gt;0,INDEX(Main!U:U,C353+1,1),"")</f>
        <v>string</v>
      </c>
      <c r="J353" s="0" t="str">
        <f aca="false">IF(E353&lt;&gt;0,INDEX(Main!V:V,C353+1,1),"")</f>
        <v>string</v>
      </c>
      <c r="K353" s="0" t="str">
        <f aca="false">IF(E353&lt;&gt;0,INDEX(Main!W:W,C353+1,1),"")</f>
        <v>string</v>
      </c>
      <c r="L353" s="0" t="n">
        <v>49430</v>
      </c>
      <c r="M353" s="0" t="n">
        <v>2035</v>
      </c>
      <c r="N353" s="0" t="n">
        <v>570</v>
      </c>
      <c r="O353" s="0" t="n">
        <v>570</v>
      </c>
      <c r="P353" s="0" t="str">
        <f aca="false">IF(E353&lt;&gt;0,INDEX(Main!AJ:CC,$C353+1,$D353+1),"")</f>
        <v>D: string;</v>
      </c>
      <c r="Q353" s="0" t="str">
        <f aca="false">IF(A353&lt;&gt;"",":"&amp;A353,"")</f>
        <v/>
      </c>
    </row>
    <row r="354" customFormat="false" ht="12.75" hidden="false" customHeight="false" outlineLevel="0" collapsed="false">
      <c r="A354" s="0" t="str">
        <f aca="false">IF(MOD(ROW(B354)-C$6,$F$6)=0,MAX(A$7:A353)+1,"")</f>
        <v/>
      </c>
      <c r="B354" s="0" t="n">
        <v>4.006</v>
      </c>
      <c r="C354" s="0" t="n">
        <v>12</v>
      </c>
      <c r="D354" s="0" t="n">
        <v>15</v>
      </c>
      <c r="E354" s="0" t="n">
        <v>0</v>
      </c>
      <c r="F354" s="0" t="str">
        <f aca="false">IF(E354&lt;&gt;0,"CSE"&amp;ROUND(B354,0),"")</f>
        <v/>
      </c>
      <c r="G354" s="0" t="str">
        <f aca="false">IF(E354&lt;&gt;0,"All","")</f>
        <v/>
      </c>
      <c r="H354" s="0" t="str">
        <f aca="false">IF(E354&lt;&gt;0,INDEX(Main!T:T,C354+1,1),"")</f>
        <v/>
      </c>
      <c r="I354" s="0" t="str">
        <f aca="false">IF(E354&lt;&gt;0,INDEX(Main!U:U,C354+1,1),"")</f>
        <v/>
      </c>
      <c r="J354" s="0" t="str">
        <f aca="false">IF(E354&lt;&gt;0,INDEX(Main!V:V,C354+1,1),"")</f>
        <v/>
      </c>
      <c r="K354" s="0" t="str">
        <f aca="false">IF(E354&lt;&gt;0,INDEX(Main!W:W,C354+1,1),"")</f>
        <v/>
      </c>
      <c r="L354" s="0" t="str">
        <f aca="false">IF(E354&lt;&gt;0,INDEX(Main!AF:CC,$C354+1,$D354+1),"")</f>
        <v/>
      </c>
      <c r="M354" s="0" t="str">
        <f aca="false">IF(E354&lt;&gt;0,IF(L354*1&gt;100,YEAR(L354),""),"")</f>
        <v/>
      </c>
      <c r="N354" s="0" t="str">
        <f aca="false">IF(E354&lt;&gt;0,INDEX(Main!AH:CC,$C354+1,$D354+1),"")</f>
        <v/>
      </c>
      <c r="O354" s="0" t="str">
        <f aca="false">IF(E354&lt;&gt;0,INDEX(Main!AI:CC,$C354+1,$D354+1),"")</f>
        <v/>
      </c>
      <c r="P354" s="0" t="str">
        <f aca="false">IF(E354&lt;&gt;0,INDEX(Main!AJ:CC,$C354+1,$D354+1),"")</f>
        <v/>
      </c>
      <c r="Q354" s="0" t="str">
        <f aca="false">IF(A354&lt;&gt;"",":"&amp;A354,"")</f>
        <v/>
      </c>
    </row>
    <row r="355" customFormat="false" ht="12.75" hidden="false" customHeight="false" outlineLevel="0" collapsed="false">
      <c r="A355" s="0" t="str">
        <f aca="false">IF(MOD(ROW(B355)-C$6,$F$6)=0,MAX(A$7:A354)+1,"")</f>
        <v/>
      </c>
      <c r="B355" s="0" t="n">
        <v>4.007</v>
      </c>
      <c r="C355" s="0" t="n">
        <v>13</v>
      </c>
      <c r="D355" s="0" t="n">
        <v>15</v>
      </c>
      <c r="E355" s="0" t="n">
        <v>300</v>
      </c>
      <c r="F355" s="0" t="str">
        <f aca="false">IF(E355&lt;&gt;0,"CSE"&amp;ROUND(B355,0),"")</f>
        <v>CSE4</v>
      </c>
      <c r="G355" s="0" t="str">
        <f aca="false">IF(E355&lt;&gt;0,"All","")</f>
        <v>All</v>
      </c>
      <c r="H355" s="0" t="n">
        <v>2</v>
      </c>
      <c r="I355" s="0" t="str">
        <f aca="false">IF(E355&lt;&gt;0,INDEX(Main!U:U,C355+1,1),"")</f>
        <v>string</v>
      </c>
      <c r="J355" s="0" t="str">
        <f aca="false">IF(E355&lt;&gt;0,INDEX(Main!V:V,C355+1,1),"")</f>
        <v>string</v>
      </c>
      <c r="K355" s="0" t="str">
        <f aca="false">IF(E355&lt;&gt;0,INDEX(Main!W:W,C355+1,1),"")</f>
        <v>string</v>
      </c>
      <c r="L355" s="0" t="n">
        <v>49430</v>
      </c>
      <c r="M355" s="0" t="n">
        <v>2035</v>
      </c>
      <c r="N355" s="0" t="n">
        <v>300</v>
      </c>
      <c r="O355" s="0" t="n">
        <v>300</v>
      </c>
      <c r="P355" s="0" t="str">
        <f aca="false">IF(E355&lt;&gt;0,INDEX(Main!AJ:CC,$C355+1,$D355+1),"")</f>
        <v/>
      </c>
      <c r="Q355" s="0" t="str">
        <f aca="false">IF(A355&lt;&gt;"",":"&amp;A355,"")</f>
        <v/>
      </c>
    </row>
    <row r="356" customFormat="false" ht="12.75" hidden="false" customHeight="false" outlineLevel="0" collapsed="false">
      <c r="A356" s="0" t="str">
        <f aca="false">IF(MOD(ROW(B356)-C$6,$F$6)=0,MAX(A$7:A355)+1,"")</f>
        <v/>
      </c>
      <c r="B356" s="0" t="n">
        <v>4.008</v>
      </c>
      <c r="C356" s="0" t="n">
        <v>14</v>
      </c>
      <c r="D356" s="0" t="n">
        <v>15</v>
      </c>
      <c r="E356" s="0" t="n">
        <v>0</v>
      </c>
      <c r="F356" s="0" t="str">
        <f aca="false">IF(E356&lt;&gt;0,"CSE"&amp;ROUND(B356,0),"")</f>
        <v/>
      </c>
      <c r="G356" s="0" t="str">
        <f aca="false">IF(E356&lt;&gt;0,"All","")</f>
        <v/>
      </c>
      <c r="H356" s="0" t="str">
        <f aca="false">IF(E356&lt;&gt;0,INDEX(Main!T:T,C356+1,1),"")</f>
        <v/>
      </c>
      <c r="I356" s="0" t="str">
        <f aca="false">IF(E356&lt;&gt;0,INDEX(Main!U:U,C356+1,1),"")</f>
        <v/>
      </c>
      <c r="J356" s="0" t="str">
        <f aca="false">IF(E356&lt;&gt;0,INDEX(Main!V:V,C356+1,1),"")</f>
        <v/>
      </c>
      <c r="K356" s="0" t="str">
        <f aca="false">IF(E356&lt;&gt;0,INDEX(Main!W:W,C356+1,1),"")</f>
        <v/>
      </c>
      <c r="L356" s="0" t="str">
        <f aca="false">IF(E356&lt;&gt;0,INDEX(Main!AF:CC,$C356+1,$D356+1),"")</f>
        <v/>
      </c>
      <c r="M356" s="0" t="str">
        <f aca="false">IF(E356&lt;&gt;0,IF(L356*1&gt;100,YEAR(L356),""),"")</f>
        <v/>
      </c>
      <c r="N356" s="0" t="str">
        <f aca="false">IF(E356&lt;&gt;0,INDEX(Main!AH:CC,$C356+1,$D356+1),"")</f>
        <v/>
      </c>
      <c r="O356" s="0" t="str">
        <f aca="false">IF(E356&lt;&gt;0,INDEX(Main!AI:CC,$C356+1,$D356+1),"")</f>
        <v/>
      </c>
      <c r="P356" s="0" t="str">
        <f aca="false">IF(E356&lt;&gt;0,INDEX(Main!AJ:CC,$C356+1,$D356+1),"")</f>
        <v/>
      </c>
      <c r="Q356" s="0" t="str">
        <f aca="false">IF(A356&lt;&gt;"",":"&amp;A356,"")</f>
        <v/>
      </c>
    </row>
    <row r="357" customFormat="false" ht="12.75" hidden="false" customHeight="false" outlineLevel="0" collapsed="false">
      <c r="A357" s="0" t="str">
        <f aca="false">IF(MOD(ROW(B357)-C$6,$F$6)=0,MAX(A$7:A356)+1,"")</f>
        <v/>
      </c>
      <c r="B357" s="0" t="n">
        <v>4.009</v>
      </c>
      <c r="C357" s="0" t="n">
        <v>15</v>
      </c>
      <c r="D357" s="0" t="n">
        <v>15</v>
      </c>
      <c r="E357" s="0" t="n">
        <v>0</v>
      </c>
      <c r="F357" s="0" t="str">
        <f aca="false">IF(E357&lt;&gt;0,"CSE"&amp;ROUND(B357,0),"")</f>
        <v/>
      </c>
      <c r="G357" s="0" t="str">
        <f aca="false">IF(E357&lt;&gt;0,"All","")</f>
        <v/>
      </c>
      <c r="H357" s="0" t="str">
        <f aca="false">IF(E357&lt;&gt;0,INDEX(Main!T:T,C357+1,1),"")</f>
        <v/>
      </c>
      <c r="I357" s="0" t="str">
        <f aca="false">IF(E357&lt;&gt;0,INDEX(Main!U:U,C357+1,1),"")</f>
        <v/>
      </c>
      <c r="J357" s="0" t="str">
        <f aca="false">IF(E357&lt;&gt;0,INDEX(Main!V:V,C357+1,1),"")</f>
        <v/>
      </c>
      <c r="K357" s="0" t="str">
        <f aca="false">IF(E357&lt;&gt;0,INDEX(Main!W:W,C357+1,1),"")</f>
        <v/>
      </c>
      <c r="L357" s="0" t="str">
        <f aca="false">IF(E357&lt;&gt;0,INDEX(Main!AF:CC,$C357+1,$D357+1),"")</f>
        <v/>
      </c>
      <c r="M357" s="0" t="str">
        <f aca="false">IF(E357&lt;&gt;0,IF(L357*1&gt;100,YEAR(L357),""),"")</f>
        <v/>
      </c>
      <c r="N357" s="0" t="str">
        <f aca="false">IF(E357&lt;&gt;0,INDEX(Main!AH:CC,$C357+1,$D357+1),"")</f>
        <v/>
      </c>
      <c r="O357" s="0" t="str">
        <f aca="false">IF(E357&lt;&gt;0,INDEX(Main!AI:CC,$C357+1,$D357+1),"")</f>
        <v/>
      </c>
      <c r="P357" s="0" t="str">
        <f aca="false">IF(E357&lt;&gt;0,INDEX(Main!AJ:CC,$C357+1,$D357+1),"")</f>
        <v/>
      </c>
      <c r="Q357" s="0" t="str">
        <f aca="false">IF(A357&lt;&gt;"",":"&amp;A357,"")</f>
        <v/>
      </c>
    </row>
    <row r="358" customFormat="false" ht="12.75" hidden="false" customHeight="false" outlineLevel="0" collapsed="false">
      <c r="A358" s="0" t="str">
        <f aca="false">IF(MOD(ROW(B358)-C$6,$F$6)=0,MAX(A$7:A357)+1,"")</f>
        <v/>
      </c>
      <c r="B358" s="0" t="n">
        <v>4.01</v>
      </c>
      <c r="C358" s="0" t="n">
        <v>16</v>
      </c>
      <c r="D358" s="0" t="n">
        <v>15</v>
      </c>
      <c r="E358" s="0" t="n">
        <v>2000</v>
      </c>
      <c r="F358" s="0" t="str">
        <f aca="false">IF(E358&lt;&gt;0,"CSE"&amp;ROUND(B358,0),"")</f>
        <v>CSE4</v>
      </c>
      <c r="G358" s="0" t="str">
        <f aca="false">IF(E358&lt;&gt;0,"All","")</f>
        <v>All</v>
      </c>
      <c r="H358" s="0" t="n">
        <v>2</v>
      </c>
      <c r="I358" s="0" t="str">
        <f aca="false">IF(E358&lt;&gt;0,INDEX(Main!U:U,C358+1,1),"")</f>
        <v>string</v>
      </c>
      <c r="J358" s="0" t="str">
        <f aca="false">IF(E358&lt;&gt;0,INDEX(Main!V:V,C358+1,1),"")</f>
        <v>string</v>
      </c>
      <c r="K358" s="0" t="str">
        <f aca="false">IF(E358&lt;&gt;0,INDEX(Main!W:W,C358+1,1),"")</f>
        <v>string</v>
      </c>
      <c r="L358" s="0" t="n">
        <v>49796</v>
      </c>
      <c r="M358" s="0" t="n">
        <v>2036</v>
      </c>
      <c r="N358" s="0" t="n">
        <v>2000</v>
      </c>
      <c r="O358" s="0" t="n">
        <v>2000</v>
      </c>
      <c r="P358" s="0" t="str">
        <f aca="false">IF(E358&lt;&gt;0,INDEX(Main!AJ:CC,$C358+1,$D358+1),"")</f>
        <v/>
      </c>
      <c r="Q358" s="0" t="str">
        <f aca="false">IF(A358&lt;&gt;"",":"&amp;A358,"")</f>
        <v/>
      </c>
    </row>
    <row r="359" customFormat="false" ht="12.75" hidden="false" customHeight="false" outlineLevel="0" collapsed="false">
      <c r="A359" s="0" t="str">
        <f aca="false">IF(MOD(ROW(B359)-C$6,$F$6)=0,MAX(A$7:A358)+1,"")</f>
        <v/>
      </c>
      <c r="B359" s="0" t="n">
        <v>4.011</v>
      </c>
      <c r="C359" s="0" t="n">
        <v>17</v>
      </c>
      <c r="D359" s="0" t="n">
        <v>15</v>
      </c>
      <c r="E359" s="0" t="n">
        <v>3000</v>
      </c>
      <c r="F359" s="0" t="str">
        <f aca="false">IF(E359&lt;&gt;0,"CSE"&amp;ROUND(B359,0),"")</f>
        <v>CSE4</v>
      </c>
      <c r="G359" s="0" t="str">
        <f aca="false">IF(E359&lt;&gt;0,"All","")</f>
        <v>All</v>
      </c>
      <c r="H359" s="0" t="n">
        <v>2</v>
      </c>
      <c r="I359" s="0" t="str">
        <f aca="false">IF(E359&lt;&gt;0,INDEX(Main!U:U,C359+1,1),"")</f>
        <v>string</v>
      </c>
      <c r="J359" s="0" t="str">
        <f aca="false">IF(E359&lt;&gt;0,INDEX(Main!V:V,C359+1,1),"")</f>
        <v>string</v>
      </c>
      <c r="K359" s="0" t="str">
        <f aca="false">IF(E359&lt;&gt;0,INDEX(Main!W:W,C359+1,1),"")</f>
        <v>string</v>
      </c>
      <c r="L359" s="0" t="n">
        <v>49796</v>
      </c>
      <c r="M359" s="0" t="n">
        <v>2036</v>
      </c>
      <c r="N359" s="0" t="n">
        <v>3000</v>
      </c>
      <c r="O359" s="0" t="n">
        <v>3000</v>
      </c>
      <c r="P359" s="0" t="str">
        <f aca="false">IF(E359&lt;&gt;0,INDEX(Main!AJ:CC,$C359+1,$D359+1),"")</f>
        <v/>
      </c>
      <c r="Q359" s="0" t="str">
        <f aca="false">IF(A359&lt;&gt;"",":"&amp;A359,"")</f>
        <v/>
      </c>
    </row>
    <row r="360" customFormat="false" ht="12.75" hidden="false" customHeight="false" outlineLevel="0" collapsed="false">
      <c r="A360" s="0" t="str">
        <f aca="false">IF(MOD(ROW(B360)-C$6,$F$6)=0,MAX(A$7:A359)+1,"")</f>
        <v/>
      </c>
      <c r="B360" s="0" t="n">
        <v>4.012</v>
      </c>
      <c r="C360" s="0" t="n">
        <v>18</v>
      </c>
      <c r="D360" s="0" t="n">
        <v>15</v>
      </c>
      <c r="E360" s="0" t="n">
        <v>0</v>
      </c>
      <c r="F360" s="0" t="str">
        <f aca="false">IF(E360&lt;&gt;0,"CSE"&amp;ROUND(B360,0),"")</f>
        <v/>
      </c>
      <c r="G360" s="0" t="str">
        <f aca="false">IF(E360&lt;&gt;0,"All","")</f>
        <v/>
      </c>
      <c r="H360" s="0" t="str">
        <f aca="false">IF(E360&lt;&gt;0,INDEX(Main!T:T,C360+1,1),"")</f>
        <v/>
      </c>
      <c r="I360" s="0" t="str">
        <f aca="false">IF(E360&lt;&gt;0,INDEX(Main!U:U,C360+1,1),"")</f>
        <v/>
      </c>
      <c r="J360" s="0" t="str">
        <f aca="false">IF(E360&lt;&gt;0,INDEX(Main!V:V,C360+1,1),"")</f>
        <v/>
      </c>
      <c r="K360" s="0" t="str">
        <f aca="false">IF(E360&lt;&gt;0,INDEX(Main!W:W,C360+1,1),"")</f>
        <v/>
      </c>
      <c r="L360" s="0" t="str">
        <f aca="false">IF(E360&lt;&gt;0,INDEX(Main!AF:CC,$C360+1,$D360+1),"")</f>
        <v/>
      </c>
      <c r="M360" s="0" t="str">
        <f aca="false">IF(E360&lt;&gt;0,IF(L360*1&gt;100,YEAR(L360),""),"")</f>
        <v/>
      </c>
      <c r="N360" s="0" t="str">
        <f aca="false">IF(E360&lt;&gt;0,INDEX(Main!AH:CC,$C360+1,$D360+1),"")</f>
        <v/>
      </c>
      <c r="O360" s="0" t="str">
        <f aca="false">IF(E360&lt;&gt;0,INDEX(Main!AI:CC,$C360+1,$D360+1),"")</f>
        <v/>
      </c>
      <c r="P360" s="0" t="str">
        <f aca="false">IF(E360&lt;&gt;0,INDEX(Main!AJ:CC,$C360+1,$D360+1),"")</f>
        <v/>
      </c>
      <c r="Q360" s="0" t="str">
        <f aca="false">IF(A360&lt;&gt;"",":"&amp;A360,"")</f>
        <v/>
      </c>
    </row>
    <row r="361" customFormat="false" ht="12.75" hidden="false" customHeight="false" outlineLevel="0" collapsed="false">
      <c r="A361" s="0" t="str">
        <f aca="false">IF(MOD(ROW(B361)-C$6,$F$6)=0,MAX(A$7:A360)+1,"")</f>
        <v/>
      </c>
      <c r="B361" s="0" t="n">
        <v>4.013</v>
      </c>
      <c r="C361" s="0" t="n">
        <v>19</v>
      </c>
      <c r="D361" s="0" t="n">
        <v>15</v>
      </c>
      <c r="E361" s="0" t="n">
        <v>0</v>
      </c>
      <c r="F361" s="0" t="str">
        <f aca="false">IF(E361&lt;&gt;0,"CSE"&amp;ROUND(B361,0),"")</f>
        <v/>
      </c>
      <c r="G361" s="0" t="str">
        <f aca="false">IF(E361&lt;&gt;0,"All","")</f>
        <v/>
      </c>
      <c r="H361" s="0" t="str">
        <f aca="false">IF(E361&lt;&gt;0,INDEX(Main!T:T,C361+1,1),"")</f>
        <v/>
      </c>
      <c r="I361" s="0" t="str">
        <f aca="false">IF(E361&lt;&gt;0,INDEX(Main!U:U,C361+1,1),"")</f>
        <v/>
      </c>
      <c r="J361" s="0" t="str">
        <f aca="false">IF(E361&lt;&gt;0,INDEX(Main!V:V,C361+1,1),"")</f>
        <v/>
      </c>
      <c r="K361" s="0" t="str">
        <f aca="false">IF(E361&lt;&gt;0,INDEX(Main!W:W,C361+1,1),"")</f>
        <v/>
      </c>
      <c r="L361" s="0" t="str">
        <f aca="false">IF(E361&lt;&gt;0,INDEX(Main!AF:CC,$C361+1,$D361+1),"")</f>
        <v/>
      </c>
      <c r="M361" s="0" t="str">
        <f aca="false">IF(E361&lt;&gt;0,IF(L361*1&gt;100,YEAR(L361),""),"")</f>
        <v/>
      </c>
      <c r="N361" s="0" t="str">
        <f aca="false">IF(E361&lt;&gt;0,INDEX(Main!AH:CC,$C361+1,$D361+1),"")</f>
        <v/>
      </c>
      <c r="O361" s="0" t="str">
        <f aca="false">IF(E361&lt;&gt;0,INDEX(Main!AI:CC,$C361+1,$D361+1),"")</f>
        <v/>
      </c>
      <c r="P361" s="0" t="str">
        <f aca="false">IF(E361&lt;&gt;0,INDEX(Main!AJ:CC,$C361+1,$D361+1),"")</f>
        <v/>
      </c>
      <c r="Q361" s="0" t="str">
        <f aca="false">IF(A361&lt;&gt;"",":"&amp;A361,"")</f>
        <v/>
      </c>
    </row>
    <row r="362" customFormat="false" ht="12.75" hidden="false" customHeight="false" outlineLevel="0" collapsed="false">
      <c r="A362" s="0" t="str">
        <f aca="false">IF(MOD(ROW(B362)-C$6,$F$6)=0,MAX(A$7:A361)+1,"")</f>
        <v/>
      </c>
      <c r="B362" s="0" t="n">
        <v>4.01400000000001</v>
      </c>
      <c r="C362" s="0" t="n">
        <v>20</v>
      </c>
      <c r="D362" s="0" t="n">
        <v>15</v>
      </c>
      <c r="E362" s="0" t="n">
        <v>2000</v>
      </c>
      <c r="F362" s="0" t="str">
        <f aca="false">IF(E362&lt;&gt;0,"CSE"&amp;ROUND(B362,0),"")</f>
        <v>CSE4</v>
      </c>
      <c r="G362" s="0" t="str">
        <f aca="false">IF(E362&lt;&gt;0,"All","")</f>
        <v>All</v>
      </c>
      <c r="H362" s="0" t="n">
        <v>2</v>
      </c>
      <c r="I362" s="0" t="str">
        <f aca="false">IF(E362&lt;&gt;0,INDEX(Main!U:U,C362+1,1),"")</f>
        <v>string</v>
      </c>
      <c r="J362" s="0" t="str">
        <f aca="false">IF(E362&lt;&gt;0,INDEX(Main!V:V,C362+1,1),"")</f>
        <v>string</v>
      </c>
      <c r="K362" s="0" t="str">
        <f aca="false">IF(E362&lt;&gt;0,INDEX(Main!W:W,C362+1,1),"")</f>
        <v>string</v>
      </c>
      <c r="L362" s="0" t="n">
        <v>50161</v>
      </c>
      <c r="M362" s="0" t="n">
        <v>2037</v>
      </c>
      <c r="N362" s="0" t="n">
        <v>2000</v>
      </c>
      <c r="O362" s="0" t="n">
        <v>2000</v>
      </c>
      <c r="P362" s="0" t="str">
        <f aca="false">IF(E362&lt;&gt;0,INDEX(Main!AJ:CC,$C362+1,$D362+1),"")</f>
        <v/>
      </c>
      <c r="Q362" s="0" t="str">
        <f aca="false">IF(A362&lt;&gt;"",":"&amp;A362,"")</f>
        <v/>
      </c>
    </row>
    <row r="363" customFormat="false" ht="12.75" hidden="false" customHeight="false" outlineLevel="0" collapsed="false">
      <c r="A363" s="0" t="str">
        <f aca="false">IF(MOD(ROW(B363)-C$6,$F$6)=0,MAX(A$7:A362)+1,"")</f>
        <v/>
      </c>
      <c r="B363" s="0" t="n">
        <v>4.01500000000001</v>
      </c>
      <c r="C363" s="0" t="n">
        <v>21</v>
      </c>
      <c r="D363" s="0" t="n">
        <v>15</v>
      </c>
      <c r="E363" s="0" t="n">
        <v>3000</v>
      </c>
      <c r="F363" s="0" t="str">
        <f aca="false">IF(E363&lt;&gt;0,"CSE"&amp;ROUND(B363,0),"")</f>
        <v>CSE4</v>
      </c>
      <c r="G363" s="0" t="str">
        <f aca="false">IF(E363&lt;&gt;0,"All","")</f>
        <v>All</v>
      </c>
      <c r="H363" s="0" t="n">
        <v>2</v>
      </c>
      <c r="I363" s="0" t="str">
        <f aca="false">IF(E363&lt;&gt;0,INDEX(Main!U:U,C363+1,1),"")</f>
        <v>string</v>
      </c>
      <c r="J363" s="0" t="str">
        <f aca="false">IF(E363&lt;&gt;0,INDEX(Main!V:V,C363+1,1),"")</f>
        <v>string</v>
      </c>
      <c r="K363" s="0" t="str">
        <f aca="false">IF(E363&lt;&gt;0,INDEX(Main!W:W,C363+1,1),"")</f>
        <v>string</v>
      </c>
      <c r="L363" s="0" t="n">
        <v>50161</v>
      </c>
      <c r="M363" s="0" t="n">
        <v>2037</v>
      </c>
      <c r="N363" s="0" t="n">
        <v>3000</v>
      </c>
      <c r="O363" s="0" t="n">
        <v>3000</v>
      </c>
      <c r="P363" s="0" t="str">
        <f aca="false">IF(E363&lt;&gt;0,INDEX(Main!AJ:CC,$C363+1,$D363+1),"")</f>
        <v/>
      </c>
      <c r="Q363" s="0" t="str">
        <f aca="false">IF(A363&lt;&gt;"",":"&amp;A363,"")</f>
        <v/>
      </c>
    </row>
    <row r="364" customFormat="false" ht="12.75" hidden="false" customHeight="false" outlineLevel="0" collapsed="false">
      <c r="A364" s="0" t="str">
        <f aca="false">IF(MOD(ROW(B364)-C$6,$F$6)=0,MAX(A$7:A363)+1,"")</f>
        <v/>
      </c>
      <c r="B364" s="0" t="n">
        <v>4.01600000000001</v>
      </c>
      <c r="C364" s="0" t="n">
        <v>22</v>
      </c>
      <c r="D364" s="0" t="n">
        <v>15</v>
      </c>
      <c r="E364" s="0" t="n">
        <v>0</v>
      </c>
      <c r="F364" s="0" t="str">
        <f aca="false">IF(E364&lt;&gt;0,"CSE"&amp;ROUND(B364,0),"")</f>
        <v/>
      </c>
      <c r="G364" s="0" t="str">
        <f aca="false">IF(E364&lt;&gt;0,"All","")</f>
        <v/>
      </c>
      <c r="H364" s="0" t="str">
        <f aca="false">IF(E364&lt;&gt;0,INDEX(Main!T:T,C364+1,1),"")</f>
        <v/>
      </c>
      <c r="I364" s="0" t="str">
        <f aca="false">IF(E364&lt;&gt;0,INDEX(Main!U:U,C364+1,1),"")</f>
        <v/>
      </c>
      <c r="J364" s="0" t="str">
        <f aca="false">IF(E364&lt;&gt;0,INDEX(Main!V:V,C364+1,1),"")</f>
        <v/>
      </c>
      <c r="K364" s="0" t="str">
        <f aca="false">IF(E364&lt;&gt;0,INDEX(Main!W:W,C364+1,1),"")</f>
        <v/>
      </c>
      <c r="L364" s="0" t="str">
        <f aca="false">IF(E364&lt;&gt;0,INDEX(Main!AF:CC,$C364+1,$D364+1),"")</f>
        <v/>
      </c>
      <c r="M364" s="0" t="str">
        <f aca="false">IF(E364&lt;&gt;0,IF(L364*1&gt;100,YEAR(L364),""),"")</f>
        <v/>
      </c>
      <c r="N364" s="0" t="str">
        <f aca="false">IF(E364&lt;&gt;0,INDEX(Main!AH:CC,$C364+1,$D364+1),"")</f>
        <v/>
      </c>
      <c r="O364" s="0" t="str">
        <f aca="false">IF(E364&lt;&gt;0,INDEX(Main!AI:CC,$C364+1,$D364+1),"")</f>
        <v/>
      </c>
      <c r="P364" s="0" t="str">
        <f aca="false">IF(E364&lt;&gt;0,INDEX(Main!AJ:CC,$C364+1,$D364+1),"")</f>
        <v/>
      </c>
      <c r="Q364" s="0" t="str">
        <f aca="false">IF(A364&lt;&gt;"",":"&amp;A364,"")</f>
        <v/>
      </c>
    </row>
    <row r="365" customFormat="false" ht="12.75" hidden="false" customHeight="false" outlineLevel="0" collapsed="false">
      <c r="A365" s="0" t="str">
        <f aca="false">IF(MOD(ROW(B365)-C$6,$F$6)=0,MAX(A$7:A364)+1,"")</f>
        <v/>
      </c>
      <c r="B365" s="0" t="n">
        <v>4.01700000000001</v>
      </c>
      <c r="C365" s="0" t="n">
        <v>23</v>
      </c>
      <c r="D365" s="0" t="n">
        <v>15</v>
      </c>
      <c r="E365" s="0" t="n">
        <v>0</v>
      </c>
      <c r="F365" s="0" t="str">
        <f aca="false">IF(E365&lt;&gt;0,"CSE"&amp;ROUND(B365,0),"")</f>
        <v/>
      </c>
      <c r="G365" s="0" t="str">
        <f aca="false">IF(E365&lt;&gt;0,"All","")</f>
        <v/>
      </c>
      <c r="H365" s="0" t="str">
        <f aca="false">IF(E365&lt;&gt;0,INDEX(Main!T:T,C365+1,1),"")</f>
        <v/>
      </c>
      <c r="I365" s="0" t="str">
        <f aca="false">IF(E365&lt;&gt;0,INDEX(Main!U:U,C365+1,1),"")</f>
        <v/>
      </c>
      <c r="J365" s="0" t="str">
        <f aca="false">IF(E365&lt;&gt;0,INDEX(Main!V:V,C365+1,1),"")</f>
        <v/>
      </c>
      <c r="K365" s="0" t="str">
        <f aca="false">IF(E365&lt;&gt;0,INDEX(Main!W:W,C365+1,1),"")</f>
        <v/>
      </c>
      <c r="L365" s="0" t="str">
        <f aca="false">IF(E365&lt;&gt;0,INDEX(Main!AF:CC,$C365+1,$D365+1),"")</f>
        <v/>
      </c>
      <c r="M365" s="0" t="str">
        <f aca="false">IF(E365&lt;&gt;0,IF(L365*1&gt;100,YEAR(L365),""),"")</f>
        <v/>
      </c>
      <c r="N365" s="0" t="str">
        <f aca="false">IF(E365&lt;&gt;0,INDEX(Main!AH:CC,$C365+1,$D365+1),"")</f>
        <v/>
      </c>
      <c r="O365" s="0" t="str">
        <f aca="false">IF(E365&lt;&gt;0,INDEX(Main!AI:CC,$C365+1,$D365+1),"")</f>
        <v/>
      </c>
      <c r="P365" s="0" t="str">
        <f aca="false">IF(E365&lt;&gt;0,INDEX(Main!AJ:CC,$C365+1,$D365+1),"")</f>
        <v/>
      </c>
      <c r="Q365" s="0" t="str">
        <f aca="false">IF(A365&lt;&gt;"",":"&amp;A365,"")</f>
        <v/>
      </c>
    </row>
    <row r="366" customFormat="false" ht="12.75" hidden="false" customHeight="false" outlineLevel="0" collapsed="false">
      <c r="A366" s="0" t="str">
        <f aca="false">IF(MOD(ROW(B366)-C$6,$F$6)=0,MAX(A$7:A365)+1,"")</f>
        <v/>
      </c>
      <c r="B366" s="0" t="n">
        <v>4.01800000000001</v>
      </c>
      <c r="C366" s="0" t="n">
        <v>24</v>
      </c>
      <c r="D366" s="0" t="n">
        <v>15</v>
      </c>
      <c r="E366" s="0" t="n">
        <v>0</v>
      </c>
      <c r="F366" s="0" t="str">
        <f aca="false">IF(E366&lt;&gt;0,"CSE"&amp;ROUND(B366,0),"")</f>
        <v/>
      </c>
      <c r="G366" s="0" t="str">
        <f aca="false">IF(E366&lt;&gt;0,"All","")</f>
        <v/>
      </c>
      <c r="H366" s="0" t="str">
        <f aca="false">IF(E366&lt;&gt;0,INDEX(Main!T:T,C366+1,1),"")</f>
        <v/>
      </c>
      <c r="I366" s="0" t="str">
        <f aca="false">IF(E366&lt;&gt;0,INDEX(Main!U:U,C366+1,1),"")</f>
        <v/>
      </c>
      <c r="J366" s="0" t="str">
        <f aca="false">IF(E366&lt;&gt;0,INDEX(Main!V:V,C366+1,1),"")</f>
        <v/>
      </c>
      <c r="K366" s="0" t="str">
        <f aca="false">IF(E366&lt;&gt;0,INDEX(Main!W:W,C366+1,1),"")</f>
        <v/>
      </c>
      <c r="L366" s="0" t="str">
        <f aca="false">IF(E366&lt;&gt;0,INDEX(Main!AF:CC,$C366+1,$D366+1),"")</f>
        <v/>
      </c>
      <c r="M366" s="0" t="str">
        <f aca="false">IF(E366&lt;&gt;0,IF(L366*1&gt;100,YEAR(L366),""),"")</f>
        <v/>
      </c>
      <c r="N366" s="0" t="str">
        <f aca="false">IF(E366&lt;&gt;0,INDEX(Main!AH:CC,$C366+1,$D366+1),"")</f>
        <v/>
      </c>
      <c r="O366" s="0" t="str">
        <f aca="false">IF(E366&lt;&gt;0,INDEX(Main!AI:CC,$C366+1,$D366+1),"")</f>
        <v/>
      </c>
      <c r="P366" s="0" t="str">
        <f aca="false">IF(E366&lt;&gt;0,INDEX(Main!AJ:CC,$C366+1,$D366+1),"")</f>
        <v/>
      </c>
      <c r="Q366" s="0" t="str">
        <f aca="false">IF(A366&lt;&gt;"",":"&amp;A366,"")</f>
        <v/>
      </c>
    </row>
    <row r="367" customFormat="false" ht="12.75" hidden="false" customHeight="false" outlineLevel="0" collapsed="false">
      <c r="A367" s="0" t="str">
        <f aca="false">IF(MOD(ROW(B367)-C$6,$F$6)=0,MAX(A$7:A366)+1,"")</f>
        <v/>
      </c>
      <c r="B367" s="0" t="n">
        <v>4.01900000000001</v>
      </c>
      <c r="C367" s="0" t="n">
        <v>25</v>
      </c>
      <c r="D367" s="0" t="n">
        <v>15</v>
      </c>
      <c r="E367" s="0" t="n">
        <v>0</v>
      </c>
      <c r="F367" s="0" t="str">
        <f aca="false">IF(E367&lt;&gt;0,"CSE"&amp;ROUND(B367,0),"")</f>
        <v/>
      </c>
      <c r="G367" s="0" t="str">
        <f aca="false">IF(E367&lt;&gt;0,"All","")</f>
        <v/>
      </c>
      <c r="H367" s="0" t="str">
        <f aca="false">IF(E367&lt;&gt;0,INDEX(Main!T:T,C367+1,1),"")</f>
        <v/>
      </c>
      <c r="I367" s="0" t="str">
        <f aca="false">IF(E367&lt;&gt;0,INDEX(Main!U:U,C367+1,1),"")</f>
        <v/>
      </c>
      <c r="J367" s="0" t="str">
        <f aca="false">IF(E367&lt;&gt;0,INDEX(Main!V:V,C367+1,1),"")</f>
        <v/>
      </c>
      <c r="K367" s="0" t="str">
        <f aca="false">IF(E367&lt;&gt;0,INDEX(Main!W:W,C367+1,1),"")</f>
        <v/>
      </c>
      <c r="L367" s="0" t="str">
        <f aca="false">IF(E367&lt;&gt;0,INDEX(Main!AF:CC,$C367+1,$D367+1),"")</f>
        <v/>
      </c>
      <c r="M367" s="0" t="str">
        <f aca="false">IF(E367&lt;&gt;0,IF(L367*1&gt;100,YEAR(L367),""),"")</f>
        <v/>
      </c>
      <c r="N367" s="0" t="str">
        <f aca="false">IF(E367&lt;&gt;0,INDEX(Main!AH:CC,$C367+1,$D367+1),"")</f>
        <v/>
      </c>
      <c r="O367" s="0" t="str">
        <f aca="false">IF(E367&lt;&gt;0,INDEX(Main!AI:CC,$C367+1,$D367+1),"")</f>
        <v/>
      </c>
      <c r="P367" s="0" t="str">
        <f aca="false">IF(E367&lt;&gt;0,INDEX(Main!AJ:CC,$C367+1,$D367+1),"")</f>
        <v/>
      </c>
      <c r="Q367" s="0" t="str">
        <f aca="false">IF(A367&lt;&gt;"",":"&amp;A367,"")</f>
        <v/>
      </c>
    </row>
    <row r="368" customFormat="false" ht="12.75" hidden="false" customHeight="false" outlineLevel="0" collapsed="false">
      <c r="A368" s="0" t="str">
        <f aca="false">IF(MOD(ROW(B368)-C$6,$F$6)=0,MAX(A$7:A367)+1,"")</f>
        <v/>
      </c>
      <c r="B368" s="0" t="n">
        <v>4.02000000000001</v>
      </c>
      <c r="C368" s="0" t="n">
        <v>26</v>
      </c>
      <c r="D368" s="0" t="n">
        <v>15</v>
      </c>
      <c r="E368" s="0" t="n">
        <v>500</v>
      </c>
      <c r="F368" s="0" t="str">
        <f aca="false">IF(E368&lt;&gt;0,"CSE"&amp;ROUND(B368,0),"")</f>
        <v>CSE4</v>
      </c>
      <c r="G368" s="0" t="str">
        <f aca="false">IF(E368&lt;&gt;0,"All","")</f>
        <v>All</v>
      </c>
      <c r="H368" s="0" t="n">
        <v>3</v>
      </c>
      <c r="I368" s="0" t="str">
        <f aca="false">IF(E368&lt;&gt;0,INDEX(Main!U:U,C368+1,1),"")</f>
        <v>string</v>
      </c>
      <c r="J368" s="0" t="str">
        <f aca="false">IF(E368&lt;&gt;0,INDEX(Main!V:V,C368+1,1),"")</f>
        <v>string</v>
      </c>
      <c r="K368" s="0" t="str">
        <f aca="false">IF(E368&lt;&gt;0,INDEX(Main!W:W,C368+1,1),"")</f>
        <v>string</v>
      </c>
      <c r="L368" s="0" t="n">
        <v>50891</v>
      </c>
      <c r="M368" s="0" t="n">
        <v>2039</v>
      </c>
      <c r="N368" s="0" t="n">
        <v>500</v>
      </c>
      <c r="O368" s="0" t="n">
        <v>500</v>
      </c>
      <c r="P368" s="0" t="str">
        <f aca="false">IF(E368&lt;&gt;0,INDEX(Main!AJ:CC,$C368+1,$D368+1),"")</f>
        <v>D: string;</v>
      </c>
      <c r="Q368" s="0" t="str">
        <f aca="false">IF(A368&lt;&gt;"",":"&amp;A368,"")</f>
        <v/>
      </c>
    </row>
    <row r="369" customFormat="false" ht="12.75" hidden="false" customHeight="false" outlineLevel="0" collapsed="false">
      <c r="A369" s="0" t="str">
        <f aca="false">IF(MOD(ROW(B369)-C$6,$F$6)=0,MAX(A$7:A368)+1,"")</f>
        <v/>
      </c>
      <c r="B369" s="0" t="n">
        <v>4.02100000000001</v>
      </c>
      <c r="C369" s="0" t="n">
        <v>27</v>
      </c>
      <c r="D369" s="0" t="n">
        <v>15</v>
      </c>
      <c r="E369" s="0" t="n">
        <v>500</v>
      </c>
      <c r="F369" s="0" t="str">
        <f aca="false">IF(E369&lt;&gt;0,"CSE"&amp;ROUND(B369,0),"")</f>
        <v>CSE4</v>
      </c>
      <c r="G369" s="0" t="str">
        <f aca="false">IF(E369&lt;&gt;0,"All","")</f>
        <v>All</v>
      </c>
      <c r="H369" s="0" t="n">
        <v>3</v>
      </c>
      <c r="I369" s="0" t="str">
        <f aca="false">IF(E369&lt;&gt;0,INDEX(Main!U:U,C369+1,1),"")</f>
        <v>string</v>
      </c>
      <c r="J369" s="0" t="str">
        <f aca="false">IF(E369&lt;&gt;0,INDEX(Main!V:V,C369+1,1),"")</f>
        <v>string</v>
      </c>
      <c r="K369" s="0" t="str">
        <f aca="false">IF(E369&lt;&gt;0,INDEX(Main!W:W,C369+1,1),"")</f>
        <v>string</v>
      </c>
      <c r="L369" s="0" t="n">
        <v>50891</v>
      </c>
      <c r="M369" s="0" t="n">
        <v>2039</v>
      </c>
      <c r="N369" s="0" t="n">
        <v>500</v>
      </c>
      <c r="O369" s="0" t="n">
        <v>500</v>
      </c>
      <c r="P369" s="0" t="str">
        <f aca="false">IF(E369&lt;&gt;0,INDEX(Main!AJ:CC,$C369+1,$D369+1),"")</f>
        <v/>
      </c>
      <c r="Q369" s="0" t="str">
        <f aca="false">IF(A369&lt;&gt;"",":"&amp;A369,"")</f>
        <v/>
      </c>
    </row>
    <row r="370" customFormat="false" ht="12.75" hidden="false" customHeight="false" outlineLevel="0" collapsed="false">
      <c r="A370" s="0" t="str">
        <f aca="false">IF(MOD(ROW(B370)-C$6,$F$6)=0,MAX(A$7:A369)+1,"")</f>
        <v/>
      </c>
      <c r="B370" s="0" t="n">
        <v>4.02200000000001</v>
      </c>
      <c r="C370" s="0" t="n">
        <v>28</v>
      </c>
      <c r="D370" s="0" t="n">
        <v>15</v>
      </c>
      <c r="E370" s="0" t="n">
        <v>900</v>
      </c>
      <c r="F370" s="0" t="str">
        <f aca="false">IF(E370&lt;&gt;0,"CSE"&amp;ROUND(B370,0),"")</f>
        <v>CSE4</v>
      </c>
      <c r="G370" s="0" t="str">
        <f aca="false">IF(E370&lt;&gt;0,"All","")</f>
        <v>All</v>
      </c>
      <c r="H370" s="0" t="n">
        <v>3</v>
      </c>
      <c r="I370" s="0" t="str">
        <f aca="false">IF(E370&lt;&gt;0,INDEX(Main!U:U,C370+1,1),"")</f>
        <v>string</v>
      </c>
      <c r="J370" s="0" t="str">
        <f aca="false">IF(E370&lt;&gt;0,INDEX(Main!V:V,C370+1,1),"")</f>
        <v>string</v>
      </c>
      <c r="K370" s="0" t="str">
        <f aca="false">IF(E370&lt;&gt;0,INDEX(Main!W:W,C370+1,1),"")</f>
        <v>string</v>
      </c>
      <c r="L370" s="0" t="n">
        <v>50891</v>
      </c>
      <c r="M370" s="0" t="n">
        <v>2039</v>
      </c>
      <c r="N370" s="0" t="n">
        <v>900</v>
      </c>
      <c r="O370" s="0" t="n">
        <v>900</v>
      </c>
      <c r="P370" s="0" t="str">
        <f aca="false">IF(E370&lt;&gt;0,INDEX(Main!AJ:CC,$C370+1,$D370+1),"")</f>
        <v/>
      </c>
      <c r="Q370" s="0" t="str">
        <f aca="false">IF(A370&lt;&gt;"",":"&amp;A370,"")</f>
        <v/>
      </c>
    </row>
    <row r="371" customFormat="false" ht="12.75" hidden="false" customHeight="false" outlineLevel="0" collapsed="false">
      <c r="A371" s="0" t="str">
        <f aca="false">IF(MOD(ROW(B371)-C$6,$F$6)=0,MAX(A$7:A370)+1,"")</f>
        <v/>
      </c>
      <c r="B371" s="0" t="n">
        <v>4.02300000000001</v>
      </c>
      <c r="C371" s="0" t="n">
        <v>29</v>
      </c>
      <c r="D371" s="0" t="n">
        <v>15</v>
      </c>
      <c r="E371" s="0" t="n">
        <v>0</v>
      </c>
      <c r="F371" s="0" t="str">
        <f aca="false">IF(E371&lt;&gt;0,"CSE"&amp;ROUND(B371,0),"")</f>
        <v/>
      </c>
      <c r="G371" s="0" t="str">
        <f aca="false">IF(E371&lt;&gt;0,"All","")</f>
        <v/>
      </c>
      <c r="H371" s="0" t="str">
        <f aca="false">IF(E371&lt;&gt;0,INDEX(Main!T:T,C371+1,1),"")</f>
        <v/>
      </c>
      <c r="I371" s="0" t="str">
        <f aca="false">IF(E371&lt;&gt;0,INDEX(Main!U:U,C371+1,1),"")</f>
        <v/>
      </c>
      <c r="J371" s="0" t="str">
        <f aca="false">IF(E371&lt;&gt;0,INDEX(Main!V:V,C371+1,1),"")</f>
        <v/>
      </c>
      <c r="K371" s="0" t="str">
        <f aca="false">IF(E371&lt;&gt;0,INDEX(Main!W:W,C371+1,1),"")</f>
        <v/>
      </c>
      <c r="L371" s="0" t="str">
        <f aca="false">IF(E371&lt;&gt;0,INDEX(Main!AF:CC,$C371+1,$D371+1),"")</f>
        <v/>
      </c>
      <c r="M371" s="0" t="str">
        <f aca="false">IF(E371&lt;&gt;0,IF(L371*1&gt;100,YEAR(L371),""),"")</f>
        <v/>
      </c>
      <c r="N371" s="0" t="str">
        <f aca="false">IF(E371&lt;&gt;0,INDEX(Main!AH:CC,$C371+1,$D371+1),"")</f>
        <v/>
      </c>
      <c r="O371" s="0" t="str">
        <f aca="false">IF(E371&lt;&gt;0,INDEX(Main!AI:CC,$C371+1,$D371+1),"")</f>
        <v/>
      </c>
      <c r="P371" s="0" t="str">
        <f aca="false">IF(E371&lt;&gt;0,INDEX(Main!AJ:CC,$C371+1,$D371+1),"")</f>
        <v/>
      </c>
      <c r="Q371" s="0" t="str">
        <f aca="false">IF(A371&lt;&gt;"",":"&amp;A371,"")</f>
        <v/>
      </c>
    </row>
    <row r="372" customFormat="false" ht="12.75" hidden="false" customHeight="false" outlineLevel="0" collapsed="false">
      <c r="A372" s="0" t="str">
        <f aca="false">IF(MOD(ROW(B372)-C$6,$F$6)=0,MAX(A$7:A371)+1,"")</f>
        <v/>
      </c>
      <c r="B372" s="0" t="n">
        <v>4.02400000000001</v>
      </c>
      <c r="C372" s="0" t="n">
        <v>30</v>
      </c>
      <c r="D372" s="0" t="n">
        <v>15</v>
      </c>
      <c r="E372" s="0" t="n">
        <v>0</v>
      </c>
      <c r="F372" s="0" t="str">
        <f aca="false">IF(E372&lt;&gt;0,"CSE"&amp;ROUND(B372,0),"")</f>
        <v/>
      </c>
      <c r="G372" s="0" t="str">
        <f aca="false">IF(E372&lt;&gt;0,"All","")</f>
        <v/>
      </c>
      <c r="H372" s="0" t="str">
        <f aca="false">IF(E372&lt;&gt;0,INDEX(Main!T:T,C372+1,1),"")</f>
        <v/>
      </c>
      <c r="I372" s="0" t="str">
        <f aca="false">IF(E372&lt;&gt;0,INDEX(Main!U:U,C372+1,1),"")</f>
        <v/>
      </c>
      <c r="J372" s="0" t="str">
        <f aca="false">IF(E372&lt;&gt;0,INDEX(Main!V:V,C372+1,1),"")</f>
        <v/>
      </c>
      <c r="K372" s="0" t="str">
        <f aca="false">IF(E372&lt;&gt;0,INDEX(Main!W:W,C372+1,1),"")</f>
        <v/>
      </c>
      <c r="L372" s="0" t="str">
        <f aca="false">IF(E372&lt;&gt;0,INDEX(Main!AF:CC,$C372+1,$D372+1),"")</f>
        <v/>
      </c>
      <c r="M372" s="0" t="str">
        <f aca="false">IF(E372&lt;&gt;0,IF(L372*1&gt;100,YEAR(L372),""),"")</f>
        <v/>
      </c>
      <c r="N372" s="0" t="str">
        <f aca="false">IF(E372&lt;&gt;0,INDEX(Main!AH:CC,$C372+1,$D372+1),"")</f>
        <v/>
      </c>
      <c r="O372" s="0" t="str">
        <f aca="false">IF(E372&lt;&gt;0,INDEX(Main!AI:CC,$C372+1,$D372+1),"")</f>
        <v/>
      </c>
      <c r="P372" s="0" t="str">
        <f aca="false">IF(E372&lt;&gt;0,INDEX(Main!AJ:CC,$C372+1,$D372+1),"")</f>
        <v/>
      </c>
      <c r="Q372" s="0" t="str">
        <f aca="false">IF(A372&lt;&gt;"",":"&amp;A372,"")</f>
        <v/>
      </c>
    </row>
    <row r="373" customFormat="false" ht="12.75" hidden="false" customHeight="false" outlineLevel="0" collapsed="false">
      <c r="A373" s="0" t="str">
        <f aca="false">IF(MOD(ROW(B373)-C$6,$F$6)=0,MAX(A$7:A372)+1,"")</f>
        <v/>
      </c>
      <c r="B373" s="0" t="n">
        <v>4.02500000000001</v>
      </c>
      <c r="C373" s="0" t="n">
        <v>31</v>
      </c>
      <c r="D373" s="0" t="n">
        <v>15</v>
      </c>
      <c r="E373" s="0" t="n">
        <v>0</v>
      </c>
      <c r="F373" s="0" t="str">
        <f aca="false">IF(E373&lt;&gt;0,"CSE"&amp;ROUND(B373,0),"")</f>
        <v/>
      </c>
      <c r="G373" s="0" t="str">
        <f aca="false">IF(E373&lt;&gt;0,"All","")</f>
        <v/>
      </c>
      <c r="H373" s="0" t="str">
        <f aca="false">IF(E373&lt;&gt;0,INDEX(Main!T:T,C373+1,1),"")</f>
        <v/>
      </c>
      <c r="I373" s="0" t="str">
        <f aca="false">IF(E373&lt;&gt;0,INDEX(Main!U:U,C373+1,1),"")</f>
        <v/>
      </c>
      <c r="J373" s="0" t="str">
        <f aca="false">IF(E373&lt;&gt;0,INDEX(Main!V:V,C373+1,1),"")</f>
        <v/>
      </c>
      <c r="K373" s="0" t="str">
        <f aca="false">IF(E373&lt;&gt;0,INDEX(Main!W:W,C373+1,1),"")</f>
        <v/>
      </c>
      <c r="L373" s="0" t="str">
        <f aca="false">IF(E373&lt;&gt;0,INDEX(Main!AF:CC,$C373+1,$D373+1),"")</f>
        <v/>
      </c>
      <c r="M373" s="0" t="str">
        <f aca="false">IF(E373&lt;&gt;0,IF(L373*1&gt;100,YEAR(L373),""),"")</f>
        <v/>
      </c>
      <c r="N373" s="0" t="str">
        <f aca="false">IF(E373&lt;&gt;0,INDEX(Main!AH:CC,$C373+1,$D373+1),"")</f>
        <v/>
      </c>
      <c r="O373" s="0" t="str">
        <f aca="false">IF(E373&lt;&gt;0,INDEX(Main!AI:CC,$C373+1,$D373+1),"")</f>
        <v/>
      </c>
      <c r="P373" s="0" t="str">
        <f aca="false">IF(E373&lt;&gt;0,INDEX(Main!AJ:CC,$C373+1,$D373+1),"")</f>
        <v/>
      </c>
      <c r="Q373" s="0" t="str">
        <f aca="false">IF(A373&lt;&gt;"",":"&amp;A373,"")</f>
        <v/>
      </c>
    </row>
    <row r="374" customFormat="false" ht="12.75" hidden="false" customHeight="false" outlineLevel="0" collapsed="false">
      <c r="A374" s="0" t="str">
        <f aca="false">IF(MOD(ROW(B374)-C$6,$F$6)=0,MAX(A$7:A373)+1,"")</f>
        <v/>
      </c>
      <c r="B374" s="0" t="n">
        <v>4.02600000000001</v>
      </c>
      <c r="C374" s="0" t="n">
        <v>32</v>
      </c>
      <c r="D374" s="0" t="n">
        <v>15</v>
      </c>
      <c r="E374" s="0" t="n">
        <v>0</v>
      </c>
      <c r="F374" s="0" t="str">
        <f aca="false">IF(E374&lt;&gt;0,"CSE"&amp;ROUND(B374,0),"")</f>
        <v/>
      </c>
      <c r="G374" s="0" t="str">
        <f aca="false">IF(E374&lt;&gt;0,"All","")</f>
        <v/>
      </c>
      <c r="H374" s="0" t="str">
        <f aca="false">IF(E374&lt;&gt;0,INDEX(Main!T:T,C374+1,1),"")</f>
        <v/>
      </c>
      <c r="I374" s="0" t="str">
        <f aca="false">IF(E374&lt;&gt;0,INDEX(Main!U:U,C374+1,1),"")</f>
        <v/>
      </c>
      <c r="J374" s="0" t="str">
        <f aca="false">IF(E374&lt;&gt;0,INDEX(Main!V:V,C374+1,1),"")</f>
        <v/>
      </c>
      <c r="K374" s="0" t="str">
        <f aca="false">IF(E374&lt;&gt;0,INDEX(Main!W:W,C374+1,1),"")</f>
        <v/>
      </c>
      <c r="L374" s="0" t="str">
        <f aca="false">IF(E374&lt;&gt;0,INDEX(Main!AF:CC,$C374+1,$D374+1),"")</f>
        <v/>
      </c>
      <c r="M374" s="0" t="str">
        <f aca="false">IF(E374&lt;&gt;0,IF(L374*1&gt;100,YEAR(L374),""),"")</f>
        <v/>
      </c>
      <c r="N374" s="0" t="str">
        <f aca="false">IF(E374&lt;&gt;0,INDEX(Main!AH:CC,$C374+1,$D374+1),"")</f>
        <v/>
      </c>
      <c r="O374" s="0" t="str">
        <f aca="false">IF(E374&lt;&gt;0,INDEX(Main!AI:CC,$C374+1,$D374+1),"")</f>
        <v/>
      </c>
      <c r="P374" s="0" t="str">
        <f aca="false">IF(E374&lt;&gt;0,INDEX(Main!AJ:CC,$C374+1,$D374+1),"")</f>
        <v/>
      </c>
      <c r="Q374" s="0" t="str">
        <f aca="false">IF(A374&lt;&gt;"",":"&amp;A374,"")</f>
        <v/>
      </c>
    </row>
    <row r="375" customFormat="false" ht="12.75" hidden="false" customHeight="false" outlineLevel="0" collapsed="false">
      <c r="A375" s="0" t="str">
        <f aca="false">IF(MOD(ROW(B375)-C$6,$F$6)=0,MAX(A$7:A374)+1,"")</f>
        <v/>
      </c>
      <c r="B375" s="0" t="n">
        <v>4.02700000000001</v>
      </c>
      <c r="C375" s="0" t="n">
        <v>33</v>
      </c>
      <c r="D375" s="0" t="n">
        <v>15</v>
      </c>
      <c r="E375" s="0" t="n">
        <v>0</v>
      </c>
      <c r="F375" s="0" t="str">
        <f aca="false">IF(E375&lt;&gt;0,"CSE"&amp;ROUND(B375,0),"")</f>
        <v/>
      </c>
      <c r="G375" s="0" t="str">
        <f aca="false">IF(E375&lt;&gt;0,"All","")</f>
        <v/>
      </c>
      <c r="H375" s="0" t="str">
        <f aca="false">IF(E375&lt;&gt;0,INDEX(Main!T:T,C375+1,1),"")</f>
        <v/>
      </c>
      <c r="I375" s="0" t="str">
        <f aca="false">IF(E375&lt;&gt;0,INDEX(Main!U:U,C375+1,1),"")</f>
        <v/>
      </c>
      <c r="J375" s="0" t="str">
        <f aca="false">IF(E375&lt;&gt;0,INDEX(Main!V:V,C375+1,1),"")</f>
        <v/>
      </c>
      <c r="K375" s="0" t="str">
        <f aca="false">IF(E375&lt;&gt;0,INDEX(Main!W:W,C375+1,1),"")</f>
        <v/>
      </c>
      <c r="L375" s="0" t="str">
        <f aca="false">IF(E375&lt;&gt;0,INDEX(Main!AF:CC,$C375+1,$D375+1),"")</f>
        <v/>
      </c>
      <c r="M375" s="0" t="str">
        <f aca="false">IF(E375&lt;&gt;0,IF(L375*1&gt;100,YEAR(L375),""),"")</f>
        <v/>
      </c>
      <c r="N375" s="0" t="str">
        <f aca="false">IF(E375&lt;&gt;0,INDEX(Main!AH:CC,$C375+1,$D375+1),"")</f>
        <v/>
      </c>
      <c r="O375" s="0" t="str">
        <f aca="false">IF(E375&lt;&gt;0,INDEX(Main!AI:CC,$C375+1,$D375+1),"")</f>
        <v/>
      </c>
      <c r="P375" s="0" t="str">
        <f aca="false">IF(E375&lt;&gt;0,INDEX(Main!AJ:CC,$C375+1,$D375+1),"")</f>
        <v/>
      </c>
      <c r="Q375" s="0" t="str">
        <f aca="false">IF(A375&lt;&gt;"",":"&amp;A375,"")</f>
        <v/>
      </c>
    </row>
    <row r="376" customFormat="false" ht="12.75" hidden="false" customHeight="false" outlineLevel="0" collapsed="false">
      <c r="A376" s="0" t="str">
        <f aca="false">IF(MOD(ROW(B376)-C$6,$F$6)=0,MAX(A$7:A375)+1,"")</f>
        <v/>
      </c>
      <c r="B376" s="0" t="n">
        <v>4.02800000000001</v>
      </c>
      <c r="C376" s="0" t="n">
        <v>34</v>
      </c>
      <c r="D376" s="0" t="n">
        <v>15</v>
      </c>
      <c r="E376" s="0" t="n">
        <v>0</v>
      </c>
      <c r="F376" s="0" t="str">
        <f aca="false">IF(E376&lt;&gt;0,"CSE"&amp;ROUND(B376,0),"")</f>
        <v/>
      </c>
      <c r="G376" s="0" t="str">
        <f aca="false">IF(E376&lt;&gt;0,"All","")</f>
        <v/>
      </c>
      <c r="H376" s="0" t="str">
        <f aca="false">IF(E376&lt;&gt;0,INDEX(Main!T:T,C376+1,1),"")</f>
        <v/>
      </c>
      <c r="I376" s="0" t="str">
        <f aca="false">IF(E376&lt;&gt;0,INDEX(Main!U:U,C376+1,1),"")</f>
        <v/>
      </c>
      <c r="J376" s="0" t="str">
        <f aca="false">IF(E376&lt;&gt;0,INDEX(Main!V:V,C376+1,1),"")</f>
        <v/>
      </c>
      <c r="K376" s="0" t="str">
        <f aca="false">IF(E376&lt;&gt;0,INDEX(Main!W:W,C376+1,1),"")</f>
        <v/>
      </c>
      <c r="L376" s="0" t="str">
        <f aca="false">IF(E376&lt;&gt;0,INDEX(Main!AF:CC,$C376+1,$D376+1),"")</f>
        <v/>
      </c>
      <c r="M376" s="0" t="str">
        <f aca="false">IF(E376&lt;&gt;0,IF(L376*1&gt;100,YEAR(L376),""),"")</f>
        <v/>
      </c>
      <c r="N376" s="0" t="str">
        <f aca="false">IF(E376&lt;&gt;0,INDEX(Main!AH:CC,$C376+1,$D376+1),"")</f>
        <v/>
      </c>
      <c r="O376" s="0" t="str">
        <f aca="false">IF(E376&lt;&gt;0,INDEX(Main!AI:CC,$C376+1,$D376+1),"")</f>
        <v/>
      </c>
      <c r="P376" s="0" t="str">
        <f aca="false">IF(E376&lt;&gt;0,INDEX(Main!AJ:CC,$C376+1,$D376+1),"")</f>
        <v/>
      </c>
      <c r="Q376" s="0" t="str">
        <f aca="false">IF(A376&lt;&gt;"",":"&amp;A376,"")</f>
        <v/>
      </c>
    </row>
    <row r="377" customFormat="false" ht="12.75" hidden="false" customHeight="false" outlineLevel="0" collapsed="false">
      <c r="A377" s="0" t="str">
        <f aca="false">IF(MOD(ROW(B377)-C$6,$F$6)=0,MAX(A$7:A376)+1,"")</f>
        <v/>
      </c>
      <c r="B377" s="0" t="n">
        <v>4.02900000000001</v>
      </c>
      <c r="C377" s="0" t="n">
        <v>35</v>
      </c>
      <c r="D377" s="0" t="n">
        <v>15</v>
      </c>
      <c r="E377" s="0" t="n">
        <v>0</v>
      </c>
      <c r="F377" s="0" t="str">
        <f aca="false">IF(E377&lt;&gt;0,"CSE"&amp;ROUND(B377,0),"")</f>
        <v/>
      </c>
      <c r="G377" s="0" t="str">
        <f aca="false">IF(E377&lt;&gt;0,"All","")</f>
        <v/>
      </c>
      <c r="H377" s="0" t="str">
        <f aca="false">IF(E377&lt;&gt;0,INDEX(Main!T:T,C377+1,1),"")</f>
        <v/>
      </c>
      <c r="I377" s="0" t="str">
        <f aca="false">IF(E377&lt;&gt;0,INDEX(Main!U:U,C377+1,1),"")</f>
        <v/>
      </c>
      <c r="J377" s="0" t="str">
        <f aca="false">IF(E377&lt;&gt;0,INDEX(Main!V:V,C377+1,1),"")</f>
        <v/>
      </c>
      <c r="K377" s="0" t="str">
        <f aca="false">IF(E377&lt;&gt;0,INDEX(Main!W:W,C377+1,1),"")</f>
        <v/>
      </c>
      <c r="L377" s="0" t="str">
        <f aca="false">IF(E377&lt;&gt;0,INDEX(Main!AF:CC,$C377+1,$D377+1),"")</f>
        <v/>
      </c>
      <c r="M377" s="0" t="str">
        <f aca="false">IF(E377&lt;&gt;0,IF(L377*1&gt;100,YEAR(L377),""),"")</f>
        <v/>
      </c>
      <c r="N377" s="0" t="str">
        <f aca="false">IF(E377&lt;&gt;0,INDEX(Main!AH:CC,$C377+1,$D377+1),"")</f>
        <v/>
      </c>
      <c r="O377" s="0" t="str">
        <f aca="false">IF(E377&lt;&gt;0,INDEX(Main!AI:CC,$C377+1,$D377+1),"")</f>
        <v/>
      </c>
      <c r="P377" s="0" t="str">
        <f aca="false">IF(E377&lt;&gt;0,INDEX(Main!AJ:CC,$C377+1,$D377+1),"")</f>
        <v/>
      </c>
      <c r="Q377" s="0" t="str">
        <f aca="false">IF(A377&lt;&gt;"",":"&amp;A377,"")</f>
        <v/>
      </c>
    </row>
    <row r="378" customFormat="false" ht="12.75" hidden="false" customHeight="false" outlineLevel="0" collapsed="false">
      <c r="A378" s="0" t="str">
        <f aca="false">IF(MOD(ROW(B378)-C$6,$F$6)=0,MAX(A$7:A377)+1,"")</f>
        <v/>
      </c>
      <c r="B378" s="0" t="n">
        <v>4.03000000000001</v>
      </c>
      <c r="C378" s="0" t="n">
        <v>36</v>
      </c>
      <c r="D378" s="0" t="n">
        <v>15</v>
      </c>
      <c r="E378" s="0" t="n">
        <v>0</v>
      </c>
      <c r="F378" s="0" t="str">
        <f aca="false">IF(E378&lt;&gt;0,"CSE"&amp;ROUND(B378,0),"")</f>
        <v/>
      </c>
      <c r="G378" s="0" t="str">
        <f aca="false">IF(E378&lt;&gt;0,"All","")</f>
        <v/>
      </c>
      <c r="H378" s="0" t="str">
        <f aca="false">IF(E378&lt;&gt;0,INDEX(Main!T:T,C378+1,1),"")</f>
        <v/>
      </c>
      <c r="I378" s="0" t="str">
        <f aca="false">IF(E378&lt;&gt;0,INDEX(Main!U:U,C378+1,1),"")</f>
        <v/>
      </c>
      <c r="J378" s="0" t="str">
        <f aca="false">IF(E378&lt;&gt;0,INDEX(Main!V:V,C378+1,1),"")</f>
        <v/>
      </c>
      <c r="K378" s="0" t="str">
        <f aca="false">IF(E378&lt;&gt;0,INDEX(Main!W:W,C378+1,1),"")</f>
        <v/>
      </c>
      <c r="L378" s="0" t="str">
        <f aca="false">IF(E378&lt;&gt;0,INDEX(Main!AF:CC,$C378+1,$D378+1),"")</f>
        <v/>
      </c>
      <c r="M378" s="0" t="str">
        <f aca="false">IF(E378&lt;&gt;0,IF(L378*1&gt;100,YEAR(L378),""),"")</f>
        <v/>
      </c>
      <c r="N378" s="0" t="str">
        <f aca="false">IF(E378&lt;&gt;0,INDEX(Main!AH:CC,$C378+1,$D378+1),"")</f>
        <v/>
      </c>
      <c r="O378" s="0" t="str">
        <f aca="false">IF(E378&lt;&gt;0,INDEX(Main!AI:CC,$C378+1,$D378+1),"")</f>
        <v/>
      </c>
      <c r="P378" s="0" t="str">
        <f aca="false">IF(E378&lt;&gt;0,INDEX(Main!AJ:CC,$C378+1,$D378+1),"")</f>
        <v/>
      </c>
      <c r="Q378" s="0" t="str">
        <f aca="false">IF(A378&lt;&gt;"",":"&amp;A378,"")</f>
        <v/>
      </c>
    </row>
    <row r="379" customFormat="false" ht="12.75" hidden="false" customHeight="false" outlineLevel="0" collapsed="false">
      <c r="A379" s="0" t="str">
        <f aca="false">IF(MOD(ROW(B379)-C$6,$F$6)=0,MAX(A$7:A378)+1,"")</f>
        <v/>
      </c>
      <c r="B379" s="0" t="n">
        <v>4.03100000000001</v>
      </c>
      <c r="C379" s="0" t="n">
        <v>37</v>
      </c>
      <c r="D379" s="0" t="n">
        <v>15</v>
      </c>
      <c r="E379" s="0" t="n">
        <v>0</v>
      </c>
      <c r="F379" s="0" t="str">
        <f aca="false">IF(E379&lt;&gt;0,"CSE"&amp;ROUND(B379,0),"")</f>
        <v/>
      </c>
      <c r="G379" s="0" t="str">
        <f aca="false">IF(E379&lt;&gt;0,"All","")</f>
        <v/>
      </c>
      <c r="H379" s="0" t="str">
        <f aca="false">IF(E379&lt;&gt;0,INDEX(Main!T:T,C379+1,1),"")</f>
        <v/>
      </c>
      <c r="I379" s="0" t="str">
        <f aca="false">IF(E379&lt;&gt;0,INDEX(Main!U:U,C379+1,1),"")</f>
        <v/>
      </c>
      <c r="J379" s="0" t="str">
        <f aca="false">IF(E379&lt;&gt;0,INDEX(Main!V:V,C379+1,1),"")</f>
        <v/>
      </c>
      <c r="K379" s="0" t="str">
        <f aca="false">IF(E379&lt;&gt;0,INDEX(Main!W:W,C379+1,1),"")</f>
        <v/>
      </c>
      <c r="L379" s="0" t="str">
        <f aca="false">IF(E379&lt;&gt;0,INDEX(Main!AF:CC,$C379+1,$D379+1),"")</f>
        <v/>
      </c>
      <c r="M379" s="0" t="str">
        <f aca="false">IF(E379&lt;&gt;0,IF(L379*1&gt;100,YEAR(L379),""),"")</f>
        <v/>
      </c>
      <c r="N379" s="0" t="str">
        <f aca="false">IF(E379&lt;&gt;0,INDEX(Main!AH:CC,$C379+1,$D379+1),"")</f>
        <v/>
      </c>
      <c r="O379" s="0" t="str">
        <f aca="false">IF(E379&lt;&gt;0,INDEX(Main!AI:CC,$C379+1,$D379+1),"")</f>
        <v/>
      </c>
      <c r="P379" s="0" t="str">
        <f aca="false">IF(E379&lt;&gt;0,INDEX(Main!AJ:CC,$C379+1,$D379+1),"")</f>
        <v/>
      </c>
      <c r="Q379" s="0" t="str">
        <f aca="false">IF(A379&lt;&gt;"",":"&amp;A379,"")</f>
        <v/>
      </c>
    </row>
    <row r="380" customFormat="false" ht="12.75" hidden="false" customHeight="false" outlineLevel="0" collapsed="false">
      <c r="A380" s="0" t="str">
        <f aca="false">IF(MOD(ROW(B380)-C$6,$F$6)=0,MAX(A$7:A379)+1,"")</f>
        <v/>
      </c>
      <c r="B380" s="0" t="n">
        <v>4.03200000000001</v>
      </c>
      <c r="C380" s="0" t="n">
        <v>38</v>
      </c>
      <c r="D380" s="0" t="n">
        <v>15</v>
      </c>
      <c r="E380" s="0" t="n">
        <v>0</v>
      </c>
      <c r="F380" s="0" t="str">
        <f aca="false">IF(E380&lt;&gt;0,"CSE"&amp;ROUND(B380,0),"")</f>
        <v/>
      </c>
      <c r="G380" s="0" t="str">
        <f aca="false">IF(E380&lt;&gt;0,"All","")</f>
        <v/>
      </c>
      <c r="H380" s="0" t="str">
        <f aca="false">IF(E380&lt;&gt;0,INDEX(Main!T:T,C380+1,1),"")</f>
        <v/>
      </c>
      <c r="I380" s="0" t="str">
        <f aca="false">IF(E380&lt;&gt;0,INDEX(Main!U:U,C380+1,1),"")</f>
        <v/>
      </c>
      <c r="J380" s="0" t="str">
        <f aca="false">IF(E380&lt;&gt;0,INDEX(Main!V:V,C380+1,1),"")</f>
        <v/>
      </c>
      <c r="K380" s="0" t="str">
        <f aca="false">IF(E380&lt;&gt;0,INDEX(Main!W:W,C380+1,1),"")</f>
        <v/>
      </c>
      <c r="L380" s="0" t="str">
        <f aca="false">IF(E380&lt;&gt;0,INDEX(Main!AF:CC,$C380+1,$D380+1),"")</f>
        <v/>
      </c>
      <c r="M380" s="0" t="str">
        <f aca="false">IF(E380&lt;&gt;0,IF(L380*1&gt;100,YEAR(L380),""),"")</f>
        <v/>
      </c>
      <c r="N380" s="0" t="str">
        <f aca="false">IF(E380&lt;&gt;0,INDEX(Main!AH:CC,$C380+1,$D380+1),"")</f>
        <v/>
      </c>
      <c r="O380" s="0" t="str">
        <f aca="false">IF(E380&lt;&gt;0,INDEX(Main!AI:CC,$C380+1,$D380+1),"")</f>
        <v/>
      </c>
      <c r="P380" s="0" t="str">
        <f aca="false">IF(E380&lt;&gt;0,INDEX(Main!AJ:CC,$C380+1,$D380+1),"")</f>
        <v/>
      </c>
      <c r="Q380" s="0" t="str">
        <f aca="false">IF(A380&lt;&gt;"",":"&amp;A380,"")</f>
        <v/>
      </c>
    </row>
    <row r="381" customFormat="false" ht="12.75" hidden="false" customHeight="false" outlineLevel="0" collapsed="false">
      <c r="A381" s="0" t="str">
        <f aca="false">IF(MOD(ROW(B381)-C$6,$F$6)=0,MAX(A$7:A380)+1,"")</f>
        <v/>
      </c>
      <c r="B381" s="0" t="n">
        <v>4.03300000000001</v>
      </c>
      <c r="C381" s="0" t="n">
        <v>39</v>
      </c>
      <c r="D381" s="0" t="n">
        <v>15</v>
      </c>
      <c r="E381" s="0" t="n">
        <v>0</v>
      </c>
      <c r="F381" s="0" t="str">
        <f aca="false">IF(E381&lt;&gt;0,"CSE"&amp;ROUND(B381,0),"")</f>
        <v/>
      </c>
      <c r="G381" s="0" t="str">
        <f aca="false">IF(E381&lt;&gt;0,"All","")</f>
        <v/>
      </c>
      <c r="H381" s="0" t="str">
        <f aca="false">IF(E381&lt;&gt;0,INDEX(Main!T:T,C381+1,1),"")</f>
        <v/>
      </c>
      <c r="I381" s="0" t="str">
        <f aca="false">IF(E381&lt;&gt;0,INDEX(Main!U:U,C381+1,1),"")</f>
        <v/>
      </c>
      <c r="J381" s="0" t="str">
        <f aca="false">IF(E381&lt;&gt;0,INDEX(Main!V:V,C381+1,1),"")</f>
        <v/>
      </c>
      <c r="K381" s="0" t="str">
        <f aca="false">IF(E381&lt;&gt;0,INDEX(Main!W:W,C381+1,1),"")</f>
        <v/>
      </c>
      <c r="L381" s="0" t="str">
        <f aca="false">IF(E381&lt;&gt;0,INDEX(Main!AF:CC,$C381+1,$D381+1),"")</f>
        <v/>
      </c>
      <c r="M381" s="0" t="str">
        <f aca="false">IF(E381&lt;&gt;0,IF(L381*1&gt;100,YEAR(L381),""),"")</f>
        <v/>
      </c>
      <c r="N381" s="0" t="str">
        <f aca="false">IF(E381&lt;&gt;0,INDEX(Main!AH:CC,$C381+1,$D381+1),"")</f>
        <v/>
      </c>
      <c r="O381" s="0" t="str">
        <f aca="false">IF(E381&lt;&gt;0,INDEX(Main!AI:CC,$C381+1,$D381+1),"")</f>
        <v/>
      </c>
      <c r="P381" s="0" t="str">
        <f aca="false">IF(E381&lt;&gt;0,INDEX(Main!AJ:CC,$C381+1,$D381+1),"")</f>
        <v/>
      </c>
      <c r="Q381" s="0" t="str">
        <f aca="false">IF(A381&lt;&gt;"",":"&amp;A381,"")</f>
        <v/>
      </c>
    </row>
    <row r="382" customFormat="false" ht="12.75" hidden="false" customHeight="false" outlineLevel="0" collapsed="false">
      <c r="A382" s="0" t="str">
        <f aca="false">IF(MOD(ROW(B382)-C$6,$F$6)=0,MAX(A$7:A381)+1,"")</f>
        <v/>
      </c>
      <c r="B382" s="0" t="n">
        <v>4.03400000000001</v>
      </c>
      <c r="C382" s="0" t="n">
        <v>40</v>
      </c>
      <c r="D382" s="0" t="n">
        <v>15</v>
      </c>
      <c r="E382" s="0" t="n">
        <v>0</v>
      </c>
      <c r="F382" s="0" t="str">
        <f aca="false">IF(E382&lt;&gt;0,"CSE"&amp;ROUND(B382,0),"")</f>
        <v/>
      </c>
      <c r="G382" s="0" t="str">
        <f aca="false">IF(E382&lt;&gt;0,"All","")</f>
        <v/>
      </c>
      <c r="H382" s="0" t="str">
        <f aca="false">IF(E382&lt;&gt;0,INDEX(Main!T:T,C382+1,1),"")</f>
        <v/>
      </c>
      <c r="I382" s="0" t="str">
        <f aca="false">IF(E382&lt;&gt;0,INDEX(Main!U:U,C382+1,1),"")</f>
        <v/>
      </c>
      <c r="J382" s="0" t="str">
        <f aca="false">IF(E382&lt;&gt;0,INDEX(Main!V:V,C382+1,1),"")</f>
        <v/>
      </c>
      <c r="K382" s="0" t="str">
        <f aca="false">IF(E382&lt;&gt;0,INDEX(Main!W:W,C382+1,1),"")</f>
        <v/>
      </c>
      <c r="L382" s="0" t="str">
        <f aca="false">IF(E382&lt;&gt;0,INDEX(Main!AF:CC,$C382+1,$D382+1),"")</f>
        <v/>
      </c>
      <c r="M382" s="0" t="str">
        <f aca="false">IF(E382&lt;&gt;0,IF(L382*1&gt;100,YEAR(L382),""),"")</f>
        <v/>
      </c>
      <c r="N382" s="0" t="str">
        <f aca="false">IF(E382&lt;&gt;0,INDEX(Main!AH:CC,$C382+1,$D382+1),"")</f>
        <v/>
      </c>
      <c r="O382" s="0" t="str">
        <f aca="false">IF(E382&lt;&gt;0,INDEX(Main!AI:CC,$C382+1,$D382+1),"")</f>
        <v/>
      </c>
      <c r="P382" s="0" t="str">
        <f aca="false">IF(E382&lt;&gt;0,INDEX(Main!AJ:CC,$C382+1,$D382+1),"")</f>
        <v/>
      </c>
      <c r="Q382" s="0" t="str">
        <f aca="false">IF(A382&lt;&gt;"",":"&amp;A382,"")</f>
        <v/>
      </c>
    </row>
    <row r="383" customFormat="false" ht="12.75" hidden="false" customHeight="false" outlineLevel="0" collapsed="false">
      <c r="A383" s="0" t="str">
        <f aca="false">IF(MOD(ROW(B383)-C$6,$F$6)=0,MAX(A$7:A382)+1,"")</f>
        <v/>
      </c>
      <c r="B383" s="0" t="n">
        <v>4.03500000000001</v>
      </c>
      <c r="C383" s="0" t="n">
        <v>41</v>
      </c>
      <c r="D383" s="0" t="n">
        <v>15</v>
      </c>
      <c r="E383" s="0" t="n">
        <v>0</v>
      </c>
      <c r="F383" s="0" t="str">
        <f aca="false">IF(E383&lt;&gt;0,"CSE"&amp;ROUND(B383,0),"")</f>
        <v/>
      </c>
      <c r="G383" s="0" t="str">
        <f aca="false">IF(E383&lt;&gt;0,"All","")</f>
        <v/>
      </c>
      <c r="H383" s="0" t="str">
        <f aca="false">IF(E383&lt;&gt;0,INDEX(Main!T:T,C383+1,1),"")</f>
        <v/>
      </c>
      <c r="I383" s="0" t="str">
        <f aca="false">IF(E383&lt;&gt;0,INDEX(Main!U:U,C383+1,1),"")</f>
        <v/>
      </c>
      <c r="J383" s="0" t="str">
        <f aca="false">IF(E383&lt;&gt;0,INDEX(Main!V:V,C383+1,1),"")</f>
        <v/>
      </c>
      <c r="K383" s="0" t="str">
        <f aca="false">IF(E383&lt;&gt;0,INDEX(Main!W:W,C383+1,1),"")</f>
        <v/>
      </c>
      <c r="L383" s="0" t="str">
        <f aca="false">IF(E383&lt;&gt;0,INDEX(Main!AF:CC,$C383+1,$D383+1),"")</f>
        <v/>
      </c>
      <c r="M383" s="0" t="str">
        <f aca="false">IF(E383&lt;&gt;0,IF(L383*1&gt;100,YEAR(L383),""),"")</f>
        <v/>
      </c>
      <c r="N383" s="0" t="str">
        <f aca="false">IF(E383&lt;&gt;0,INDEX(Main!AH:CC,$C383+1,$D383+1),"")</f>
        <v/>
      </c>
      <c r="O383" s="0" t="str">
        <f aca="false">IF(E383&lt;&gt;0,INDEX(Main!AI:CC,$C383+1,$D383+1),"")</f>
        <v/>
      </c>
      <c r="P383" s="0" t="str">
        <f aca="false">IF(E383&lt;&gt;0,INDEX(Main!AJ:CC,$C383+1,$D383+1),"")</f>
        <v/>
      </c>
      <c r="Q383" s="0" t="str">
        <f aca="false">IF(A383&lt;&gt;"",":"&amp;A383,"")</f>
        <v/>
      </c>
    </row>
    <row r="384" customFormat="false" ht="12.75" hidden="false" customHeight="false" outlineLevel="0" collapsed="false">
      <c r="A384" s="0" t="str">
        <f aca="false">IF(MOD(ROW(B384)-C$6,$F$6)=0,MAX(A$7:A383)+1,"")</f>
        <v/>
      </c>
      <c r="B384" s="0" t="n">
        <v>4.03600000000001</v>
      </c>
      <c r="C384" s="0" t="n">
        <v>42</v>
      </c>
      <c r="D384" s="0" t="n">
        <v>15</v>
      </c>
      <c r="E384" s="0" t="n">
        <v>0</v>
      </c>
      <c r="F384" s="0" t="str">
        <f aca="false">IF(E384&lt;&gt;0,"CSE"&amp;ROUND(B384,0),"")</f>
        <v/>
      </c>
      <c r="G384" s="0" t="str">
        <f aca="false">IF(E384&lt;&gt;0,"All","")</f>
        <v/>
      </c>
      <c r="H384" s="0" t="str">
        <f aca="false">IF(E384&lt;&gt;0,INDEX(Main!T:T,C384+1,1),"")</f>
        <v/>
      </c>
      <c r="I384" s="0" t="str">
        <f aca="false">IF(E384&lt;&gt;0,INDEX(Main!U:U,C384+1,1),"")</f>
        <v/>
      </c>
      <c r="J384" s="0" t="str">
        <f aca="false">IF(E384&lt;&gt;0,INDEX(Main!V:V,C384+1,1),"")</f>
        <v/>
      </c>
      <c r="K384" s="0" t="str">
        <f aca="false">IF(E384&lt;&gt;0,INDEX(Main!W:W,C384+1,1),"")</f>
        <v/>
      </c>
      <c r="L384" s="0" t="str">
        <f aca="false">IF(E384&lt;&gt;0,INDEX(Main!AF:CC,$C384+1,$D384+1),"")</f>
        <v/>
      </c>
      <c r="M384" s="0" t="str">
        <f aca="false">IF(E384&lt;&gt;0,IF(L384*1&gt;100,YEAR(L384),""),"")</f>
        <v/>
      </c>
      <c r="N384" s="0" t="str">
        <f aca="false">IF(E384&lt;&gt;0,INDEX(Main!AH:CC,$C384+1,$D384+1),"")</f>
        <v/>
      </c>
      <c r="O384" s="0" t="str">
        <f aca="false">IF(E384&lt;&gt;0,INDEX(Main!AI:CC,$C384+1,$D384+1),"")</f>
        <v/>
      </c>
      <c r="P384" s="0" t="str">
        <f aca="false">IF(E384&lt;&gt;0,INDEX(Main!AJ:CC,$C384+1,$D384+1),"")</f>
        <v/>
      </c>
      <c r="Q384" s="0" t="str">
        <f aca="false">IF(A384&lt;&gt;"",":"&amp;A384,"")</f>
        <v/>
      </c>
    </row>
    <row r="385" customFormat="false" ht="12.75" hidden="false" customHeight="false" outlineLevel="0" collapsed="false">
      <c r="A385" s="0" t="str">
        <f aca="false">IF(MOD(ROW(B385)-C$6,$F$6)=0,MAX(A$7:A384)+1,"")</f>
        <v/>
      </c>
      <c r="B385" s="0" t="n">
        <v>4.03700000000001</v>
      </c>
      <c r="C385" s="0" t="n">
        <v>43</v>
      </c>
      <c r="D385" s="0" t="n">
        <v>15</v>
      </c>
      <c r="E385" s="0" t="n">
        <v>0</v>
      </c>
      <c r="F385" s="0" t="str">
        <f aca="false">IF(E385&lt;&gt;0,"CSE"&amp;ROUND(B385,0),"")</f>
        <v/>
      </c>
      <c r="G385" s="0" t="str">
        <f aca="false">IF(E385&lt;&gt;0,"All","")</f>
        <v/>
      </c>
      <c r="H385" s="0" t="str">
        <f aca="false">IF(E385&lt;&gt;0,INDEX(Main!T:T,C385+1,1),"")</f>
        <v/>
      </c>
      <c r="I385" s="0" t="str">
        <f aca="false">IF(E385&lt;&gt;0,INDEX(Main!U:U,C385+1,1),"")</f>
        <v/>
      </c>
      <c r="J385" s="0" t="str">
        <f aca="false">IF(E385&lt;&gt;0,INDEX(Main!V:V,C385+1,1),"")</f>
        <v/>
      </c>
      <c r="K385" s="0" t="str">
        <f aca="false">IF(E385&lt;&gt;0,INDEX(Main!W:W,C385+1,1),"")</f>
        <v/>
      </c>
      <c r="L385" s="0" t="str">
        <f aca="false">IF(E385&lt;&gt;0,INDEX(Main!AF:CC,$C385+1,$D385+1),"")</f>
        <v/>
      </c>
      <c r="M385" s="0" t="str">
        <f aca="false">IF(E385&lt;&gt;0,IF(L385*1&gt;100,YEAR(L385),""),"")</f>
        <v/>
      </c>
      <c r="N385" s="0" t="str">
        <f aca="false">IF(E385&lt;&gt;0,INDEX(Main!AH:CC,$C385+1,$D385+1),"")</f>
        <v/>
      </c>
      <c r="O385" s="0" t="str">
        <f aca="false">IF(E385&lt;&gt;0,INDEX(Main!AI:CC,$C385+1,$D385+1),"")</f>
        <v/>
      </c>
      <c r="P385" s="0" t="str">
        <f aca="false">IF(E385&lt;&gt;0,INDEX(Main!AJ:CC,$C385+1,$D385+1),"")</f>
        <v/>
      </c>
      <c r="Q385" s="0" t="str">
        <f aca="false">IF(A385&lt;&gt;"",":"&amp;A385,"")</f>
        <v/>
      </c>
    </row>
    <row r="386" customFormat="false" ht="12.75" hidden="false" customHeight="false" outlineLevel="0" collapsed="false">
      <c r="A386" s="0" t="str">
        <f aca="false">IF(MOD(ROW(B386)-C$6,$F$6)=0,MAX(A$7:A385)+1,"")</f>
        <v/>
      </c>
      <c r="B386" s="0" t="n">
        <v>4.03800000000001</v>
      </c>
      <c r="C386" s="0" t="n">
        <v>44</v>
      </c>
      <c r="D386" s="0" t="n">
        <v>15</v>
      </c>
      <c r="E386" s="0" t="n">
        <v>0</v>
      </c>
      <c r="F386" s="0" t="str">
        <f aca="false">IF(E386&lt;&gt;0,"CSE"&amp;ROUND(B386,0),"")</f>
        <v/>
      </c>
      <c r="G386" s="0" t="str">
        <f aca="false">IF(E386&lt;&gt;0,"All","")</f>
        <v/>
      </c>
      <c r="H386" s="0" t="str">
        <f aca="false">IF(E386&lt;&gt;0,INDEX(Main!T:T,C386+1,1),"")</f>
        <v/>
      </c>
      <c r="I386" s="0" t="str">
        <f aca="false">IF(E386&lt;&gt;0,INDEX(Main!U:U,C386+1,1),"")</f>
        <v/>
      </c>
      <c r="J386" s="0" t="str">
        <f aca="false">IF(E386&lt;&gt;0,INDEX(Main!V:V,C386+1,1),"")</f>
        <v/>
      </c>
      <c r="K386" s="0" t="str">
        <f aca="false">IF(E386&lt;&gt;0,INDEX(Main!W:W,C386+1,1),"")</f>
        <v/>
      </c>
      <c r="L386" s="0" t="str">
        <f aca="false">IF(E386&lt;&gt;0,INDEX(Main!AF:CC,$C386+1,$D386+1),"")</f>
        <v/>
      </c>
      <c r="M386" s="0" t="str">
        <f aca="false">IF(E386&lt;&gt;0,IF(L386*1&gt;100,YEAR(L386),""),"")</f>
        <v/>
      </c>
      <c r="N386" s="0" t="str">
        <f aca="false">IF(E386&lt;&gt;0,INDEX(Main!AH:CC,$C386+1,$D386+1),"")</f>
        <v/>
      </c>
      <c r="O386" s="0" t="str">
        <f aca="false">IF(E386&lt;&gt;0,INDEX(Main!AI:CC,$C386+1,$D386+1),"")</f>
        <v/>
      </c>
      <c r="P386" s="0" t="str">
        <f aca="false">IF(E386&lt;&gt;0,INDEX(Main!AJ:CC,$C386+1,$D386+1),"")</f>
        <v/>
      </c>
      <c r="Q386" s="0" t="str">
        <f aca="false">IF(A386&lt;&gt;"",":"&amp;A386,"")</f>
        <v/>
      </c>
    </row>
    <row r="387" customFormat="false" ht="12.75" hidden="false" customHeight="false" outlineLevel="0" collapsed="false">
      <c r="A387" s="0" t="str">
        <f aca="false">IF(MOD(ROW(B387)-C$6,$F$6)=0,MAX(A$7:A386)+1,"")</f>
        <v/>
      </c>
      <c r="B387" s="0" t="n">
        <v>4.03900000000001</v>
      </c>
      <c r="C387" s="0" t="n">
        <v>45</v>
      </c>
      <c r="D387" s="0" t="n">
        <v>15</v>
      </c>
      <c r="E387" s="0" t="n">
        <v>0</v>
      </c>
      <c r="F387" s="0" t="str">
        <f aca="false">IF(E387&lt;&gt;0,"CSE"&amp;ROUND(B387,0),"")</f>
        <v/>
      </c>
      <c r="G387" s="0" t="str">
        <f aca="false">IF(E387&lt;&gt;0,"All","")</f>
        <v/>
      </c>
      <c r="H387" s="0" t="str">
        <f aca="false">IF(E387&lt;&gt;0,INDEX(Main!T:T,C387+1,1),"")</f>
        <v/>
      </c>
      <c r="I387" s="0" t="str">
        <f aca="false">IF(E387&lt;&gt;0,INDEX(Main!U:U,C387+1,1),"")</f>
        <v/>
      </c>
      <c r="J387" s="0" t="str">
        <f aca="false">IF(E387&lt;&gt;0,INDEX(Main!V:V,C387+1,1),"")</f>
        <v/>
      </c>
      <c r="K387" s="0" t="str">
        <f aca="false">IF(E387&lt;&gt;0,INDEX(Main!W:W,C387+1,1),"")</f>
        <v/>
      </c>
      <c r="L387" s="0" t="str">
        <f aca="false">IF(E387&lt;&gt;0,INDEX(Main!AF:CC,$C387+1,$D387+1),"")</f>
        <v/>
      </c>
      <c r="M387" s="0" t="str">
        <f aca="false">IF(E387&lt;&gt;0,IF(L387*1&gt;100,YEAR(L387),""),"")</f>
        <v/>
      </c>
      <c r="N387" s="0" t="str">
        <f aca="false">IF(E387&lt;&gt;0,INDEX(Main!AH:CC,$C387+1,$D387+1),"")</f>
        <v/>
      </c>
      <c r="O387" s="0" t="str">
        <f aca="false">IF(E387&lt;&gt;0,INDEX(Main!AI:CC,$C387+1,$D387+1),"")</f>
        <v/>
      </c>
      <c r="P387" s="0" t="str">
        <f aca="false">IF(E387&lt;&gt;0,INDEX(Main!AJ:CC,$C387+1,$D387+1),"")</f>
        <v/>
      </c>
      <c r="Q387" s="0" t="str">
        <f aca="false">IF(A387&lt;&gt;"",":"&amp;A387,"")</f>
        <v/>
      </c>
    </row>
    <row r="388" customFormat="false" ht="12.75" hidden="false" customHeight="false" outlineLevel="0" collapsed="false">
      <c r="A388" s="0" t="str">
        <f aca="false">IF(MOD(ROW(B388)-C$6,$F$6)=0,MAX(A$7:A387)+1,"")</f>
        <v/>
      </c>
      <c r="B388" s="0" t="n">
        <v>4.04000000000001</v>
      </c>
      <c r="C388" s="0" t="n">
        <v>46</v>
      </c>
      <c r="D388" s="0" t="n">
        <v>15</v>
      </c>
      <c r="E388" s="0" t="n">
        <v>0</v>
      </c>
      <c r="F388" s="0" t="str">
        <f aca="false">IF(E388&lt;&gt;0,"CSE"&amp;ROUND(B388,0),"")</f>
        <v/>
      </c>
      <c r="G388" s="0" t="str">
        <f aca="false">IF(E388&lt;&gt;0,"All","")</f>
        <v/>
      </c>
      <c r="H388" s="0" t="str">
        <f aca="false">IF(E388&lt;&gt;0,INDEX(Main!T:T,C388+1,1),"")</f>
        <v/>
      </c>
      <c r="I388" s="0" t="str">
        <f aca="false">IF(E388&lt;&gt;0,INDEX(Main!U:U,C388+1,1),"")</f>
        <v/>
      </c>
      <c r="J388" s="0" t="str">
        <f aca="false">IF(E388&lt;&gt;0,INDEX(Main!V:V,C388+1,1),"")</f>
        <v/>
      </c>
      <c r="K388" s="0" t="str">
        <f aca="false">IF(E388&lt;&gt;0,INDEX(Main!W:W,C388+1,1),"")</f>
        <v/>
      </c>
      <c r="L388" s="0" t="str">
        <f aca="false">IF(E388&lt;&gt;0,INDEX(Main!AF:CC,$C388+1,$D388+1),"")</f>
        <v/>
      </c>
      <c r="M388" s="0" t="str">
        <f aca="false">IF(E388&lt;&gt;0,IF(L388*1&gt;100,YEAR(L388),""),"")</f>
        <v/>
      </c>
      <c r="N388" s="0" t="str">
        <f aca="false">IF(E388&lt;&gt;0,INDEX(Main!AH:CC,$C388+1,$D388+1),"")</f>
        <v/>
      </c>
      <c r="O388" s="0" t="str">
        <f aca="false">IF(E388&lt;&gt;0,INDEX(Main!AI:CC,$C388+1,$D388+1),"")</f>
        <v/>
      </c>
      <c r="P388" s="0" t="str">
        <f aca="false">IF(E388&lt;&gt;0,INDEX(Main!AJ:CC,$C388+1,$D388+1),"")</f>
        <v/>
      </c>
      <c r="Q388" s="0" t="str">
        <f aca="false">IF(A388&lt;&gt;"",":"&amp;A388,"")</f>
        <v/>
      </c>
    </row>
    <row r="389" customFormat="false" ht="12.75" hidden="false" customHeight="false" outlineLevel="0" collapsed="false">
      <c r="A389" s="0" t="str">
        <f aca="false">IF(MOD(ROW(B389)-C$6,$F$6)=0,MAX(A$7:A388)+1,"")</f>
        <v/>
      </c>
      <c r="B389" s="0" t="n">
        <v>4.04100000000001</v>
      </c>
      <c r="C389" s="0" t="n">
        <v>47</v>
      </c>
      <c r="D389" s="0" t="n">
        <v>15</v>
      </c>
      <c r="E389" s="0" t="n">
        <v>0</v>
      </c>
      <c r="F389" s="0" t="str">
        <f aca="false">IF(E389&lt;&gt;0,"CSE"&amp;ROUND(B389,0),"")</f>
        <v/>
      </c>
      <c r="G389" s="0" t="str">
        <f aca="false">IF(E389&lt;&gt;0,"All","")</f>
        <v/>
      </c>
      <c r="H389" s="0" t="str">
        <f aca="false">IF(E389&lt;&gt;0,INDEX(Main!T:T,C389+1,1),"")</f>
        <v/>
      </c>
      <c r="I389" s="0" t="str">
        <f aca="false">IF(E389&lt;&gt;0,INDEX(Main!U:U,C389+1,1),"")</f>
        <v/>
      </c>
      <c r="J389" s="0" t="str">
        <f aca="false">IF(E389&lt;&gt;0,INDEX(Main!V:V,C389+1,1),"")</f>
        <v/>
      </c>
      <c r="K389" s="0" t="str">
        <f aca="false">IF(E389&lt;&gt;0,INDEX(Main!W:W,C389+1,1),"")</f>
        <v/>
      </c>
      <c r="L389" s="0" t="str">
        <f aca="false">IF(E389&lt;&gt;0,INDEX(Main!AF:CC,$C389+1,$D389+1),"")</f>
        <v/>
      </c>
      <c r="M389" s="0" t="str">
        <f aca="false">IF(E389&lt;&gt;0,IF(L389*1&gt;100,YEAR(L389),""),"")</f>
        <v/>
      </c>
      <c r="N389" s="0" t="str">
        <f aca="false">IF(E389&lt;&gt;0,INDEX(Main!AH:CC,$C389+1,$D389+1),"")</f>
        <v/>
      </c>
      <c r="O389" s="0" t="str">
        <f aca="false">IF(E389&lt;&gt;0,INDEX(Main!AI:CC,$C389+1,$D389+1),"")</f>
        <v/>
      </c>
      <c r="P389" s="0" t="str">
        <f aca="false">IF(E389&lt;&gt;0,INDEX(Main!AJ:CC,$C389+1,$D389+1),"")</f>
        <v/>
      </c>
      <c r="Q389" s="0" t="str">
        <f aca="false">IF(A389&lt;&gt;"",":"&amp;A389,"")</f>
        <v/>
      </c>
    </row>
    <row r="390" customFormat="false" ht="12.75" hidden="false" customHeight="false" outlineLevel="0" collapsed="false">
      <c r="A390" s="0" t="str">
        <f aca="false">IF(MOD(ROW(B390)-C$6,$F$6)=0,MAX(A$7:A389)+1,"")</f>
        <v/>
      </c>
      <c r="B390" s="0" t="n">
        <v>4.04200000000001</v>
      </c>
      <c r="C390" s="0" t="n">
        <v>48</v>
      </c>
      <c r="D390" s="0" t="n">
        <v>15</v>
      </c>
      <c r="E390" s="0" t="n">
        <v>0</v>
      </c>
      <c r="F390" s="0" t="str">
        <f aca="false">IF(E390&lt;&gt;0,"CSE"&amp;ROUND(B390,0),"")</f>
        <v/>
      </c>
      <c r="G390" s="0" t="str">
        <f aca="false">IF(E390&lt;&gt;0,"All","")</f>
        <v/>
      </c>
      <c r="H390" s="0" t="str">
        <f aca="false">IF(E390&lt;&gt;0,INDEX(Main!T:T,C390+1,1),"")</f>
        <v/>
      </c>
      <c r="I390" s="0" t="str">
        <f aca="false">IF(E390&lt;&gt;0,INDEX(Main!U:U,C390+1,1),"")</f>
        <v/>
      </c>
      <c r="J390" s="0" t="str">
        <f aca="false">IF(E390&lt;&gt;0,INDEX(Main!V:V,C390+1,1),"")</f>
        <v/>
      </c>
      <c r="K390" s="0" t="str">
        <f aca="false">IF(E390&lt;&gt;0,INDEX(Main!W:W,C390+1,1),"")</f>
        <v/>
      </c>
      <c r="L390" s="0" t="str">
        <f aca="false">IF(E390&lt;&gt;0,INDEX(Main!AF:CC,$C390+1,$D390+1),"")</f>
        <v/>
      </c>
      <c r="M390" s="0" t="str">
        <f aca="false">IF(E390&lt;&gt;0,IF(L390*1&gt;100,YEAR(L390),""),"")</f>
        <v/>
      </c>
      <c r="N390" s="0" t="str">
        <f aca="false">IF(E390&lt;&gt;0,INDEX(Main!AH:CC,$C390+1,$D390+1),"")</f>
        <v/>
      </c>
      <c r="O390" s="0" t="str">
        <f aca="false">IF(E390&lt;&gt;0,INDEX(Main!AI:CC,$C390+1,$D390+1),"")</f>
        <v/>
      </c>
      <c r="P390" s="0" t="str">
        <f aca="false">IF(E390&lt;&gt;0,INDEX(Main!AJ:CC,$C390+1,$D390+1),"")</f>
        <v/>
      </c>
      <c r="Q390" s="0" t="str">
        <f aca="false">IF(A390&lt;&gt;"",":"&amp;A390,"")</f>
        <v/>
      </c>
    </row>
    <row r="391" customFormat="false" ht="12.75" hidden="false" customHeight="false" outlineLevel="0" collapsed="false">
      <c r="A391" s="0" t="str">
        <f aca="false">IF(MOD(ROW(B391)-C$6,$F$6)=0,MAX(A$7:A390)+1,"")</f>
        <v/>
      </c>
      <c r="B391" s="0" t="n">
        <v>4.04300000000001</v>
      </c>
      <c r="C391" s="0" t="n">
        <v>49</v>
      </c>
      <c r="D391" s="0" t="n">
        <v>15</v>
      </c>
      <c r="E391" s="0" t="n">
        <v>0</v>
      </c>
      <c r="F391" s="0" t="str">
        <f aca="false">IF(E391&lt;&gt;0,"CSE"&amp;ROUND(B391,0),"")</f>
        <v/>
      </c>
      <c r="G391" s="0" t="str">
        <f aca="false">IF(E391&lt;&gt;0,"All","")</f>
        <v/>
      </c>
      <c r="H391" s="0" t="str">
        <f aca="false">IF(E391&lt;&gt;0,INDEX(Main!T:T,C391+1,1),"")</f>
        <v/>
      </c>
      <c r="I391" s="0" t="str">
        <f aca="false">IF(E391&lt;&gt;0,INDEX(Main!U:U,C391+1,1),"")</f>
        <v/>
      </c>
      <c r="J391" s="0" t="str">
        <f aca="false">IF(E391&lt;&gt;0,INDEX(Main!V:V,C391+1,1),"")</f>
        <v/>
      </c>
      <c r="K391" s="0" t="str">
        <f aca="false">IF(E391&lt;&gt;0,INDEX(Main!W:W,C391+1,1),"")</f>
        <v/>
      </c>
      <c r="L391" s="0" t="str">
        <f aca="false">IF(E391&lt;&gt;0,INDEX(Main!AF:CC,$C391+1,$D391+1),"")</f>
        <v/>
      </c>
      <c r="M391" s="0" t="str">
        <f aca="false">IF(E391&lt;&gt;0,IF(L391*1&gt;100,YEAR(L391),""),"")</f>
        <v/>
      </c>
      <c r="N391" s="0" t="str">
        <f aca="false">IF(E391&lt;&gt;0,INDEX(Main!AH:CC,$C391+1,$D391+1),"")</f>
        <v/>
      </c>
      <c r="O391" s="0" t="str">
        <f aca="false">IF(E391&lt;&gt;0,INDEX(Main!AI:CC,$C391+1,$D391+1),"")</f>
        <v/>
      </c>
      <c r="P391" s="0" t="str">
        <f aca="false">IF(E391&lt;&gt;0,INDEX(Main!AJ:CC,$C391+1,$D391+1),"")</f>
        <v/>
      </c>
      <c r="Q391" s="0" t="str">
        <f aca="false">IF(A391&lt;&gt;"",":"&amp;A391,"")</f>
        <v/>
      </c>
    </row>
    <row r="392" customFormat="false" ht="12.75" hidden="false" customHeight="false" outlineLevel="0" collapsed="false">
      <c r="A392" s="0" t="str">
        <f aca="false">IF(MOD(ROW(B392)-C$6,$F$6)=0,MAX(A$7:A391)+1,"")</f>
        <v/>
      </c>
      <c r="B392" s="0" t="n">
        <v>4.04400000000002</v>
      </c>
      <c r="C392" s="0" t="n">
        <v>50</v>
      </c>
      <c r="D392" s="0" t="n">
        <v>15</v>
      </c>
      <c r="E392" s="0" t="n">
        <v>0</v>
      </c>
      <c r="F392" s="0" t="str">
        <f aca="false">IF(E392&lt;&gt;0,"CSE"&amp;ROUND(B392,0),"")</f>
        <v/>
      </c>
      <c r="G392" s="0" t="str">
        <f aca="false">IF(E392&lt;&gt;0,"All","")</f>
        <v/>
      </c>
      <c r="H392" s="0" t="str">
        <f aca="false">IF(E392&lt;&gt;0,INDEX(Main!T:T,C392+1,1),"")</f>
        <v/>
      </c>
      <c r="I392" s="0" t="str">
        <f aca="false">IF(E392&lt;&gt;0,INDEX(Main!U:U,C392+1,1),"")</f>
        <v/>
      </c>
      <c r="J392" s="0" t="str">
        <f aca="false">IF(E392&lt;&gt;0,INDEX(Main!V:V,C392+1,1),"")</f>
        <v/>
      </c>
      <c r="K392" s="0" t="str">
        <f aca="false">IF(E392&lt;&gt;0,INDEX(Main!W:W,C392+1,1),"")</f>
        <v/>
      </c>
      <c r="L392" s="0" t="str">
        <f aca="false">IF(E392&lt;&gt;0,INDEX(Main!AF:CC,$C392+1,$D392+1),"")</f>
        <v/>
      </c>
      <c r="M392" s="0" t="str">
        <f aca="false">IF(E392&lt;&gt;0,IF(L392*1&gt;100,YEAR(L392),""),"")</f>
        <v/>
      </c>
      <c r="N392" s="0" t="str">
        <f aca="false">IF(E392&lt;&gt;0,INDEX(Main!AH:CC,$C392+1,$D392+1),"")</f>
        <v/>
      </c>
      <c r="O392" s="0" t="str">
        <f aca="false">IF(E392&lt;&gt;0,INDEX(Main!AI:CC,$C392+1,$D392+1),"")</f>
        <v/>
      </c>
      <c r="P392" s="0" t="str">
        <f aca="false">IF(E392&lt;&gt;0,INDEX(Main!AJ:CC,$C392+1,$D392+1),"")</f>
        <v/>
      </c>
      <c r="Q392" s="0" t="str">
        <f aca="false">IF(A392&lt;&gt;"",":"&amp;A392,"")</f>
        <v/>
      </c>
    </row>
    <row r="393" customFormat="false" ht="12.75" hidden="false" customHeight="false" outlineLevel="0" collapsed="false">
      <c r="A393" s="0" t="str">
        <f aca="false">IF(MOD(ROW(B393)-C$6,$F$6)=0,MAX(A$7:A392)+1,"")</f>
        <v/>
      </c>
      <c r="B393" s="0" t="n">
        <v>4.04500000000002</v>
      </c>
      <c r="C393" s="0" t="n">
        <v>51</v>
      </c>
      <c r="D393" s="0" t="n">
        <v>15</v>
      </c>
      <c r="E393" s="0" t="n">
        <v>0</v>
      </c>
      <c r="F393" s="0" t="str">
        <f aca="false">IF(E393&lt;&gt;0,"CSE"&amp;ROUND(B393,0),"")</f>
        <v/>
      </c>
      <c r="G393" s="0" t="str">
        <f aca="false">IF(E393&lt;&gt;0,"All","")</f>
        <v/>
      </c>
      <c r="H393" s="0" t="str">
        <f aca="false">IF(E393&lt;&gt;0,INDEX(Main!T:T,C393+1,1),"")</f>
        <v/>
      </c>
      <c r="I393" s="0" t="str">
        <f aca="false">IF(E393&lt;&gt;0,INDEX(Main!U:U,C393+1,1),"")</f>
        <v/>
      </c>
      <c r="J393" s="0" t="str">
        <f aca="false">IF(E393&lt;&gt;0,INDEX(Main!V:V,C393+1,1),"")</f>
        <v/>
      </c>
      <c r="K393" s="0" t="str">
        <f aca="false">IF(E393&lt;&gt;0,INDEX(Main!W:W,C393+1,1),"")</f>
        <v/>
      </c>
      <c r="L393" s="0" t="str">
        <f aca="false">IF(E393&lt;&gt;0,INDEX(Main!AF:CC,$C393+1,$D393+1),"")</f>
        <v/>
      </c>
      <c r="M393" s="0" t="str">
        <f aca="false">IF(E393&lt;&gt;0,IF(L393*1&gt;100,YEAR(L393),""),"")</f>
        <v/>
      </c>
      <c r="N393" s="0" t="str">
        <f aca="false">IF(E393&lt;&gt;0,INDEX(Main!AH:CC,$C393+1,$D393+1),"")</f>
        <v/>
      </c>
      <c r="O393" s="0" t="str">
        <f aca="false">IF(E393&lt;&gt;0,INDEX(Main!AI:CC,$C393+1,$D393+1),"")</f>
        <v/>
      </c>
      <c r="P393" s="0" t="str">
        <f aca="false">IF(E393&lt;&gt;0,INDEX(Main!AJ:CC,$C393+1,$D393+1),"")</f>
        <v/>
      </c>
      <c r="Q393" s="0" t="str">
        <f aca="false">IF(A393&lt;&gt;"",":"&amp;A393,"")</f>
        <v/>
      </c>
    </row>
    <row r="394" customFormat="false" ht="12.75" hidden="false" customHeight="false" outlineLevel="0" collapsed="false">
      <c r="A394" s="0" t="str">
        <f aca="false">IF(MOD(ROW(B394)-C$6,$F$6)=0,MAX(A$7:A393)+1,"")</f>
        <v/>
      </c>
      <c r="B394" s="0" t="n">
        <v>4.04600000000002</v>
      </c>
      <c r="C394" s="0" t="n">
        <v>52</v>
      </c>
      <c r="D394" s="0" t="n">
        <v>15</v>
      </c>
      <c r="E394" s="0" t="n">
        <v>0</v>
      </c>
      <c r="F394" s="0" t="str">
        <f aca="false">IF(E394&lt;&gt;0,"CSE"&amp;ROUND(B394,0),"")</f>
        <v/>
      </c>
      <c r="G394" s="0" t="str">
        <f aca="false">IF(E394&lt;&gt;0,"All","")</f>
        <v/>
      </c>
      <c r="H394" s="0" t="str">
        <f aca="false">IF(E394&lt;&gt;0,INDEX(Main!T:T,C394+1,1),"")</f>
        <v/>
      </c>
      <c r="I394" s="0" t="str">
        <f aca="false">IF(E394&lt;&gt;0,INDEX(Main!U:U,C394+1,1),"")</f>
        <v/>
      </c>
      <c r="J394" s="0" t="str">
        <f aca="false">IF(E394&lt;&gt;0,INDEX(Main!V:V,C394+1,1),"")</f>
        <v/>
      </c>
      <c r="K394" s="0" t="str">
        <f aca="false">IF(E394&lt;&gt;0,INDEX(Main!W:W,C394+1,1),"")</f>
        <v/>
      </c>
      <c r="L394" s="0" t="str">
        <f aca="false">IF(E394&lt;&gt;0,INDEX(Main!AF:CC,$C394+1,$D394+1),"")</f>
        <v/>
      </c>
      <c r="M394" s="0" t="str">
        <f aca="false">IF(E394&lt;&gt;0,IF(L394*1&gt;100,YEAR(L394),""),"")</f>
        <v/>
      </c>
      <c r="N394" s="0" t="str">
        <f aca="false">IF(E394&lt;&gt;0,INDEX(Main!AH:CC,$C394+1,$D394+1),"")</f>
        <v/>
      </c>
      <c r="O394" s="0" t="str">
        <f aca="false">IF(E394&lt;&gt;0,INDEX(Main!AI:CC,$C394+1,$D394+1),"")</f>
        <v/>
      </c>
      <c r="P394" s="0" t="str">
        <f aca="false">IF(E394&lt;&gt;0,INDEX(Main!AJ:CC,$C394+1,$D394+1),"")</f>
        <v/>
      </c>
      <c r="Q394" s="0" t="str">
        <f aca="false">IF(A394&lt;&gt;"",":"&amp;A394,"")</f>
        <v/>
      </c>
    </row>
    <row r="395" customFormat="false" ht="12.75" hidden="false" customHeight="false" outlineLevel="0" collapsed="false">
      <c r="A395" s="0" t="str">
        <f aca="false">IF(MOD(ROW(B395)-C$6,$F$6)=0,MAX(A$7:A394)+1,"")</f>
        <v/>
      </c>
      <c r="B395" s="0" t="n">
        <v>4.04700000000002</v>
      </c>
      <c r="C395" s="0" t="n">
        <v>53</v>
      </c>
      <c r="D395" s="0" t="n">
        <v>15</v>
      </c>
      <c r="E395" s="0" t="n">
        <v>0</v>
      </c>
      <c r="F395" s="0" t="str">
        <f aca="false">IF(E395&lt;&gt;0,"CSE"&amp;ROUND(B395,0),"")</f>
        <v/>
      </c>
      <c r="G395" s="0" t="str">
        <f aca="false">IF(E395&lt;&gt;0,"All","")</f>
        <v/>
      </c>
      <c r="H395" s="0" t="str">
        <f aca="false">IF(E395&lt;&gt;0,INDEX(Main!T:T,C395+1,1),"")</f>
        <v/>
      </c>
      <c r="I395" s="0" t="str">
        <f aca="false">IF(E395&lt;&gt;0,INDEX(Main!U:U,C395+1,1),"")</f>
        <v/>
      </c>
      <c r="J395" s="0" t="str">
        <f aca="false">IF(E395&lt;&gt;0,INDEX(Main!V:V,C395+1,1),"")</f>
        <v/>
      </c>
      <c r="K395" s="0" t="str">
        <f aca="false">IF(E395&lt;&gt;0,INDEX(Main!W:W,C395+1,1),"")</f>
        <v/>
      </c>
      <c r="L395" s="0" t="str">
        <f aca="false">IF(E395&lt;&gt;0,INDEX(Main!AF:CC,$C395+1,$D395+1),"")</f>
        <v/>
      </c>
      <c r="M395" s="0" t="str">
        <f aca="false">IF(E395&lt;&gt;0,IF(L395*1&gt;100,YEAR(L395),""),"")</f>
        <v/>
      </c>
      <c r="N395" s="0" t="str">
        <f aca="false">IF(E395&lt;&gt;0,INDEX(Main!AH:CC,$C395+1,$D395+1),"")</f>
        <v/>
      </c>
      <c r="O395" s="0" t="str">
        <f aca="false">IF(E395&lt;&gt;0,INDEX(Main!AI:CC,$C395+1,$D395+1),"")</f>
        <v/>
      </c>
      <c r="P395" s="0" t="str">
        <f aca="false">IF(E395&lt;&gt;0,INDEX(Main!AJ:CC,$C395+1,$D395+1),"")</f>
        <v/>
      </c>
      <c r="Q395" s="0" t="str">
        <f aca="false">IF(A395&lt;&gt;"",":"&amp;A395,"")</f>
        <v/>
      </c>
    </row>
    <row r="396" customFormat="false" ht="12.75" hidden="false" customHeight="false" outlineLevel="0" collapsed="false">
      <c r="A396" s="0" t="str">
        <f aca="false">IF(MOD(ROW(B396)-C$6,$F$6)=0,MAX(A$7:A395)+1,"")</f>
        <v/>
      </c>
      <c r="B396" s="0" t="n">
        <v>4.04800000000002</v>
      </c>
      <c r="C396" s="0" t="n">
        <v>54</v>
      </c>
      <c r="D396" s="0" t="n">
        <v>15</v>
      </c>
      <c r="E396" s="0" t="n">
        <v>0</v>
      </c>
      <c r="F396" s="0" t="str">
        <f aca="false">IF(E396&lt;&gt;0,"CSE"&amp;ROUND(B396,0),"")</f>
        <v/>
      </c>
      <c r="G396" s="0" t="str">
        <f aca="false">IF(E396&lt;&gt;0,"All","")</f>
        <v/>
      </c>
      <c r="H396" s="0" t="str">
        <f aca="false">IF(E396&lt;&gt;0,INDEX(Main!T:T,C396+1,1),"")</f>
        <v/>
      </c>
      <c r="I396" s="0" t="str">
        <f aca="false">IF(E396&lt;&gt;0,INDEX(Main!U:U,C396+1,1),"")</f>
        <v/>
      </c>
      <c r="J396" s="0" t="str">
        <f aca="false">IF(E396&lt;&gt;0,INDEX(Main!V:V,C396+1,1),"")</f>
        <v/>
      </c>
      <c r="K396" s="0" t="str">
        <f aca="false">IF(E396&lt;&gt;0,INDEX(Main!W:W,C396+1,1),"")</f>
        <v/>
      </c>
      <c r="L396" s="0" t="str">
        <f aca="false">IF(E396&lt;&gt;0,INDEX(Main!AF:CC,$C396+1,$D396+1),"")</f>
        <v/>
      </c>
      <c r="M396" s="0" t="str">
        <f aca="false">IF(E396&lt;&gt;0,IF(L396*1&gt;100,YEAR(L396),""),"")</f>
        <v/>
      </c>
      <c r="N396" s="0" t="str">
        <f aca="false">IF(E396&lt;&gt;0,INDEX(Main!AH:CC,$C396+1,$D396+1),"")</f>
        <v/>
      </c>
      <c r="O396" s="0" t="str">
        <f aca="false">IF(E396&lt;&gt;0,INDEX(Main!AI:CC,$C396+1,$D396+1),"")</f>
        <v/>
      </c>
      <c r="P396" s="0" t="str">
        <f aca="false">IF(E396&lt;&gt;0,INDEX(Main!AJ:CC,$C396+1,$D396+1),"")</f>
        <v/>
      </c>
      <c r="Q396" s="0" t="str">
        <f aca="false">IF(A396&lt;&gt;"",":"&amp;A396,"")</f>
        <v/>
      </c>
    </row>
    <row r="397" customFormat="false" ht="12.75" hidden="false" customHeight="false" outlineLevel="0" collapsed="false">
      <c r="A397" s="0" t="str">
        <f aca="false">IF(MOD(ROW(B397)-C$6,$F$6)=0,MAX(A$7:A396)+1,"")</f>
        <v/>
      </c>
      <c r="B397" s="0" t="n">
        <v>4.04900000000002</v>
      </c>
      <c r="C397" s="0" t="n">
        <v>55</v>
      </c>
      <c r="D397" s="0" t="n">
        <v>15</v>
      </c>
      <c r="E397" s="0" t="n">
        <v>0</v>
      </c>
      <c r="F397" s="0" t="str">
        <f aca="false">IF(E397&lt;&gt;0,"CSE"&amp;ROUND(B397,0),"")</f>
        <v/>
      </c>
      <c r="G397" s="0" t="str">
        <f aca="false">IF(E397&lt;&gt;0,"All","")</f>
        <v/>
      </c>
      <c r="H397" s="0" t="str">
        <f aca="false">IF(E397&lt;&gt;0,INDEX(Main!T:T,C397+1,1),"")</f>
        <v/>
      </c>
      <c r="I397" s="0" t="str">
        <f aca="false">IF(E397&lt;&gt;0,INDEX(Main!U:U,C397+1,1),"")</f>
        <v/>
      </c>
      <c r="J397" s="0" t="str">
        <f aca="false">IF(E397&lt;&gt;0,INDEX(Main!V:V,C397+1,1),"")</f>
        <v/>
      </c>
      <c r="K397" s="0" t="str">
        <f aca="false">IF(E397&lt;&gt;0,INDEX(Main!W:W,C397+1,1),"")</f>
        <v/>
      </c>
      <c r="L397" s="0" t="str">
        <f aca="false">IF(E397&lt;&gt;0,INDEX(Main!AF:CC,$C397+1,$D397+1),"")</f>
        <v/>
      </c>
      <c r="M397" s="0" t="str">
        <f aca="false">IF(E397&lt;&gt;0,IF(L397*1&gt;100,YEAR(L397),""),"")</f>
        <v/>
      </c>
      <c r="N397" s="0" t="str">
        <f aca="false">IF(E397&lt;&gt;0,INDEX(Main!AH:CC,$C397+1,$D397+1),"")</f>
        <v/>
      </c>
      <c r="O397" s="0" t="str">
        <f aca="false">IF(E397&lt;&gt;0,INDEX(Main!AI:CC,$C397+1,$D397+1),"")</f>
        <v/>
      </c>
      <c r="P397" s="0" t="str">
        <f aca="false">IF(E397&lt;&gt;0,INDEX(Main!AJ:CC,$C397+1,$D397+1),"")</f>
        <v/>
      </c>
      <c r="Q397" s="0" t="str">
        <f aca="false">IF(A397&lt;&gt;"",":"&amp;A397,"")</f>
        <v/>
      </c>
    </row>
    <row r="398" customFormat="false" ht="12.75" hidden="false" customHeight="false" outlineLevel="0" collapsed="false">
      <c r="A398" s="0" t="str">
        <f aca="false">IF(MOD(ROW(B398)-C$6,$F$6)=0,MAX(A$7:A397)+1,"")</f>
        <v/>
      </c>
      <c r="B398" s="0" t="n">
        <v>4.05000000000002</v>
      </c>
      <c r="C398" s="0" t="n">
        <v>56</v>
      </c>
      <c r="D398" s="0" t="n">
        <v>15</v>
      </c>
      <c r="E398" s="0" t="n">
        <v>0</v>
      </c>
      <c r="F398" s="0" t="str">
        <f aca="false">IF(E398&lt;&gt;0,"CSE"&amp;ROUND(B398,0),"")</f>
        <v/>
      </c>
      <c r="G398" s="0" t="str">
        <f aca="false">IF(E398&lt;&gt;0,"All","")</f>
        <v/>
      </c>
      <c r="H398" s="0" t="str">
        <f aca="false">IF(E398&lt;&gt;0,INDEX(Main!T:T,C398+1,1),"")</f>
        <v/>
      </c>
      <c r="I398" s="0" t="str">
        <f aca="false">IF(E398&lt;&gt;0,INDEX(Main!U:U,C398+1,1),"")</f>
        <v/>
      </c>
      <c r="J398" s="0" t="str">
        <f aca="false">IF(E398&lt;&gt;0,INDEX(Main!V:V,C398+1,1),"")</f>
        <v/>
      </c>
      <c r="K398" s="0" t="str">
        <f aca="false">IF(E398&lt;&gt;0,INDEX(Main!W:W,C398+1,1),"")</f>
        <v/>
      </c>
      <c r="L398" s="0" t="str">
        <f aca="false">IF(E398&lt;&gt;0,INDEX(Main!AF:CC,$C398+1,$D398+1),"")</f>
        <v/>
      </c>
      <c r="M398" s="0" t="str">
        <f aca="false">IF(E398&lt;&gt;0,IF(L398*1&gt;100,YEAR(L398),""),"")</f>
        <v/>
      </c>
      <c r="N398" s="0" t="str">
        <f aca="false">IF(E398&lt;&gt;0,INDEX(Main!AH:CC,$C398+1,$D398+1),"")</f>
        <v/>
      </c>
      <c r="O398" s="0" t="str">
        <f aca="false">IF(E398&lt;&gt;0,INDEX(Main!AI:CC,$C398+1,$D398+1),"")</f>
        <v/>
      </c>
      <c r="P398" s="0" t="str">
        <f aca="false">IF(E398&lt;&gt;0,INDEX(Main!AJ:CC,$C398+1,$D398+1),"")</f>
        <v/>
      </c>
      <c r="Q398" s="0" t="str">
        <f aca="false">IF(A398&lt;&gt;"",":"&amp;A398,"")</f>
        <v/>
      </c>
    </row>
    <row r="399" customFormat="false" ht="12.75" hidden="false" customHeight="false" outlineLevel="0" collapsed="false">
      <c r="A399" s="0" t="str">
        <f aca="false">IF(MOD(ROW(B399)-C$6,$F$6)=0,MAX(A$7:A398)+1,"")</f>
        <v/>
      </c>
      <c r="B399" s="0" t="n">
        <v>4.05100000000002</v>
      </c>
      <c r="C399" s="0" t="n">
        <v>57</v>
      </c>
      <c r="D399" s="0" t="n">
        <v>15</v>
      </c>
      <c r="E399" s="0" t="n">
        <v>0</v>
      </c>
      <c r="F399" s="0" t="str">
        <f aca="false">IF(E399&lt;&gt;0,"CSE"&amp;ROUND(B399,0),"")</f>
        <v/>
      </c>
      <c r="G399" s="0" t="str">
        <f aca="false">IF(E399&lt;&gt;0,"All","")</f>
        <v/>
      </c>
      <c r="H399" s="0" t="str">
        <f aca="false">IF(E399&lt;&gt;0,INDEX(Main!T:T,C399+1,1),"")</f>
        <v/>
      </c>
      <c r="I399" s="0" t="str">
        <f aca="false">IF(E399&lt;&gt;0,INDEX(Main!U:U,C399+1,1),"")</f>
        <v/>
      </c>
      <c r="J399" s="0" t="str">
        <f aca="false">IF(E399&lt;&gt;0,INDEX(Main!V:V,C399+1,1),"")</f>
        <v/>
      </c>
      <c r="K399" s="0" t="str">
        <f aca="false">IF(E399&lt;&gt;0,INDEX(Main!W:W,C399+1,1),"")</f>
        <v/>
      </c>
      <c r="L399" s="0" t="str">
        <f aca="false">IF(E399&lt;&gt;0,INDEX(Main!AF:CC,$C399+1,$D399+1),"")</f>
        <v/>
      </c>
      <c r="M399" s="0" t="str">
        <f aca="false">IF(E399&lt;&gt;0,IF(L399*1&gt;100,YEAR(L399),""),"")</f>
        <v/>
      </c>
      <c r="N399" s="0" t="str">
        <f aca="false">IF(E399&lt;&gt;0,INDEX(Main!AH:CC,$C399+1,$D399+1),"")</f>
        <v/>
      </c>
      <c r="O399" s="0" t="str">
        <f aca="false">IF(E399&lt;&gt;0,INDEX(Main!AI:CC,$C399+1,$D399+1),"")</f>
        <v/>
      </c>
      <c r="P399" s="0" t="str">
        <f aca="false">IF(E399&lt;&gt;0,INDEX(Main!AJ:CC,$C399+1,$D399+1),"")</f>
        <v/>
      </c>
      <c r="Q399" s="0" t="str">
        <f aca="false">IF(A399&lt;&gt;"",":"&amp;A399,"")</f>
        <v/>
      </c>
    </row>
    <row r="400" customFormat="false" ht="12.75" hidden="false" customHeight="false" outlineLevel="0" collapsed="false">
      <c r="A400" s="0" t="str">
        <f aca="false">IF(MOD(ROW(B400)-C$6,$F$6)=0,MAX(A$7:A399)+1,"")</f>
        <v/>
      </c>
      <c r="B400" s="0" t="n">
        <v>4.05200000000002</v>
      </c>
      <c r="C400" s="0" t="n">
        <v>58</v>
      </c>
      <c r="D400" s="0" t="n">
        <v>15</v>
      </c>
      <c r="E400" s="0" t="n">
        <v>0</v>
      </c>
      <c r="F400" s="0" t="str">
        <f aca="false">IF(E400&lt;&gt;0,"CSE"&amp;ROUND(B400,0),"")</f>
        <v/>
      </c>
      <c r="G400" s="0" t="str">
        <f aca="false">IF(E400&lt;&gt;0,"All","")</f>
        <v/>
      </c>
      <c r="H400" s="0" t="str">
        <f aca="false">IF(E400&lt;&gt;0,INDEX(Main!T:T,C400+1,1),"")</f>
        <v/>
      </c>
      <c r="I400" s="0" t="str">
        <f aca="false">IF(E400&lt;&gt;0,INDEX(Main!U:U,C400+1,1),"")</f>
        <v/>
      </c>
      <c r="J400" s="0" t="str">
        <f aca="false">IF(E400&lt;&gt;0,INDEX(Main!V:V,C400+1,1),"")</f>
        <v/>
      </c>
      <c r="K400" s="0" t="str">
        <f aca="false">IF(E400&lt;&gt;0,INDEX(Main!W:W,C400+1,1),"")</f>
        <v/>
      </c>
      <c r="L400" s="0" t="str">
        <f aca="false">IF(E400&lt;&gt;0,INDEX(Main!AF:CC,$C400+1,$D400+1),"")</f>
        <v/>
      </c>
      <c r="M400" s="0" t="str">
        <f aca="false">IF(E400&lt;&gt;0,IF(L400*1&gt;100,YEAR(L400),""),"")</f>
        <v/>
      </c>
      <c r="N400" s="0" t="str">
        <f aca="false">IF(E400&lt;&gt;0,INDEX(Main!AH:CC,$C400+1,$D400+1),"")</f>
        <v/>
      </c>
      <c r="O400" s="0" t="str">
        <f aca="false">IF(E400&lt;&gt;0,INDEX(Main!AI:CC,$C400+1,$D400+1),"")</f>
        <v/>
      </c>
      <c r="P400" s="0" t="str">
        <f aca="false">IF(E400&lt;&gt;0,INDEX(Main!AJ:CC,$C400+1,$D400+1),"")</f>
        <v/>
      </c>
      <c r="Q400" s="0" t="str">
        <f aca="false">IF(A400&lt;&gt;"",":"&amp;A400,"")</f>
        <v/>
      </c>
    </row>
    <row r="401" customFormat="false" ht="12.75" hidden="false" customHeight="false" outlineLevel="0" collapsed="false">
      <c r="A401" s="0" t="str">
        <f aca="false">IF(MOD(ROW(B401)-C$6,$F$6)=0,MAX(A$7:A400)+1,"")</f>
        <v/>
      </c>
      <c r="B401" s="0" t="n">
        <v>4.05300000000002</v>
      </c>
      <c r="C401" s="0" t="n">
        <v>59</v>
      </c>
      <c r="D401" s="0" t="n">
        <v>15</v>
      </c>
      <c r="E401" s="0" t="n">
        <v>0</v>
      </c>
      <c r="F401" s="0" t="str">
        <f aca="false">IF(E401&lt;&gt;0,"CSE"&amp;ROUND(B401,0),"")</f>
        <v/>
      </c>
      <c r="G401" s="0" t="str">
        <f aca="false">IF(E401&lt;&gt;0,"All","")</f>
        <v/>
      </c>
      <c r="H401" s="0" t="str">
        <f aca="false">IF(E401&lt;&gt;0,INDEX(Main!T:T,C401+1,1),"")</f>
        <v/>
      </c>
      <c r="I401" s="0" t="str">
        <f aca="false">IF(E401&lt;&gt;0,INDEX(Main!U:U,C401+1,1),"")</f>
        <v/>
      </c>
      <c r="J401" s="0" t="str">
        <f aca="false">IF(E401&lt;&gt;0,INDEX(Main!V:V,C401+1,1),"")</f>
        <v/>
      </c>
      <c r="K401" s="0" t="str">
        <f aca="false">IF(E401&lt;&gt;0,INDEX(Main!W:W,C401+1,1),"")</f>
        <v/>
      </c>
      <c r="L401" s="0" t="str">
        <f aca="false">IF(E401&lt;&gt;0,INDEX(Main!AF:CC,$C401+1,$D401+1),"")</f>
        <v/>
      </c>
      <c r="M401" s="0" t="str">
        <f aca="false">IF(E401&lt;&gt;0,IF(L401*1&gt;100,YEAR(L401),""),"")</f>
        <v/>
      </c>
      <c r="N401" s="0" t="str">
        <f aca="false">IF(E401&lt;&gt;0,INDEX(Main!AH:CC,$C401+1,$D401+1),"")</f>
        <v/>
      </c>
      <c r="O401" s="0" t="str">
        <f aca="false">IF(E401&lt;&gt;0,INDEX(Main!AI:CC,$C401+1,$D401+1),"")</f>
        <v/>
      </c>
      <c r="P401" s="0" t="str">
        <f aca="false">IF(E401&lt;&gt;0,INDEX(Main!AJ:CC,$C401+1,$D401+1),"")</f>
        <v/>
      </c>
      <c r="Q401" s="0" t="str">
        <f aca="false">IF(A401&lt;&gt;"",":"&amp;A401,"")</f>
        <v/>
      </c>
    </row>
    <row r="402" customFormat="false" ht="12.75" hidden="false" customHeight="false" outlineLevel="0" collapsed="false">
      <c r="A402" s="0" t="str">
        <f aca="false">IF(MOD(ROW(B402)-C$6,$F$6)=0,MAX(A$7:A401)+1,"")</f>
        <v/>
      </c>
      <c r="B402" s="0" t="n">
        <v>4.05400000000002</v>
      </c>
      <c r="C402" s="0" t="n">
        <v>60</v>
      </c>
      <c r="D402" s="0" t="n">
        <v>15</v>
      </c>
      <c r="E402" s="0" t="n">
        <v>0</v>
      </c>
      <c r="F402" s="0" t="str">
        <f aca="false">IF(E402&lt;&gt;0,"CSE"&amp;ROUND(B402,0),"")</f>
        <v/>
      </c>
      <c r="G402" s="0" t="str">
        <f aca="false">IF(E402&lt;&gt;0,"All","")</f>
        <v/>
      </c>
      <c r="H402" s="0" t="str">
        <f aca="false">IF(E402&lt;&gt;0,INDEX(Main!T:T,C402+1,1),"")</f>
        <v/>
      </c>
      <c r="I402" s="0" t="str">
        <f aca="false">IF(E402&lt;&gt;0,INDEX(Main!U:U,C402+1,1),"")</f>
        <v/>
      </c>
      <c r="J402" s="0" t="str">
        <f aca="false">IF(E402&lt;&gt;0,INDEX(Main!V:V,C402+1,1),"")</f>
        <v/>
      </c>
      <c r="K402" s="0" t="str">
        <f aca="false">IF(E402&lt;&gt;0,INDEX(Main!W:W,C402+1,1),"")</f>
        <v/>
      </c>
      <c r="L402" s="0" t="str">
        <f aca="false">IF(E402&lt;&gt;0,INDEX(Main!AF:CC,$C402+1,$D402+1),"")</f>
        <v/>
      </c>
      <c r="M402" s="0" t="str">
        <f aca="false">IF(E402&lt;&gt;0,IF(L402*1&gt;100,YEAR(L402),""),"")</f>
        <v/>
      </c>
      <c r="N402" s="0" t="str">
        <f aca="false">IF(E402&lt;&gt;0,INDEX(Main!AH:CC,$C402+1,$D402+1),"")</f>
        <v/>
      </c>
      <c r="O402" s="0" t="str">
        <f aca="false">IF(E402&lt;&gt;0,INDEX(Main!AI:CC,$C402+1,$D402+1),"")</f>
        <v/>
      </c>
      <c r="P402" s="0" t="str">
        <f aca="false">IF(E402&lt;&gt;0,INDEX(Main!AJ:CC,$C402+1,$D402+1),"")</f>
        <v/>
      </c>
      <c r="Q402" s="0" t="str">
        <f aca="false">IF(A402&lt;&gt;"",":"&amp;A402,"")</f>
        <v/>
      </c>
    </row>
    <row r="403" customFormat="false" ht="12.75" hidden="false" customHeight="false" outlineLevel="0" collapsed="false">
      <c r="A403" s="0" t="str">
        <f aca="false">IF(MOD(ROW(B403)-C$6,$F$6)=0,MAX(A$7:A402)+1,"")</f>
        <v/>
      </c>
      <c r="B403" s="0" t="n">
        <v>4.05500000000002</v>
      </c>
      <c r="C403" s="0" t="n">
        <v>61</v>
      </c>
      <c r="D403" s="0" t="n">
        <v>15</v>
      </c>
      <c r="E403" s="0" t="n">
        <v>0</v>
      </c>
      <c r="F403" s="0" t="str">
        <f aca="false">IF(E403&lt;&gt;0,"CSE"&amp;ROUND(B403,0),"")</f>
        <v/>
      </c>
      <c r="G403" s="0" t="str">
        <f aca="false">IF(E403&lt;&gt;0,"All","")</f>
        <v/>
      </c>
      <c r="H403" s="0" t="str">
        <f aca="false">IF(E403&lt;&gt;0,INDEX(Main!T:T,C403+1,1),"")</f>
        <v/>
      </c>
      <c r="I403" s="0" t="str">
        <f aca="false">IF(E403&lt;&gt;0,INDEX(Main!U:U,C403+1,1),"")</f>
        <v/>
      </c>
      <c r="J403" s="0" t="str">
        <f aca="false">IF(E403&lt;&gt;0,INDEX(Main!V:V,C403+1,1),"")</f>
        <v/>
      </c>
      <c r="K403" s="0" t="str">
        <f aca="false">IF(E403&lt;&gt;0,INDEX(Main!W:W,C403+1,1),"")</f>
        <v/>
      </c>
      <c r="L403" s="0" t="str">
        <f aca="false">IF(E403&lt;&gt;0,INDEX(Main!AF:CC,$C403+1,$D403+1),"")</f>
        <v/>
      </c>
      <c r="M403" s="0" t="str">
        <f aca="false">IF(E403&lt;&gt;0,IF(L403*1&gt;100,YEAR(L403),""),"")</f>
        <v/>
      </c>
      <c r="N403" s="0" t="str">
        <f aca="false">IF(E403&lt;&gt;0,INDEX(Main!AH:CC,$C403+1,$D403+1),"")</f>
        <v/>
      </c>
      <c r="O403" s="0" t="str">
        <f aca="false">IF(E403&lt;&gt;0,INDEX(Main!AI:CC,$C403+1,$D403+1),"")</f>
        <v/>
      </c>
      <c r="P403" s="0" t="str">
        <f aca="false">IF(E403&lt;&gt;0,INDEX(Main!AJ:CC,$C403+1,$D403+1),"")</f>
        <v/>
      </c>
      <c r="Q403" s="0" t="str">
        <f aca="false">IF(A403&lt;&gt;"",":"&amp;A403,"")</f>
        <v/>
      </c>
    </row>
    <row r="404" customFormat="false" ht="12.75" hidden="false" customHeight="false" outlineLevel="0" collapsed="false">
      <c r="A404" s="0" t="str">
        <f aca="false">IF(MOD(ROW(B404)-C$6,$F$6)=0,MAX(A$7:A403)+1,"")</f>
        <v/>
      </c>
      <c r="B404" s="0" t="n">
        <v>4.05600000000002</v>
      </c>
      <c r="C404" s="0" t="n">
        <v>62</v>
      </c>
      <c r="D404" s="0" t="n">
        <v>15</v>
      </c>
      <c r="E404" s="0" t="n">
        <v>0</v>
      </c>
      <c r="F404" s="0" t="str">
        <f aca="false">IF(E404&lt;&gt;0,"CSE"&amp;ROUND(B404,0),"")</f>
        <v/>
      </c>
      <c r="G404" s="0" t="str">
        <f aca="false">IF(E404&lt;&gt;0,"All","")</f>
        <v/>
      </c>
      <c r="H404" s="0" t="str">
        <f aca="false">IF(E404&lt;&gt;0,INDEX(Main!T:T,C404+1,1),"")</f>
        <v/>
      </c>
      <c r="I404" s="0" t="str">
        <f aca="false">IF(E404&lt;&gt;0,INDEX(Main!U:U,C404+1,1),"")</f>
        <v/>
      </c>
      <c r="J404" s="0" t="str">
        <f aca="false">IF(E404&lt;&gt;0,INDEX(Main!V:V,C404+1,1),"")</f>
        <v/>
      </c>
      <c r="K404" s="0" t="str">
        <f aca="false">IF(E404&lt;&gt;0,INDEX(Main!W:W,C404+1,1),"")</f>
        <v/>
      </c>
      <c r="L404" s="0" t="str">
        <f aca="false">IF(E404&lt;&gt;0,INDEX(Main!AF:CC,$C404+1,$D404+1),"")</f>
        <v/>
      </c>
      <c r="M404" s="0" t="str">
        <f aca="false">IF(E404&lt;&gt;0,IF(L404*1&gt;100,YEAR(L404),""),"")</f>
        <v/>
      </c>
      <c r="N404" s="0" t="str">
        <f aca="false">IF(E404&lt;&gt;0,INDEX(Main!AH:CC,$C404+1,$D404+1),"")</f>
        <v/>
      </c>
      <c r="O404" s="0" t="str">
        <f aca="false">IF(E404&lt;&gt;0,INDEX(Main!AI:CC,$C404+1,$D404+1),"")</f>
        <v/>
      </c>
      <c r="P404" s="0" t="str">
        <f aca="false">IF(E404&lt;&gt;0,INDEX(Main!AJ:CC,$C404+1,$D404+1),"")</f>
        <v/>
      </c>
      <c r="Q404" s="0" t="str">
        <f aca="false">IF(A404&lt;&gt;"",":"&amp;A404,"")</f>
        <v/>
      </c>
    </row>
    <row r="405" customFormat="false" ht="12.75" hidden="false" customHeight="false" outlineLevel="0" collapsed="false">
      <c r="A405" s="0" t="str">
        <f aca="false">IF(MOD(ROW(B405)-C$6,$F$6)=0,MAX(A$7:A404)+1,"")</f>
        <v/>
      </c>
      <c r="B405" s="0" t="n">
        <v>4.05700000000002</v>
      </c>
      <c r="C405" s="0" t="n">
        <v>63</v>
      </c>
      <c r="D405" s="0" t="n">
        <v>15</v>
      </c>
      <c r="E405" s="0" t="n">
        <v>0</v>
      </c>
      <c r="F405" s="0" t="str">
        <f aca="false">IF(E405&lt;&gt;0,"CSE"&amp;ROUND(B405,0),"")</f>
        <v/>
      </c>
      <c r="G405" s="0" t="str">
        <f aca="false">IF(E405&lt;&gt;0,"All","")</f>
        <v/>
      </c>
      <c r="H405" s="0" t="str">
        <f aca="false">IF(E405&lt;&gt;0,INDEX(Main!T:T,C405+1,1),"")</f>
        <v/>
      </c>
      <c r="I405" s="0" t="str">
        <f aca="false">IF(E405&lt;&gt;0,INDEX(Main!U:U,C405+1,1),"")</f>
        <v/>
      </c>
      <c r="J405" s="0" t="str">
        <f aca="false">IF(E405&lt;&gt;0,INDEX(Main!V:V,C405+1,1),"")</f>
        <v/>
      </c>
      <c r="K405" s="0" t="str">
        <f aca="false">IF(E405&lt;&gt;0,INDEX(Main!W:W,C405+1,1),"")</f>
        <v/>
      </c>
      <c r="L405" s="0" t="str">
        <f aca="false">IF(E405&lt;&gt;0,INDEX(Main!AF:CC,$C405+1,$D405+1),"")</f>
        <v/>
      </c>
      <c r="M405" s="0" t="str">
        <f aca="false">IF(E405&lt;&gt;0,IF(L405*1&gt;100,YEAR(L405),""),"")</f>
        <v/>
      </c>
      <c r="N405" s="0" t="str">
        <f aca="false">IF(E405&lt;&gt;0,INDEX(Main!AH:CC,$C405+1,$D405+1),"")</f>
        <v/>
      </c>
      <c r="O405" s="0" t="str">
        <f aca="false">IF(E405&lt;&gt;0,INDEX(Main!AI:CC,$C405+1,$D405+1),"")</f>
        <v/>
      </c>
      <c r="P405" s="0" t="str">
        <f aca="false">IF(E405&lt;&gt;0,INDEX(Main!AJ:CC,$C405+1,$D405+1),"")</f>
        <v/>
      </c>
      <c r="Q405" s="0" t="str">
        <f aca="false">IF(A405&lt;&gt;"",":"&amp;A405,"")</f>
        <v/>
      </c>
    </row>
    <row r="406" customFormat="false" ht="12.75" hidden="false" customHeight="false" outlineLevel="0" collapsed="false">
      <c r="A406" s="0" t="str">
        <f aca="false">IF(MOD(ROW(B406)-C$6,$F$6)=0,MAX(A$7:A405)+1,"")</f>
        <v/>
      </c>
      <c r="B406" s="0" t="n">
        <v>4.05800000000002</v>
      </c>
      <c r="C406" s="0" t="n">
        <v>64</v>
      </c>
      <c r="D406" s="0" t="n">
        <v>15</v>
      </c>
      <c r="E406" s="0" t="n">
        <v>0</v>
      </c>
      <c r="F406" s="0" t="str">
        <f aca="false">IF(E406&lt;&gt;0,"CSE"&amp;ROUND(B406,0),"")</f>
        <v/>
      </c>
      <c r="G406" s="0" t="str">
        <f aca="false">IF(E406&lt;&gt;0,"All","")</f>
        <v/>
      </c>
      <c r="H406" s="0" t="str">
        <f aca="false">IF(E406&lt;&gt;0,INDEX(Main!T:T,C406+1,1),"")</f>
        <v/>
      </c>
      <c r="I406" s="0" t="str">
        <f aca="false">IF(E406&lt;&gt;0,INDEX(Main!U:U,C406+1,1),"")</f>
        <v/>
      </c>
      <c r="J406" s="0" t="str">
        <f aca="false">IF(E406&lt;&gt;0,INDEX(Main!V:V,C406+1,1),"")</f>
        <v/>
      </c>
      <c r="K406" s="0" t="str">
        <f aca="false">IF(E406&lt;&gt;0,INDEX(Main!W:W,C406+1,1),"")</f>
        <v/>
      </c>
      <c r="L406" s="0" t="str">
        <f aca="false">IF(E406&lt;&gt;0,INDEX(Main!AF:CC,$C406+1,$D406+1),"")</f>
        <v/>
      </c>
      <c r="M406" s="0" t="str">
        <f aca="false">IF(E406&lt;&gt;0,IF(L406*1&gt;100,YEAR(L406),""),"")</f>
        <v/>
      </c>
      <c r="N406" s="0" t="str">
        <f aca="false">IF(E406&lt;&gt;0,INDEX(Main!AH:CC,$C406+1,$D406+1),"")</f>
        <v/>
      </c>
      <c r="O406" s="0" t="str">
        <f aca="false">IF(E406&lt;&gt;0,INDEX(Main!AI:CC,$C406+1,$D406+1),"")</f>
        <v/>
      </c>
      <c r="P406" s="0" t="str">
        <f aca="false">IF(E406&lt;&gt;0,INDEX(Main!AJ:CC,$C406+1,$D406+1),"")</f>
        <v/>
      </c>
      <c r="Q406" s="0" t="str">
        <f aca="false">IF(A406&lt;&gt;"",":"&amp;A406,"")</f>
        <v/>
      </c>
    </row>
    <row r="407" customFormat="false" ht="12.75" hidden="false" customHeight="false" outlineLevel="0" collapsed="false">
      <c r="A407" s="0" t="str">
        <f aca="false">IF(MOD(ROW(B407)-C$6,$F$6)=0,MAX(A$7:A406)+1,"")</f>
        <v/>
      </c>
      <c r="B407" s="0" t="n">
        <v>4.05900000000002</v>
      </c>
      <c r="C407" s="0" t="n">
        <v>65</v>
      </c>
      <c r="D407" s="0" t="n">
        <v>15</v>
      </c>
      <c r="E407" s="0" t="n">
        <v>0</v>
      </c>
      <c r="F407" s="0" t="str">
        <f aca="false">IF(E407&lt;&gt;0,"CSE"&amp;ROUND(B407,0),"")</f>
        <v/>
      </c>
      <c r="G407" s="0" t="str">
        <f aca="false">IF(E407&lt;&gt;0,"All","")</f>
        <v/>
      </c>
      <c r="H407" s="0" t="str">
        <f aca="false">IF(E407&lt;&gt;0,INDEX(Main!T:T,C407+1,1),"")</f>
        <v/>
      </c>
      <c r="I407" s="0" t="str">
        <f aca="false">IF(E407&lt;&gt;0,INDEX(Main!U:U,C407+1,1),"")</f>
        <v/>
      </c>
      <c r="J407" s="0" t="str">
        <f aca="false">IF(E407&lt;&gt;0,INDEX(Main!V:V,C407+1,1),"")</f>
        <v/>
      </c>
      <c r="K407" s="0" t="str">
        <f aca="false">IF(E407&lt;&gt;0,INDEX(Main!W:W,C407+1,1),"")</f>
        <v/>
      </c>
      <c r="L407" s="0" t="str">
        <f aca="false">IF(E407&lt;&gt;0,INDEX(Main!AF:CC,$C407+1,$D407+1),"")</f>
        <v/>
      </c>
      <c r="M407" s="0" t="str">
        <f aca="false">IF(E407&lt;&gt;0,IF(L407*1&gt;100,YEAR(L407),""),"")</f>
        <v/>
      </c>
      <c r="N407" s="0" t="str">
        <f aca="false">IF(E407&lt;&gt;0,INDEX(Main!AH:CC,$C407+1,$D407+1),"")</f>
        <v/>
      </c>
      <c r="O407" s="0" t="str">
        <f aca="false">IF(E407&lt;&gt;0,INDEX(Main!AI:CC,$C407+1,$D407+1),"")</f>
        <v/>
      </c>
      <c r="P407" s="0" t="str">
        <f aca="false">IF(E407&lt;&gt;0,INDEX(Main!AJ:CC,$C407+1,$D407+1),"")</f>
        <v/>
      </c>
      <c r="Q407" s="0" t="str">
        <f aca="false">IF(A407&lt;&gt;"",":"&amp;A407,"")</f>
        <v/>
      </c>
    </row>
    <row r="408" customFormat="false" ht="12.75" hidden="false" customHeight="false" outlineLevel="0" collapsed="false">
      <c r="A408" s="0" t="str">
        <f aca="false">IF(MOD(ROW(B408)-C$6,$F$6)=0,MAX(A$7:A407)+1,"")</f>
        <v/>
      </c>
      <c r="B408" s="0" t="n">
        <v>4.06000000000002</v>
      </c>
      <c r="C408" s="0" t="n">
        <v>66</v>
      </c>
      <c r="D408" s="0" t="n">
        <v>15</v>
      </c>
      <c r="E408" s="0" t="n">
        <v>0</v>
      </c>
      <c r="F408" s="0" t="str">
        <f aca="false">IF(E408&lt;&gt;0,"CSE"&amp;ROUND(B408,0),"")</f>
        <v/>
      </c>
      <c r="G408" s="0" t="str">
        <f aca="false">IF(E408&lt;&gt;0,"All","")</f>
        <v/>
      </c>
      <c r="H408" s="0" t="str">
        <f aca="false">IF(E408&lt;&gt;0,INDEX(Main!T:T,C408+1,1),"")</f>
        <v/>
      </c>
      <c r="I408" s="0" t="str">
        <f aca="false">IF(E408&lt;&gt;0,INDEX(Main!U:U,C408+1,1),"")</f>
        <v/>
      </c>
      <c r="J408" s="0" t="str">
        <f aca="false">IF(E408&lt;&gt;0,INDEX(Main!V:V,C408+1,1),"")</f>
        <v/>
      </c>
      <c r="K408" s="0" t="str">
        <f aca="false">IF(E408&lt;&gt;0,INDEX(Main!W:W,C408+1,1),"")</f>
        <v/>
      </c>
      <c r="L408" s="0" t="str">
        <f aca="false">IF(E408&lt;&gt;0,INDEX(Main!AF:CC,$C408+1,$D408+1),"")</f>
        <v/>
      </c>
      <c r="M408" s="0" t="str">
        <f aca="false">IF(E408&lt;&gt;0,IF(L408*1&gt;100,YEAR(L408),""),"")</f>
        <v/>
      </c>
      <c r="N408" s="0" t="str">
        <f aca="false">IF(E408&lt;&gt;0,INDEX(Main!AH:CC,$C408+1,$D408+1),"")</f>
        <v/>
      </c>
      <c r="O408" s="0" t="str">
        <f aca="false">IF(E408&lt;&gt;0,INDEX(Main!AI:CC,$C408+1,$D408+1),"")</f>
        <v/>
      </c>
      <c r="P408" s="0" t="str">
        <f aca="false">IF(E408&lt;&gt;0,INDEX(Main!AJ:CC,$C408+1,$D408+1),"")</f>
        <v/>
      </c>
      <c r="Q408" s="0" t="str">
        <f aca="false">IF(A408&lt;&gt;"",":"&amp;A408,"")</f>
        <v/>
      </c>
    </row>
    <row r="409" customFormat="false" ht="12.75" hidden="false" customHeight="false" outlineLevel="0" collapsed="false">
      <c r="A409" s="0" t="str">
        <f aca="false">IF(MOD(ROW(B409)-C$6,$F$6)=0,MAX(A$7:A408)+1,"")</f>
        <v/>
      </c>
      <c r="B409" s="0" t="n">
        <v>4.06100000000002</v>
      </c>
      <c r="C409" s="0" t="n">
        <v>67</v>
      </c>
      <c r="D409" s="0" t="n">
        <v>15</v>
      </c>
      <c r="E409" s="0" t="n">
        <v>0</v>
      </c>
      <c r="F409" s="0" t="str">
        <f aca="false">IF(E409&lt;&gt;0,"CSE"&amp;ROUND(B409,0),"")</f>
        <v/>
      </c>
      <c r="G409" s="0" t="str">
        <f aca="false">IF(E409&lt;&gt;0,"All","")</f>
        <v/>
      </c>
      <c r="H409" s="0" t="str">
        <f aca="false">IF(E409&lt;&gt;0,INDEX(Main!T:T,C409+1,1),"")</f>
        <v/>
      </c>
      <c r="I409" s="0" t="str">
        <f aca="false">IF(E409&lt;&gt;0,INDEX(Main!U:U,C409+1,1),"")</f>
        <v/>
      </c>
      <c r="J409" s="0" t="str">
        <f aca="false">IF(E409&lt;&gt;0,INDEX(Main!V:V,C409+1,1),"")</f>
        <v/>
      </c>
      <c r="K409" s="0" t="str">
        <f aca="false">IF(E409&lt;&gt;0,INDEX(Main!W:W,C409+1,1),"")</f>
        <v/>
      </c>
      <c r="L409" s="0" t="str">
        <f aca="false">IF(E409&lt;&gt;0,INDEX(Main!AF:CC,$C409+1,$D409+1),"")</f>
        <v/>
      </c>
      <c r="M409" s="0" t="str">
        <f aca="false">IF(E409&lt;&gt;0,IF(L409*1&gt;100,YEAR(L409),""),"")</f>
        <v/>
      </c>
      <c r="N409" s="0" t="str">
        <f aca="false">IF(E409&lt;&gt;0,INDEX(Main!AH:CC,$C409+1,$D409+1),"")</f>
        <v/>
      </c>
      <c r="O409" s="0" t="str">
        <f aca="false">IF(E409&lt;&gt;0,INDEX(Main!AI:CC,$C409+1,$D409+1),"")</f>
        <v/>
      </c>
      <c r="P409" s="0" t="str">
        <f aca="false">IF(E409&lt;&gt;0,INDEX(Main!AJ:CC,$C409+1,$D409+1),"")</f>
        <v/>
      </c>
      <c r="Q409" s="0" t="str">
        <f aca="false">IF(A409&lt;&gt;"",":"&amp;A409,"")</f>
        <v/>
      </c>
    </row>
    <row r="410" customFormat="false" ht="12.75" hidden="false" customHeight="false" outlineLevel="0" collapsed="false">
      <c r="A410" s="0" t="str">
        <f aca="false">IF(MOD(ROW(B410)-C$6,$F$6)=0,MAX(A$7:A409)+1,"")</f>
        <v/>
      </c>
      <c r="B410" s="0" t="n">
        <v>4.06200000000002</v>
      </c>
      <c r="C410" s="0" t="n">
        <v>68</v>
      </c>
      <c r="D410" s="0" t="n">
        <v>15</v>
      </c>
      <c r="E410" s="0" t="n">
        <v>0</v>
      </c>
      <c r="F410" s="0" t="str">
        <f aca="false">IF(E410&lt;&gt;0,"CSE"&amp;ROUND(B410,0),"")</f>
        <v/>
      </c>
      <c r="G410" s="0" t="str">
        <f aca="false">IF(E410&lt;&gt;0,"All","")</f>
        <v/>
      </c>
      <c r="H410" s="0" t="str">
        <f aca="false">IF(E410&lt;&gt;0,INDEX(Main!T:T,C410+1,1),"")</f>
        <v/>
      </c>
      <c r="I410" s="0" t="str">
        <f aca="false">IF(E410&lt;&gt;0,INDEX(Main!U:U,C410+1,1),"")</f>
        <v/>
      </c>
      <c r="J410" s="0" t="str">
        <f aca="false">IF(E410&lt;&gt;0,INDEX(Main!V:V,C410+1,1),"")</f>
        <v/>
      </c>
      <c r="K410" s="0" t="str">
        <f aca="false">IF(E410&lt;&gt;0,INDEX(Main!W:W,C410+1,1),"")</f>
        <v/>
      </c>
      <c r="L410" s="0" t="str">
        <f aca="false">IF(E410&lt;&gt;0,INDEX(Main!AF:CC,$C410+1,$D410+1),"")</f>
        <v/>
      </c>
      <c r="M410" s="0" t="str">
        <f aca="false">IF(E410&lt;&gt;0,IF(L410*1&gt;100,YEAR(L410),""),"")</f>
        <v/>
      </c>
      <c r="N410" s="0" t="str">
        <f aca="false">IF(E410&lt;&gt;0,INDEX(Main!AH:CC,$C410+1,$D410+1),"")</f>
        <v/>
      </c>
      <c r="O410" s="0" t="str">
        <f aca="false">IF(E410&lt;&gt;0,INDEX(Main!AI:CC,$C410+1,$D410+1),"")</f>
        <v/>
      </c>
      <c r="P410" s="0" t="str">
        <f aca="false">IF(E410&lt;&gt;0,INDEX(Main!AJ:CC,$C410+1,$D410+1),"")</f>
        <v/>
      </c>
      <c r="Q410" s="0" t="str">
        <f aca="false">IF(A410&lt;&gt;"",":"&amp;A410,"")</f>
        <v/>
      </c>
    </row>
    <row r="411" customFormat="false" ht="12.75" hidden="false" customHeight="false" outlineLevel="0" collapsed="false">
      <c r="A411" s="0" t="str">
        <f aca="false">IF(MOD(ROW(B411)-C$6,$F$6)=0,MAX(A$7:A410)+1,"")</f>
        <v/>
      </c>
      <c r="B411" s="0" t="n">
        <v>4.06300000000002</v>
      </c>
      <c r="C411" s="0" t="n">
        <v>69</v>
      </c>
      <c r="D411" s="0" t="n">
        <v>15</v>
      </c>
      <c r="E411" s="0" t="n">
        <v>0</v>
      </c>
      <c r="F411" s="0" t="str">
        <f aca="false">IF(E411&lt;&gt;0,"CSE"&amp;ROUND(B411,0),"")</f>
        <v/>
      </c>
      <c r="G411" s="0" t="str">
        <f aca="false">IF(E411&lt;&gt;0,"All","")</f>
        <v/>
      </c>
      <c r="H411" s="0" t="str">
        <f aca="false">IF(E411&lt;&gt;0,INDEX(Main!T:T,C411+1,1),"")</f>
        <v/>
      </c>
      <c r="I411" s="0" t="str">
        <f aca="false">IF(E411&lt;&gt;0,INDEX(Main!U:U,C411+1,1),"")</f>
        <v/>
      </c>
      <c r="J411" s="0" t="str">
        <f aca="false">IF(E411&lt;&gt;0,INDEX(Main!V:V,C411+1,1),"")</f>
        <v/>
      </c>
      <c r="K411" s="0" t="str">
        <f aca="false">IF(E411&lt;&gt;0,INDEX(Main!W:W,C411+1,1),"")</f>
        <v/>
      </c>
      <c r="L411" s="0" t="str">
        <f aca="false">IF(E411&lt;&gt;0,INDEX(Main!AF:CC,$C411+1,$D411+1),"")</f>
        <v/>
      </c>
      <c r="M411" s="0" t="str">
        <f aca="false">IF(E411&lt;&gt;0,IF(L411*1&gt;100,YEAR(L411),""),"")</f>
        <v/>
      </c>
      <c r="N411" s="0" t="str">
        <f aca="false">IF(E411&lt;&gt;0,INDEX(Main!AH:CC,$C411+1,$D411+1),"")</f>
        <v/>
      </c>
      <c r="O411" s="0" t="str">
        <f aca="false">IF(E411&lt;&gt;0,INDEX(Main!AI:CC,$C411+1,$D411+1),"")</f>
        <v/>
      </c>
      <c r="P411" s="0" t="str">
        <f aca="false">IF(E411&lt;&gt;0,INDEX(Main!AJ:CC,$C411+1,$D411+1),"")</f>
        <v/>
      </c>
      <c r="Q411" s="0" t="str">
        <f aca="false">IF(A411&lt;&gt;"",":"&amp;A411,"")</f>
        <v/>
      </c>
    </row>
    <row r="412" customFormat="false" ht="12.75" hidden="false" customHeight="false" outlineLevel="0" collapsed="false">
      <c r="A412" s="0" t="str">
        <f aca="false">IF(MOD(ROW(B412)-C$6,$F$6)=0,MAX(A$7:A411)+1,"")</f>
        <v/>
      </c>
      <c r="B412" s="0" t="n">
        <v>4.06400000000002</v>
      </c>
      <c r="C412" s="0" t="n">
        <v>70</v>
      </c>
      <c r="D412" s="0" t="n">
        <v>15</v>
      </c>
      <c r="E412" s="0" t="n">
        <v>0</v>
      </c>
      <c r="F412" s="0" t="str">
        <f aca="false">IF(E412&lt;&gt;0,"CSE"&amp;ROUND(B412,0),"")</f>
        <v/>
      </c>
      <c r="G412" s="0" t="str">
        <f aca="false">IF(E412&lt;&gt;0,"All","")</f>
        <v/>
      </c>
      <c r="H412" s="0" t="str">
        <f aca="false">IF(E412&lt;&gt;0,INDEX(Main!T:T,C412+1,1),"")</f>
        <v/>
      </c>
      <c r="I412" s="0" t="str">
        <f aca="false">IF(E412&lt;&gt;0,INDEX(Main!U:U,C412+1,1),"")</f>
        <v/>
      </c>
      <c r="J412" s="0" t="str">
        <f aca="false">IF(E412&lt;&gt;0,INDEX(Main!V:V,C412+1,1),"")</f>
        <v/>
      </c>
      <c r="K412" s="0" t="str">
        <f aca="false">IF(E412&lt;&gt;0,INDEX(Main!W:W,C412+1,1),"")</f>
        <v/>
      </c>
      <c r="L412" s="0" t="str">
        <f aca="false">IF(E412&lt;&gt;0,INDEX(Main!AF:CC,$C412+1,$D412+1),"")</f>
        <v/>
      </c>
      <c r="M412" s="0" t="str">
        <f aca="false">IF(E412&lt;&gt;0,IF(L412*1&gt;100,YEAR(L412),""),"")</f>
        <v/>
      </c>
      <c r="N412" s="0" t="str">
        <f aca="false">IF(E412&lt;&gt;0,INDEX(Main!AH:CC,$C412+1,$D412+1),"")</f>
        <v/>
      </c>
      <c r="O412" s="0" t="str">
        <f aca="false">IF(E412&lt;&gt;0,INDEX(Main!AI:CC,$C412+1,$D412+1),"")</f>
        <v/>
      </c>
      <c r="P412" s="0" t="str">
        <f aca="false">IF(E412&lt;&gt;0,INDEX(Main!AJ:CC,$C412+1,$D412+1),"")</f>
        <v/>
      </c>
      <c r="Q412" s="0" t="str">
        <f aca="false">IF(A412&lt;&gt;"",":"&amp;A412,"")</f>
        <v/>
      </c>
    </row>
    <row r="413" customFormat="false" ht="12.75" hidden="false" customHeight="false" outlineLevel="0" collapsed="false">
      <c r="A413" s="0" t="str">
        <f aca="false">IF(MOD(ROW(B413)-C$6,$F$6)=0,MAX(A$7:A412)+1,"")</f>
        <v/>
      </c>
      <c r="B413" s="0" t="n">
        <v>4.06500000000002</v>
      </c>
      <c r="C413" s="0" t="n">
        <v>71</v>
      </c>
      <c r="D413" s="0" t="n">
        <v>15</v>
      </c>
      <c r="E413" s="0" t="n">
        <v>0</v>
      </c>
      <c r="F413" s="0" t="str">
        <f aca="false">IF(E413&lt;&gt;0,"CSE"&amp;ROUND(B413,0),"")</f>
        <v/>
      </c>
      <c r="G413" s="0" t="str">
        <f aca="false">IF(E413&lt;&gt;0,"All","")</f>
        <v/>
      </c>
      <c r="H413" s="0" t="str">
        <f aca="false">IF(E413&lt;&gt;0,INDEX(Main!T:T,C413+1,1),"")</f>
        <v/>
      </c>
      <c r="I413" s="0" t="str">
        <f aca="false">IF(E413&lt;&gt;0,INDEX(Main!U:U,C413+1,1),"")</f>
        <v/>
      </c>
      <c r="J413" s="0" t="str">
        <f aca="false">IF(E413&lt;&gt;0,INDEX(Main!V:V,C413+1,1),"")</f>
        <v/>
      </c>
      <c r="K413" s="0" t="str">
        <f aca="false">IF(E413&lt;&gt;0,INDEX(Main!W:W,C413+1,1),"")</f>
        <v/>
      </c>
      <c r="L413" s="0" t="str">
        <f aca="false">IF(E413&lt;&gt;0,INDEX(Main!AF:CC,$C413+1,$D413+1),"")</f>
        <v/>
      </c>
      <c r="M413" s="0" t="str">
        <f aca="false">IF(E413&lt;&gt;0,IF(L413*1&gt;100,YEAR(L413),""),"")</f>
        <v/>
      </c>
      <c r="N413" s="0" t="str">
        <f aca="false">IF(E413&lt;&gt;0,INDEX(Main!AH:CC,$C413+1,$D413+1),"")</f>
        <v/>
      </c>
      <c r="O413" s="0" t="str">
        <f aca="false">IF(E413&lt;&gt;0,INDEX(Main!AI:CC,$C413+1,$D413+1),"")</f>
        <v/>
      </c>
      <c r="P413" s="0" t="str">
        <f aca="false">IF(E413&lt;&gt;0,INDEX(Main!AJ:CC,$C413+1,$D413+1),"")</f>
        <v/>
      </c>
      <c r="Q413" s="0" t="str">
        <f aca="false">IF(A413&lt;&gt;"",":"&amp;A413,"")</f>
        <v/>
      </c>
    </row>
    <row r="414" customFormat="false" ht="12.75" hidden="false" customHeight="false" outlineLevel="0" collapsed="false">
      <c r="A414" s="0" t="str">
        <f aca="false">IF(MOD(ROW(B414)-C$6,$F$6)=0,MAX(A$7:A413)+1,"")</f>
        <v/>
      </c>
      <c r="B414" s="0" t="n">
        <v>4.06600000000002</v>
      </c>
      <c r="C414" s="0" t="n">
        <v>72</v>
      </c>
      <c r="D414" s="0" t="n">
        <v>15</v>
      </c>
      <c r="E414" s="0" t="n">
        <v>0</v>
      </c>
      <c r="F414" s="0" t="str">
        <f aca="false">IF(E414&lt;&gt;0,"CSE"&amp;ROUND(B414,0),"")</f>
        <v/>
      </c>
      <c r="G414" s="0" t="str">
        <f aca="false">IF(E414&lt;&gt;0,"All","")</f>
        <v/>
      </c>
      <c r="H414" s="0" t="str">
        <f aca="false">IF(E414&lt;&gt;0,INDEX(Main!T:T,C414+1,1),"")</f>
        <v/>
      </c>
      <c r="I414" s="0" t="str">
        <f aca="false">IF(E414&lt;&gt;0,INDEX(Main!U:U,C414+1,1),"")</f>
        <v/>
      </c>
      <c r="J414" s="0" t="str">
        <f aca="false">IF(E414&lt;&gt;0,INDEX(Main!V:V,C414+1,1),"")</f>
        <v/>
      </c>
      <c r="K414" s="0" t="str">
        <f aca="false">IF(E414&lt;&gt;0,INDEX(Main!W:W,C414+1,1),"")</f>
        <v/>
      </c>
      <c r="L414" s="0" t="str">
        <f aca="false">IF(E414&lt;&gt;0,INDEX(Main!AF:CC,$C414+1,$D414+1),"")</f>
        <v/>
      </c>
      <c r="M414" s="0" t="str">
        <f aca="false">IF(E414&lt;&gt;0,IF(L414*1&gt;100,YEAR(L414),""),"")</f>
        <v/>
      </c>
      <c r="N414" s="0" t="str">
        <f aca="false">IF(E414&lt;&gt;0,INDEX(Main!AH:CC,$C414+1,$D414+1),"")</f>
        <v/>
      </c>
      <c r="O414" s="0" t="str">
        <f aca="false">IF(E414&lt;&gt;0,INDEX(Main!AI:CC,$C414+1,$D414+1),"")</f>
        <v/>
      </c>
      <c r="P414" s="0" t="str">
        <f aca="false">IF(E414&lt;&gt;0,INDEX(Main!AJ:CC,$C414+1,$D414+1),"")</f>
        <v/>
      </c>
      <c r="Q414" s="0" t="str">
        <f aca="false">IF(A414&lt;&gt;"",":"&amp;A414,"")</f>
        <v/>
      </c>
    </row>
    <row r="415" customFormat="false" ht="12.75" hidden="false" customHeight="false" outlineLevel="0" collapsed="false">
      <c r="A415" s="0" t="str">
        <f aca="false">IF(MOD(ROW(B415)-C$6,$F$6)=0,MAX(A$7:A414)+1,"")</f>
        <v/>
      </c>
      <c r="B415" s="0" t="n">
        <v>4.06700000000002</v>
      </c>
      <c r="C415" s="0" t="n">
        <v>73</v>
      </c>
      <c r="D415" s="0" t="n">
        <v>15</v>
      </c>
      <c r="E415" s="0" t="n">
        <v>0</v>
      </c>
      <c r="F415" s="0" t="str">
        <f aca="false">IF(E415&lt;&gt;0,"CSE"&amp;ROUND(B415,0),"")</f>
        <v/>
      </c>
      <c r="G415" s="0" t="str">
        <f aca="false">IF(E415&lt;&gt;0,"All","")</f>
        <v/>
      </c>
      <c r="H415" s="0" t="str">
        <f aca="false">IF(E415&lt;&gt;0,INDEX(Main!T:T,C415+1,1),"")</f>
        <v/>
      </c>
      <c r="I415" s="0" t="str">
        <f aca="false">IF(E415&lt;&gt;0,INDEX(Main!U:U,C415+1,1),"")</f>
        <v/>
      </c>
      <c r="J415" s="0" t="str">
        <f aca="false">IF(E415&lt;&gt;0,INDEX(Main!V:V,C415+1,1),"")</f>
        <v/>
      </c>
      <c r="K415" s="0" t="str">
        <f aca="false">IF(E415&lt;&gt;0,INDEX(Main!W:W,C415+1,1),"")</f>
        <v/>
      </c>
      <c r="L415" s="0" t="str">
        <f aca="false">IF(E415&lt;&gt;0,INDEX(Main!AF:CC,$C415+1,$D415+1),"")</f>
        <v/>
      </c>
      <c r="M415" s="0" t="str">
        <f aca="false">IF(E415&lt;&gt;0,IF(L415*1&gt;100,YEAR(L415),""),"")</f>
        <v/>
      </c>
      <c r="N415" s="0" t="str">
        <f aca="false">IF(E415&lt;&gt;0,INDEX(Main!AH:CC,$C415+1,$D415+1),"")</f>
        <v/>
      </c>
      <c r="O415" s="0" t="str">
        <f aca="false">IF(E415&lt;&gt;0,INDEX(Main!AI:CC,$C415+1,$D415+1),"")</f>
        <v/>
      </c>
      <c r="P415" s="0" t="str">
        <f aca="false">IF(E415&lt;&gt;0,INDEX(Main!AJ:CC,$C415+1,$D415+1),"")</f>
        <v/>
      </c>
      <c r="Q415" s="0" t="str">
        <f aca="false">IF(A415&lt;&gt;"",":"&amp;A415,"")</f>
        <v/>
      </c>
    </row>
    <row r="416" customFormat="false" ht="12.75" hidden="false" customHeight="false" outlineLevel="0" collapsed="false">
      <c r="A416" s="0" t="str">
        <f aca="false">IF(MOD(ROW(B416)-C$6,$F$6)=0,MAX(A$7:A415)+1,"")</f>
        <v/>
      </c>
      <c r="B416" s="0" t="n">
        <v>4.06800000000002</v>
      </c>
      <c r="C416" s="0" t="n">
        <v>74</v>
      </c>
      <c r="D416" s="0" t="n">
        <v>15</v>
      </c>
      <c r="E416" s="0" t="n">
        <v>0</v>
      </c>
      <c r="F416" s="0" t="str">
        <f aca="false">IF(E416&lt;&gt;0,"CSE"&amp;ROUND(B416,0),"")</f>
        <v/>
      </c>
      <c r="G416" s="0" t="str">
        <f aca="false">IF(E416&lt;&gt;0,"All","")</f>
        <v/>
      </c>
      <c r="H416" s="0" t="str">
        <f aca="false">IF(E416&lt;&gt;0,INDEX(Main!T:T,C416+1,1),"")</f>
        <v/>
      </c>
      <c r="I416" s="0" t="str">
        <f aca="false">IF(E416&lt;&gt;0,INDEX(Main!U:U,C416+1,1),"")</f>
        <v/>
      </c>
      <c r="J416" s="0" t="str">
        <f aca="false">IF(E416&lt;&gt;0,INDEX(Main!V:V,C416+1,1),"")</f>
        <v/>
      </c>
      <c r="K416" s="0" t="str">
        <f aca="false">IF(E416&lt;&gt;0,INDEX(Main!W:W,C416+1,1),"")</f>
        <v/>
      </c>
      <c r="L416" s="0" t="str">
        <f aca="false">IF(E416&lt;&gt;0,INDEX(Main!AF:CC,$C416+1,$D416+1),"")</f>
        <v/>
      </c>
      <c r="M416" s="0" t="str">
        <f aca="false">IF(E416&lt;&gt;0,IF(L416*1&gt;100,YEAR(L416),""),"")</f>
        <v/>
      </c>
      <c r="N416" s="0" t="str">
        <f aca="false">IF(E416&lt;&gt;0,INDEX(Main!AH:CC,$C416+1,$D416+1),"")</f>
        <v/>
      </c>
      <c r="O416" s="0" t="str">
        <f aca="false">IF(E416&lt;&gt;0,INDEX(Main!AI:CC,$C416+1,$D416+1),"")</f>
        <v/>
      </c>
      <c r="P416" s="0" t="str">
        <f aca="false">IF(E416&lt;&gt;0,INDEX(Main!AJ:CC,$C416+1,$D416+1),"")</f>
        <v/>
      </c>
      <c r="Q416" s="0" t="str">
        <f aca="false">IF(A416&lt;&gt;"",":"&amp;A416,"")</f>
        <v/>
      </c>
    </row>
    <row r="417" customFormat="false" ht="12.75" hidden="false" customHeight="false" outlineLevel="0" collapsed="false">
      <c r="A417" s="0" t="str">
        <f aca="false">IF(MOD(ROW(B417)-C$6,$F$6)=0,MAX(A$7:A416)+1,"")</f>
        <v/>
      </c>
      <c r="B417" s="0" t="n">
        <v>4.06900000000002</v>
      </c>
      <c r="C417" s="0" t="n">
        <v>75</v>
      </c>
      <c r="D417" s="0" t="n">
        <v>15</v>
      </c>
      <c r="E417" s="0" t="n">
        <v>0</v>
      </c>
      <c r="F417" s="0" t="str">
        <f aca="false">IF(E417&lt;&gt;0,"CSE"&amp;ROUND(B417,0),"")</f>
        <v/>
      </c>
      <c r="G417" s="0" t="str">
        <f aca="false">IF(E417&lt;&gt;0,"All","")</f>
        <v/>
      </c>
      <c r="H417" s="0" t="str">
        <f aca="false">IF(E417&lt;&gt;0,INDEX(Main!T:T,C417+1,1),"")</f>
        <v/>
      </c>
      <c r="I417" s="0" t="str">
        <f aca="false">IF(E417&lt;&gt;0,INDEX(Main!U:U,C417+1,1),"")</f>
        <v/>
      </c>
      <c r="J417" s="0" t="str">
        <f aca="false">IF(E417&lt;&gt;0,INDEX(Main!V:V,C417+1,1),"")</f>
        <v/>
      </c>
      <c r="K417" s="0" t="str">
        <f aca="false">IF(E417&lt;&gt;0,INDEX(Main!W:W,C417+1,1),"")</f>
        <v/>
      </c>
      <c r="L417" s="0" t="str">
        <f aca="false">IF(E417&lt;&gt;0,INDEX(Main!AF:CC,$C417+1,$D417+1),"")</f>
        <v/>
      </c>
      <c r="M417" s="0" t="str">
        <f aca="false">IF(E417&lt;&gt;0,IF(L417*1&gt;100,YEAR(L417),""),"")</f>
        <v/>
      </c>
      <c r="N417" s="0" t="str">
        <f aca="false">IF(E417&lt;&gt;0,INDEX(Main!AH:CC,$C417+1,$D417+1),"")</f>
        <v/>
      </c>
      <c r="O417" s="0" t="str">
        <f aca="false">IF(E417&lt;&gt;0,INDEX(Main!AI:CC,$C417+1,$D417+1),"")</f>
        <v/>
      </c>
      <c r="P417" s="0" t="str">
        <f aca="false">IF(E417&lt;&gt;0,INDEX(Main!AJ:CC,$C417+1,$D417+1),"")</f>
        <v/>
      </c>
      <c r="Q417" s="0" t="str">
        <f aca="false">IF(A417&lt;&gt;"",":"&amp;A417,"")</f>
        <v/>
      </c>
    </row>
    <row r="418" customFormat="false" ht="12.75" hidden="false" customHeight="false" outlineLevel="0" collapsed="false">
      <c r="A418" s="0" t="str">
        <f aca="false">IF(MOD(ROW(B418)-C$6,$F$6)=0,MAX(A$7:A417)+1,"")</f>
        <v/>
      </c>
      <c r="B418" s="0" t="n">
        <v>4.07000000000002</v>
      </c>
      <c r="C418" s="0" t="n">
        <v>76</v>
      </c>
      <c r="D418" s="0" t="n">
        <v>15</v>
      </c>
      <c r="E418" s="0" t="n">
        <v>0</v>
      </c>
      <c r="F418" s="0" t="str">
        <f aca="false">IF(E418&lt;&gt;0,"CSE"&amp;ROUND(B418,0),"")</f>
        <v/>
      </c>
      <c r="G418" s="0" t="str">
        <f aca="false">IF(E418&lt;&gt;0,"All","")</f>
        <v/>
      </c>
      <c r="H418" s="0" t="str">
        <f aca="false">IF(E418&lt;&gt;0,INDEX(Main!T:T,C418+1,1),"")</f>
        <v/>
      </c>
      <c r="I418" s="0" t="str">
        <f aca="false">IF(E418&lt;&gt;0,INDEX(Main!U:U,C418+1,1),"")</f>
        <v/>
      </c>
      <c r="J418" s="0" t="str">
        <f aca="false">IF(E418&lt;&gt;0,INDEX(Main!V:V,C418+1,1),"")</f>
        <v/>
      </c>
      <c r="K418" s="0" t="str">
        <f aca="false">IF(E418&lt;&gt;0,INDEX(Main!W:W,C418+1,1),"")</f>
        <v/>
      </c>
      <c r="L418" s="0" t="str">
        <f aca="false">IF(E418&lt;&gt;0,INDEX(Main!AF:CC,$C418+1,$D418+1),"")</f>
        <v/>
      </c>
      <c r="M418" s="0" t="str">
        <f aca="false">IF(E418&lt;&gt;0,IF(L418*1&gt;100,YEAR(L418),""),"")</f>
        <v/>
      </c>
      <c r="N418" s="0" t="str">
        <f aca="false">IF(E418&lt;&gt;0,INDEX(Main!AH:CC,$C418+1,$D418+1),"")</f>
        <v/>
      </c>
      <c r="O418" s="0" t="str">
        <f aca="false">IF(E418&lt;&gt;0,INDEX(Main!AI:CC,$C418+1,$D418+1),"")</f>
        <v/>
      </c>
      <c r="P418" s="0" t="str">
        <f aca="false">IF(E418&lt;&gt;0,INDEX(Main!AJ:CC,$C418+1,$D418+1),"")</f>
        <v/>
      </c>
      <c r="Q418" s="0" t="str">
        <f aca="false">IF(A418&lt;&gt;"",":"&amp;A418,"")</f>
        <v/>
      </c>
    </row>
    <row r="419" customFormat="false" ht="12.75" hidden="false" customHeight="false" outlineLevel="0" collapsed="false">
      <c r="A419" s="0" t="str">
        <f aca="false">IF(MOD(ROW(B419)-C$6,$F$6)=0,MAX(A$7:A418)+1,"")</f>
        <v/>
      </c>
      <c r="B419" s="0" t="n">
        <v>4.07100000000002</v>
      </c>
      <c r="C419" s="0" t="n">
        <v>77</v>
      </c>
      <c r="D419" s="0" t="n">
        <v>15</v>
      </c>
      <c r="E419" s="0" t="n">
        <v>0</v>
      </c>
      <c r="F419" s="0" t="str">
        <f aca="false">IF(E419&lt;&gt;0,"CSE"&amp;ROUND(B419,0),"")</f>
        <v/>
      </c>
      <c r="G419" s="0" t="str">
        <f aca="false">IF(E419&lt;&gt;0,"All","")</f>
        <v/>
      </c>
      <c r="H419" s="0" t="str">
        <f aca="false">IF(E419&lt;&gt;0,INDEX(Main!T:T,C419+1,1),"")</f>
        <v/>
      </c>
      <c r="I419" s="0" t="str">
        <f aca="false">IF(E419&lt;&gt;0,INDEX(Main!U:U,C419+1,1),"")</f>
        <v/>
      </c>
      <c r="J419" s="0" t="str">
        <f aca="false">IF(E419&lt;&gt;0,INDEX(Main!V:V,C419+1,1),"")</f>
        <v/>
      </c>
      <c r="K419" s="0" t="str">
        <f aca="false">IF(E419&lt;&gt;0,INDEX(Main!W:W,C419+1,1),"")</f>
        <v/>
      </c>
      <c r="L419" s="0" t="str">
        <f aca="false">IF(E419&lt;&gt;0,INDEX(Main!AF:CC,$C419+1,$D419+1),"")</f>
        <v/>
      </c>
      <c r="M419" s="0" t="str">
        <f aca="false">IF(E419&lt;&gt;0,IF(L419*1&gt;100,YEAR(L419),""),"")</f>
        <v/>
      </c>
      <c r="N419" s="0" t="str">
        <f aca="false">IF(E419&lt;&gt;0,INDEX(Main!AH:CC,$C419+1,$D419+1),"")</f>
        <v/>
      </c>
      <c r="O419" s="0" t="str">
        <f aca="false">IF(E419&lt;&gt;0,INDEX(Main!AI:CC,$C419+1,$D419+1),"")</f>
        <v/>
      </c>
      <c r="P419" s="0" t="str">
        <f aca="false">IF(E419&lt;&gt;0,INDEX(Main!AJ:CC,$C419+1,$D419+1),"")</f>
        <v/>
      </c>
      <c r="Q419" s="0" t="str">
        <f aca="false">IF(A419&lt;&gt;"",":"&amp;A419,"")</f>
        <v/>
      </c>
    </row>
    <row r="420" customFormat="false" ht="12.75" hidden="false" customHeight="false" outlineLevel="0" collapsed="false">
      <c r="A420" s="0" t="str">
        <f aca="false">IF(MOD(ROW(B420)-C$6,$F$6)=0,MAX(A$7:A419)+1,"")</f>
        <v/>
      </c>
      <c r="B420" s="0" t="n">
        <v>4.07200000000002</v>
      </c>
      <c r="C420" s="0" t="n">
        <v>78</v>
      </c>
      <c r="D420" s="0" t="n">
        <v>15</v>
      </c>
      <c r="E420" s="0" t="n">
        <v>0</v>
      </c>
      <c r="F420" s="0" t="str">
        <f aca="false">IF(E420&lt;&gt;0,"CSE"&amp;ROUND(B420,0),"")</f>
        <v/>
      </c>
      <c r="G420" s="0" t="str">
        <f aca="false">IF(E420&lt;&gt;0,"All","")</f>
        <v/>
      </c>
      <c r="H420" s="0" t="str">
        <f aca="false">IF(E420&lt;&gt;0,INDEX(Main!T:T,C420+1,1),"")</f>
        <v/>
      </c>
      <c r="I420" s="0" t="str">
        <f aca="false">IF(E420&lt;&gt;0,INDEX(Main!U:U,C420+1,1),"")</f>
        <v/>
      </c>
      <c r="J420" s="0" t="str">
        <f aca="false">IF(E420&lt;&gt;0,INDEX(Main!V:V,C420+1,1),"")</f>
        <v/>
      </c>
      <c r="K420" s="0" t="str">
        <f aca="false">IF(E420&lt;&gt;0,INDEX(Main!W:W,C420+1,1),"")</f>
        <v/>
      </c>
      <c r="L420" s="0" t="str">
        <f aca="false">IF(E420&lt;&gt;0,INDEX(Main!AF:CC,$C420+1,$D420+1),"")</f>
        <v/>
      </c>
      <c r="M420" s="0" t="str">
        <f aca="false">IF(E420&lt;&gt;0,IF(L420*1&gt;100,YEAR(L420),""),"")</f>
        <v/>
      </c>
      <c r="N420" s="0" t="str">
        <f aca="false">IF(E420&lt;&gt;0,INDEX(Main!AH:CC,$C420+1,$D420+1),"")</f>
        <v/>
      </c>
      <c r="O420" s="0" t="str">
        <f aca="false">IF(E420&lt;&gt;0,INDEX(Main!AI:CC,$C420+1,$D420+1),"")</f>
        <v/>
      </c>
      <c r="P420" s="0" t="str">
        <f aca="false">IF(E420&lt;&gt;0,INDEX(Main!AJ:CC,$C420+1,$D420+1),"")</f>
        <v/>
      </c>
      <c r="Q420" s="0" t="str">
        <f aca="false">IF(A420&lt;&gt;"",":"&amp;A420,"")</f>
        <v/>
      </c>
    </row>
    <row r="421" customFormat="false" ht="12.75" hidden="false" customHeight="false" outlineLevel="0" collapsed="false">
      <c r="A421" s="0" t="str">
        <f aca="false">IF(MOD(ROW(B421)-C$6,$F$6)=0,MAX(A$7:A420)+1,"")</f>
        <v/>
      </c>
      <c r="B421" s="0" t="n">
        <v>4.07300000000002</v>
      </c>
      <c r="C421" s="0" t="n">
        <v>79</v>
      </c>
      <c r="D421" s="0" t="n">
        <v>15</v>
      </c>
      <c r="E421" s="0" t="n">
        <v>0</v>
      </c>
      <c r="F421" s="0" t="str">
        <f aca="false">IF(E421&lt;&gt;0,"CSE"&amp;ROUND(B421,0),"")</f>
        <v/>
      </c>
      <c r="G421" s="0" t="str">
        <f aca="false">IF(E421&lt;&gt;0,"All","")</f>
        <v/>
      </c>
      <c r="H421" s="0" t="str">
        <f aca="false">IF(E421&lt;&gt;0,INDEX(Main!T:T,C421+1,1),"")</f>
        <v/>
      </c>
      <c r="I421" s="0" t="str">
        <f aca="false">IF(E421&lt;&gt;0,INDEX(Main!U:U,C421+1,1),"")</f>
        <v/>
      </c>
      <c r="J421" s="0" t="str">
        <f aca="false">IF(E421&lt;&gt;0,INDEX(Main!V:V,C421+1,1),"")</f>
        <v/>
      </c>
      <c r="K421" s="0" t="str">
        <f aca="false">IF(E421&lt;&gt;0,INDEX(Main!W:W,C421+1,1),"")</f>
        <v/>
      </c>
      <c r="L421" s="0" t="str">
        <f aca="false">IF(E421&lt;&gt;0,INDEX(Main!AF:CC,$C421+1,$D421+1),"")</f>
        <v/>
      </c>
      <c r="M421" s="0" t="str">
        <f aca="false">IF(E421&lt;&gt;0,IF(L421*1&gt;100,YEAR(L421),""),"")</f>
        <v/>
      </c>
      <c r="N421" s="0" t="str">
        <f aca="false">IF(E421&lt;&gt;0,INDEX(Main!AH:CC,$C421+1,$D421+1),"")</f>
        <v/>
      </c>
      <c r="O421" s="0" t="str">
        <f aca="false">IF(E421&lt;&gt;0,INDEX(Main!AI:CC,$C421+1,$D421+1),"")</f>
        <v/>
      </c>
      <c r="P421" s="0" t="str">
        <f aca="false">IF(E421&lt;&gt;0,INDEX(Main!AJ:CC,$C421+1,$D421+1),"")</f>
        <v/>
      </c>
      <c r="Q421" s="0" t="str">
        <f aca="false">IF(A421&lt;&gt;"",":"&amp;A421,"")</f>
        <v/>
      </c>
    </row>
    <row r="422" customFormat="false" ht="12.75" hidden="false" customHeight="false" outlineLevel="0" collapsed="false">
      <c r="A422" s="0" t="str">
        <f aca="false">IF(MOD(ROW(B422)-C$6,$F$6)=0,MAX(A$7:A421)+1,"")</f>
        <v/>
      </c>
      <c r="B422" s="0" t="n">
        <v>4.07400000000003</v>
      </c>
      <c r="C422" s="0" t="n">
        <v>80</v>
      </c>
      <c r="D422" s="0" t="n">
        <v>15</v>
      </c>
      <c r="E422" s="0" t="n">
        <v>0</v>
      </c>
      <c r="F422" s="0" t="str">
        <f aca="false">IF(E422&lt;&gt;0,"CSE"&amp;ROUND(B422,0),"")</f>
        <v/>
      </c>
      <c r="G422" s="0" t="str">
        <f aca="false">IF(E422&lt;&gt;0,"All","")</f>
        <v/>
      </c>
      <c r="H422" s="0" t="str">
        <f aca="false">IF(E422&lt;&gt;0,INDEX(Main!T:T,C422+1,1),"")</f>
        <v/>
      </c>
      <c r="I422" s="0" t="str">
        <f aca="false">IF(E422&lt;&gt;0,INDEX(Main!U:U,C422+1,1),"")</f>
        <v/>
      </c>
      <c r="J422" s="0" t="str">
        <f aca="false">IF(E422&lt;&gt;0,INDEX(Main!V:V,C422+1,1),"")</f>
        <v/>
      </c>
      <c r="K422" s="0" t="str">
        <f aca="false">IF(E422&lt;&gt;0,INDEX(Main!W:W,C422+1,1),"")</f>
        <v/>
      </c>
      <c r="L422" s="0" t="str">
        <f aca="false">IF(E422&lt;&gt;0,INDEX(Main!AF:CC,$C422+1,$D422+1),"")</f>
        <v/>
      </c>
      <c r="M422" s="0" t="str">
        <f aca="false">IF(E422&lt;&gt;0,IF(L422*1&gt;100,YEAR(L422),""),"")</f>
        <v/>
      </c>
      <c r="N422" s="0" t="str">
        <f aca="false">IF(E422&lt;&gt;0,INDEX(Main!AH:CC,$C422+1,$D422+1),"")</f>
        <v/>
      </c>
      <c r="O422" s="0" t="str">
        <f aca="false">IF(E422&lt;&gt;0,INDEX(Main!AI:CC,$C422+1,$D422+1),"")</f>
        <v/>
      </c>
      <c r="P422" s="0" t="str">
        <f aca="false">IF(E422&lt;&gt;0,INDEX(Main!AJ:CC,$C422+1,$D422+1),"")</f>
        <v/>
      </c>
      <c r="Q422" s="0" t="str">
        <f aca="false">IF(A422&lt;&gt;"",":"&amp;A422,"")</f>
        <v/>
      </c>
    </row>
    <row r="423" customFormat="false" ht="12.75" hidden="false" customHeight="false" outlineLevel="0" collapsed="false">
      <c r="A423" s="0" t="str">
        <f aca="false">IF(MOD(ROW(B423)-C$6,$F$6)=0,MAX(A$7:A422)+1,"")</f>
        <v/>
      </c>
      <c r="B423" s="0" t="n">
        <v>4.07500000000003</v>
      </c>
      <c r="C423" s="0" t="n">
        <v>81</v>
      </c>
      <c r="D423" s="0" t="n">
        <v>15</v>
      </c>
      <c r="E423" s="0" t="n">
        <v>0</v>
      </c>
      <c r="F423" s="0" t="str">
        <f aca="false">IF(E423&lt;&gt;0,"CSE"&amp;ROUND(B423,0),"")</f>
        <v/>
      </c>
      <c r="G423" s="0" t="str">
        <f aca="false">IF(E423&lt;&gt;0,"All","")</f>
        <v/>
      </c>
      <c r="H423" s="0" t="str">
        <f aca="false">IF(E423&lt;&gt;0,INDEX(Main!T:T,C423+1,1),"")</f>
        <v/>
      </c>
      <c r="I423" s="0" t="str">
        <f aca="false">IF(E423&lt;&gt;0,INDEX(Main!U:U,C423+1,1),"")</f>
        <v/>
      </c>
      <c r="J423" s="0" t="str">
        <f aca="false">IF(E423&lt;&gt;0,INDEX(Main!V:V,C423+1,1),"")</f>
        <v/>
      </c>
      <c r="K423" s="0" t="str">
        <f aca="false">IF(E423&lt;&gt;0,INDEX(Main!W:W,C423+1,1),"")</f>
        <v/>
      </c>
      <c r="L423" s="0" t="str">
        <f aca="false">IF(E423&lt;&gt;0,INDEX(Main!AF:CC,$C423+1,$D423+1),"")</f>
        <v/>
      </c>
      <c r="M423" s="0" t="str">
        <f aca="false">IF(E423&lt;&gt;0,IF(L423*1&gt;100,YEAR(L423),""),"")</f>
        <v/>
      </c>
      <c r="N423" s="0" t="str">
        <f aca="false">IF(E423&lt;&gt;0,INDEX(Main!AH:CC,$C423+1,$D423+1),"")</f>
        <v/>
      </c>
      <c r="O423" s="0" t="str">
        <f aca="false">IF(E423&lt;&gt;0,INDEX(Main!AI:CC,$C423+1,$D423+1),"")</f>
        <v/>
      </c>
      <c r="P423" s="0" t="str">
        <f aca="false">IF(E423&lt;&gt;0,INDEX(Main!AJ:CC,$C423+1,$D423+1),"")</f>
        <v/>
      </c>
      <c r="Q423" s="0" t="str">
        <f aca="false">IF(A423&lt;&gt;"",":"&amp;A423,"")</f>
        <v/>
      </c>
    </row>
    <row r="424" customFormat="false" ht="12.75" hidden="false" customHeight="false" outlineLevel="0" collapsed="false">
      <c r="A424" s="0" t="str">
        <f aca="false">IF(MOD(ROW(B424)-C$6,$F$6)=0,MAX(A$7:A423)+1,"")</f>
        <v/>
      </c>
      <c r="B424" s="0" t="n">
        <v>4.07600000000003</v>
      </c>
      <c r="C424" s="0" t="n">
        <v>82</v>
      </c>
      <c r="D424" s="0" t="n">
        <v>15</v>
      </c>
      <c r="E424" s="0" t="n">
        <v>0</v>
      </c>
      <c r="F424" s="0" t="str">
        <f aca="false">IF(E424&lt;&gt;0,"CSE"&amp;ROUND(B424,0),"")</f>
        <v/>
      </c>
      <c r="G424" s="0" t="str">
        <f aca="false">IF(E424&lt;&gt;0,"All","")</f>
        <v/>
      </c>
      <c r="H424" s="0" t="str">
        <f aca="false">IF(E424&lt;&gt;0,INDEX(Main!T:T,C424+1,1),"")</f>
        <v/>
      </c>
      <c r="I424" s="0" t="str">
        <f aca="false">IF(E424&lt;&gt;0,INDEX(Main!U:U,C424+1,1),"")</f>
        <v/>
      </c>
      <c r="J424" s="0" t="str">
        <f aca="false">IF(E424&lt;&gt;0,INDEX(Main!V:V,C424+1,1),"")</f>
        <v/>
      </c>
      <c r="K424" s="0" t="str">
        <f aca="false">IF(E424&lt;&gt;0,INDEX(Main!W:W,C424+1,1),"")</f>
        <v/>
      </c>
      <c r="L424" s="0" t="str">
        <f aca="false">IF(E424&lt;&gt;0,INDEX(Main!AF:CC,$C424+1,$D424+1),"")</f>
        <v/>
      </c>
      <c r="M424" s="0" t="str">
        <f aca="false">IF(E424&lt;&gt;0,IF(L424*1&gt;100,YEAR(L424),""),"")</f>
        <v/>
      </c>
      <c r="N424" s="0" t="str">
        <f aca="false">IF(E424&lt;&gt;0,INDEX(Main!AH:CC,$C424+1,$D424+1),"")</f>
        <v/>
      </c>
      <c r="O424" s="0" t="str">
        <f aca="false">IF(E424&lt;&gt;0,INDEX(Main!AI:CC,$C424+1,$D424+1),"")</f>
        <v/>
      </c>
      <c r="P424" s="0" t="str">
        <f aca="false">IF(E424&lt;&gt;0,INDEX(Main!AJ:CC,$C424+1,$D424+1),"")</f>
        <v/>
      </c>
      <c r="Q424" s="0" t="str">
        <f aca="false">IF(A424&lt;&gt;"",":"&amp;A424,"")</f>
        <v/>
      </c>
    </row>
    <row r="425" customFormat="false" ht="12.75" hidden="false" customHeight="false" outlineLevel="0" collapsed="false">
      <c r="A425" s="0" t="str">
        <f aca="false">IF(MOD(ROW(B425)-C$6,$F$6)=0,MAX(A$7:A424)+1,"")</f>
        <v/>
      </c>
      <c r="B425" s="0" t="n">
        <v>4.07700000000003</v>
      </c>
      <c r="C425" s="0" t="n">
        <v>83</v>
      </c>
      <c r="D425" s="0" t="n">
        <v>15</v>
      </c>
      <c r="E425" s="0" t="n">
        <v>350</v>
      </c>
      <c r="F425" s="0" t="str">
        <f aca="false">IF(E425&lt;&gt;0,"CSE"&amp;ROUND(B425,0),"")</f>
        <v>CSE4</v>
      </c>
      <c r="G425" s="0" t="str">
        <f aca="false">IF(E425&lt;&gt;0,"All","")</f>
        <v>All</v>
      </c>
      <c r="H425" s="0" t="n">
        <v>0</v>
      </c>
      <c r="I425" s="0" t="str">
        <f aca="false">IF(E425&lt;&gt;0,INDEX(Main!U:U,C425+1,1),"")</f>
        <v>string</v>
      </c>
      <c r="J425" s="0" t="str">
        <f aca="false">IF(E425&lt;&gt;0,INDEX(Main!V:V,C425+1,1),"")</f>
        <v>M</v>
      </c>
      <c r="K425" s="0" t="str">
        <f aca="false">IF(E425&lt;&gt;0,INDEX(Main!W:W,C425+1,1),"")</f>
        <v>string</v>
      </c>
      <c r="L425" s="0" t="n">
        <v>49430</v>
      </c>
      <c r="M425" s="0" t="n">
        <v>2035</v>
      </c>
      <c r="N425" s="0" t="n">
        <v>350</v>
      </c>
      <c r="O425" s="0" t="n">
        <v>350</v>
      </c>
      <c r="P425" s="0" t="str">
        <f aca="false">IF(E425&lt;&gt;0,INDEX(Main!AJ:CC,$C425+1,$D425+1),"")</f>
        <v>D: 13 string;</v>
      </c>
      <c r="Q425" s="0" t="str">
        <f aca="false">IF(A425&lt;&gt;"",":"&amp;A425,"")</f>
        <v/>
      </c>
    </row>
    <row r="426" customFormat="false" ht="12.75" hidden="false" customHeight="false" outlineLevel="0" collapsed="false">
      <c r="A426" s="0" t="str">
        <f aca="false">IF(MOD(ROW(B426)-C$6,$F$6)=0,MAX(A$7:A425)+1,"")</f>
        <v/>
      </c>
      <c r="B426" s="0" t="n">
        <v>4.07800000000003</v>
      </c>
      <c r="C426" s="0" t="n">
        <v>84</v>
      </c>
      <c r="D426" s="0" t="n">
        <v>15</v>
      </c>
      <c r="E426" s="0" t="n">
        <v>350</v>
      </c>
      <c r="F426" s="0" t="str">
        <f aca="false">IF(E426&lt;&gt;0,"CSE"&amp;ROUND(B426,0),"")</f>
        <v>CSE4</v>
      </c>
      <c r="G426" s="0" t="str">
        <f aca="false">IF(E426&lt;&gt;0,"All","")</f>
        <v>All</v>
      </c>
      <c r="H426" s="0" t="n">
        <v>0</v>
      </c>
      <c r="I426" s="0" t="str">
        <f aca="false">IF(E426&lt;&gt;0,INDEX(Main!U:U,C426+1,1),"")</f>
        <v>string</v>
      </c>
      <c r="J426" s="0" t="str">
        <f aca="false">IF(E426&lt;&gt;0,INDEX(Main!V:V,C426+1,1),"")</f>
        <v>M</v>
      </c>
      <c r="K426" s="0" t="str">
        <f aca="false">IF(E426&lt;&gt;0,INDEX(Main!W:W,C426+1,1),"")</f>
        <v>string</v>
      </c>
      <c r="L426" s="0" t="n">
        <v>49430</v>
      </c>
      <c r="M426" s="0" t="n">
        <v>2035</v>
      </c>
      <c r="N426" s="0" t="n">
        <v>350</v>
      </c>
      <c r="O426" s="0" t="n">
        <v>350</v>
      </c>
      <c r="P426" s="0" t="str">
        <f aca="false">IF(E426&lt;&gt;0,INDEX(Main!AJ:CC,$C426+1,$D426+1),"")</f>
        <v/>
      </c>
      <c r="Q426" s="0" t="str">
        <f aca="false">IF(A426&lt;&gt;"",":"&amp;A426,"")</f>
        <v/>
      </c>
    </row>
    <row r="427" customFormat="false" ht="12.75" hidden="false" customHeight="false" outlineLevel="0" collapsed="false">
      <c r="A427" s="0" t="str">
        <f aca="false">IF(MOD(ROW(B427)-C$6,$F$6)=0,MAX(A$7:A426)+1,"")</f>
        <v/>
      </c>
      <c r="B427" s="0" t="n">
        <v>4.07900000000003</v>
      </c>
      <c r="C427" s="0" t="n">
        <v>85</v>
      </c>
      <c r="D427" s="0" t="n">
        <v>15</v>
      </c>
      <c r="E427" s="0" t="n">
        <v>350</v>
      </c>
      <c r="F427" s="0" t="str">
        <f aca="false">IF(E427&lt;&gt;0,"CSE"&amp;ROUND(B427,0),"")</f>
        <v>CSE4</v>
      </c>
      <c r="G427" s="0" t="str">
        <f aca="false">IF(E427&lt;&gt;0,"All","")</f>
        <v>All</v>
      </c>
      <c r="H427" s="0" t="n">
        <v>0</v>
      </c>
      <c r="I427" s="0" t="str">
        <f aca="false">IF(E427&lt;&gt;0,INDEX(Main!U:U,C427+1,1),"")</f>
        <v>string</v>
      </c>
      <c r="J427" s="0" t="str">
        <f aca="false">IF(E427&lt;&gt;0,INDEX(Main!V:V,C427+1,1),"")</f>
        <v>M</v>
      </c>
      <c r="K427" s="0" t="str">
        <f aca="false">IF(E427&lt;&gt;0,INDEX(Main!W:W,C427+1,1),"")</f>
        <v>string</v>
      </c>
      <c r="L427" s="0" t="n">
        <v>49430</v>
      </c>
      <c r="M427" s="0" t="n">
        <v>2035</v>
      </c>
      <c r="N427" s="0" t="n">
        <v>350</v>
      </c>
      <c r="O427" s="0" t="n">
        <v>350</v>
      </c>
      <c r="P427" s="0" t="str">
        <f aca="false">IF(E427&lt;&gt;0,INDEX(Main!AJ:CC,$C427+1,$D427+1),"")</f>
        <v/>
      </c>
      <c r="Q427" s="0" t="str">
        <f aca="false">IF(A427&lt;&gt;"",":"&amp;A427,"")</f>
        <v/>
      </c>
    </row>
    <row r="428" customFormat="false" ht="12.75" hidden="false" customHeight="false" outlineLevel="0" collapsed="false">
      <c r="A428" s="0" t="str">
        <f aca="false">IF(MOD(ROW(B428)-C$6,$F$6)=0,MAX(A$7:A427)+1,"")</f>
        <v/>
      </c>
      <c r="B428" s="0" t="n">
        <v>4.08000000000003</v>
      </c>
      <c r="C428" s="0" t="n">
        <v>86</v>
      </c>
      <c r="D428" s="0" t="n">
        <v>15</v>
      </c>
      <c r="E428" s="0" t="n">
        <v>0</v>
      </c>
      <c r="F428" s="0" t="str">
        <f aca="false">IF(E428&lt;&gt;0,"CSE"&amp;ROUND(B428,0),"")</f>
        <v/>
      </c>
      <c r="G428" s="0" t="str">
        <f aca="false">IF(E428&lt;&gt;0,"All","")</f>
        <v/>
      </c>
      <c r="H428" s="0" t="str">
        <f aca="false">IF(E428&lt;&gt;0,INDEX(Main!T:T,C428+1,1),"")</f>
        <v/>
      </c>
      <c r="I428" s="0" t="str">
        <f aca="false">IF(E428&lt;&gt;0,INDEX(Main!U:U,C428+1,1),"")</f>
        <v/>
      </c>
      <c r="J428" s="0" t="str">
        <f aca="false">IF(E428&lt;&gt;0,INDEX(Main!V:V,C428+1,1),"")</f>
        <v/>
      </c>
      <c r="K428" s="0" t="str">
        <f aca="false">IF(E428&lt;&gt;0,INDEX(Main!W:W,C428+1,1),"")</f>
        <v/>
      </c>
      <c r="L428" s="0" t="str">
        <f aca="false">IF(E428&lt;&gt;0,INDEX(Main!AF:CC,$C428+1,$D428+1),"")</f>
        <v/>
      </c>
      <c r="M428" s="0" t="str">
        <f aca="false">IF(E428&lt;&gt;0,IF(L428*1&gt;100,YEAR(L428),""),"")</f>
        <v/>
      </c>
      <c r="N428" s="0" t="str">
        <f aca="false">IF(E428&lt;&gt;0,INDEX(Main!AH:CC,$C428+1,$D428+1),"")</f>
        <v/>
      </c>
      <c r="O428" s="0" t="str">
        <f aca="false">IF(E428&lt;&gt;0,INDEX(Main!AI:CC,$C428+1,$D428+1),"")</f>
        <v/>
      </c>
      <c r="P428" s="0" t="str">
        <f aca="false">IF(E428&lt;&gt;0,INDEX(Main!AJ:CC,$C428+1,$D428+1),"")</f>
        <v/>
      </c>
      <c r="Q428" s="0" t="str">
        <f aca="false">IF(A428&lt;&gt;"",":"&amp;A428,"")</f>
        <v/>
      </c>
    </row>
    <row r="429" customFormat="false" ht="12.75" hidden="false" customHeight="false" outlineLevel="0" collapsed="false">
      <c r="A429" s="0" t="str">
        <f aca="false">IF(MOD(ROW(B429)-C$6,$F$6)=0,MAX(A$7:A428)+1,"")</f>
        <v/>
      </c>
      <c r="B429" s="0" t="n">
        <v>4.08100000000003</v>
      </c>
      <c r="C429" s="0" t="n">
        <v>87</v>
      </c>
      <c r="D429" s="0" t="n">
        <v>15</v>
      </c>
      <c r="E429" s="0" t="n">
        <v>350</v>
      </c>
      <c r="F429" s="0" t="str">
        <f aca="false">IF(E429&lt;&gt;0,"CSE"&amp;ROUND(B429,0),"")</f>
        <v>CSE4</v>
      </c>
      <c r="G429" s="0" t="str">
        <f aca="false">IF(E429&lt;&gt;0,"All","")</f>
        <v>All</v>
      </c>
      <c r="H429" s="0" t="n">
        <v>0</v>
      </c>
      <c r="I429" s="0" t="str">
        <f aca="false">IF(E429&lt;&gt;0,INDEX(Main!U:U,C429+1,1),"")</f>
        <v>string</v>
      </c>
      <c r="J429" s="0" t="str">
        <f aca="false">IF(E429&lt;&gt;0,INDEX(Main!V:V,C429+1,1),"")</f>
        <v>M</v>
      </c>
      <c r="K429" s="0" t="str">
        <f aca="false">IF(E429&lt;&gt;0,INDEX(Main!W:W,C429+1,1),"")</f>
        <v>string</v>
      </c>
      <c r="L429" s="0" t="n">
        <v>49796</v>
      </c>
      <c r="M429" s="0" t="n">
        <v>2036</v>
      </c>
      <c r="N429" s="0" t="n">
        <v>350</v>
      </c>
      <c r="O429" s="0" t="n">
        <v>350</v>
      </c>
      <c r="P429" s="0" t="str">
        <f aca="false">IF(E429&lt;&gt;0,INDEX(Main!AJ:CC,$C429+1,$D429+1),"")</f>
        <v>D: 14 string;</v>
      </c>
      <c r="Q429" s="0" t="str">
        <f aca="false">IF(A429&lt;&gt;"",":"&amp;A429,"")</f>
        <v/>
      </c>
    </row>
    <row r="430" customFormat="false" ht="12.75" hidden="false" customHeight="false" outlineLevel="0" collapsed="false">
      <c r="A430" s="0" t="str">
        <f aca="false">IF(MOD(ROW(B430)-C$6,$F$6)=0,MAX(A$7:A429)+1,"")</f>
        <v/>
      </c>
      <c r="B430" s="0" t="n">
        <v>4.08200000000003</v>
      </c>
      <c r="C430" s="0" t="n">
        <v>88</v>
      </c>
      <c r="D430" s="0" t="n">
        <v>15</v>
      </c>
      <c r="E430" s="0" t="n">
        <v>350</v>
      </c>
      <c r="F430" s="0" t="str">
        <f aca="false">IF(E430&lt;&gt;0,"CSE"&amp;ROUND(B430,0),"")</f>
        <v>CSE4</v>
      </c>
      <c r="G430" s="0" t="str">
        <f aca="false">IF(E430&lt;&gt;0,"All","")</f>
        <v>All</v>
      </c>
      <c r="H430" s="0" t="n">
        <v>0</v>
      </c>
      <c r="I430" s="0" t="str">
        <f aca="false">IF(E430&lt;&gt;0,INDEX(Main!U:U,C430+1,1),"")</f>
        <v>string</v>
      </c>
      <c r="J430" s="0" t="str">
        <f aca="false">IF(E430&lt;&gt;0,INDEX(Main!V:V,C430+1,1),"")</f>
        <v>M</v>
      </c>
      <c r="K430" s="0" t="str">
        <f aca="false">IF(E430&lt;&gt;0,INDEX(Main!W:W,C430+1,1),"")</f>
        <v>string</v>
      </c>
      <c r="L430" s="0" t="n">
        <v>49796</v>
      </c>
      <c r="M430" s="0" t="n">
        <v>2036</v>
      </c>
      <c r="N430" s="0" t="n">
        <v>350</v>
      </c>
      <c r="O430" s="0" t="n">
        <v>350</v>
      </c>
      <c r="P430" s="0" t="str">
        <f aca="false">IF(E430&lt;&gt;0,INDEX(Main!AJ:CC,$C430+1,$D430+1),"")</f>
        <v/>
      </c>
      <c r="Q430" s="0" t="str">
        <f aca="false">IF(A430&lt;&gt;"",":"&amp;A430,"")</f>
        <v/>
      </c>
    </row>
    <row r="431" customFormat="false" ht="12.75" hidden="false" customHeight="false" outlineLevel="0" collapsed="false">
      <c r="A431" s="0" t="str">
        <f aca="false">IF(MOD(ROW(B431)-C$6,$F$6)=0,MAX(A$7:A430)+1,"")</f>
        <v/>
      </c>
      <c r="B431" s="0" t="n">
        <v>4.08300000000003</v>
      </c>
      <c r="C431" s="0" t="n">
        <v>89</v>
      </c>
      <c r="D431" s="0" t="n">
        <v>15</v>
      </c>
      <c r="E431" s="0" t="n">
        <v>350</v>
      </c>
      <c r="F431" s="0" t="str">
        <f aca="false">IF(E431&lt;&gt;0,"CSE"&amp;ROUND(B431,0),"")</f>
        <v>CSE4</v>
      </c>
      <c r="G431" s="0" t="str">
        <f aca="false">IF(E431&lt;&gt;0,"All","")</f>
        <v>All</v>
      </c>
      <c r="H431" s="0" t="n">
        <v>0</v>
      </c>
      <c r="I431" s="0" t="str">
        <f aca="false">IF(E431&lt;&gt;0,INDEX(Main!U:U,C431+1,1),"")</f>
        <v>string</v>
      </c>
      <c r="J431" s="0" t="str">
        <f aca="false">IF(E431&lt;&gt;0,INDEX(Main!V:V,C431+1,1),"")</f>
        <v>M</v>
      </c>
      <c r="K431" s="0" t="str">
        <f aca="false">IF(E431&lt;&gt;0,INDEX(Main!W:W,C431+1,1),"")</f>
        <v>string</v>
      </c>
      <c r="L431" s="0" t="n">
        <v>49796</v>
      </c>
      <c r="M431" s="0" t="n">
        <v>2036</v>
      </c>
      <c r="N431" s="0" t="n">
        <v>350</v>
      </c>
      <c r="O431" s="0" t="n">
        <v>350</v>
      </c>
      <c r="P431" s="0" t="str">
        <f aca="false">IF(E431&lt;&gt;0,INDEX(Main!AJ:CC,$C431+1,$D431+1),"")</f>
        <v/>
      </c>
      <c r="Q431" s="0" t="str">
        <f aca="false">IF(A431&lt;&gt;"",":"&amp;A431,"")</f>
        <v/>
      </c>
    </row>
    <row r="432" customFormat="false" ht="12.75" hidden="false" customHeight="false" outlineLevel="0" collapsed="false">
      <c r="A432" s="0" t="str">
        <f aca="false">IF(MOD(ROW(B432)-C$6,$F$6)=0,MAX(A$7:A431)+1,"")</f>
        <v/>
      </c>
      <c r="B432" s="0" t="n">
        <v>4.08400000000003</v>
      </c>
      <c r="C432" s="0" t="n">
        <v>90</v>
      </c>
      <c r="D432" s="0" t="n">
        <v>15</v>
      </c>
      <c r="E432" s="0" t="n">
        <v>0</v>
      </c>
      <c r="F432" s="0" t="str">
        <f aca="false">IF(E432&lt;&gt;0,"CSE"&amp;ROUND(B432,0),"")</f>
        <v/>
      </c>
      <c r="G432" s="0" t="str">
        <f aca="false">IF(E432&lt;&gt;0,"All","")</f>
        <v/>
      </c>
      <c r="H432" s="0" t="str">
        <f aca="false">IF(E432&lt;&gt;0,INDEX(Main!T:T,C432+1,1),"")</f>
        <v/>
      </c>
      <c r="I432" s="0" t="str">
        <f aca="false">IF(E432&lt;&gt;0,INDEX(Main!U:U,C432+1,1),"")</f>
        <v/>
      </c>
      <c r="J432" s="0" t="str">
        <f aca="false">IF(E432&lt;&gt;0,INDEX(Main!V:V,C432+1,1),"")</f>
        <v/>
      </c>
      <c r="K432" s="0" t="str">
        <f aca="false">IF(E432&lt;&gt;0,INDEX(Main!W:W,C432+1,1),"")</f>
        <v/>
      </c>
      <c r="L432" s="0" t="str">
        <f aca="false">IF(E432&lt;&gt;0,INDEX(Main!AF:CC,$C432+1,$D432+1),"")</f>
        <v/>
      </c>
      <c r="M432" s="0" t="str">
        <f aca="false">IF(E432&lt;&gt;0,IF(L432*1&gt;100,YEAR(L432),""),"")</f>
        <v/>
      </c>
      <c r="N432" s="0" t="str">
        <f aca="false">IF(E432&lt;&gt;0,INDEX(Main!AH:CC,$C432+1,$D432+1),"")</f>
        <v/>
      </c>
      <c r="O432" s="0" t="str">
        <f aca="false">IF(E432&lt;&gt;0,INDEX(Main!AI:CC,$C432+1,$D432+1),"")</f>
        <v/>
      </c>
      <c r="P432" s="0" t="str">
        <f aca="false">IF(E432&lt;&gt;0,INDEX(Main!AJ:CC,$C432+1,$D432+1),"")</f>
        <v/>
      </c>
      <c r="Q432" s="0" t="str">
        <f aca="false">IF(A432&lt;&gt;"",":"&amp;A432,"")</f>
        <v/>
      </c>
    </row>
    <row r="433" customFormat="false" ht="12.75" hidden="false" customHeight="false" outlineLevel="0" collapsed="false">
      <c r="A433" s="0" t="str">
        <f aca="false">IF(MOD(ROW(B433)-C$6,$F$6)=0,MAX(A$7:A432)+1,"")</f>
        <v/>
      </c>
      <c r="B433" s="0" t="n">
        <v>4.08500000000003</v>
      </c>
      <c r="C433" s="0" t="n">
        <v>91</v>
      </c>
      <c r="D433" s="0" t="n">
        <v>15</v>
      </c>
      <c r="E433" s="0" t="n">
        <v>350</v>
      </c>
      <c r="F433" s="0" t="str">
        <f aca="false">IF(E433&lt;&gt;0,"CSE"&amp;ROUND(B433,0),"")</f>
        <v>CSE4</v>
      </c>
      <c r="G433" s="0" t="str">
        <f aca="false">IF(E433&lt;&gt;0,"All","")</f>
        <v>All</v>
      </c>
      <c r="H433" s="0" t="n">
        <v>0</v>
      </c>
      <c r="I433" s="0" t="str">
        <f aca="false">IF(E433&lt;&gt;0,INDEX(Main!U:U,C433+1,1),"")</f>
        <v>string</v>
      </c>
      <c r="J433" s="0" t="str">
        <f aca="false">IF(E433&lt;&gt;0,INDEX(Main!V:V,C433+1,1),"")</f>
        <v>M</v>
      </c>
      <c r="K433" s="0" t="str">
        <f aca="false">IF(E433&lt;&gt;0,INDEX(Main!W:W,C433+1,1),"")</f>
        <v>string</v>
      </c>
      <c r="L433" s="0" t="n">
        <v>50161</v>
      </c>
      <c r="M433" s="0" t="n">
        <v>2037</v>
      </c>
      <c r="N433" s="0" t="n">
        <v>350</v>
      </c>
      <c r="O433" s="0" t="n">
        <v>350</v>
      </c>
      <c r="P433" s="0" t="str">
        <f aca="false">IF(E433&lt;&gt;0,INDEX(Main!AJ:CC,$C433+1,$D433+1),"")</f>
        <v>D: 15 string;</v>
      </c>
      <c r="Q433" s="0" t="str">
        <f aca="false">IF(A433&lt;&gt;"",":"&amp;A433,"")</f>
        <v/>
      </c>
    </row>
    <row r="434" customFormat="false" ht="12.75" hidden="false" customHeight="false" outlineLevel="0" collapsed="false">
      <c r="A434" s="0" t="str">
        <f aca="false">IF(MOD(ROW(B434)-C$6,$F$6)=0,MAX(A$7:A433)+1,"")</f>
        <v/>
      </c>
      <c r="B434" s="0" t="n">
        <v>4.08600000000003</v>
      </c>
      <c r="C434" s="0" t="n">
        <v>92</v>
      </c>
      <c r="D434" s="0" t="n">
        <v>15</v>
      </c>
      <c r="E434" s="0" t="n">
        <v>350</v>
      </c>
      <c r="F434" s="0" t="str">
        <f aca="false">IF(E434&lt;&gt;0,"CSE"&amp;ROUND(B434,0),"")</f>
        <v>CSE4</v>
      </c>
      <c r="G434" s="0" t="str">
        <f aca="false">IF(E434&lt;&gt;0,"All","")</f>
        <v>All</v>
      </c>
      <c r="H434" s="0" t="n">
        <v>0</v>
      </c>
      <c r="I434" s="0" t="str">
        <f aca="false">IF(E434&lt;&gt;0,INDEX(Main!U:U,C434+1,1),"")</f>
        <v>string</v>
      </c>
      <c r="J434" s="0" t="str">
        <f aca="false">IF(E434&lt;&gt;0,INDEX(Main!V:V,C434+1,1),"")</f>
        <v>M</v>
      </c>
      <c r="K434" s="0" t="str">
        <f aca="false">IF(E434&lt;&gt;0,INDEX(Main!W:W,C434+1,1),"")</f>
        <v>string</v>
      </c>
      <c r="L434" s="0" t="n">
        <v>50161</v>
      </c>
      <c r="M434" s="0" t="n">
        <v>2037</v>
      </c>
      <c r="N434" s="0" t="n">
        <v>350</v>
      </c>
      <c r="O434" s="0" t="n">
        <v>350</v>
      </c>
      <c r="P434" s="0" t="str">
        <f aca="false">IF(E434&lt;&gt;0,INDEX(Main!AJ:CC,$C434+1,$D434+1),"")</f>
        <v/>
      </c>
      <c r="Q434" s="0" t="str">
        <f aca="false">IF(A434&lt;&gt;"",":"&amp;A434,"")</f>
        <v/>
      </c>
    </row>
    <row r="435" customFormat="false" ht="12.75" hidden="false" customHeight="false" outlineLevel="0" collapsed="false">
      <c r="A435" s="0" t="str">
        <f aca="false">IF(MOD(ROW(B435)-C$6,$F$6)=0,MAX(A$7:A434)+1,"")</f>
        <v/>
      </c>
      <c r="B435" s="0" t="n">
        <v>4.08700000000003</v>
      </c>
      <c r="C435" s="0" t="n">
        <v>93</v>
      </c>
      <c r="D435" s="0" t="n">
        <v>15</v>
      </c>
      <c r="E435" s="0" t="n">
        <v>350</v>
      </c>
      <c r="F435" s="0" t="str">
        <f aca="false">IF(E435&lt;&gt;0,"CSE"&amp;ROUND(B435,0),"")</f>
        <v>CSE4</v>
      </c>
      <c r="G435" s="0" t="str">
        <f aca="false">IF(E435&lt;&gt;0,"All","")</f>
        <v>All</v>
      </c>
      <c r="H435" s="0" t="n">
        <v>0</v>
      </c>
      <c r="I435" s="0" t="str">
        <f aca="false">IF(E435&lt;&gt;0,INDEX(Main!U:U,C435+1,1),"")</f>
        <v>string</v>
      </c>
      <c r="J435" s="0" t="str">
        <f aca="false">IF(E435&lt;&gt;0,INDEX(Main!V:V,C435+1,1),"")</f>
        <v>M</v>
      </c>
      <c r="K435" s="0" t="str">
        <f aca="false">IF(E435&lt;&gt;0,INDEX(Main!W:W,C435+1,1),"")</f>
        <v>string</v>
      </c>
      <c r="L435" s="0" t="n">
        <v>50161</v>
      </c>
      <c r="M435" s="0" t="n">
        <v>2037</v>
      </c>
      <c r="N435" s="0" t="n">
        <v>350</v>
      </c>
      <c r="O435" s="0" t="n">
        <v>350</v>
      </c>
      <c r="P435" s="0" t="str">
        <f aca="false">IF(E435&lt;&gt;0,INDEX(Main!AJ:CC,$C435+1,$D435+1),"")</f>
        <v/>
      </c>
      <c r="Q435" s="0" t="str">
        <f aca="false">IF(A435&lt;&gt;"",":"&amp;A435,"")</f>
        <v/>
      </c>
    </row>
    <row r="436" customFormat="false" ht="12.75" hidden="false" customHeight="false" outlineLevel="0" collapsed="false">
      <c r="A436" s="0" t="str">
        <f aca="false">IF(MOD(ROW(B436)-C$6,$F$6)=0,MAX(A$7:A435)+1,"")</f>
        <v/>
      </c>
      <c r="B436" s="0" t="n">
        <v>4.08800000000003</v>
      </c>
      <c r="C436" s="0" t="n">
        <v>94</v>
      </c>
      <c r="D436" s="0" t="n">
        <v>15</v>
      </c>
      <c r="E436" s="0" t="n">
        <v>0</v>
      </c>
      <c r="F436" s="0" t="str">
        <f aca="false">IF(E436&lt;&gt;0,"CSE"&amp;ROUND(B436,0),"")</f>
        <v/>
      </c>
      <c r="G436" s="0" t="str">
        <f aca="false">IF(E436&lt;&gt;0,"All","")</f>
        <v/>
      </c>
      <c r="H436" s="0" t="str">
        <f aca="false">IF(E436&lt;&gt;0,INDEX(Main!T:T,C436+1,1),"")</f>
        <v/>
      </c>
      <c r="I436" s="0" t="str">
        <f aca="false">IF(E436&lt;&gt;0,INDEX(Main!U:U,C436+1,1),"")</f>
        <v/>
      </c>
      <c r="J436" s="0" t="str">
        <f aca="false">IF(E436&lt;&gt;0,INDEX(Main!V:V,C436+1,1),"")</f>
        <v/>
      </c>
      <c r="K436" s="0" t="str">
        <f aca="false">IF(E436&lt;&gt;0,INDEX(Main!W:W,C436+1,1),"")</f>
        <v/>
      </c>
      <c r="L436" s="0" t="str">
        <f aca="false">IF(E436&lt;&gt;0,INDEX(Main!AF:CC,$C436+1,$D436+1),"")</f>
        <v/>
      </c>
      <c r="M436" s="0" t="str">
        <f aca="false">IF(E436&lt;&gt;0,IF(L436*1&gt;100,YEAR(L436),""),"")</f>
        <v/>
      </c>
      <c r="N436" s="0" t="str">
        <f aca="false">IF(E436&lt;&gt;0,INDEX(Main!AH:CC,$C436+1,$D436+1),"")</f>
        <v/>
      </c>
      <c r="O436" s="0" t="str">
        <f aca="false">IF(E436&lt;&gt;0,INDEX(Main!AI:CC,$C436+1,$D436+1),"")</f>
        <v/>
      </c>
      <c r="P436" s="0" t="str">
        <f aca="false">IF(E436&lt;&gt;0,INDEX(Main!AJ:CC,$C436+1,$D436+1),"")</f>
        <v/>
      </c>
      <c r="Q436" s="0" t="str">
        <f aca="false">IF(A436&lt;&gt;"",":"&amp;A436,"")</f>
        <v/>
      </c>
    </row>
    <row r="437" customFormat="false" ht="12.75" hidden="false" customHeight="false" outlineLevel="0" collapsed="false">
      <c r="A437" s="0" t="str">
        <f aca="false">IF(MOD(ROW(B437)-C$6,$F$6)=0,MAX(A$7:A436)+1,"")</f>
        <v/>
      </c>
      <c r="B437" s="0" t="n">
        <v>4.08900000000003</v>
      </c>
      <c r="C437" s="0" t="n">
        <v>95</v>
      </c>
      <c r="D437" s="0" t="n">
        <v>15</v>
      </c>
      <c r="E437" s="0" t="n">
        <v>350</v>
      </c>
      <c r="F437" s="0" t="str">
        <f aca="false">IF(E437&lt;&gt;0,"CSE"&amp;ROUND(B437,0),"")</f>
        <v>CSE4</v>
      </c>
      <c r="G437" s="0" t="str">
        <f aca="false">IF(E437&lt;&gt;0,"All","")</f>
        <v>All</v>
      </c>
      <c r="H437" s="0" t="n">
        <v>0</v>
      </c>
      <c r="I437" s="0" t="str">
        <f aca="false">IF(E437&lt;&gt;0,INDEX(Main!U:U,C437+1,1),"")</f>
        <v>string</v>
      </c>
      <c r="J437" s="0" t="str">
        <f aca="false">IF(E437&lt;&gt;0,INDEX(Main!V:V,C437+1,1),"")</f>
        <v>M</v>
      </c>
      <c r="K437" s="0" t="str">
        <f aca="false">IF(E437&lt;&gt;0,INDEX(Main!W:W,C437+1,1),"")</f>
        <v>string</v>
      </c>
      <c r="L437" s="0" t="n">
        <v>50526</v>
      </c>
      <c r="M437" s="0" t="n">
        <v>2038</v>
      </c>
      <c r="N437" s="0" t="n">
        <v>350</v>
      </c>
      <c r="O437" s="0" t="n">
        <v>350</v>
      </c>
      <c r="P437" s="0" t="str">
        <f aca="false">IF(E437&lt;&gt;0,INDEX(Main!AJ:CC,$C437+1,$D437+1),"")</f>
        <v>D: 16 string;</v>
      </c>
      <c r="Q437" s="0" t="str">
        <f aca="false">IF(A437&lt;&gt;"",":"&amp;A437,"")</f>
        <v/>
      </c>
    </row>
    <row r="438" customFormat="false" ht="12.75" hidden="false" customHeight="false" outlineLevel="0" collapsed="false">
      <c r="A438" s="0" t="str">
        <f aca="false">IF(MOD(ROW(B438)-C$6,$F$6)=0,MAX(A$7:A437)+1,"")</f>
        <v/>
      </c>
      <c r="B438" s="0" t="n">
        <v>4.09000000000003</v>
      </c>
      <c r="C438" s="0" t="n">
        <v>96</v>
      </c>
      <c r="D438" s="0" t="n">
        <v>15</v>
      </c>
      <c r="E438" s="0" t="n">
        <v>350</v>
      </c>
      <c r="F438" s="0" t="str">
        <f aca="false">IF(E438&lt;&gt;0,"CSE"&amp;ROUND(B438,0),"")</f>
        <v>CSE4</v>
      </c>
      <c r="G438" s="0" t="str">
        <f aca="false">IF(E438&lt;&gt;0,"All","")</f>
        <v>All</v>
      </c>
      <c r="H438" s="0" t="n">
        <v>0</v>
      </c>
      <c r="I438" s="0" t="str">
        <f aca="false">IF(E438&lt;&gt;0,INDEX(Main!U:U,C438+1,1),"")</f>
        <v>string</v>
      </c>
      <c r="J438" s="0" t="str">
        <f aca="false">IF(E438&lt;&gt;0,INDEX(Main!V:V,C438+1,1),"")</f>
        <v>M</v>
      </c>
      <c r="K438" s="0" t="str">
        <f aca="false">IF(E438&lt;&gt;0,INDEX(Main!W:W,C438+1,1),"")</f>
        <v>string</v>
      </c>
      <c r="L438" s="0" t="n">
        <v>50526</v>
      </c>
      <c r="M438" s="0" t="n">
        <v>2038</v>
      </c>
      <c r="N438" s="0" t="n">
        <v>350</v>
      </c>
      <c r="O438" s="0" t="n">
        <v>350</v>
      </c>
      <c r="P438" s="0" t="str">
        <f aca="false">IF(E438&lt;&gt;0,INDEX(Main!AJ:CC,$C438+1,$D438+1),"")</f>
        <v/>
      </c>
      <c r="Q438" s="0" t="str">
        <f aca="false">IF(A438&lt;&gt;"",":"&amp;A438,"")</f>
        <v/>
      </c>
    </row>
    <row r="439" customFormat="false" ht="12.75" hidden="false" customHeight="false" outlineLevel="0" collapsed="false">
      <c r="A439" s="0" t="str">
        <f aca="false">IF(MOD(ROW(B439)-C$6,$F$6)=0,MAX(A$7:A438)+1,"")</f>
        <v/>
      </c>
      <c r="B439" s="0" t="n">
        <v>4.09100000000003</v>
      </c>
      <c r="C439" s="0" t="n">
        <v>97</v>
      </c>
      <c r="D439" s="0" t="n">
        <v>15</v>
      </c>
      <c r="E439" s="0" t="n">
        <v>350</v>
      </c>
      <c r="F439" s="0" t="str">
        <f aca="false">IF(E439&lt;&gt;0,"CSE"&amp;ROUND(B439,0),"")</f>
        <v>CSE4</v>
      </c>
      <c r="G439" s="0" t="str">
        <f aca="false">IF(E439&lt;&gt;0,"All","")</f>
        <v>All</v>
      </c>
      <c r="H439" s="0" t="n">
        <v>0</v>
      </c>
      <c r="I439" s="0" t="str">
        <f aca="false">IF(E439&lt;&gt;0,INDEX(Main!U:U,C439+1,1),"")</f>
        <v>string</v>
      </c>
      <c r="J439" s="0" t="str">
        <f aca="false">IF(E439&lt;&gt;0,INDEX(Main!V:V,C439+1,1),"")</f>
        <v>M</v>
      </c>
      <c r="K439" s="0" t="str">
        <f aca="false">IF(E439&lt;&gt;0,INDEX(Main!W:W,C439+1,1),"")</f>
        <v>string</v>
      </c>
      <c r="L439" s="0" t="n">
        <v>50526</v>
      </c>
      <c r="M439" s="0" t="n">
        <v>2038</v>
      </c>
      <c r="N439" s="0" t="n">
        <v>350</v>
      </c>
      <c r="O439" s="0" t="n">
        <v>350</v>
      </c>
      <c r="P439" s="0" t="str">
        <f aca="false">IF(E439&lt;&gt;0,INDEX(Main!AJ:CC,$C439+1,$D439+1),"")</f>
        <v/>
      </c>
      <c r="Q439" s="0" t="str">
        <f aca="false">IF(A439&lt;&gt;"",":"&amp;A439,"")</f>
        <v/>
      </c>
    </row>
    <row r="440" customFormat="false" ht="12.75" hidden="false" customHeight="false" outlineLevel="0" collapsed="false">
      <c r="A440" s="0" t="str">
        <f aca="false">IF(MOD(ROW(B440)-C$6,$F$6)=0,MAX(A$7:A439)+1,"")</f>
        <v/>
      </c>
      <c r="B440" s="0" t="n">
        <v>4.09200000000003</v>
      </c>
      <c r="C440" s="0" t="n">
        <v>98</v>
      </c>
      <c r="D440" s="0" t="n">
        <v>15</v>
      </c>
      <c r="E440" s="0" t="n">
        <v>0</v>
      </c>
      <c r="F440" s="0" t="str">
        <f aca="false">IF(E440&lt;&gt;0,"CSE"&amp;ROUND(B440,0),"")</f>
        <v/>
      </c>
      <c r="G440" s="0" t="str">
        <f aca="false">IF(E440&lt;&gt;0,"All","")</f>
        <v/>
      </c>
      <c r="H440" s="0" t="str">
        <f aca="false">IF(E440&lt;&gt;0,INDEX(Main!T:T,C440+1,1),"")</f>
        <v/>
      </c>
      <c r="I440" s="0" t="str">
        <f aca="false">IF(E440&lt;&gt;0,INDEX(Main!U:U,C440+1,1),"")</f>
        <v/>
      </c>
      <c r="J440" s="0" t="str">
        <f aca="false">IF(E440&lt;&gt;0,INDEX(Main!V:V,C440+1,1),"")</f>
        <v/>
      </c>
      <c r="K440" s="0" t="str">
        <f aca="false">IF(E440&lt;&gt;0,INDEX(Main!W:W,C440+1,1),"")</f>
        <v/>
      </c>
      <c r="L440" s="0" t="str">
        <f aca="false">IF(E440&lt;&gt;0,INDEX(Main!AF:CC,$C440+1,$D440+1),"")</f>
        <v/>
      </c>
      <c r="M440" s="0" t="str">
        <f aca="false">IF(E440&lt;&gt;0,IF(L440*1&gt;100,YEAR(L440),""),"")</f>
        <v/>
      </c>
      <c r="N440" s="0" t="str">
        <f aca="false">IF(E440&lt;&gt;0,INDEX(Main!AH:CC,$C440+1,$D440+1),"")</f>
        <v/>
      </c>
      <c r="O440" s="0" t="str">
        <f aca="false">IF(E440&lt;&gt;0,INDEX(Main!AI:CC,$C440+1,$D440+1),"")</f>
        <v/>
      </c>
      <c r="P440" s="0" t="str">
        <f aca="false">IF(E440&lt;&gt;0,INDEX(Main!AJ:CC,$C440+1,$D440+1),"")</f>
        <v/>
      </c>
      <c r="Q440" s="0" t="str">
        <f aca="false">IF(A440&lt;&gt;"",":"&amp;A440,"")</f>
        <v/>
      </c>
    </row>
    <row r="441" customFormat="false" ht="12.75" hidden="false" customHeight="false" outlineLevel="0" collapsed="false">
      <c r="A441" s="0" t="str">
        <f aca="false">IF(MOD(ROW(B441)-C$6,$F$6)=0,MAX(A$7:A440)+1,"")</f>
        <v/>
      </c>
      <c r="B441" s="0" t="n">
        <v>4.09300000000003</v>
      </c>
      <c r="C441" s="0" t="n">
        <v>99</v>
      </c>
      <c r="D441" s="0" t="n">
        <v>15</v>
      </c>
      <c r="E441" s="0" t="n">
        <v>0</v>
      </c>
      <c r="F441" s="0" t="str">
        <f aca="false">IF(E441&lt;&gt;0,"CSE"&amp;ROUND(B441,0),"")</f>
        <v/>
      </c>
      <c r="G441" s="0" t="str">
        <f aca="false">IF(E441&lt;&gt;0,"All","")</f>
        <v/>
      </c>
      <c r="H441" s="0" t="str">
        <f aca="false">IF(E441&lt;&gt;0,INDEX(Main!T:T,C441+1,1),"")</f>
        <v/>
      </c>
      <c r="I441" s="0" t="str">
        <f aca="false">IF(E441&lt;&gt;0,INDEX(Main!U:U,C441+1,1),"")</f>
        <v/>
      </c>
      <c r="J441" s="0" t="str">
        <f aca="false">IF(E441&lt;&gt;0,INDEX(Main!V:V,C441+1,1),"")</f>
        <v/>
      </c>
      <c r="K441" s="0" t="str">
        <f aca="false">IF(E441&lt;&gt;0,INDEX(Main!W:W,C441+1,1),"")</f>
        <v/>
      </c>
      <c r="L441" s="0" t="str">
        <f aca="false">IF(E441&lt;&gt;0,INDEX(Main!AF:CC,$C441+1,$D441+1),"")</f>
        <v/>
      </c>
      <c r="M441" s="0" t="str">
        <f aca="false">IF(E441&lt;&gt;0,IF(L441*1&gt;100,YEAR(L441),""),"")</f>
        <v/>
      </c>
      <c r="N441" s="0" t="str">
        <f aca="false">IF(E441&lt;&gt;0,INDEX(Main!AH:CC,$C441+1,$D441+1),"")</f>
        <v/>
      </c>
      <c r="O441" s="0" t="str">
        <f aca="false">IF(E441&lt;&gt;0,INDEX(Main!AI:CC,$C441+1,$D441+1),"")</f>
        <v/>
      </c>
      <c r="P441" s="0" t="str">
        <f aca="false">IF(E441&lt;&gt;0,INDEX(Main!AJ:CC,$C441+1,$D441+1),"")</f>
        <v/>
      </c>
      <c r="Q441" s="0" t="str">
        <f aca="false">IF(A441&lt;&gt;"",":"&amp;A441,"")</f>
        <v/>
      </c>
    </row>
    <row r="442" customFormat="false" ht="12.75" hidden="false" customHeight="false" outlineLevel="0" collapsed="false">
      <c r="A442" s="0" t="str">
        <f aca="false">IF(MOD(ROW(B442)-C$6,$F$6)=0,MAX(A$7:A441)+1,"")</f>
        <v/>
      </c>
      <c r="B442" s="0" t="n">
        <v>4.09400000000003</v>
      </c>
      <c r="C442" s="0" t="n">
        <v>100</v>
      </c>
      <c r="D442" s="0" t="n">
        <v>15</v>
      </c>
      <c r="E442" s="0" t="n">
        <v>0</v>
      </c>
      <c r="F442" s="0" t="str">
        <f aca="false">IF(E442&lt;&gt;0,"CSE"&amp;ROUND(B442,0),"")</f>
        <v/>
      </c>
      <c r="G442" s="0" t="str">
        <f aca="false">IF(E442&lt;&gt;0,"All","")</f>
        <v/>
      </c>
      <c r="H442" s="0" t="str">
        <f aca="false">IF(E442&lt;&gt;0,INDEX(Main!T:T,C442+1,1),"")</f>
        <v/>
      </c>
      <c r="I442" s="0" t="str">
        <f aca="false">IF(E442&lt;&gt;0,INDEX(Main!U:U,C442+1,1),"")</f>
        <v/>
      </c>
      <c r="J442" s="0" t="str">
        <f aca="false">IF(E442&lt;&gt;0,INDEX(Main!V:V,C442+1,1),"")</f>
        <v/>
      </c>
      <c r="K442" s="0" t="str">
        <f aca="false">IF(E442&lt;&gt;0,INDEX(Main!W:W,C442+1,1),"")</f>
        <v/>
      </c>
      <c r="L442" s="0" t="str">
        <f aca="false">IF(E442&lt;&gt;0,INDEX(Main!AF:CC,$C442+1,$D442+1),"")</f>
        <v/>
      </c>
      <c r="M442" s="0" t="str">
        <f aca="false">IF(E442&lt;&gt;0,IF(L442*1&gt;100,YEAR(L442),""),"")</f>
        <v/>
      </c>
      <c r="N442" s="0" t="str">
        <f aca="false">IF(E442&lt;&gt;0,INDEX(Main!AH:CC,$C442+1,$D442+1),"")</f>
        <v/>
      </c>
      <c r="O442" s="0" t="str">
        <f aca="false">IF(E442&lt;&gt;0,INDEX(Main!AI:CC,$C442+1,$D442+1),"")</f>
        <v/>
      </c>
      <c r="P442" s="0" t="str">
        <f aca="false">IF(E442&lt;&gt;0,INDEX(Main!AJ:CC,$C442+1,$D442+1),"")</f>
        <v/>
      </c>
      <c r="Q442" s="0" t="str">
        <f aca="false">IF(A442&lt;&gt;"",":"&amp;A442,"")</f>
        <v/>
      </c>
    </row>
    <row r="443" customFormat="false" ht="12.75" hidden="false" customHeight="false" outlineLevel="0" collapsed="false">
      <c r="A443" s="0" t="str">
        <f aca="false">IF(MOD(ROW(B443)-C$6,$F$6)=0,MAX(A$7:A442)+1,"")</f>
        <v/>
      </c>
      <c r="B443" s="0" t="n">
        <v>4.09500000000003</v>
      </c>
      <c r="C443" s="0" t="n">
        <v>101</v>
      </c>
      <c r="D443" s="0" t="n">
        <v>15</v>
      </c>
      <c r="E443" s="0" t="n">
        <v>0</v>
      </c>
      <c r="F443" s="0" t="str">
        <f aca="false">IF(E443&lt;&gt;0,"CSE"&amp;ROUND(B443,0),"")</f>
        <v/>
      </c>
      <c r="G443" s="0" t="str">
        <f aca="false">IF(E443&lt;&gt;0,"All","")</f>
        <v/>
      </c>
      <c r="H443" s="0" t="str">
        <f aca="false">IF(E443&lt;&gt;0,INDEX(Main!T:T,C443+1,1),"")</f>
        <v/>
      </c>
      <c r="I443" s="0" t="str">
        <f aca="false">IF(E443&lt;&gt;0,INDEX(Main!U:U,C443+1,1),"")</f>
        <v/>
      </c>
      <c r="J443" s="0" t="str">
        <f aca="false">IF(E443&lt;&gt;0,INDEX(Main!V:V,C443+1,1),"")</f>
        <v/>
      </c>
      <c r="K443" s="0" t="str">
        <f aca="false">IF(E443&lt;&gt;0,INDEX(Main!W:W,C443+1,1),"")</f>
        <v/>
      </c>
      <c r="L443" s="0" t="str">
        <f aca="false">IF(E443&lt;&gt;0,INDEX(Main!AF:CC,$C443+1,$D443+1),"")</f>
        <v/>
      </c>
      <c r="M443" s="0" t="str">
        <f aca="false">IF(E443&lt;&gt;0,IF(L443*1&gt;100,YEAR(L443),""),"")</f>
        <v/>
      </c>
      <c r="N443" s="0" t="str">
        <f aca="false">IF(E443&lt;&gt;0,INDEX(Main!AH:CC,$C443+1,$D443+1),"")</f>
        <v/>
      </c>
      <c r="O443" s="0" t="str">
        <f aca="false">IF(E443&lt;&gt;0,INDEX(Main!AI:CC,$C443+1,$D443+1),"")</f>
        <v/>
      </c>
      <c r="P443" s="0" t="str">
        <f aca="false">IF(E443&lt;&gt;0,INDEX(Main!AJ:CC,$C443+1,$D443+1),"")</f>
        <v/>
      </c>
      <c r="Q443" s="0" t="str">
        <f aca="false">IF(A443&lt;&gt;"",":"&amp;A443,"")</f>
        <v/>
      </c>
    </row>
    <row r="444" customFormat="false" ht="12.75" hidden="false" customHeight="false" outlineLevel="0" collapsed="false">
      <c r="A444" s="0" t="str">
        <f aca="false">IF(MOD(ROW(B444)-C$6,$F$6)=0,MAX(A$7:A443)+1,"")</f>
        <v/>
      </c>
      <c r="B444" s="0" t="n">
        <v>4.09600000000003</v>
      </c>
      <c r="C444" s="0" t="n">
        <v>102</v>
      </c>
      <c r="D444" s="0" t="n">
        <v>15</v>
      </c>
      <c r="E444" s="0" t="n">
        <v>0</v>
      </c>
      <c r="F444" s="0" t="str">
        <f aca="false">IF(E444&lt;&gt;0,"CSE"&amp;ROUND(B444,0),"")</f>
        <v/>
      </c>
      <c r="G444" s="0" t="str">
        <f aca="false">IF(E444&lt;&gt;0,"All","")</f>
        <v/>
      </c>
      <c r="H444" s="0" t="str">
        <f aca="false">IF(E444&lt;&gt;0,INDEX(Main!T:T,C444+1,1),"")</f>
        <v/>
      </c>
      <c r="I444" s="0" t="str">
        <f aca="false">IF(E444&lt;&gt;0,INDEX(Main!U:U,C444+1,1),"")</f>
        <v/>
      </c>
      <c r="J444" s="0" t="str">
        <f aca="false">IF(E444&lt;&gt;0,INDEX(Main!V:V,C444+1,1),"")</f>
        <v/>
      </c>
      <c r="K444" s="0" t="str">
        <f aca="false">IF(E444&lt;&gt;0,INDEX(Main!W:W,C444+1,1),"")</f>
        <v/>
      </c>
      <c r="L444" s="0" t="str">
        <f aca="false">IF(E444&lt;&gt;0,INDEX(Main!AF:CC,$C444+1,$D444+1),"")</f>
        <v/>
      </c>
      <c r="M444" s="0" t="str">
        <f aca="false">IF(E444&lt;&gt;0,IF(L444*1&gt;100,YEAR(L444),""),"")</f>
        <v/>
      </c>
      <c r="N444" s="0" t="str">
        <f aca="false">IF(E444&lt;&gt;0,INDEX(Main!AH:CC,$C444+1,$D444+1),"")</f>
        <v/>
      </c>
      <c r="O444" s="0" t="str">
        <f aca="false">IF(E444&lt;&gt;0,INDEX(Main!AI:CC,$C444+1,$D444+1),"")</f>
        <v/>
      </c>
      <c r="P444" s="0" t="str">
        <f aca="false">IF(E444&lt;&gt;0,INDEX(Main!AJ:CC,$C444+1,$D444+1),"")</f>
        <v/>
      </c>
      <c r="Q444" s="0" t="str">
        <f aca="false">IF(A444&lt;&gt;"",":"&amp;A444,"")</f>
        <v/>
      </c>
    </row>
    <row r="445" customFormat="false" ht="12.75" hidden="false" customHeight="false" outlineLevel="0" collapsed="false">
      <c r="A445" s="0" t="str">
        <f aca="false">IF(MOD(ROW(B445)-C$6,$F$6)=0,MAX(A$7:A444)+1,"")</f>
        <v/>
      </c>
      <c r="B445" s="0" t="n">
        <v>4.09700000000003</v>
      </c>
      <c r="C445" s="0" t="n">
        <v>103</v>
      </c>
      <c r="D445" s="0" t="n">
        <v>15</v>
      </c>
      <c r="E445" s="0" t="n">
        <v>0</v>
      </c>
      <c r="F445" s="0" t="str">
        <f aca="false">IF(E445&lt;&gt;0,"CSE"&amp;ROUND(B445,0),"")</f>
        <v/>
      </c>
      <c r="G445" s="0" t="str">
        <f aca="false">IF(E445&lt;&gt;0,"All","")</f>
        <v/>
      </c>
      <c r="H445" s="0" t="str">
        <f aca="false">IF(E445&lt;&gt;0,INDEX(Main!T:T,C445+1,1),"")</f>
        <v/>
      </c>
      <c r="I445" s="0" t="str">
        <f aca="false">IF(E445&lt;&gt;0,INDEX(Main!U:U,C445+1,1),"")</f>
        <v/>
      </c>
      <c r="J445" s="0" t="str">
        <f aca="false">IF(E445&lt;&gt;0,INDEX(Main!V:V,C445+1,1),"")</f>
        <v/>
      </c>
      <c r="K445" s="0" t="str">
        <f aca="false">IF(E445&lt;&gt;0,INDEX(Main!W:W,C445+1,1),"")</f>
        <v/>
      </c>
      <c r="L445" s="0" t="str">
        <f aca="false">IF(E445&lt;&gt;0,INDEX(Main!AF:CC,$C445+1,$D445+1),"")</f>
        <v/>
      </c>
      <c r="M445" s="0" t="str">
        <f aca="false">IF(E445&lt;&gt;0,IF(L445*1&gt;100,YEAR(L445),""),"")</f>
        <v/>
      </c>
      <c r="N445" s="0" t="str">
        <f aca="false">IF(E445&lt;&gt;0,INDEX(Main!AH:CC,$C445+1,$D445+1),"")</f>
        <v/>
      </c>
      <c r="O445" s="0" t="str">
        <f aca="false">IF(E445&lt;&gt;0,INDEX(Main!AI:CC,$C445+1,$D445+1),"")</f>
        <v/>
      </c>
      <c r="P445" s="0" t="str">
        <f aca="false">IF(E445&lt;&gt;0,INDEX(Main!AJ:CC,$C445+1,$D445+1),"")</f>
        <v/>
      </c>
      <c r="Q445" s="0" t="str">
        <f aca="false">IF(A445&lt;&gt;"",":"&amp;A445,"")</f>
        <v/>
      </c>
    </row>
    <row r="446" customFormat="false" ht="12.75" hidden="false" customHeight="false" outlineLevel="0" collapsed="false">
      <c r="A446" s="0" t="str">
        <f aca="false">IF(MOD(ROW(B446)-C$6,$F$6)=0,MAX(A$7:A445)+1,"")</f>
        <v/>
      </c>
      <c r="B446" s="0" t="n">
        <v>4.09800000000003</v>
      </c>
      <c r="C446" s="0" t="n">
        <v>104</v>
      </c>
      <c r="D446" s="0" t="n">
        <v>15</v>
      </c>
      <c r="E446" s="0" t="n">
        <v>0</v>
      </c>
      <c r="F446" s="0" t="str">
        <f aca="false">IF(E446&lt;&gt;0,"CSE"&amp;ROUND(B446,0),"")</f>
        <v/>
      </c>
      <c r="G446" s="0" t="str">
        <f aca="false">IF(E446&lt;&gt;0,"All","")</f>
        <v/>
      </c>
      <c r="H446" s="0" t="str">
        <f aca="false">IF(E446&lt;&gt;0,INDEX(Main!T:T,C446+1,1),"")</f>
        <v/>
      </c>
      <c r="I446" s="0" t="str">
        <f aca="false">IF(E446&lt;&gt;0,INDEX(Main!U:U,C446+1,1),"")</f>
        <v/>
      </c>
      <c r="J446" s="0" t="str">
        <f aca="false">IF(E446&lt;&gt;0,INDEX(Main!V:V,C446+1,1),"")</f>
        <v/>
      </c>
      <c r="K446" s="0" t="str">
        <f aca="false">IF(E446&lt;&gt;0,INDEX(Main!W:W,C446+1,1),"")</f>
        <v/>
      </c>
      <c r="L446" s="0" t="str">
        <f aca="false">IF(E446&lt;&gt;0,INDEX(Main!AF:CC,$C446+1,$D446+1),"")</f>
        <v/>
      </c>
      <c r="M446" s="0" t="str">
        <f aca="false">IF(E446&lt;&gt;0,IF(L446*1&gt;100,YEAR(L446),""),"")</f>
        <v/>
      </c>
      <c r="N446" s="0" t="str">
        <f aca="false">IF(E446&lt;&gt;0,INDEX(Main!AH:CC,$C446+1,$D446+1),"")</f>
        <v/>
      </c>
      <c r="O446" s="0" t="str">
        <f aca="false">IF(E446&lt;&gt;0,INDEX(Main!AI:CC,$C446+1,$D446+1),"")</f>
        <v/>
      </c>
      <c r="P446" s="0" t="str">
        <f aca="false">IF(E446&lt;&gt;0,INDEX(Main!AJ:CC,$C446+1,$D446+1),"")</f>
        <v/>
      </c>
      <c r="Q446" s="0" t="str">
        <f aca="false">IF(A446&lt;&gt;"",":"&amp;A446,"")</f>
        <v/>
      </c>
    </row>
    <row r="447" customFormat="false" ht="12.75" hidden="false" customHeight="false" outlineLevel="0" collapsed="false">
      <c r="A447" s="0" t="str">
        <f aca="false">IF(MOD(ROW(B447)-C$6,$F$6)=0,MAX(A$7:A446)+1,"")</f>
        <v/>
      </c>
      <c r="B447" s="0" t="n">
        <v>4.09900000000003</v>
      </c>
      <c r="C447" s="0" t="n">
        <v>105</v>
      </c>
      <c r="D447" s="0" t="n">
        <v>15</v>
      </c>
      <c r="E447" s="0" t="n">
        <v>0</v>
      </c>
      <c r="F447" s="0" t="str">
        <f aca="false">IF(E447&lt;&gt;0,"CSE"&amp;ROUND(B447,0),"")</f>
        <v/>
      </c>
      <c r="G447" s="0" t="str">
        <f aca="false">IF(E447&lt;&gt;0,"All","")</f>
        <v/>
      </c>
      <c r="H447" s="0" t="str">
        <f aca="false">IF(E447&lt;&gt;0,INDEX(Main!T:T,C447+1,1),"")</f>
        <v/>
      </c>
      <c r="I447" s="0" t="str">
        <f aca="false">IF(E447&lt;&gt;0,INDEX(Main!U:U,C447+1,1),"")</f>
        <v/>
      </c>
      <c r="J447" s="0" t="str">
        <f aca="false">IF(E447&lt;&gt;0,INDEX(Main!V:V,C447+1,1),"")</f>
        <v/>
      </c>
      <c r="K447" s="0" t="str">
        <f aca="false">IF(E447&lt;&gt;0,INDEX(Main!W:W,C447+1,1),"")</f>
        <v/>
      </c>
      <c r="L447" s="0" t="str">
        <f aca="false">IF(E447&lt;&gt;0,INDEX(Main!AF:CC,$C447+1,$D447+1),"")</f>
        <v/>
      </c>
      <c r="M447" s="0" t="str">
        <f aca="false">IF(E447&lt;&gt;0,IF(L447*1&gt;100,YEAR(L447),""),"")</f>
        <v/>
      </c>
      <c r="N447" s="0" t="str">
        <f aca="false">IF(E447&lt;&gt;0,INDEX(Main!AH:CC,$C447+1,$D447+1),"")</f>
        <v/>
      </c>
      <c r="O447" s="0" t="str">
        <f aca="false">IF(E447&lt;&gt;0,INDEX(Main!AI:CC,$C447+1,$D447+1),"")</f>
        <v/>
      </c>
      <c r="P447" s="0" t="str">
        <f aca="false">IF(E447&lt;&gt;0,INDEX(Main!AJ:CC,$C447+1,$D447+1),"")</f>
        <v/>
      </c>
      <c r="Q447" s="0" t="str">
        <f aca="false">IF(A447&lt;&gt;"",":"&amp;A447,"")</f>
        <v/>
      </c>
    </row>
    <row r="448" customFormat="false" ht="12.75" hidden="false" customHeight="false" outlineLevel="0" collapsed="false">
      <c r="A448" s="0" t="str">
        <f aca="false">IF(MOD(ROW(B448)-C$6,$F$6)=0,MAX(A$7:A447)+1,"")</f>
        <v/>
      </c>
      <c r="B448" s="0" t="n">
        <v>4.10000000000003</v>
      </c>
      <c r="C448" s="0" t="n">
        <v>106</v>
      </c>
      <c r="D448" s="0" t="n">
        <v>15</v>
      </c>
      <c r="E448" s="0" t="n">
        <v>0</v>
      </c>
      <c r="F448" s="0" t="str">
        <f aca="false">IF(E448&lt;&gt;0,"CSE"&amp;ROUND(B448,0),"")</f>
        <v/>
      </c>
      <c r="G448" s="0" t="str">
        <f aca="false">IF(E448&lt;&gt;0,"All","")</f>
        <v/>
      </c>
      <c r="H448" s="0" t="str">
        <f aca="false">IF(E448&lt;&gt;0,INDEX(Main!T:T,C448+1,1),"")</f>
        <v/>
      </c>
      <c r="I448" s="0" t="str">
        <f aca="false">IF(E448&lt;&gt;0,INDEX(Main!U:U,C448+1,1),"")</f>
        <v/>
      </c>
      <c r="J448" s="0" t="str">
        <f aca="false">IF(E448&lt;&gt;0,INDEX(Main!V:V,C448+1,1),"")</f>
        <v/>
      </c>
      <c r="K448" s="0" t="str">
        <f aca="false">IF(E448&lt;&gt;0,INDEX(Main!W:W,C448+1,1),"")</f>
        <v/>
      </c>
      <c r="L448" s="0" t="str">
        <f aca="false">IF(E448&lt;&gt;0,INDEX(Main!AF:CC,$C448+1,$D448+1),"")</f>
        <v/>
      </c>
      <c r="M448" s="0" t="str">
        <f aca="false">IF(E448&lt;&gt;0,IF(L448*1&gt;100,YEAR(L448),""),"")</f>
        <v/>
      </c>
      <c r="N448" s="0" t="str">
        <f aca="false">IF(E448&lt;&gt;0,INDEX(Main!AH:CC,$C448+1,$D448+1),"")</f>
        <v/>
      </c>
      <c r="O448" s="0" t="str">
        <f aca="false">IF(E448&lt;&gt;0,INDEX(Main!AI:CC,$C448+1,$D448+1),"")</f>
        <v/>
      </c>
      <c r="P448" s="0" t="str">
        <f aca="false">IF(E448&lt;&gt;0,INDEX(Main!AJ:CC,$C448+1,$D448+1),"")</f>
        <v/>
      </c>
      <c r="Q448" s="0" t="str">
        <f aca="false">IF(A448&lt;&gt;"",":"&amp;A448,"")</f>
        <v/>
      </c>
    </row>
    <row r="449" customFormat="false" ht="12.75" hidden="false" customHeight="false" outlineLevel="0" collapsed="false">
      <c r="A449" s="0" t="str">
        <f aca="false">IF(MOD(ROW(B449)-C$6,$F$6)=0,MAX(A$7:A448)+1,"")</f>
        <v/>
      </c>
      <c r="B449" s="0" t="n">
        <v>4.10100000000003</v>
      </c>
      <c r="C449" s="0" t="n">
        <v>107</v>
      </c>
      <c r="D449" s="0" t="n">
        <v>15</v>
      </c>
      <c r="E449" s="0" t="n">
        <v>0</v>
      </c>
      <c r="F449" s="0" t="str">
        <f aca="false">IF(E449&lt;&gt;0,"CSE"&amp;ROUND(B449,0),"")</f>
        <v/>
      </c>
      <c r="G449" s="0" t="str">
        <f aca="false">IF(E449&lt;&gt;0,"All","")</f>
        <v/>
      </c>
      <c r="H449" s="0" t="str">
        <f aca="false">IF(E449&lt;&gt;0,INDEX(Main!T:T,C449+1,1),"")</f>
        <v/>
      </c>
      <c r="I449" s="0" t="str">
        <f aca="false">IF(E449&lt;&gt;0,INDEX(Main!U:U,C449+1,1),"")</f>
        <v/>
      </c>
      <c r="J449" s="0" t="str">
        <f aca="false">IF(E449&lt;&gt;0,INDEX(Main!V:V,C449+1,1),"")</f>
        <v/>
      </c>
      <c r="K449" s="0" t="str">
        <f aca="false">IF(E449&lt;&gt;0,INDEX(Main!W:W,C449+1,1),"")</f>
        <v/>
      </c>
      <c r="L449" s="0" t="str">
        <f aca="false">IF(E449&lt;&gt;0,INDEX(Main!AF:CC,$C449+1,$D449+1),"")</f>
        <v/>
      </c>
      <c r="M449" s="0" t="str">
        <f aca="false">IF(E449&lt;&gt;0,IF(L449*1&gt;100,YEAR(L449),""),"")</f>
        <v/>
      </c>
      <c r="N449" s="0" t="str">
        <f aca="false">IF(E449&lt;&gt;0,INDEX(Main!AH:CC,$C449+1,$D449+1),"")</f>
        <v/>
      </c>
      <c r="O449" s="0" t="str">
        <f aca="false">IF(E449&lt;&gt;0,INDEX(Main!AI:CC,$C449+1,$D449+1),"")</f>
        <v/>
      </c>
      <c r="P449" s="0" t="str">
        <f aca="false">IF(E449&lt;&gt;0,INDEX(Main!AJ:CC,$C449+1,$D449+1),"")</f>
        <v/>
      </c>
      <c r="Q449" s="0" t="str">
        <f aca="false">IF(A449&lt;&gt;"",":"&amp;A449,"")</f>
        <v/>
      </c>
    </row>
    <row r="450" customFormat="false" ht="12.75" hidden="false" customHeight="false" outlineLevel="0" collapsed="false">
      <c r="A450" s="0" t="str">
        <f aca="false">IF(MOD(ROW(B450)-C$6,$F$6)=0,MAX(A$7:A449)+1,"")</f>
        <v/>
      </c>
      <c r="B450" s="0" t="n">
        <v>4.10200000000003</v>
      </c>
      <c r="C450" s="0" t="n">
        <v>108</v>
      </c>
      <c r="D450" s="0" t="n">
        <v>15</v>
      </c>
      <c r="E450" s="0" t="n">
        <v>0</v>
      </c>
      <c r="F450" s="0" t="str">
        <f aca="false">IF(E450&lt;&gt;0,"CSE"&amp;ROUND(B450,0),"")</f>
        <v/>
      </c>
      <c r="G450" s="0" t="str">
        <f aca="false">IF(E450&lt;&gt;0,"All","")</f>
        <v/>
      </c>
      <c r="H450" s="0" t="str">
        <f aca="false">IF(E450&lt;&gt;0,INDEX(Main!T:T,C450+1,1),"")</f>
        <v/>
      </c>
      <c r="I450" s="0" t="str">
        <f aca="false">IF(E450&lt;&gt;0,INDEX(Main!U:U,C450+1,1),"")</f>
        <v/>
      </c>
      <c r="J450" s="0" t="str">
        <f aca="false">IF(E450&lt;&gt;0,INDEX(Main!V:V,C450+1,1),"")</f>
        <v/>
      </c>
      <c r="K450" s="0" t="str">
        <f aca="false">IF(E450&lt;&gt;0,INDEX(Main!W:W,C450+1,1),"")</f>
        <v/>
      </c>
      <c r="L450" s="0" t="str">
        <f aca="false">IF(E450&lt;&gt;0,INDEX(Main!AF:CC,$C450+1,$D450+1),"")</f>
        <v/>
      </c>
      <c r="M450" s="0" t="str">
        <f aca="false">IF(E450&lt;&gt;0,IF(L450*1&gt;100,YEAR(L450),""),"")</f>
        <v/>
      </c>
      <c r="N450" s="0" t="str">
        <f aca="false">IF(E450&lt;&gt;0,INDEX(Main!AH:CC,$C450+1,$D450+1),"")</f>
        <v/>
      </c>
      <c r="O450" s="0" t="str">
        <f aca="false">IF(E450&lt;&gt;0,INDEX(Main!AI:CC,$C450+1,$D450+1),"")</f>
        <v/>
      </c>
      <c r="P450" s="0" t="str">
        <f aca="false">IF(E450&lt;&gt;0,INDEX(Main!AJ:CC,$C450+1,$D450+1),"")</f>
        <v/>
      </c>
      <c r="Q450" s="0" t="str">
        <f aca="false">IF(A450&lt;&gt;"",":"&amp;A450,"")</f>
        <v/>
      </c>
    </row>
    <row r="451" customFormat="false" ht="12.75" hidden="false" customHeight="false" outlineLevel="0" collapsed="false">
      <c r="A451" s="0" t="str">
        <f aca="false">IF(MOD(ROW(B451)-C$6,$F$6)=0,MAX(A$7:A450)+1,"")</f>
        <v/>
      </c>
      <c r="B451" s="0" t="n">
        <v>4.10300000000003</v>
      </c>
      <c r="C451" s="0" t="n">
        <v>109</v>
      </c>
      <c r="D451" s="0" t="n">
        <v>15</v>
      </c>
      <c r="E451" s="0" t="n">
        <v>0</v>
      </c>
      <c r="F451" s="0" t="str">
        <f aca="false">IF(E451&lt;&gt;0,"CSE"&amp;ROUND(B451,0),"")</f>
        <v/>
      </c>
      <c r="G451" s="0" t="str">
        <f aca="false">IF(E451&lt;&gt;0,"All","")</f>
        <v/>
      </c>
      <c r="H451" s="0" t="str">
        <f aca="false">IF(E451&lt;&gt;0,INDEX(Main!T:T,C451+1,1),"")</f>
        <v/>
      </c>
      <c r="I451" s="0" t="str">
        <f aca="false">IF(E451&lt;&gt;0,INDEX(Main!U:U,C451+1,1),"")</f>
        <v/>
      </c>
      <c r="J451" s="0" t="str">
        <f aca="false">IF(E451&lt;&gt;0,INDEX(Main!V:V,C451+1,1),"")</f>
        <v/>
      </c>
      <c r="K451" s="0" t="str">
        <f aca="false">IF(E451&lt;&gt;0,INDEX(Main!W:W,C451+1,1),"")</f>
        <v/>
      </c>
      <c r="L451" s="0" t="str">
        <f aca="false">IF(E451&lt;&gt;0,INDEX(Main!AF:CC,$C451+1,$D451+1),"")</f>
        <v/>
      </c>
      <c r="M451" s="0" t="str">
        <f aca="false">IF(E451&lt;&gt;0,IF(L451*1&gt;100,YEAR(L451),""),"")</f>
        <v/>
      </c>
      <c r="N451" s="0" t="str">
        <f aca="false">IF(E451&lt;&gt;0,INDEX(Main!AH:CC,$C451+1,$D451+1),"")</f>
        <v/>
      </c>
      <c r="O451" s="0" t="str">
        <f aca="false">IF(E451&lt;&gt;0,INDEX(Main!AI:CC,$C451+1,$D451+1),"")</f>
        <v/>
      </c>
      <c r="P451" s="0" t="str">
        <f aca="false">IF(E451&lt;&gt;0,INDEX(Main!AJ:CC,$C451+1,$D451+1),"")</f>
        <v/>
      </c>
      <c r="Q451" s="0" t="str">
        <f aca="false">IF(A451&lt;&gt;"",":"&amp;A451,"")</f>
        <v/>
      </c>
    </row>
    <row r="452" customFormat="false" ht="12.75" hidden="false" customHeight="false" outlineLevel="0" collapsed="false">
      <c r="A452" s="0" t="str">
        <f aca="false">IF(MOD(ROW(B452)-C$6,$F$6)=0,MAX(A$7:A451)+1,"")</f>
        <v/>
      </c>
      <c r="B452" s="0" t="n">
        <v>4.10400000000004</v>
      </c>
      <c r="C452" s="0" t="n">
        <v>110</v>
      </c>
      <c r="D452" s="0" t="n">
        <v>15</v>
      </c>
      <c r="E452" s="0" t="n">
        <v>0</v>
      </c>
      <c r="F452" s="0" t="str">
        <f aca="false">IF(E452&lt;&gt;0,"CSE"&amp;ROUND(B452,0),"")</f>
        <v/>
      </c>
      <c r="G452" s="0" t="str">
        <f aca="false">IF(E452&lt;&gt;0,"All","")</f>
        <v/>
      </c>
      <c r="H452" s="0" t="str">
        <f aca="false">IF(E452&lt;&gt;0,INDEX(Main!T:T,C452+1,1),"")</f>
        <v/>
      </c>
      <c r="I452" s="0" t="str">
        <f aca="false">IF(E452&lt;&gt;0,INDEX(Main!U:U,C452+1,1),"")</f>
        <v/>
      </c>
      <c r="J452" s="0" t="str">
        <f aca="false">IF(E452&lt;&gt;0,INDEX(Main!V:V,C452+1,1),"")</f>
        <v/>
      </c>
      <c r="K452" s="0" t="str">
        <f aca="false">IF(E452&lt;&gt;0,INDEX(Main!W:W,C452+1,1),"")</f>
        <v/>
      </c>
      <c r="L452" s="0" t="str">
        <f aca="false">IF(E452&lt;&gt;0,INDEX(Main!AF:CC,$C452+1,$D452+1),"")</f>
        <v/>
      </c>
      <c r="M452" s="0" t="str">
        <f aca="false">IF(E452&lt;&gt;0,IF(L452*1&gt;100,YEAR(L452),""),"")</f>
        <v/>
      </c>
      <c r="N452" s="0" t="str">
        <f aca="false">IF(E452&lt;&gt;0,INDEX(Main!AH:CC,$C452+1,$D452+1),"")</f>
        <v/>
      </c>
      <c r="O452" s="0" t="str">
        <f aca="false">IF(E452&lt;&gt;0,INDEX(Main!AI:CC,$C452+1,$D452+1),"")</f>
        <v/>
      </c>
      <c r="P452" s="0" t="str">
        <f aca="false">IF(E452&lt;&gt;0,INDEX(Main!AJ:CC,$C452+1,$D452+1),"")</f>
        <v/>
      </c>
      <c r="Q452" s="0" t="str">
        <f aca="false">IF(A452&lt;&gt;"",":"&amp;A452,"")</f>
        <v/>
      </c>
    </row>
    <row r="453" customFormat="false" ht="12.75" hidden="false" customHeight="false" outlineLevel="0" collapsed="false">
      <c r="A453" s="0" t="str">
        <f aca="false">IF(MOD(ROW(B453)-C$6,$F$6)=0,MAX(A$7:A452)+1,"")</f>
        <v/>
      </c>
      <c r="B453" s="0" t="n">
        <v>4.10500000000004</v>
      </c>
      <c r="C453" s="0" t="n">
        <v>111</v>
      </c>
      <c r="D453" s="0" t="n">
        <v>15</v>
      </c>
      <c r="E453" s="0" t="n">
        <v>0</v>
      </c>
      <c r="F453" s="0" t="str">
        <f aca="false">IF(E453&lt;&gt;0,"CSE"&amp;ROUND(B453,0),"")</f>
        <v/>
      </c>
      <c r="G453" s="0" t="str">
        <f aca="false">IF(E453&lt;&gt;0,"All","")</f>
        <v/>
      </c>
      <c r="H453" s="0" t="str">
        <f aca="false">IF(E453&lt;&gt;0,INDEX(Main!T:T,C453+1,1),"")</f>
        <v/>
      </c>
      <c r="I453" s="0" t="str">
        <f aca="false">IF(E453&lt;&gt;0,INDEX(Main!U:U,C453+1,1),"")</f>
        <v/>
      </c>
      <c r="J453" s="0" t="str">
        <f aca="false">IF(E453&lt;&gt;0,INDEX(Main!V:V,C453+1,1),"")</f>
        <v/>
      </c>
      <c r="K453" s="0" t="str">
        <f aca="false">IF(E453&lt;&gt;0,INDEX(Main!W:W,C453+1,1),"")</f>
        <v/>
      </c>
      <c r="L453" s="0" t="str">
        <f aca="false">IF(E453&lt;&gt;0,INDEX(Main!AF:CC,$C453+1,$D453+1),"")</f>
        <v/>
      </c>
      <c r="M453" s="0" t="str">
        <f aca="false">IF(E453&lt;&gt;0,IF(L453*1&gt;100,YEAR(L453),""),"")</f>
        <v/>
      </c>
      <c r="N453" s="0" t="str">
        <f aca="false">IF(E453&lt;&gt;0,INDEX(Main!AH:CC,$C453+1,$D453+1),"")</f>
        <v/>
      </c>
      <c r="O453" s="0" t="str">
        <f aca="false">IF(E453&lt;&gt;0,INDEX(Main!AI:CC,$C453+1,$D453+1),"")</f>
        <v/>
      </c>
      <c r="P453" s="0" t="str">
        <f aca="false">IF(E453&lt;&gt;0,INDEX(Main!AJ:CC,$C453+1,$D453+1),"")</f>
        <v/>
      </c>
      <c r="Q453" s="0" t="str">
        <f aca="false">IF(A453&lt;&gt;"",":"&amp;A453,"")</f>
        <v/>
      </c>
    </row>
    <row r="454" customFormat="false" ht="12.75" hidden="false" customHeight="false" outlineLevel="0" collapsed="false">
      <c r="A454" s="0" t="str">
        <f aca="false">IF(MOD(ROW(B454)-C$6,$F$6)=0,MAX(A$7:A453)+1,"")</f>
        <v/>
      </c>
      <c r="B454" s="0" t="n">
        <v>4.10600000000004</v>
      </c>
      <c r="C454" s="0" t="n">
        <v>112</v>
      </c>
      <c r="D454" s="0" t="n">
        <v>15</v>
      </c>
      <c r="E454" s="0" t="n">
        <v>0</v>
      </c>
      <c r="F454" s="0" t="str">
        <f aca="false">IF(E454&lt;&gt;0,"CSE"&amp;ROUND(B454,0),"")</f>
        <v/>
      </c>
      <c r="G454" s="0" t="str">
        <f aca="false">IF(E454&lt;&gt;0,"All","")</f>
        <v/>
      </c>
      <c r="H454" s="0" t="str">
        <f aca="false">IF(E454&lt;&gt;0,INDEX(Main!T:T,C454+1,1),"")</f>
        <v/>
      </c>
      <c r="I454" s="0" t="str">
        <f aca="false">IF(E454&lt;&gt;0,INDEX(Main!U:U,C454+1,1),"")</f>
        <v/>
      </c>
      <c r="J454" s="0" t="str">
        <f aca="false">IF(E454&lt;&gt;0,INDEX(Main!V:V,C454+1,1),"")</f>
        <v/>
      </c>
      <c r="K454" s="0" t="str">
        <f aca="false">IF(E454&lt;&gt;0,INDEX(Main!W:W,C454+1,1),"")</f>
        <v/>
      </c>
      <c r="L454" s="0" t="str">
        <f aca="false">IF(E454&lt;&gt;0,INDEX(Main!AF:CC,$C454+1,$D454+1),"")</f>
        <v/>
      </c>
      <c r="M454" s="0" t="str">
        <f aca="false">IF(E454&lt;&gt;0,IF(L454*1&gt;100,YEAR(L454),""),"")</f>
        <v/>
      </c>
      <c r="N454" s="0" t="str">
        <f aca="false">IF(E454&lt;&gt;0,INDEX(Main!AH:CC,$C454+1,$D454+1),"")</f>
        <v/>
      </c>
      <c r="O454" s="0" t="str">
        <f aca="false">IF(E454&lt;&gt;0,INDEX(Main!AI:CC,$C454+1,$D454+1),"")</f>
        <v/>
      </c>
      <c r="P454" s="0" t="str">
        <f aca="false">IF(E454&lt;&gt;0,INDEX(Main!AJ:CC,$C454+1,$D454+1),"")</f>
        <v/>
      </c>
      <c r="Q454" s="0" t="str">
        <f aca="false">IF(A454&lt;&gt;"",":"&amp;A454,"")</f>
        <v/>
      </c>
    </row>
    <row r="455" customFormat="false" ht="12.75" hidden="false" customHeight="false" outlineLevel="0" collapsed="false">
      <c r="A455" s="0" t="str">
        <f aca="false">IF(MOD(ROW(B455)-C$6,$F$6)=0,MAX(A$7:A454)+1,"")</f>
        <v/>
      </c>
      <c r="B455" s="0" t="n">
        <v>4.10700000000004</v>
      </c>
      <c r="C455" s="0" t="n">
        <v>113</v>
      </c>
      <c r="D455" s="0" t="n">
        <v>15</v>
      </c>
      <c r="E455" s="0" t="n">
        <v>0</v>
      </c>
      <c r="F455" s="0" t="str">
        <f aca="false">IF(E455&lt;&gt;0,"CSE"&amp;ROUND(B455,0),"")</f>
        <v/>
      </c>
      <c r="G455" s="0" t="str">
        <f aca="false">IF(E455&lt;&gt;0,"All","")</f>
        <v/>
      </c>
      <c r="H455" s="0" t="str">
        <f aca="false">IF(E455&lt;&gt;0,INDEX(Main!T:T,C455+1,1),"")</f>
        <v/>
      </c>
      <c r="I455" s="0" t="str">
        <f aca="false">IF(E455&lt;&gt;0,INDEX(Main!U:U,C455+1,1),"")</f>
        <v/>
      </c>
      <c r="J455" s="0" t="str">
        <f aca="false">IF(E455&lt;&gt;0,INDEX(Main!V:V,C455+1,1),"")</f>
        <v/>
      </c>
      <c r="K455" s="0" t="str">
        <f aca="false">IF(E455&lt;&gt;0,INDEX(Main!W:W,C455+1,1),"")</f>
        <v/>
      </c>
      <c r="L455" s="0" t="str">
        <f aca="false">IF(E455&lt;&gt;0,INDEX(Main!AF:CC,$C455+1,$D455+1),"")</f>
        <v/>
      </c>
      <c r="M455" s="0" t="str">
        <f aca="false">IF(E455&lt;&gt;0,IF(L455*1&gt;100,YEAR(L455),""),"")</f>
        <v/>
      </c>
      <c r="N455" s="0" t="str">
        <f aca="false">IF(E455&lt;&gt;0,INDEX(Main!AH:CC,$C455+1,$D455+1),"")</f>
        <v/>
      </c>
      <c r="O455" s="0" t="str">
        <f aca="false">IF(E455&lt;&gt;0,INDEX(Main!AI:CC,$C455+1,$D455+1),"")</f>
        <v/>
      </c>
      <c r="P455" s="0" t="str">
        <f aca="false">IF(E455&lt;&gt;0,INDEX(Main!AJ:CC,$C455+1,$D455+1),"")</f>
        <v/>
      </c>
      <c r="Q455" s="0" t="str">
        <f aca="false">IF(A455&lt;&gt;"",":"&amp;A455,"")</f>
        <v/>
      </c>
    </row>
    <row r="456" customFormat="false" ht="12.75" hidden="false" customHeight="false" outlineLevel="0" collapsed="false">
      <c r="A456" s="0" t="str">
        <f aca="false">IF(MOD(ROW(B456)-C$6,$F$6)=0,MAX(A$7:A455)+1,"")</f>
        <v/>
      </c>
      <c r="B456" s="0" t="n">
        <v>4.10800000000004</v>
      </c>
      <c r="C456" s="0" t="n">
        <v>114</v>
      </c>
      <c r="D456" s="0" t="n">
        <v>15</v>
      </c>
      <c r="E456" s="0" t="n">
        <v>0</v>
      </c>
      <c r="F456" s="0" t="str">
        <f aca="false">IF(E456&lt;&gt;0,"CSE"&amp;ROUND(B456,0),"")</f>
        <v/>
      </c>
      <c r="G456" s="0" t="str">
        <f aca="false">IF(E456&lt;&gt;0,"All","")</f>
        <v/>
      </c>
      <c r="H456" s="0" t="str">
        <f aca="false">IF(E456&lt;&gt;0,INDEX(Main!T:T,C456+1,1),"")</f>
        <v/>
      </c>
      <c r="I456" s="0" t="str">
        <f aca="false">IF(E456&lt;&gt;0,INDEX(Main!U:U,C456+1,1),"")</f>
        <v/>
      </c>
      <c r="J456" s="0" t="str">
        <f aca="false">IF(E456&lt;&gt;0,INDEX(Main!V:V,C456+1,1),"")</f>
        <v/>
      </c>
      <c r="K456" s="0" t="str">
        <f aca="false">IF(E456&lt;&gt;0,INDEX(Main!W:W,C456+1,1),"")</f>
        <v/>
      </c>
      <c r="L456" s="0" t="str">
        <f aca="false">IF(E456&lt;&gt;0,INDEX(Main!AF:CC,$C456+1,$D456+1),"")</f>
        <v/>
      </c>
      <c r="M456" s="0" t="str">
        <f aca="false">IF(E456&lt;&gt;0,IF(L456*1&gt;100,YEAR(L456),""),"")</f>
        <v/>
      </c>
      <c r="N456" s="0" t="str">
        <f aca="false">IF(E456&lt;&gt;0,INDEX(Main!AH:CC,$C456+1,$D456+1),"")</f>
        <v/>
      </c>
      <c r="O456" s="0" t="str">
        <f aca="false">IF(E456&lt;&gt;0,INDEX(Main!AI:CC,$C456+1,$D456+1),"")</f>
        <v/>
      </c>
      <c r="P456" s="0" t="str">
        <f aca="false">IF(E456&lt;&gt;0,INDEX(Main!AJ:CC,$C456+1,$D456+1),"")</f>
        <v/>
      </c>
      <c r="Q456" s="0" t="str">
        <f aca="false">IF(A456&lt;&gt;"",":"&amp;A456,"")</f>
        <v/>
      </c>
    </row>
    <row r="457" customFormat="false" ht="12.75" hidden="false" customHeight="false" outlineLevel="0" collapsed="false">
      <c r="A457" s="0" t="str">
        <f aca="false">IF(MOD(ROW(B457)-C$6,$F$6)=0,MAX(A$7:A456)+1,"")</f>
        <v/>
      </c>
      <c r="B457" s="0" t="n">
        <v>4.10900000000004</v>
      </c>
      <c r="C457" s="0" t="n">
        <v>115</v>
      </c>
      <c r="D457" s="0" t="n">
        <v>15</v>
      </c>
      <c r="E457" s="0" t="n">
        <v>0</v>
      </c>
      <c r="F457" s="0" t="str">
        <f aca="false">IF(E457&lt;&gt;0,"CSE"&amp;ROUND(B457,0),"")</f>
        <v/>
      </c>
      <c r="G457" s="0" t="str">
        <f aca="false">IF(E457&lt;&gt;0,"All","")</f>
        <v/>
      </c>
      <c r="H457" s="0" t="str">
        <f aca="false">IF(E457&lt;&gt;0,INDEX(Main!T:T,C457+1,1),"")</f>
        <v/>
      </c>
      <c r="I457" s="0" t="str">
        <f aca="false">IF(E457&lt;&gt;0,INDEX(Main!U:U,C457+1,1),"")</f>
        <v/>
      </c>
      <c r="J457" s="0" t="str">
        <f aca="false">IF(E457&lt;&gt;0,INDEX(Main!V:V,C457+1,1),"")</f>
        <v/>
      </c>
      <c r="K457" s="0" t="str">
        <f aca="false">IF(E457&lt;&gt;0,INDEX(Main!W:W,C457+1,1),"")</f>
        <v/>
      </c>
      <c r="L457" s="0" t="str">
        <f aca="false">IF(E457&lt;&gt;0,INDEX(Main!AF:CC,$C457+1,$D457+1),"")</f>
        <v/>
      </c>
      <c r="M457" s="0" t="str">
        <f aca="false">IF(E457&lt;&gt;0,IF(L457*1&gt;100,YEAR(L457),""),"")</f>
        <v/>
      </c>
      <c r="N457" s="0" t="str">
        <f aca="false">IF(E457&lt;&gt;0,INDEX(Main!AH:CC,$C457+1,$D457+1),"")</f>
        <v/>
      </c>
      <c r="O457" s="0" t="str">
        <f aca="false">IF(E457&lt;&gt;0,INDEX(Main!AI:CC,$C457+1,$D457+1),"")</f>
        <v/>
      </c>
      <c r="P457" s="0" t="str">
        <f aca="false">IF(E457&lt;&gt;0,INDEX(Main!AJ:CC,$C457+1,$D457+1),"")</f>
        <v/>
      </c>
      <c r="Q457" s="0" t="str">
        <f aca="false">IF(A457&lt;&gt;"",":"&amp;A457,"")</f>
        <v/>
      </c>
    </row>
    <row r="458" customFormat="false" ht="12.75" hidden="false" customHeight="false" outlineLevel="0" collapsed="false">
      <c r="A458" s="0" t="str">
        <f aca="false">IF(MOD(ROW(B458)-C$6,$F$6)=0,MAX(A$7:A457)+1,"")</f>
        <v/>
      </c>
      <c r="B458" s="0" t="n">
        <v>4.11000000000004</v>
      </c>
      <c r="C458" s="0" t="n">
        <v>116</v>
      </c>
      <c r="D458" s="0" t="n">
        <v>15</v>
      </c>
      <c r="E458" s="0" t="n">
        <v>0</v>
      </c>
      <c r="F458" s="0" t="str">
        <f aca="false">IF(E458&lt;&gt;0,"CSE"&amp;ROUND(B458,0),"")</f>
        <v/>
      </c>
      <c r="G458" s="0" t="str">
        <f aca="false">IF(E458&lt;&gt;0,"All","")</f>
        <v/>
      </c>
      <c r="H458" s="0" t="str">
        <f aca="false">IF(E458&lt;&gt;0,INDEX(Main!T:T,C458+1,1),"")</f>
        <v/>
      </c>
      <c r="I458" s="0" t="str">
        <f aca="false">IF(E458&lt;&gt;0,INDEX(Main!U:U,C458+1,1),"")</f>
        <v/>
      </c>
      <c r="J458" s="0" t="str">
        <f aca="false">IF(E458&lt;&gt;0,INDEX(Main!V:V,C458+1,1),"")</f>
        <v/>
      </c>
      <c r="K458" s="0" t="str">
        <f aca="false">IF(E458&lt;&gt;0,INDEX(Main!W:W,C458+1,1),"")</f>
        <v/>
      </c>
      <c r="L458" s="0" t="str">
        <f aca="false">IF(E458&lt;&gt;0,INDEX(Main!AF:CC,$C458+1,$D458+1),"")</f>
        <v/>
      </c>
      <c r="M458" s="0" t="str">
        <f aca="false">IF(E458&lt;&gt;0,IF(L458*1&gt;100,YEAR(L458),""),"")</f>
        <v/>
      </c>
      <c r="N458" s="0" t="str">
        <f aca="false">IF(E458&lt;&gt;0,INDEX(Main!AH:CC,$C458+1,$D458+1),"")</f>
        <v/>
      </c>
      <c r="O458" s="0" t="str">
        <f aca="false">IF(E458&lt;&gt;0,INDEX(Main!AI:CC,$C458+1,$D458+1),"")</f>
        <v/>
      </c>
      <c r="P458" s="0" t="str">
        <f aca="false">IF(E458&lt;&gt;0,INDEX(Main!AJ:CC,$C458+1,$D458+1),"")</f>
        <v/>
      </c>
      <c r="Q458" s="0" t="str">
        <f aca="false">IF(A458&lt;&gt;"",":"&amp;A458,"")</f>
        <v/>
      </c>
    </row>
    <row r="459" customFormat="false" ht="12.75" hidden="false" customHeight="false" outlineLevel="0" collapsed="false">
      <c r="A459" s="0" t="str">
        <f aca="false">IF(MOD(ROW(B459)-C$6,$F$6)=0,MAX(A$7:A458)+1,"")</f>
        <v/>
      </c>
      <c r="B459" s="0" t="n">
        <v>4.11100000000004</v>
      </c>
      <c r="C459" s="0" t="n">
        <v>117</v>
      </c>
      <c r="D459" s="0" t="n">
        <v>15</v>
      </c>
      <c r="E459" s="0" t="n">
        <v>0</v>
      </c>
      <c r="F459" s="0" t="str">
        <f aca="false">IF(E459&lt;&gt;0,"CSE"&amp;ROUND(B459,0),"")</f>
        <v/>
      </c>
      <c r="G459" s="0" t="str">
        <f aca="false">IF(E459&lt;&gt;0,"All","")</f>
        <v/>
      </c>
      <c r="H459" s="0" t="str">
        <f aca="false">IF(E459&lt;&gt;0,INDEX(Main!T:T,C459+1,1),"")</f>
        <v/>
      </c>
      <c r="I459" s="0" t="str">
        <f aca="false">IF(E459&lt;&gt;0,INDEX(Main!U:U,C459+1,1),"")</f>
        <v/>
      </c>
      <c r="J459" s="0" t="str">
        <f aca="false">IF(E459&lt;&gt;0,INDEX(Main!V:V,C459+1,1),"")</f>
        <v/>
      </c>
      <c r="K459" s="0" t="str">
        <f aca="false">IF(E459&lt;&gt;0,INDEX(Main!W:W,C459+1,1),"")</f>
        <v/>
      </c>
      <c r="L459" s="0" t="str">
        <f aca="false">IF(E459&lt;&gt;0,INDEX(Main!AF:CC,$C459+1,$D459+1),"")</f>
        <v/>
      </c>
      <c r="M459" s="0" t="str">
        <f aca="false">IF(E459&lt;&gt;0,IF(L459*1&gt;100,YEAR(L459),""),"")</f>
        <v/>
      </c>
      <c r="N459" s="0" t="str">
        <f aca="false">IF(E459&lt;&gt;0,INDEX(Main!AH:CC,$C459+1,$D459+1),"")</f>
        <v/>
      </c>
      <c r="O459" s="0" t="str">
        <f aca="false">IF(E459&lt;&gt;0,INDEX(Main!AI:CC,$C459+1,$D459+1),"")</f>
        <v/>
      </c>
      <c r="P459" s="0" t="str">
        <f aca="false">IF(E459&lt;&gt;0,INDEX(Main!AJ:CC,$C459+1,$D459+1),"")</f>
        <v/>
      </c>
      <c r="Q459" s="0" t="str">
        <f aca="false">IF(A459&lt;&gt;"",":"&amp;A459,"")</f>
        <v/>
      </c>
    </row>
    <row r="460" customFormat="false" ht="12.75" hidden="false" customHeight="false" outlineLevel="0" collapsed="false">
      <c r="A460" s="0" t="str">
        <f aca="false">IF(MOD(ROW(B460)-C$6,$F$6)=0,MAX(A$7:A459)+1,"")</f>
        <v/>
      </c>
      <c r="B460" s="0" t="n">
        <v>4.11200000000004</v>
      </c>
      <c r="C460" s="0" t="n">
        <v>118</v>
      </c>
      <c r="D460" s="0" t="n">
        <v>15</v>
      </c>
      <c r="E460" s="0" t="n">
        <v>0</v>
      </c>
      <c r="F460" s="0" t="str">
        <f aca="false">IF(E460&lt;&gt;0,"CSE"&amp;ROUND(B460,0),"")</f>
        <v/>
      </c>
      <c r="G460" s="0" t="str">
        <f aca="false">IF(E460&lt;&gt;0,"All","")</f>
        <v/>
      </c>
      <c r="H460" s="0" t="str">
        <f aca="false">IF(E460&lt;&gt;0,INDEX(Main!T:T,C460+1,1),"")</f>
        <v/>
      </c>
      <c r="I460" s="0" t="str">
        <f aca="false">IF(E460&lt;&gt;0,INDEX(Main!U:U,C460+1,1),"")</f>
        <v/>
      </c>
      <c r="J460" s="0" t="str">
        <f aca="false">IF(E460&lt;&gt;0,INDEX(Main!V:V,C460+1,1),"")</f>
        <v/>
      </c>
      <c r="K460" s="0" t="str">
        <f aca="false">IF(E460&lt;&gt;0,INDEX(Main!W:W,C460+1,1),"")</f>
        <v/>
      </c>
      <c r="L460" s="0" t="str">
        <f aca="false">IF(E460&lt;&gt;0,INDEX(Main!AF:CC,$C460+1,$D460+1),"")</f>
        <v/>
      </c>
      <c r="M460" s="0" t="str">
        <f aca="false">IF(E460&lt;&gt;0,IF(L460*1&gt;100,YEAR(L460),""),"")</f>
        <v/>
      </c>
      <c r="N460" s="0" t="str">
        <f aca="false">IF(E460&lt;&gt;0,INDEX(Main!AH:CC,$C460+1,$D460+1),"")</f>
        <v/>
      </c>
      <c r="O460" s="0" t="str">
        <f aca="false">IF(E460&lt;&gt;0,INDEX(Main!AI:CC,$C460+1,$D460+1),"")</f>
        <v/>
      </c>
      <c r="P460" s="0" t="str">
        <f aca="false">IF(E460&lt;&gt;0,INDEX(Main!AJ:CC,$C460+1,$D460+1),"")</f>
        <v/>
      </c>
      <c r="Q460" s="0" t="str">
        <f aca="false">IF(A460&lt;&gt;"",":"&amp;A460,"")</f>
        <v/>
      </c>
    </row>
    <row r="461" customFormat="false" ht="12.75" hidden="false" customHeight="false" outlineLevel="0" collapsed="false">
      <c r="A461" s="0" t="n">
        <v>5</v>
      </c>
      <c r="B461" s="0" t="n">
        <v>5</v>
      </c>
      <c r="C461" s="0" t="n">
        <v>6</v>
      </c>
      <c r="D461" s="0" t="n">
        <v>20</v>
      </c>
      <c r="E461" s="0" t="n">
        <v>0</v>
      </c>
      <c r="F461" s="0" t="str">
        <f aca="false">IF(E461&lt;&gt;0,"CSE"&amp;ROUND(B461,0),"")</f>
        <v/>
      </c>
      <c r="G461" s="0" t="str">
        <f aca="false">IF(E461&lt;&gt;0,"All","")</f>
        <v/>
      </c>
      <c r="H461" s="0" t="str">
        <f aca="false">IF(E461&lt;&gt;0,INDEX(Main!T:T,C461+1,1),"")</f>
        <v/>
      </c>
      <c r="I461" s="0" t="str">
        <f aca="false">IF(E461&lt;&gt;0,INDEX(Main!U:U,C461+1,1),"")</f>
        <v/>
      </c>
      <c r="J461" s="0" t="str">
        <f aca="false">IF(E461&lt;&gt;0,INDEX(Main!V:V,C461+1,1),"")</f>
        <v/>
      </c>
      <c r="K461" s="0" t="str">
        <f aca="false">IF(E461&lt;&gt;0,INDEX(Main!W:W,C461+1,1),"")</f>
        <v/>
      </c>
      <c r="L461" s="0" t="str">
        <f aca="false">IF(E461&lt;&gt;0,INDEX(Main!AF:CC,$C461+1,$D461+1),"")</f>
        <v/>
      </c>
      <c r="M461" s="0" t="str">
        <f aca="false">IF(E461&lt;&gt;0,IF(L461*1&gt;100,YEAR(L461),""),"")</f>
        <v/>
      </c>
      <c r="N461" s="0" t="str">
        <f aca="false">IF(E461&lt;&gt;0,INDEX(Main!AH:CC,$C461+1,$D461+1),"")</f>
        <v/>
      </c>
      <c r="O461" s="0" t="str">
        <f aca="false">IF(E461&lt;&gt;0,INDEX(Main!AI:CC,$C461+1,$D461+1),"")</f>
        <v/>
      </c>
      <c r="P461" s="0" t="str">
        <f aca="false">IF(E461&lt;&gt;0,INDEX(Main!AJ:CC,$C461+1,$D461+1),"")</f>
        <v/>
      </c>
      <c r="Q461" s="0" t="str">
        <f aca="false">IF(A461&lt;&gt;"",":"&amp;A461,"")</f>
        <v>:5</v>
      </c>
    </row>
    <row r="462" customFormat="false" ht="12.75" hidden="false" customHeight="false" outlineLevel="0" collapsed="false">
      <c r="A462" s="0" t="str">
        <f aca="false">IF(MOD(ROW(B462)-C$6,$F$6)=0,MAX(A$7:A461)+1,"")</f>
        <v/>
      </c>
      <c r="B462" s="0" t="n">
        <v>5.001</v>
      </c>
      <c r="C462" s="0" t="n">
        <v>7</v>
      </c>
      <c r="D462" s="0" t="n">
        <v>20</v>
      </c>
      <c r="E462" s="0" t="n">
        <v>370</v>
      </c>
      <c r="F462" s="0" t="str">
        <f aca="false">IF(E462&lt;&gt;0,"CSE"&amp;ROUND(B462,0),"")</f>
        <v>CSE5</v>
      </c>
      <c r="G462" s="0" t="str">
        <f aca="false">IF(E462&lt;&gt;0,"All","")</f>
        <v>All</v>
      </c>
      <c r="H462" s="0" t="n">
        <v>1</v>
      </c>
      <c r="I462" s="0" t="str">
        <f aca="false">IF(E462&lt;&gt;0,INDEX(Main!U:U,C462+1,1),"")</f>
        <v>string</v>
      </c>
      <c r="J462" s="0" t="str">
        <f aca="false">IF(E462&lt;&gt;0,INDEX(Main!V:V,C462+1,1),"")</f>
        <v>string</v>
      </c>
      <c r="K462" s="0" t="str">
        <f aca="false">IF(E462&lt;&gt;0,INDEX(Main!W:W,C462+1,1),"")</f>
        <v>string</v>
      </c>
      <c r="L462" s="0" t="n">
        <v>49065</v>
      </c>
      <c r="M462" s="0" t="n">
        <v>2034</v>
      </c>
      <c r="N462" s="0" t="n">
        <v>370</v>
      </c>
      <c r="O462" s="0" t="n">
        <v>370</v>
      </c>
      <c r="P462" s="0" t="str">
        <f aca="false">IF(E462&lt;&gt;0,INDEX(Main!AJ:CC,$C462+1,$D462+1),"")</f>
        <v>E: string;</v>
      </c>
      <c r="Q462" s="0" t="str">
        <f aca="false">IF(A462&lt;&gt;"",":"&amp;A462,"")</f>
        <v/>
      </c>
    </row>
    <row r="463" customFormat="false" ht="12.75" hidden="false" customHeight="false" outlineLevel="0" collapsed="false">
      <c r="A463" s="0" t="str">
        <f aca="false">IF(MOD(ROW(B463)-C$6,$F$6)=0,MAX(A$7:A462)+1,"")</f>
        <v/>
      </c>
      <c r="B463" s="0" t="n">
        <v>5.002</v>
      </c>
      <c r="C463" s="0" t="n">
        <v>8</v>
      </c>
      <c r="D463" s="0" t="n">
        <v>20</v>
      </c>
      <c r="E463" s="0" t="n">
        <v>0</v>
      </c>
      <c r="F463" s="0" t="str">
        <f aca="false">IF(E463&lt;&gt;0,"CSE"&amp;ROUND(B463,0),"")</f>
        <v/>
      </c>
      <c r="G463" s="0" t="str">
        <f aca="false">IF(E463&lt;&gt;0,"All","")</f>
        <v/>
      </c>
      <c r="H463" s="0" t="str">
        <f aca="false">IF(E463&lt;&gt;0,INDEX(Main!T:T,C463+1,1),"")</f>
        <v/>
      </c>
      <c r="I463" s="0" t="str">
        <f aca="false">IF(E463&lt;&gt;0,INDEX(Main!U:U,C463+1,1),"")</f>
        <v/>
      </c>
      <c r="J463" s="0" t="str">
        <f aca="false">IF(E463&lt;&gt;0,INDEX(Main!V:V,C463+1,1),"")</f>
        <v/>
      </c>
      <c r="K463" s="0" t="str">
        <f aca="false">IF(E463&lt;&gt;0,INDEX(Main!W:W,C463+1,1),"")</f>
        <v/>
      </c>
      <c r="L463" s="0" t="str">
        <f aca="false">IF(E463&lt;&gt;0,INDEX(Main!AF:CC,$C463+1,$D463+1),"")</f>
        <v/>
      </c>
      <c r="M463" s="0" t="str">
        <f aca="false">IF(E463&lt;&gt;0,IF(L463*1&gt;100,YEAR(L463),""),"")</f>
        <v/>
      </c>
      <c r="N463" s="0" t="str">
        <f aca="false">IF(E463&lt;&gt;0,INDEX(Main!AH:CC,$C463+1,$D463+1),"")</f>
        <v/>
      </c>
      <c r="O463" s="0" t="str">
        <f aca="false">IF(E463&lt;&gt;0,INDEX(Main!AI:CC,$C463+1,$D463+1),"")</f>
        <v/>
      </c>
      <c r="P463" s="0" t="str">
        <f aca="false">IF(E463&lt;&gt;0,INDEX(Main!AJ:CC,$C463+1,$D463+1),"")</f>
        <v/>
      </c>
      <c r="Q463" s="0" t="str">
        <f aca="false">IF(A463&lt;&gt;"",":"&amp;A463,"")</f>
        <v/>
      </c>
    </row>
    <row r="464" customFormat="false" ht="12.75" hidden="false" customHeight="false" outlineLevel="0" collapsed="false">
      <c r="A464" s="0" t="str">
        <f aca="false">IF(MOD(ROW(B464)-C$6,$F$6)=0,MAX(A$7:A463)+1,"")</f>
        <v/>
      </c>
      <c r="B464" s="0" t="n">
        <v>5.003</v>
      </c>
      <c r="C464" s="0" t="n">
        <v>9</v>
      </c>
      <c r="D464" s="0" t="n">
        <v>20</v>
      </c>
      <c r="E464" s="0" t="n">
        <v>1000</v>
      </c>
      <c r="F464" s="0" t="str">
        <f aca="false">IF(E464&lt;&gt;0,"CSE"&amp;ROUND(B464,0),"")</f>
        <v>CSE5</v>
      </c>
      <c r="G464" s="0" t="str">
        <f aca="false">IF(E464&lt;&gt;0,"All","")</f>
        <v>All</v>
      </c>
      <c r="H464" s="0" t="n">
        <v>1</v>
      </c>
      <c r="I464" s="0" t="str">
        <f aca="false">IF(E464&lt;&gt;0,INDEX(Main!U:U,C464+1,1),"")</f>
        <v>string</v>
      </c>
      <c r="J464" s="0" t="str">
        <f aca="false">IF(E464&lt;&gt;0,INDEX(Main!V:V,C464+1,1),"")</f>
        <v>string</v>
      </c>
      <c r="K464" s="0" t="str">
        <f aca="false">IF(E464&lt;&gt;0,INDEX(Main!W:W,C464+1,1),"")</f>
        <v>string</v>
      </c>
      <c r="L464" s="0" t="n">
        <v>49065</v>
      </c>
      <c r="M464" s="0" t="n">
        <v>2034</v>
      </c>
      <c r="N464" s="0" t="n">
        <v>1000</v>
      </c>
      <c r="O464" s="0" t="n">
        <v>1000</v>
      </c>
      <c r="P464" s="0" t="str">
        <f aca="false">IF(E464&lt;&gt;0,INDEX(Main!AJ:CC,$C464+1,$D464+1),"")</f>
        <v/>
      </c>
      <c r="Q464" s="0" t="str">
        <f aca="false">IF(A464&lt;&gt;"",":"&amp;A464,"")</f>
        <v/>
      </c>
    </row>
    <row r="465" customFormat="false" ht="12.75" hidden="false" customHeight="false" outlineLevel="0" collapsed="false">
      <c r="A465" s="0" t="str">
        <f aca="false">IF(MOD(ROW(B465)-C$6,$F$6)=0,MAX(A$7:A464)+1,"")</f>
        <v/>
      </c>
      <c r="B465" s="0" t="n">
        <v>5.004</v>
      </c>
      <c r="C465" s="0" t="n">
        <v>10</v>
      </c>
      <c r="D465" s="0" t="n">
        <v>20</v>
      </c>
      <c r="E465" s="0" t="n">
        <v>0</v>
      </c>
      <c r="F465" s="0" t="str">
        <f aca="false">IF(E465&lt;&gt;0,"CSE"&amp;ROUND(B465,0),"")</f>
        <v/>
      </c>
      <c r="G465" s="0" t="str">
        <f aca="false">IF(E465&lt;&gt;0,"All","")</f>
        <v/>
      </c>
      <c r="H465" s="0" t="str">
        <f aca="false">IF(E465&lt;&gt;0,INDEX(Main!T:T,C465+1,1),"")</f>
        <v/>
      </c>
      <c r="I465" s="0" t="str">
        <f aca="false">IF(E465&lt;&gt;0,INDEX(Main!U:U,C465+1,1),"")</f>
        <v/>
      </c>
      <c r="J465" s="0" t="str">
        <f aca="false">IF(E465&lt;&gt;0,INDEX(Main!V:V,C465+1,1),"")</f>
        <v/>
      </c>
      <c r="K465" s="0" t="str">
        <f aca="false">IF(E465&lt;&gt;0,INDEX(Main!W:W,C465+1,1),"")</f>
        <v/>
      </c>
      <c r="L465" s="0" t="str">
        <f aca="false">IF(E465&lt;&gt;0,INDEX(Main!AF:CC,$C465+1,$D465+1),"")</f>
        <v/>
      </c>
      <c r="M465" s="0" t="str">
        <f aca="false">IF(E465&lt;&gt;0,IF(L465*1&gt;100,YEAR(L465),""),"")</f>
        <v/>
      </c>
      <c r="N465" s="0" t="str">
        <f aca="false">IF(E465&lt;&gt;0,INDEX(Main!AH:CC,$C465+1,$D465+1),"")</f>
        <v/>
      </c>
      <c r="O465" s="0" t="str">
        <f aca="false">IF(E465&lt;&gt;0,INDEX(Main!AI:CC,$C465+1,$D465+1),"")</f>
        <v/>
      </c>
      <c r="P465" s="0" t="str">
        <f aca="false">IF(E465&lt;&gt;0,INDEX(Main!AJ:CC,$C465+1,$D465+1),"")</f>
        <v/>
      </c>
      <c r="Q465" s="0" t="str">
        <f aca="false">IF(A465&lt;&gt;"",":"&amp;A465,"")</f>
        <v/>
      </c>
    </row>
    <row r="466" customFormat="false" ht="12.75" hidden="false" customHeight="false" outlineLevel="0" collapsed="false">
      <c r="A466" s="0" t="str">
        <f aca="false">IF(MOD(ROW(B466)-C$6,$F$6)=0,MAX(A$7:A465)+1,"")</f>
        <v/>
      </c>
      <c r="B466" s="0" t="n">
        <v>5.005</v>
      </c>
      <c r="C466" s="0" t="n">
        <v>11</v>
      </c>
      <c r="D466" s="0" t="n">
        <v>20</v>
      </c>
      <c r="E466" s="0" t="n">
        <v>570</v>
      </c>
      <c r="F466" s="0" t="str">
        <f aca="false">IF(E466&lt;&gt;0,"CSE"&amp;ROUND(B466,0),"")</f>
        <v>CSE5</v>
      </c>
      <c r="G466" s="0" t="str">
        <f aca="false">IF(E466&lt;&gt;0,"All","")</f>
        <v>All</v>
      </c>
      <c r="H466" s="0" t="n">
        <v>2</v>
      </c>
      <c r="I466" s="0" t="str">
        <f aca="false">IF(E466&lt;&gt;0,INDEX(Main!U:U,C466+1,1),"")</f>
        <v>string</v>
      </c>
      <c r="J466" s="0" t="str">
        <f aca="false">IF(E466&lt;&gt;0,INDEX(Main!V:V,C466+1,1),"")</f>
        <v>string</v>
      </c>
      <c r="K466" s="0" t="str">
        <f aca="false">IF(E466&lt;&gt;0,INDEX(Main!W:W,C466+1,1),"")</f>
        <v>string</v>
      </c>
      <c r="L466" s="0" t="n">
        <v>49430</v>
      </c>
      <c r="M466" s="0" t="n">
        <v>2035</v>
      </c>
      <c r="N466" s="0" t="n">
        <v>570</v>
      </c>
      <c r="O466" s="0" t="n">
        <v>570</v>
      </c>
      <c r="P466" s="0" t="str">
        <f aca="false">IF(E466&lt;&gt;0,INDEX(Main!AJ:CC,$C466+1,$D466+1),"")</f>
        <v>E: string;</v>
      </c>
      <c r="Q466" s="0" t="str">
        <f aca="false">IF(A466&lt;&gt;"",":"&amp;A466,"")</f>
        <v/>
      </c>
    </row>
    <row r="467" customFormat="false" ht="12.75" hidden="false" customHeight="false" outlineLevel="0" collapsed="false">
      <c r="A467" s="0" t="str">
        <f aca="false">IF(MOD(ROW(B467)-C$6,$F$6)=0,MAX(A$7:A466)+1,"")</f>
        <v/>
      </c>
      <c r="B467" s="0" t="n">
        <v>5.006</v>
      </c>
      <c r="C467" s="0" t="n">
        <v>12</v>
      </c>
      <c r="D467" s="0" t="n">
        <v>20</v>
      </c>
      <c r="E467" s="0" t="n">
        <v>0</v>
      </c>
      <c r="F467" s="0" t="str">
        <f aca="false">IF(E467&lt;&gt;0,"CSE"&amp;ROUND(B467,0),"")</f>
        <v/>
      </c>
      <c r="G467" s="0" t="str">
        <f aca="false">IF(E467&lt;&gt;0,"All","")</f>
        <v/>
      </c>
      <c r="H467" s="0" t="str">
        <f aca="false">IF(E467&lt;&gt;0,INDEX(Main!T:T,C467+1,1),"")</f>
        <v/>
      </c>
      <c r="I467" s="0" t="str">
        <f aca="false">IF(E467&lt;&gt;0,INDEX(Main!U:U,C467+1,1),"")</f>
        <v/>
      </c>
      <c r="J467" s="0" t="str">
        <f aca="false">IF(E467&lt;&gt;0,INDEX(Main!V:V,C467+1,1),"")</f>
        <v/>
      </c>
      <c r="K467" s="0" t="str">
        <f aca="false">IF(E467&lt;&gt;0,INDEX(Main!W:W,C467+1,1),"")</f>
        <v/>
      </c>
      <c r="L467" s="0" t="str">
        <f aca="false">IF(E467&lt;&gt;0,INDEX(Main!AF:CC,$C467+1,$D467+1),"")</f>
        <v/>
      </c>
      <c r="M467" s="0" t="str">
        <f aca="false">IF(E467&lt;&gt;0,IF(L467*1&gt;100,YEAR(L467),""),"")</f>
        <v/>
      </c>
      <c r="N467" s="0" t="str">
        <f aca="false">IF(E467&lt;&gt;0,INDEX(Main!AH:CC,$C467+1,$D467+1),"")</f>
        <v/>
      </c>
      <c r="O467" s="0" t="str">
        <f aca="false">IF(E467&lt;&gt;0,INDEX(Main!AI:CC,$C467+1,$D467+1),"")</f>
        <v/>
      </c>
      <c r="P467" s="0" t="str">
        <f aca="false">IF(E467&lt;&gt;0,INDEX(Main!AJ:CC,$C467+1,$D467+1),"")</f>
        <v/>
      </c>
      <c r="Q467" s="0" t="str">
        <f aca="false">IF(A467&lt;&gt;"",":"&amp;A467,"")</f>
        <v/>
      </c>
    </row>
    <row r="468" customFormat="false" ht="12.75" hidden="false" customHeight="false" outlineLevel="0" collapsed="false">
      <c r="A468" s="0" t="str">
        <f aca="false">IF(MOD(ROW(B468)-C$6,$F$6)=0,MAX(A$7:A467)+1,"")</f>
        <v/>
      </c>
      <c r="B468" s="0" t="n">
        <v>5.007</v>
      </c>
      <c r="C468" s="0" t="n">
        <v>13</v>
      </c>
      <c r="D468" s="0" t="n">
        <v>20</v>
      </c>
      <c r="E468" s="0" t="n">
        <v>300</v>
      </c>
      <c r="F468" s="0" t="str">
        <f aca="false">IF(E468&lt;&gt;0,"CSE"&amp;ROUND(B468,0),"")</f>
        <v>CSE5</v>
      </c>
      <c r="G468" s="0" t="str">
        <f aca="false">IF(E468&lt;&gt;0,"All","")</f>
        <v>All</v>
      </c>
      <c r="H468" s="0" t="n">
        <v>2</v>
      </c>
      <c r="I468" s="0" t="str">
        <f aca="false">IF(E468&lt;&gt;0,INDEX(Main!U:U,C468+1,1),"")</f>
        <v>string</v>
      </c>
      <c r="J468" s="0" t="str">
        <f aca="false">IF(E468&lt;&gt;0,INDEX(Main!V:V,C468+1,1),"")</f>
        <v>string</v>
      </c>
      <c r="K468" s="0" t="str">
        <f aca="false">IF(E468&lt;&gt;0,INDEX(Main!W:W,C468+1,1),"")</f>
        <v>string</v>
      </c>
      <c r="L468" s="0" t="n">
        <v>49430</v>
      </c>
      <c r="M468" s="0" t="n">
        <v>2035</v>
      </c>
      <c r="N468" s="0" t="n">
        <v>300</v>
      </c>
      <c r="O468" s="0" t="n">
        <v>300</v>
      </c>
      <c r="P468" s="0" t="str">
        <f aca="false">IF(E468&lt;&gt;0,INDEX(Main!AJ:CC,$C468+1,$D468+1),"")</f>
        <v/>
      </c>
      <c r="Q468" s="0" t="str">
        <f aca="false">IF(A468&lt;&gt;"",":"&amp;A468,"")</f>
        <v/>
      </c>
    </row>
    <row r="469" customFormat="false" ht="12.75" hidden="false" customHeight="false" outlineLevel="0" collapsed="false">
      <c r="A469" s="0" t="str">
        <f aca="false">IF(MOD(ROW(B469)-C$6,$F$6)=0,MAX(A$7:A468)+1,"")</f>
        <v/>
      </c>
      <c r="B469" s="0" t="n">
        <v>5.008</v>
      </c>
      <c r="C469" s="0" t="n">
        <v>14</v>
      </c>
      <c r="D469" s="0" t="n">
        <v>20</v>
      </c>
      <c r="E469" s="0" t="n">
        <v>0</v>
      </c>
      <c r="F469" s="0" t="str">
        <f aca="false">IF(E469&lt;&gt;0,"CSE"&amp;ROUND(B469,0),"")</f>
        <v/>
      </c>
      <c r="G469" s="0" t="str">
        <f aca="false">IF(E469&lt;&gt;0,"All","")</f>
        <v/>
      </c>
      <c r="H469" s="0" t="str">
        <f aca="false">IF(E469&lt;&gt;0,INDEX(Main!T:T,C469+1,1),"")</f>
        <v/>
      </c>
      <c r="I469" s="0" t="str">
        <f aca="false">IF(E469&lt;&gt;0,INDEX(Main!U:U,C469+1,1),"")</f>
        <v/>
      </c>
      <c r="J469" s="0" t="str">
        <f aca="false">IF(E469&lt;&gt;0,INDEX(Main!V:V,C469+1,1),"")</f>
        <v/>
      </c>
      <c r="K469" s="0" t="str">
        <f aca="false">IF(E469&lt;&gt;0,INDEX(Main!W:W,C469+1,1),"")</f>
        <v/>
      </c>
      <c r="L469" s="0" t="str">
        <f aca="false">IF(E469&lt;&gt;0,INDEX(Main!AF:CC,$C469+1,$D469+1),"")</f>
        <v/>
      </c>
      <c r="M469" s="0" t="str">
        <f aca="false">IF(E469&lt;&gt;0,IF(L469*1&gt;100,YEAR(L469),""),"")</f>
        <v/>
      </c>
      <c r="N469" s="0" t="str">
        <f aca="false">IF(E469&lt;&gt;0,INDEX(Main!AH:CC,$C469+1,$D469+1),"")</f>
        <v/>
      </c>
      <c r="O469" s="0" t="str">
        <f aca="false">IF(E469&lt;&gt;0,INDEX(Main!AI:CC,$C469+1,$D469+1),"")</f>
        <v/>
      </c>
      <c r="P469" s="0" t="str">
        <f aca="false">IF(E469&lt;&gt;0,INDEX(Main!AJ:CC,$C469+1,$D469+1),"")</f>
        <v/>
      </c>
      <c r="Q469" s="0" t="str">
        <f aca="false">IF(A469&lt;&gt;"",":"&amp;A469,"")</f>
        <v/>
      </c>
    </row>
    <row r="470" customFormat="false" ht="12.75" hidden="false" customHeight="false" outlineLevel="0" collapsed="false">
      <c r="A470" s="0" t="str">
        <f aca="false">IF(MOD(ROW(B470)-C$6,$F$6)=0,MAX(A$7:A469)+1,"")</f>
        <v/>
      </c>
      <c r="B470" s="0" t="n">
        <v>5.009</v>
      </c>
      <c r="C470" s="0" t="n">
        <v>15</v>
      </c>
      <c r="D470" s="0" t="n">
        <v>20</v>
      </c>
      <c r="E470" s="0" t="n">
        <v>0</v>
      </c>
      <c r="F470" s="0" t="str">
        <f aca="false">IF(E470&lt;&gt;0,"CSE"&amp;ROUND(B470,0),"")</f>
        <v/>
      </c>
      <c r="G470" s="0" t="str">
        <f aca="false">IF(E470&lt;&gt;0,"All","")</f>
        <v/>
      </c>
      <c r="H470" s="0" t="str">
        <f aca="false">IF(E470&lt;&gt;0,INDEX(Main!T:T,C470+1,1),"")</f>
        <v/>
      </c>
      <c r="I470" s="0" t="str">
        <f aca="false">IF(E470&lt;&gt;0,INDEX(Main!U:U,C470+1,1),"")</f>
        <v/>
      </c>
      <c r="J470" s="0" t="str">
        <f aca="false">IF(E470&lt;&gt;0,INDEX(Main!V:V,C470+1,1),"")</f>
        <v/>
      </c>
      <c r="K470" s="0" t="str">
        <f aca="false">IF(E470&lt;&gt;0,INDEX(Main!W:W,C470+1,1),"")</f>
        <v/>
      </c>
      <c r="L470" s="0" t="str">
        <f aca="false">IF(E470&lt;&gt;0,INDEX(Main!AF:CC,$C470+1,$D470+1),"")</f>
        <v/>
      </c>
      <c r="M470" s="0" t="str">
        <f aca="false">IF(E470&lt;&gt;0,IF(L470*1&gt;100,YEAR(L470),""),"")</f>
        <v/>
      </c>
      <c r="N470" s="0" t="str">
        <f aca="false">IF(E470&lt;&gt;0,INDEX(Main!AH:CC,$C470+1,$D470+1),"")</f>
        <v/>
      </c>
      <c r="O470" s="0" t="str">
        <f aca="false">IF(E470&lt;&gt;0,INDEX(Main!AI:CC,$C470+1,$D470+1),"")</f>
        <v/>
      </c>
      <c r="P470" s="0" t="str">
        <f aca="false">IF(E470&lt;&gt;0,INDEX(Main!AJ:CC,$C470+1,$D470+1),"")</f>
        <v/>
      </c>
      <c r="Q470" s="0" t="str">
        <f aca="false">IF(A470&lt;&gt;"",":"&amp;A470,"")</f>
        <v/>
      </c>
    </row>
    <row r="471" customFormat="false" ht="12.75" hidden="false" customHeight="false" outlineLevel="0" collapsed="false">
      <c r="A471" s="0" t="str">
        <f aca="false">IF(MOD(ROW(B471)-C$6,$F$6)=0,MAX(A$7:A470)+1,"")</f>
        <v/>
      </c>
      <c r="B471" s="0" t="n">
        <v>5.01</v>
      </c>
      <c r="C471" s="0" t="n">
        <v>16</v>
      </c>
      <c r="D471" s="0" t="n">
        <v>20</v>
      </c>
      <c r="E471" s="0" t="n">
        <v>2000</v>
      </c>
      <c r="F471" s="0" t="str">
        <f aca="false">IF(E471&lt;&gt;0,"CSE"&amp;ROUND(B471,0),"")</f>
        <v>CSE5</v>
      </c>
      <c r="G471" s="0" t="str">
        <f aca="false">IF(E471&lt;&gt;0,"All","")</f>
        <v>All</v>
      </c>
      <c r="H471" s="0" t="n">
        <v>2</v>
      </c>
      <c r="I471" s="0" t="str">
        <f aca="false">IF(E471&lt;&gt;0,INDEX(Main!U:U,C471+1,1),"")</f>
        <v>string</v>
      </c>
      <c r="J471" s="0" t="str">
        <f aca="false">IF(E471&lt;&gt;0,INDEX(Main!V:V,C471+1,1),"")</f>
        <v>string</v>
      </c>
      <c r="K471" s="0" t="str">
        <f aca="false">IF(E471&lt;&gt;0,INDEX(Main!W:W,C471+1,1),"")</f>
        <v>string</v>
      </c>
      <c r="L471" s="0" t="n">
        <v>49796</v>
      </c>
      <c r="M471" s="0" t="n">
        <v>2036</v>
      </c>
      <c r="N471" s="0" t="n">
        <v>2000</v>
      </c>
      <c r="O471" s="0" t="n">
        <v>2000</v>
      </c>
      <c r="P471" s="0" t="str">
        <f aca="false">IF(E471&lt;&gt;0,INDEX(Main!AJ:CC,$C471+1,$D471+1),"")</f>
        <v/>
      </c>
      <c r="Q471" s="0" t="str">
        <f aca="false">IF(A471&lt;&gt;"",":"&amp;A471,"")</f>
        <v/>
      </c>
    </row>
    <row r="472" customFormat="false" ht="12.75" hidden="false" customHeight="false" outlineLevel="0" collapsed="false">
      <c r="A472" s="0" t="str">
        <f aca="false">IF(MOD(ROW(B472)-C$6,$F$6)=0,MAX(A$7:A471)+1,"")</f>
        <v/>
      </c>
      <c r="B472" s="0" t="n">
        <v>5.011</v>
      </c>
      <c r="C472" s="0" t="n">
        <v>17</v>
      </c>
      <c r="D472" s="0" t="n">
        <v>20</v>
      </c>
      <c r="E472" s="0" t="n">
        <v>3000</v>
      </c>
      <c r="F472" s="0" t="str">
        <f aca="false">IF(E472&lt;&gt;0,"CSE"&amp;ROUND(B472,0),"")</f>
        <v>CSE5</v>
      </c>
      <c r="G472" s="0" t="str">
        <f aca="false">IF(E472&lt;&gt;0,"All","")</f>
        <v>All</v>
      </c>
      <c r="H472" s="0" t="n">
        <v>2</v>
      </c>
      <c r="I472" s="0" t="str">
        <f aca="false">IF(E472&lt;&gt;0,INDEX(Main!U:U,C472+1,1),"")</f>
        <v>string</v>
      </c>
      <c r="J472" s="0" t="str">
        <f aca="false">IF(E472&lt;&gt;0,INDEX(Main!V:V,C472+1,1),"")</f>
        <v>string</v>
      </c>
      <c r="K472" s="0" t="str">
        <f aca="false">IF(E472&lt;&gt;0,INDEX(Main!W:W,C472+1,1),"")</f>
        <v>string</v>
      </c>
      <c r="L472" s="0" t="n">
        <v>49796</v>
      </c>
      <c r="M472" s="0" t="n">
        <v>2036</v>
      </c>
      <c r="N472" s="0" t="n">
        <v>3000</v>
      </c>
      <c r="O472" s="0" t="n">
        <v>3000</v>
      </c>
      <c r="P472" s="0" t="str">
        <f aca="false">IF(E472&lt;&gt;0,INDEX(Main!AJ:CC,$C472+1,$D472+1),"")</f>
        <v/>
      </c>
      <c r="Q472" s="0" t="str">
        <f aca="false">IF(A472&lt;&gt;"",":"&amp;A472,"")</f>
        <v/>
      </c>
    </row>
    <row r="473" customFormat="false" ht="12.75" hidden="false" customHeight="false" outlineLevel="0" collapsed="false">
      <c r="A473" s="0" t="str">
        <f aca="false">IF(MOD(ROW(B473)-C$6,$F$6)=0,MAX(A$7:A472)+1,"")</f>
        <v/>
      </c>
      <c r="B473" s="0" t="n">
        <v>5.012</v>
      </c>
      <c r="C473" s="0" t="n">
        <v>18</v>
      </c>
      <c r="D473" s="0" t="n">
        <v>20</v>
      </c>
      <c r="E473" s="0" t="n">
        <v>0</v>
      </c>
      <c r="F473" s="0" t="str">
        <f aca="false">IF(E473&lt;&gt;0,"CSE"&amp;ROUND(B473,0),"")</f>
        <v/>
      </c>
      <c r="G473" s="0" t="str">
        <f aca="false">IF(E473&lt;&gt;0,"All","")</f>
        <v/>
      </c>
      <c r="H473" s="0" t="str">
        <f aca="false">IF(E473&lt;&gt;0,INDEX(Main!T:T,C473+1,1),"")</f>
        <v/>
      </c>
      <c r="I473" s="0" t="str">
        <f aca="false">IF(E473&lt;&gt;0,INDEX(Main!U:U,C473+1,1),"")</f>
        <v/>
      </c>
      <c r="J473" s="0" t="str">
        <f aca="false">IF(E473&lt;&gt;0,INDEX(Main!V:V,C473+1,1),"")</f>
        <v/>
      </c>
      <c r="K473" s="0" t="str">
        <f aca="false">IF(E473&lt;&gt;0,INDEX(Main!W:W,C473+1,1),"")</f>
        <v/>
      </c>
      <c r="L473" s="0" t="str">
        <f aca="false">IF(E473&lt;&gt;0,INDEX(Main!AF:CC,$C473+1,$D473+1),"")</f>
        <v/>
      </c>
      <c r="M473" s="0" t="str">
        <f aca="false">IF(E473&lt;&gt;0,IF(L473*1&gt;100,YEAR(L473),""),"")</f>
        <v/>
      </c>
      <c r="N473" s="0" t="str">
        <f aca="false">IF(E473&lt;&gt;0,INDEX(Main!AH:CC,$C473+1,$D473+1),"")</f>
        <v/>
      </c>
      <c r="O473" s="0" t="str">
        <f aca="false">IF(E473&lt;&gt;0,INDEX(Main!AI:CC,$C473+1,$D473+1),"")</f>
        <v/>
      </c>
      <c r="P473" s="0" t="str">
        <f aca="false">IF(E473&lt;&gt;0,INDEX(Main!AJ:CC,$C473+1,$D473+1),"")</f>
        <v/>
      </c>
      <c r="Q473" s="0" t="str">
        <f aca="false">IF(A473&lt;&gt;"",":"&amp;A473,"")</f>
        <v/>
      </c>
    </row>
    <row r="474" customFormat="false" ht="12.75" hidden="false" customHeight="false" outlineLevel="0" collapsed="false">
      <c r="A474" s="0" t="str">
        <f aca="false">IF(MOD(ROW(B474)-C$6,$F$6)=0,MAX(A$7:A473)+1,"")</f>
        <v/>
      </c>
      <c r="B474" s="0" t="n">
        <v>5.013</v>
      </c>
      <c r="C474" s="0" t="n">
        <v>19</v>
      </c>
      <c r="D474" s="0" t="n">
        <v>20</v>
      </c>
      <c r="E474" s="0" t="n">
        <v>0</v>
      </c>
      <c r="F474" s="0" t="str">
        <f aca="false">IF(E474&lt;&gt;0,"CSE"&amp;ROUND(B474,0),"")</f>
        <v/>
      </c>
      <c r="G474" s="0" t="str">
        <f aca="false">IF(E474&lt;&gt;0,"All","")</f>
        <v/>
      </c>
      <c r="H474" s="0" t="str">
        <f aca="false">IF(E474&lt;&gt;0,INDEX(Main!T:T,C474+1,1),"")</f>
        <v/>
      </c>
      <c r="I474" s="0" t="str">
        <f aca="false">IF(E474&lt;&gt;0,INDEX(Main!U:U,C474+1,1),"")</f>
        <v/>
      </c>
      <c r="J474" s="0" t="str">
        <f aca="false">IF(E474&lt;&gt;0,INDEX(Main!V:V,C474+1,1),"")</f>
        <v/>
      </c>
      <c r="K474" s="0" t="str">
        <f aca="false">IF(E474&lt;&gt;0,INDEX(Main!W:W,C474+1,1),"")</f>
        <v/>
      </c>
      <c r="L474" s="0" t="str">
        <f aca="false">IF(E474&lt;&gt;0,INDEX(Main!AF:CC,$C474+1,$D474+1),"")</f>
        <v/>
      </c>
      <c r="M474" s="0" t="str">
        <f aca="false">IF(E474&lt;&gt;0,IF(L474*1&gt;100,YEAR(L474),""),"")</f>
        <v/>
      </c>
      <c r="N474" s="0" t="str">
        <f aca="false">IF(E474&lt;&gt;0,INDEX(Main!AH:CC,$C474+1,$D474+1),"")</f>
        <v/>
      </c>
      <c r="O474" s="0" t="str">
        <f aca="false">IF(E474&lt;&gt;0,INDEX(Main!AI:CC,$C474+1,$D474+1),"")</f>
        <v/>
      </c>
      <c r="P474" s="0" t="str">
        <f aca="false">IF(E474&lt;&gt;0,INDEX(Main!AJ:CC,$C474+1,$D474+1),"")</f>
        <v/>
      </c>
      <c r="Q474" s="0" t="str">
        <f aca="false">IF(A474&lt;&gt;"",":"&amp;A474,"")</f>
        <v/>
      </c>
    </row>
    <row r="475" customFormat="false" ht="12.75" hidden="false" customHeight="false" outlineLevel="0" collapsed="false">
      <c r="A475" s="0" t="str">
        <f aca="false">IF(MOD(ROW(B475)-C$6,$F$6)=0,MAX(A$7:A474)+1,"")</f>
        <v/>
      </c>
      <c r="B475" s="0" t="n">
        <v>5.01400000000001</v>
      </c>
      <c r="C475" s="0" t="n">
        <v>20</v>
      </c>
      <c r="D475" s="0" t="n">
        <v>20</v>
      </c>
      <c r="E475" s="0" t="n">
        <v>2000</v>
      </c>
      <c r="F475" s="0" t="str">
        <f aca="false">IF(E475&lt;&gt;0,"CSE"&amp;ROUND(B475,0),"")</f>
        <v>CSE5</v>
      </c>
      <c r="G475" s="0" t="str">
        <f aca="false">IF(E475&lt;&gt;0,"All","")</f>
        <v>All</v>
      </c>
      <c r="H475" s="0" t="n">
        <v>2</v>
      </c>
      <c r="I475" s="0" t="str">
        <f aca="false">IF(E475&lt;&gt;0,INDEX(Main!U:U,C475+1,1),"")</f>
        <v>string</v>
      </c>
      <c r="J475" s="0" t="str">
        <f aca="false">IF(E475&lt;&gt;0,INDEX(Main!V:V,C475+1,1),"")</f>
        <v>string</v>
      </c>
      <c r="K475" s="0" t="str">
        <f aca="false">IF(E475&lt;&gt;0,INDEX(Main!W:W,C475+1,1),"")</f>
        <v>string</v>
      </c>
      <c r="L475" s="0" t="n">
        <v>50161</v>
      </c>
      <c r="M475" s="0" t="n">
        <v>2037</v>
      </c>
      <c r="N475" s="0" t="n">
        <v>2000</v>
      </c>
      <c r="O475" s="0" t="n">
        <v>2000</v>
      </c>
      <c r="P475" s="0" t="str">
        <f aca="false">IF(E475&lt;&gt;0,INDEX(Main!AJ:CC,$C475+1,$D475+1),"")</f>
        <v/>
      </c>
      <c r="Q475" s="0" t="str">
        <f aca="false">IF(A475&lt;&gt;"",":"&amp;A475,"")</f>
        <v/>
      </c>
    </row>
    <row r="476" customFormat="false" ht="12.75" hidden="false" customHeight="false" outlineLevel="0" collapsed="false">
      <c r="A476" s="0" t="str">
        <f aca="false">IF(MOD(ROW(B476)-C$6,$F$6)=0,MAX(A$7:A475)+1,"")</f>
        <v/>
      </c>
      <c r="B476" s="0" t="n">
        <v>5.01500000000001</v>
      </c>
      <c r="C476" s="0" t="n">
        <v>21</v>
      </c>
      <c r="D476" s="0" t="n">
        <v>20</v>
      </c>
      <c r="E476" s="0" t="n">
        <v>3000</v>
      </c>
      <c r="F476" s="0" t="str">
        <f aca="false">IF(E476&lt;&gt;0,"CSE"&amp;ROUND(B476,0),"")</f>
        <v>CSE5</v>
      </c>
      <c r="G476" s="0" t="str">
        <f aca="false">IF(E476&lt;&gt;0,"All","")</f>
        <v>All</v>
      </c>
      <c r="H476" s="0" t="n">
        <v>2</v>
      </c>
      <c r="I476" s="0" t="str">
        <f aca="false">IF(E476&lt;&gt;0,INDEX(Main!U:U,C476+1,1),"")</f>
        <v>string</v>
      </c>
      <c r="J476" s="0" t="str">
        <f aca="false">IF(E476&lt;&gt;0,INDEX(Main!V:V,C476+1,1),"")</f>
        <v>string</v>
      </c>
      <c r="K476" s="0" t="str">
        <f aca="false">IF(E476&lt;&gt;0,INDEX(Main!W:W,C476+1,1),"")</f>
        <v>string</v>
      </c>
      <c r="L476" s="0" t="n">
        <v>50161</v>
      </c>
      <c r="M476" s="0" t="n">
        <v>2037</v>
      </c>
      <c r="N476" s="0" t="n">
        <v>3000</v>
      </c>
      <c r="O476" s="0" t="n">
        <v>3000</v>
      </c>
      <c r="P476" s="0" t="str">
        <f aca="false">IF(E476&lt;&gt;0,INDEX(Main!AJ:CC,$C476+1,$D476+1),"")</f>
        <v/>
      </c>
      <c r="Q476" s="0" t="str">
        <f aca="false">IF(A476&lt;&gt;"",":"&amp;A476,"")</f>
        <v/>
      </c>
    </row>
    <row r="477" customFormat="false" ht="12.75" hidden="false" customHeight="false" outlineLevel="0" collapsed="false">
      <c r="A477" s="0" t="str">
        <f aca="false">IF(MOD(ROW(B477)-C$6,$F$6)=0,MAX(A$7:A476)+1,"")</f>
        <v/>
      </c>
      <c r="B477" s="0" t="n">
        <v>5.01600000000001</v>
      </c>
      <c r="C477" s="0" t="n">
        <v>22</v>
      </c>
      <c r="D477" s="0" t="n">
        <v>20</v>
      </c>
      <c r="E477" s="0" t="n">
        <v>0</v>
      </c>
      <c r="F477" s="0" t="str">
        <f aca="false">IF(E477&lt;&gt;0,"CSE"&amp;ROUND(B477,0),"")</f>
        <v/>
      </c>
      <c r="G477" s="0" t="str">
        <f aca="false">IF(E477&lt;&gt;0,"All","")</f>
        <v/>
      </c>
      <c r="H477" s="0" t="str">
        <f aca="false">IF(E477&lt;&gt;0,INDEX(Main!T:T,C477+1,1),"")</f>
        <v/>
      </c>
      <c r="I477" s="0" t="str">
        <f aca="false">IF(E477&lt;&gt;0,INDEX(Main!U:U,C477+1,1),"")</f>
        <v/>
      </c>
      <c r="J477" s="0" t="str">
        <f aca="false">IF(E477&lt;&gt;0,INDEX(Main!V:V,C477+1,1),"")</f>
        <v/>
      </c>
      <c r="K477" s="0" t="str">
        <f aca="false">IF(E477&lt;&gt;0,INDEX(Main!W:W,C477+1,1),"")</f>
        <v/>
      </c>
      <c r="L477" s="0" t="str">
        <f aca="false">IF(E477&lt;&gt;0,INDEX(Main!AF:CC,$C477+1,$D477+1),"")</f>
        <v/>
      </c>
      <c r="M477" s="0" t="str">
        <f aca="false">IF(E477&lt;&gt;0,IF(L477*1&gt;100,YEAR(L477),""),"")</f>
        <v/>
      </c>
      <c r="N477" s="0" t="str">
        <f aca="false">IF(E477&lt;&gt;0,INDEX(Main!AH:CC,$C477+1,$D477+1),"")</f>
        <v/>
      </c>
      <c r="O477" s="0" t="str">
        <f aca="false">IF(E477&lt;&gt;0,INDEX(Main!AI:CC,$C477+1,$D477+1),"")</f>
        <v/>
      </c>
      <c r="P477" s="0" t="str">
        <f aca="false">IF(E477&lt;&gt;0,INDEX(Main!AJ:CC,$C477+1,$D477+1),"")</f>
        <v/>
      </c>
      <c r="Q477" s="0" t="str">
        <f aca="false">IF(A477&lt;&gt;"",":"&amp;A477,"")</f>
        <v/>
      </c>
    </row>
    <row r="478" customFormat="false" ht="12.75" hidden="false" customHeight="false" outlineLevel="0" collapsed="false">
      <c r="A478" s="0" t="str">
        <f aca="false">IF(MOD(ROW(B478)-C$6,$F$6)=0,MAX(A$7:A477)+1,"")</f>
        <v/>
      </c>
      <c r="B478" s="0" t="n">
        <v>5.01700000000001</v>
      </c>
      <c r="C478" s="0" t="n">
        <v>23</v>
      </c>
      <c r="D478" s="0" t="n">
        <v>20</v>
      </c>
      <c r="E478" s="0" t="n">
        <v>0</v>
      </c>
      <c r="F478" s="0" t="str">
        <f aca="false">IF(E478&lt;&gt;0,"CSE"&amp;ROUND(B478,0),"")</f>
        <v/>
      </c>
      <c r="G478" s="0" t="str">
        <f aca="false">IF(E478&lt;&gt;0,"All","")</f>
        <v/>
      </c>
      <c r="H478" s="0" t="str">
        <f aca="false">IF(E478&lt;&gt;0,INDEX(Main!T:T,C478+1,1),"")</f>
        <v/>
      </c>
      <c r="I478" s="0" t="str">
        <f aca="false">IF(E478&lt;&gt;0,INDEX(Main!U:U,C478+1,1),"")</f>
        <v/>
      </c>
      <c r="J478" s="0" t="str">
        <f aca="false">IF(E478&lt;&gt;0,INDEX(Main!V:V,C478+1,1),"")</f>
        <v/>
      </c>
      <c r="K478" s="0" t="str">
        <f aca="false">IF(E478&lt;&gt;0,INDEX(Main!W:W,C478+1,1),"")</f>
        <v/>
      </c>
      <c r="L478" s="0" t="str">
        <f aca="false">IF(E478&lt;&gt;0,INDEX(Main!AF:CC,$C478+1,$D478+1),"")</f>
        <v/>
      </c>
      <c r="M478" s="0" t="str">
        <f aca="false">IF(E478&lt;&gt;0,IF(L478*1&gt;100,YEAR(L478),""),"")</f>
        <v/>
      </c>
      <c r="N478" s="0" t="str">
        <f aca="false">IF(E478&lt;&gt;0,INDEX(Main!AH:CC,$C478+1,$D478+1),"")</f>
        <v/>
      </c>
      <c r="O478" s="0" t="str">
        <f aca="false">IF(E478&lt;&gt;0,INDEX(Main!AI:CC,$C478+1,$D478+1),"")</f>
        <v/>
      </c>
      <c r="P478" s="0" t="str">
        <f aca="false">IF(E478&lt;&gt;0,INDEX(Main!AJ:CC,$C478+1,$D478+1),"")</f>
        <v/>
      </c>
      <c r="Q478" s="0" t="str">
        <f aca="false">IF(A478&lt;&gt;"",":"&amp;A478,"")</f>
        <v/>
      </c>
    </row>
    <row r="479" customFormat="false" ht="12.75" hidden="false" customHeight="false" outlineLevel="0" collapsed="false">
      <c r="A479" s="0" t="str">
        <f aca="false">IF(MOD(ROW(B479)-C$6,$F$6)=0,MAX(A$7:A478)+1,"")</f>
        <v/>
      </c>
      <c r="B479" s="0" t="n">
        <v>5.01800000000001</v>
      </c>
      <c r="C479" s="0" t="n">
        <v>24</v>
      </c>
      <c r="D479" s="0" t="n">
        <v>20</v>
      </c>
      <c r="E479" s="0" t="n">
        <v>0</v>
      </c>
      <c r="F479" s="0" t="str">
        <f aca="false">IF(E479&lt;&gt;0,"CSE"&amp;ROUND(B479,0),"")</f>
        <v/>
      </c>
      <c r="G479" s="0" t="str">
        <f aca="false">IF(E479&lt;&gt;0,"All","")</f>
        <v/>
      </c>
      <c r="H479" s="0" t="str">
        <f aca="false">IF(E479&lt;&gt;0,INDEX(Main!T:T,C479+1,1),"")</f>
        <v/>
      </c>
      <c r="I479" s="0" t="str">
        <f aca="false">IF(E479&lt;&gt;0,INDEX(Main!U:U,C479+1,1),"")</f>
        <v/>
      </c>
      <c r="J479" s="0" t="str">
        <f aca="false">IF(E479&lt;&gt;0,INDEX(Main!V:V,C479+1,1),"")</f>
        <v/>
      </c>
      <c r="K479" s="0" t="str">
        <f aca="false">IF(E479&lt;&gt;0,INDEX(Main!W:W,C479+1,1),"")</f>
        <v/>
      </c>
      <c r="L479" s="0" t="str">
        <f aca="false">IF(E479&lt;&gt;0,INDEX(Main!AF:CC,$C479+1,$D479+1),"")</f>
        <v/>
      </c>
      <c r="M479" s="0" t="str">
        <f aca="false">IF(E479&lt;&gt;0,IF(L479*1&gt;100,YEAR(L479),""),"")</f>
        <v/>
      </c>
      <c r="N479" s="0" t="str">
        <f aca="false">IF(E479&lt;&gt;0,INDEX(Main!AH:CC,$C479+1,$D479+1),"")</f>
        <v/>
      </c>
      <c r="O479" s="0" t="str">
        <f aca="false">IF(E479&lt;&gt;0,INDEX(Main!AI:CC,$C479+1,$D479+1),"")</f>
        <v/>
      </c>
      <c r="P479" s="0" t="str">
        <f aca="false">IF(E479&lt;&gt;0,INDEX(Main!AJ:CC,$C479+1,$D479+1),"")</f>
        <v/>
      </c>
      <c r="Q479" s="0" t="str">
        <f aca="false">IF(A479&lt;&gt;"",":"&amp;A479,"")</f>
        <v/>
      </c>
    </row>
    <row r="480" customFormat="false" ht="12.75" hidden="false" customHeight="false" outlineLevel="0" collapsed="false">
      <c r="A480" s="0" t="str">
        <f aca="false">IF(MOD(ROW(B480)-C$6,$F$6)=0,MAX(A$7:A479)+1,"")</f>
        <v/>
      </c>
      <c r="B480" s="0" t="n">
        <v>5.01900000000001</v>
      </c>
      <c r="C480" s="0" t="n">
        <v>25</v>
      </c>
      <c r="D480" s="0" t="n">
        <v>20</v>
      </c>
      <c r="E480" s="0" t="n">
        <v>0</v>
      </c>
      <c r="F480" s="0" t="str">
        <f aca="false">IF(E480&lt;&gt;0,"CSE"&amp;ROUND(B480,0),"")</f>
        <v/>
      </c>
      <c r="G480" s="0" t="str">
        <f aca="false">IF(E480&lt;&gt;0,"All","")</f>
        <v/>
      </c>
      <c r="H480" s="0" t="str">
        <f aca="false">IF(E480&lt;&gt;0,INDEX(Main!T:T,C480+1,1),"")</f>
        <v/>
      </c>
      <c r="I480" s="0" t="str">
        <f aca="false">IF(E480&lt;&gt;0,INDEX(Main!U:U,C480+1,1),"")</f>
        <v/>
      </c>
      <c r="J480" s="0" t="str">
        <f aca="false">IF(E480&lt;&gt;0,INDEX(Main!V:V,C480+1,1),"")</f>
        <v/>
      </c>
      <c r="K480" s="0" t="str">
        <f aca="false">IF(E480&lt;&gt;0,INDEX(Main!W:W,C480+1,1),"")</f>
        <v/>
      </c>
      <c r="L480" s="0" t="str">
        <f aca="false">IF(E480&lt;&gt;0,INDEX(Main!AF:CC,$C480+1,$D480+1),"")</f>
        <v/>
      </c>
      <c r="M480" s="0" t="str">
        <f aca="false">IF(E480&lt;&gt;0,IF(L480*1&gt;100,YEAR(L480),""),"")</f>
        <v/>
      </c>
      <c r="N480" s="0" t="str">
        <f aca="false">IF(E480&lt;&gt;0,INDEX(Main!AH:CC,$C480+1,$D480+1),"")</f>
        <v/>
      </c>
      <c r="O480" s="0" t="str">
        <f aca="false">IF(E480&lt;&gt;0,INDEX(Main!AI:CC,$C480+1,$D480+1),"")</f>
        <v/>
      </c>
      <c r="P480" s="0" t="str">
        <f aca="false">IF(E480&lt;&gt;0,INDEX(Main!AJ:CC,$C480+1,$D480+1),"")</f>
        <v/>
      </c>
      <c r="Q480" s="0" t="str">
        <f aca="false">IF(A480&lt;&gt;"",":"&amp;A480,"")</f>
        <v/>
      </c>
    </row>
    <row r="481" customFormat="false" ht="12.75" hidden="false" customHeight="false" outlineLevel="0" collapsed="false">
      <c r="A481" s="0" t="str">
        <f aca="false">IF(MOD(ROW(B481)-C$6,$F$6)=0,MAX(A$7:A480)+1,"")</f>
        <v/>
      </c>
      <c r="B481" s="0" t="n">
        <v>5.02000000000001</v>
      </c>
      <c r="C481" s="0" t="n">
        <v>26</v>
      </c>
      <c r="D481" s="0" t="n">
        <v>20</v>
      </c>
      <c r="E481" s="0" t="n">
        <v>500</v>
      </c>
      <c r="F481" s="0" t="str">
        <f aca="false">IF(E481&lt;&gt;0,"CSE"&amp;ROUND(B481,0),"")</f>
        <v>CSE5</v>
      </c>
      <c r="G481" s="0" t="str">
        <f aca="false">IF(E481&lt;&gt;0,"All","")</f>
        <v>All</v>
      </c>
      <c r="H481" s="0" t="n">
        <v>3</v>
      </c>
      <c r="I481" s="0" t="str">
        <f aca="false">IF(E481&lt;&gt;0,INDEX(Main!U:U,C481+1,1),"")</f>
        <v>string</v>
      </c>
      <c r="J481" s="0" t="str">
        <f aca="false">IF(E481&lt;&gt;0,INDEX(Main!V:V,C481+1,1),"")</f>
        <v>string</v>
      </c>
      <c r="K481" s="0" t="str">
        <f aca="false">IF(E481&lt;&gt;0,INDEX(Main!W:W,C481+1,1),"")</f>
        <v>string</v>
      </c>
      <c r="L481" s="0" t="n">
        <v>50891</v>
      </c>
      <c r="M481" s="0" t="n">
        <v>2039</v>
      </c>
      <c r="N481" s="0" t="n">
        <v>500</v>
      </c>
      <c r="O481" s="0" t="n">
        <v>500</v>
      </c>
      <c r="P481" s="0" t="str">
        <f aca="false">IF(E481&lt;&gt;0,INDEX(Main!AJ:CC,$C481+1,$D481+1),"")</f>
        <v>E: string;</v>
      </c>
      <c r="Q481" s="0" t="str">
        <f aca="false">IF(A481&lt;&gt;"",":"&amp;A481,"")</f>
        <v/>
      </c>
    </row>
    <row r="482" customFormat="false" ht="12.75" hidden="false" customHeight="false" outlineLevel="0" collapsed="false">
      <c r="A482" s="0" t="str">
        <f aca="false">IF(MOD(ROW(B482)-C$6,$F$6)=0,MAX(A$7:A481)+1,"")</f>
        <v/>
      </c>
      <c r="B482" s="0" t="n">
        <v>5.02100000000001</v>
      </c>
      <c r="C482" s="0" t="n">
        <v>27</v>
      </c>
      <c r="D482" s="0" t="n">
        <v>20</v>
      </c>
      <c r="E482" s="0" t="n">
        <v>500</v>
      </c>
      <c r="F482" s="0" t="str">
        <f aca="false">IF(E482&lt;&gt;0,"CSE"&amp;ROUND(B482,0),"")</f>
        <v>CSE5</v>
      </c>
      <c r="G482" s="0" t="str">
        <f aca="false">IF(E482&lt;&gt;0,"All","")</f>
        <v>All</v>
      </c>
      <c r="H482" s="0" t="n">
        <v>3</v>
      </c>
      <c r="I482" s="0" t="str">
        <f aca="false">IF(E482&lt;&gt;0,INDEX(Main!U:U,C482+1,1),"")</f>
        <v>string</v>
      </c>
      <c r="J482" s="0" t="str">
        <f aca="false">IF(E482&lt;&gt;0,INDEX(Main!V:V,C482+1,1),"")</f>
        <v>string</v>
      </c>
      <c r="K482" s="0" t="str">
        <f aca="false">IF(E482&lt;&gt;0,INDEX(Main!W:W,C482+1,1),"")</f>
        <v>string</v>
      </c>
      <c r="L482" s="0" t="n">
        <v>50891</v>
      </c>
      <c r="M482" s="0" t="n">
        <v>2039</v>
      </c>
      <c r="N482" s="0" t="n">
        <v>500</v>
      </c>
      <c r="O482" s="0" t="n">
        <v>500</v>
      </c>
      <c r="P482" s="0" t="str">
        <f aca="false">IF(E482&lt;&gt;0,INDEX(Main!AJ:CC,$C482+1,$D482+1),"")</f>
        <v/>
      </c>
      <c r="Q482" s="0" t="str">
        <f aca="false">IF(A482&lt;&gt;"",":"&amp;A482,"")</f>
        <v/>
      </c>
    </row>
    <row r="483" customFormat="false" ht="12.75" hidden="false" customHeight="false" outlineLevel="0" collapsed="false">
      <c r="A483" s="0" t="str">
        <f aca="false">IF(MOD(ROW(B483)-C$6,$F$6)=0,MAX(A$7:A482)+1,"")</f>
        <v/>
      </c>
      <c r="B483" s="0" t="n">
        <v>5.02200000000001</v>
      </c>
      <c r="C483" s="0" t="n">
        <v>28</v>
      </c>
      <c r="D483" s="0" t="n">
        <v>20</v>
      </c>
      <c r="E483" s="0" t="n">
        <v>900</v>
      </c>
      <c r="F483" s="0" t="str">
        <f aca="false">IF(E483&lt;&gt;0,"CSE"&amp;ROUND(B483,0),"")</f>
        <v>CSE5</v>
      </c>
      <c r="G483" s="0" t="str">
        <f aca="false">IF(E483&lt;&gt;0,"All","")</f>
        <v>All</v>
      </c>
      <c r="H483" s="0" t="n">
        <v>3</v>
      </c>
      <c r="I483" s="0" t="str">
        <f aca="false">IF(E483&lt;&gt;0,INDEX(Main!U:U,C483+1,1),"")</f>
        <v>string</v>
      </c>
      <c r="J483" s="0" t="str">
        <f aca="false">IF(E483&lt;&gt;0,INDEX(Main!V:V,C483+1,1),"")</f>
        <v>string</v>
      </c>
      <c r="K483" s="0" t="str">
        <f aca="false">IF(E483&lt;&gt;0,INDEX(Main!W:W,C483+1,1),"")</f>
        <v>string</v>
      </c>
      <c r="L483" s="0" t="n">
        <v>50891</v>
      </c>
      <c r="M483" s="0" t="n">
        <v>2039</v>
      </c>
      <c r="N483" s="0" t="n">
        <v>900</v>
      </c>
      <c r="O483" s="0" t="n">
        <v>900</v>
      </c>
      <c r="P483" s="0" t="str">
        <f aca="false">IF(E483&lt;&gt;0,INDEX(Main!AJ:CC,$C483+1,$D483+1),"")</f>
        <v/>
      </c>
      <c r="Q483" s="0" t="str">
        <f aca="false">IF(A483&lt;&gt;"",":"&amp;A483,"")</f>
        <v/>
      </c>
    </row>
    <row r="484" customFormat="false" ht="12.75" hidden="false" customHeight="false" outlineLevel="0" collapsed="false">
      <c r="A484" s="0" t="str">
        <f aca="false">IF(MOD(ROW(B484)-C$6,$F$6)=0,MAX(A$7:A483)+1,"")</f>
        <v/>
      </c>
      <c r="B484" s="0" t="n">
        <v>5.02300000000001</v>
      </c>
      <c r="C484" s="0" t="n">
        <v>29</v>
      </c>
      <c r="D484" s="0" t="n">
        <v>20</v>
      </c>
      <c r="E484" s="0" t="n">
        <v>0</v>
      </c>
      <c r="F484" s="0" t="str">
        <f aca="false">IF(E484&lt;&gt;0,"CSE"&amp;ROUND(B484,0),"")</f>
        <v/>
      </c>
      <c r="G484" s="0" t="str">
        <f aca="false">IF(E484&lt;&gt;0,"All","")</f>
        <v/>
      </c>
      <c r="H484" s="0" t="str">
        <f aca="false">IF(E484&lt;&gt;0,INDEX(Main!T:T,C484+1,1),"")</f>
        <v/>
      </c>
      <c r="I484" s="0" t="str">
        <f aca="false">IF(E484&lt;&gt;0,INDEX(Main!U:U,C484+1,1),"")</f>
        <v/>
      </c>
      <c r="J484" s="0" t="str">
        <f aca="false">IF(E484&lt;&gt;0,INDEX(Main!V:V,C484+1,1),"")</f>
        <v/>
      </c>
      <c r="K484" s="0" t="str">
        <f aca="false">IF(E484&lt;&gt;0,INDEX(Main!W:W,C484+1,1),"")</f>
        <v/>
      </c>
      <c r="L484" s="0" t="str">
        <f aca="false">IF(E484&lt;&gt;0,INDEX(Main!AF:CC,$C484+1,$D484+1),"")</f>
        <v/>
      </c>
      <c r="M484" s="0" t="str">
        <f aca="false">IF(E484&lt;&gt;0,IF(L484*1&gt;100,YEAR(L484),""),"")</f>
        <v/>
      </c>
      <c r="N484" s="0" t="str">
        <f aca="false">IF(E484&lt;&gt;0,INDEX(Main!AH:CC,$C484+1,$D484+1),"")</f>
        <v/>
      </c>
      <c r="O484" s="0" t="str">
        <f aca="false">IF(E484&lt;&gt;0,INDEX(Main!AI:CC,$C484+1,$D484+1),"")</f>
        <v/>
      </c>
      <c r="P484" s="0" t="str">
        <f aca="false">IF(E484&lt;&gt;0,INDEX(Main!AJ:CC,$C484+1,$D484+1),"")</f>
        <v/>
      </c>
      <c r="Q484" s="0" t="str">
        <f aca="false">IF(A484&lt;&gt;"",":"&amp;A484,"")</f>
        <v/>
      </c>
    </row>
    <row r="485" customFormat="false" ht="12.75" hidden="false" customHeight="false" outlineLevel="0" collapsed="false">
      <c r="A485" s="0" t="str">
        <f aca="false">IF(MOD(ROW(B485)-C$6,$F$6)=0,MAX(A$7:A484)+1,"")</f>
        <v/>
      </c>
      <c r="B485" s="0" t="n">
        <v>5.02400000000001</v>
      </c>
      <c r="C485" s="0" t="n">
        <v>30</v>
      </c>
      <c r="D485" s="0" t="n">
        <v>20</v>
      </c>
      <c r="E485" s="0" t="n">
        <v>0</v>
      </c>
      <c r="F485" s="0" t="str">
        <f aca="false">IF(E485&lt;&gt;0,"CSE"&amp;ROUND(B485,0),"")</f>
        <v/>
      </c>
      <c r="G485" s="0" t="str">
        <f aca="false">IF(E485&lt;&gt;0,"All","")</f>
        <v/>
      </c>
      <c r="H485" s="0" t="str">
        <f aca="false">IF(E485&lt;&gt;0,INDEX(Main!T:T,C485+1,1),"")</f>
        <v/>
      </c>
      <c r="I485" s="0" t="str">
        <f aca="false">IF(E485&lt;&gt;0,INDEX(Main!U:U,C485+1,1),"")</f>
        <v/>
      </c>
      <c r="J485" s="0" t="str">
        <f aca="false">IF(E485&lt;&gt;0,INDEX(Main!V:V,C485+1,1),"")</f>
        <v/>
      </c>
      <c r="K485" s="0" t="str">
        <f aca="false">IF(E485&lt;&gt;0,INDEX(Main!W:W,C485+1,1),"")</f>
        <v/>
      </c>
      <c r="L485" s="0" t="str">
        <f aca="false">IF(E485&lt;&gt;0,INDEX(Main!AF:CC,$C485+1,$D485+1),"")</f>
        <v/>
      </c>
      <c r="M485" s="0" t="str">
        <f aca="false">IF(E485&lt;&gt;0,IF(L485*1&gt;100,YEAR(L485),""),"")</f>
        <v/>
      </c>
      <c r="N485" s="0" t="str">
        <f aca="false">IF(E485&lt;&gt;0,INDEX(Main!AH:CC,$C485+1,$D485+1),"")</f>
        <v/>
      </c>
      <c r="O485" s="0" t="str">
        <f aca="false">IF(E485&lt;&gt;0,INDEX(Main!AI:CC,$C485+1,$D485+1),"")</f>
        <v/>
      </c>
      <c r="P485" s="0" t="str">
        <f aca="false">IF(E485&lt;&gt;0,INDEX(Main!AJ:CC,$C485+1,$D485+1),"")</f>
        <v/>
      </c>
      <c r="Q485" s="0" t="str">
        <f aca="false">IF(A485&lt;&gt;"",":"&amp;A485,"")</f>
        <v/>
      </c>
    </row>
    <row r="486" customFormat="false" ht="12.75" hidden="false" customHeight="false" outlineLevel="0" collapsed="false">
      <c r="A486" s="0" t="str">
        <f aca="false">IF(MOD(ROW(B486)-C$6,$F$6)=0,MAX(A$7:A485)+1,"")</f>
        <v/>
      </c>
      <c r="B486" s="0" t="n">
        <v>5.02500000000001</v>
      </c>
      <c r="C486" s="0" t="n">
        <v>31</v>
      </c>
      <c r="D486" s="0" t="n">
        <v>20</v>
      </c>
      <c r="E486" s="0" t="n">
        <v>0</v>
      </c>
      <c r="F486" s="0" t="str">
        <f aca="false">IF(E486&lt;&gt;0,"CSE"&amp;ROUND(B486,0),"")</f>
        <v/>
      </c>
      <c r="G486" s="0" t="str">
        <f aca="false">IF(E486&lt;&gt;0,"All","")</f>
        <v/>
      </c>
      <c r="H486" s="0" t="str">
        <f aca="false">IF(E486&lt;&gt;0,INDEX(Main!T:T,C486+1,1),"")</f>
        <v/>
      </c>
      <c r="I486" s="0" t="str">
        <f aca="false">IF(E486&lt;&gt;0,INDEX(Main!U:U,C486+1,1),"")</f>
        <v/>
      </c>
      <c r="J486" s="0" t="str">
        <f aca="false">IF(E486&lt;&gt;0,INDEX(Main!V:V,C486+1,1),"")</f>
        <v/>
      </c>
      <c r="K486" s="0" t="str">
        <f aca="false">IF(E486&lt;&gt;0,INDEX(Main!W:W,C486+1,1),"")</f>
        <v/>
      </c>
      <c r="L486" s="0" t="str">
        <f aca="false">IF(E486&lt;&gt;0,INDEX(Main!AF:CC,$C486+1,$D486+1),"")</f>
        <v/>
      </c>
      <c r="M486" s="0" t="str">
        <f aca="false">IF(E486&lt;&gt;0,IF(L486*1&gt;100,YEAR(L486),""),"")</f>
        <v/>
      </c>
      <c r="N486" s="0" t="str">
        <f aca="false">IF(E486&lt;&gt;0,INDEX(Main!AH:CC,$C486+1,$D486+1),"")</f>
        <v/>
      </c>
      <c r="O486" s="0" t="str">
        <f aca="false">IF(E486&lt;&gt;0,INDEX(Main!AI:CC,$C486+1,$D486+1),"")</f>
        <v/>
      </c>
      <c r="P486" s="0" t="str">
        <f aca="false">IF(E486&lt;&gt;0,INDEX(Main!AJ:CC,$C486+1,$D486+1),"")</f>
        <v/>
      </c>
      <c r="Q486" s="0" t="str">
        <f aca="false">IF(A486&lt;&gt;"",":"&amp;A486,"")</f>
        <v/>
      </c>
    </row>
    <row r="487" customFormat="false" ht="12.75" hidden="false" customHeight="false" outlineLevel="0" collapsed="false">
      <c r="A487" s="0" t="str">
        <f aca="false">IF(MOD(ROW(B487)-C$6,$F$6)=0,MAX(A$7:A486)+1,"")</f>
        <v/>
      </c>
      <c r="B487" s="0" t="n">
        <v>5.02600000000001</v>
      </c>
      <c r="C487" s="0" t="n">
        <v>32</v>
      </c>
      <c r="D487" s="0" t="n">
        <v>20</v>
      </c>
      <c r="E487" s="0" t="n">
        <v>0</v>
      </c>
      <c r="F487" s="0" t="str">
        <f aca="false">IF(E487&lt;&gt;0,"CSE"&amp;ROUND(B487,0),"")</f>
        <v/>
      </c>
      <c r="G487" s="0" t="str">
        <f aca="false">IF(E487&lt;&gt;0,"All","")</f>
        <v/>
      </c>
      <c r="H487" s="0" t="str">
        <f aca="false">IF(E487&lt;&gt;0,INDEX(Main!T:T,C487+1,1),"")</f>
        <v/>
      </c>
      <c r="I487" s="0" t="str">
        <f aca="false">IF(E487&lt;&gt;0,INDEX(Main!U:U,C487+1,1),"")</f>
        <v/>
      </c>
      <c r="J487" s="0" t="str">
        <f aca="false">IF(E487&lt;&gt;0,INDEX(Main!V:V,C487+1,1),"")</f>
        <v/>
      </c>
      <c r="K487" s="0" t="str">
        <f aca="false">IF(E487&lt;&gt;0,INDEX(Main!W:W,C487+1,1),"")</f>
        <v/>
      </c>
      <c r="L487" s="0" t="str">
        <f aca="false">IF(E487&lt;&gt;0,INDEX(Main!AF:CC,$C487+1,$D487+1),"")</f>
        <v/>
      </c>
      <c r="M487" s="0" t="str">
        <f aca="false">IF(E487&lt;&gt;0,IF(L487*1&gt;100,YEAR(L487),""),"")</f>
        <v/>
      </c>
      <c r="N487" s="0" t="str">
        <f aca="false">IF(E487&lt;&gt;0,INDEX(Main!AH:CC,$C487+1,$D487+1),"")</f>
        <v/>
      </c>
      <c r="O487" s="0" t="str">
        <f aca="false">IF(E487&lt;&gt;0,INDEX(Main!AI:CC,$C487+1,$D487+1),"")</f>
        <v/>
      </c>
      <c r="P487" s="0" t="str">
        <f aca="false">IF(E487&lt;&gt;0,INDEX(Main!AJ:CC,$C487+1,$D487+1),"")</f>
        <v/>
      </c>
      <c r="Q487" s="0" t="str">
        <f aca="false">IF(A487&lt;&gt;"",":"&amp;A487,"")</f>
        <v/>
      </c>
    </row>
    <row r="488" customFormat="false" ht="12.75" hidden="false" customHeight="false" outlineLevel="0" collapsed="false">
      <c r="A488" s="0" t="str">
        <f aca="false">IF(MOD(ROW(B488)-C$6,$F$6)=0,MAX(A$7:A487)+1,"")</f>
        <v/>
      </c>
      <c r="B488" s="0" t="n">
        <v>5.02700000000001</v>
      </c>
      <c r="C488" s="0" t="n">
        <v>33</v>
      </c>
      <c r="D488" s="0" t="n">
        <v>20</v>
      </c>
      <c r="E488" s="0" t="n">
        <v>0</v>
      </c>
      <c r="F488" s="0" t="str">
        <f aca="false">IF(E488&lt;&gt;0,"CSE"&amp;ROUND(B488,0),"")</f>
        <v/>
      </c>
      <c r="G488" s="0" t="str">
        <f aca="false">IF(E488&lt;&gt;0,"All","")</f>
        <v/>
      </c>
      <c r="H488" s="0" t="str">
        <f aca="false">IF(E488&lt;&gt;0,INDEX(Main!T:T,C488+1,1),"")</f>
        <v/>
      </c>
      <c r="I488" s="0" t="str">
        <f aca="false">IF(E488&lt;&gt;0,INDEX(Main!U:U,C488+1,1),"")</f>
        <v/>
      </c>
      <c r="J488" s="0" t="str">
        <f aca="false">IF(E488&lt;&gt;0,INDEX(Main!V:V,C488+1,1),"")</f>
        <v/>
      </c>
      <c r="K488" s="0" t="str">
        <f aca="false">IF(E488&lt;&gt;0,INDEX(Main!W:W,C488+1,1),"")</f>
        <v/>
      </c>
      <c r="L488" s="0" t="str">
        <f aca="false">IF(E488&lt;&gt;0,INDEX(Main!AF:CC,$C488+1,$D488+1),"")</f>
        <v/>
      </c>
      <c r="M488" s="0" t="str">
        <f aca="false">IF(E488&lt;&gt;0,IF(L488*1&gt;100,YEAR(L488),""),"")</f>
        <v/>
      </c>
      <c r="N488" s="0" t="str">
        <f aca="false">IF(E488&lt;&gt;0,INDEX(Main!AH:CC,$C488+1,$D488+1),"")</f>
        <v/>
      </c>
      <c r="O488" s="0" t="str">
        <f aca="false">IF(E488&lt;&gt;0,INDEX(Main!AI:CC,$C488+1,$D488+1),"")</f>
        <v/>
      </c>
      <c r="P488" s="0" t="str">
        <f aca="false">IF(E488&lt;&gt;0,INDEX(Main!AJ:CC,$C488+1,$D488+1),"")</f>
        <v/>
      </c>
      <c r="Q488" s="0" t="str">
        <f aca="false">IF(A488&lt;&gt;"",":"&amp;A488,"")</f>
        <v/>
      </c>
    </row>
    <row r="489" customFormat="false" ht="12.75" hidden="false" customHeight="false" outlineLevel="0" collapsed="false">
      <c r="A489" s="0" t="str">
        <f aca="false">IF(MOD(ROW(B489)-C$6,$F$6)=0,MAX(A$7:A488)+1,"")</f>
        <v/>
      </c>
      <c r="B489" s="0" t="n">
        <v>5.02800000000001</v>
      </c>
      <c r="C489" s="0" t="n">
        <v>34</v>
      </c>
      <c r="D489" s="0" t="n">
        <v>20</v>
      </c>
      <c r="E489" s="0" t="n">
        <v>0</v>
      </c>
      <c r="F489" s="0" t="str">
        <f aca="false">IF(E489&lt;&gt;0,"CSE"&amp;ROUND(B489,0),"")</f>
        <v/>
      </c>
      <c r="G489" s="0" t="str">
        <f aca="false">IF(E489&lt;&gt;0,"All","")</f>
        <v/>
      </c>
      <c r="H489" s="0" t="str">
        <f aca="false">IF(E489&lt;&gt;0,INDEX(Main!T:T,C489+1,1),"")</f>
        <v/>
      </c>
      <c r="I489" s="0" t="str">
        <f aca="false">IF(E489&lt;&gt;0,INDEX(Main!U:U,C489+1,1),"")</f>
        <v/>
      </c>
      <c r="J489" s="0" t="str">
        <f aca="false">IF(E489&lt;&gt;0,INDEX(Main!V:V,C489+1,1),"")</f>
        <v/>
      </c>
      <c r="K489" s="0" t="str">
        <f aca="false">IF(E489&lt;&gt;0,INDEX(Main!W:W,C489+1,1),"")</f>
        <v/>
      </c>
      <c r="L489" s="0" t="str">
        <f aca="false">IF(E489&lt;&gt;0,INDEX(Main!AF:CC,$C489+1,$D489+1),"")</f>
        <v/>
      </c>
      <c r="M489" s="0" t="str">
        <f aca="false">IF(E489&lt;&gt;0,IF(L489*1&gt;100,YEAR(L489),""),"")</f>
        <v/>
      </c>
      <c r="N489" s="0" t="str">
        <f aca="false">IF(E489&lt;&gt;0,INDEX(Main!AH:CC,$C489+1,$D489+1),"")</f>
        <v/>
      </c>
      <c r="O489" s="0" t="str">
        <f aca="false">IF(E489&lt;&gt;0,INDEX(Main!AI:CC,$C489+1,$D489+1),"")</f>
        <v/>
      </c>
      <c r="P489" s="0" t="str">
        <f aca="false">IF(E489&lt;&gt;0,INDEX(Main!AJ:CC,$C489+1,$D489+1),"")</f>
        <v/>
      </c>
      <c r="Q489" s="0" t="str">
        <f aca="false">IF(A489&lt;&gt;"",":"&amp;A489,"")</f>
        <v/>
      </c>
    </row>
    <row r="490" customFormat="false" ht="12.75" hidden="false" customHeight="false" outlineLevel="0" collapsed="false">
      <c r="A490" s="0" t="str">
        <f aca="false">IF(MOD(ROW(B490)-C$6,$F$6)=0,MAX(A$7:A489)+1,"")</f>
        <v/>
      </c>
      <c r="B490" s="0" t="n">
        <v>5.02900000000001</v>
      </c>
      <c r="C490" s="0" t="n">
        <v>35</v>
      </c>
      <c r="D490" s="0" t="n">
        <v>20</v>
      </c>
      <c r="E490" s="0" t="n">
        <v>0</v>
      </c>
      <c r="F490" s="0" t="str">
        <f aca="false">IF(E490&lt;&gt;0,"CSE"&amp;ROUND(B490,0),"")</f>
        <v/>
      </c>
      <c r="G490" s="0" t="str">
        <f aca="false">IF(E490&lt;&gt;0,"All","")</f>
        <v/>
      </c>
      <c r="H490" s="0" t="str">
        <f aca="false">IF(E490&lt;&gt;0,INDEX(Main!T:T,C490+1,1),"")</f>
        <v/>
      </c>
      <c r="I490" s="0" t="str">
        <f aca="false">IF(E490&lt;&gt;0,INDEX(Main!U:U,C490+1,1),"")</f>
        <v/>
      </c>
      <c r="J490" s="0" t="str">
        <f aca="false">IF(E490&lt;&gt;0,INDEX(Main!V:V,C490+1,1),"")</f>
        <v/>
      </c>
      <c r="K490" s="0" t="str">
        <f aca="false">IF(E490&lt;&gt;0,INDEX(Main!W:W,C490+1,1),"")</f>
        <v/>
      </c>
      <c r="L490" s="0" t="str">
        <f aca="false">IF(E490&lt;&gt;0,INDEX(Main!AF:CC,$C490+1,$D490+1),"")</f>
        <v/>
      </c>
      <c r="M490" s="0" t="str">
        <f aca="false">IF(E490&lt;&gt;0,IF(L490*1&gt;100,YEAR(L490),""),"")</f>
        <v/>
      </c>
      <c r="N490" s="0" t="str">
        <f aca="false">IF(E490&lt;&gt;0,INDEX(Main!AH:CC,$C490+1,$D490+1),"")</f>
        <v/>
      </c>
      <c r="O490" s="0" t="str">
        <f aca="false">IF(E490&lt;&gt;0,INDEX(Main!AI:CC,$C490+1,$D490+1),"")</f>
        <v/>
      </c>
      <c r="P490" s="0" t="str">
        <f aca="false">IF(E490&lt;&gt;0,INDEX(Main!AJ:CC,$C490+1,$D490+1),"")</f>
        <v/>
      </c>
      <c r="Q490" s="0" t="str">
        <f aca="false">IF(A490&lt;&gt;"",":"&amp;A490,"")</f>
        <v/>
      </c>
    </row>
    <row r="491" customFormat="false" ht="12.75" hidden="false" customHeight="false" outlineLevel="0" collapsed="false">
      <c r="A491" s="0" t="str">
        <f aca="false">IF(MOD(ROW(B491)-C$6,$F$6)=0,MAX(A$7:A490)+1,"")</f>
        <v/>
      </c>
      <c r="B491" s="0" t="n">
        <v>5.03000000000001</v>
      </c>
      <c r="C491" s="0" t="n">
        <v>36</v>
      </c>
      <c r="D491" s="0" t="n">
        <v>20</v>
      </c>
      <c r="E491" s="0" t="n">
        <v>0</v>
      </c>
      <c r="F491" s="0" t="str">
        <f aca="false">IF(E491&lt;&gt;0,"CSE"&amp;ROUND(B491,0),"")</f>
        <v/>
      </c>
      <c r="G491" s="0" t="str">
        <f aca="false">IF(E491&lt;&gt;0,"All","")</f>
        <v/>
      </c>
      <c r="H491" s="0" t="str">
        <f aca="false">IF(E491&lt;&gt;0,INDEX(Main!T:T,C491+1,1),"")</f>
        <v/>
      </c>
      <c r="I491" s="0" t="str">
        <f aca="false">IF(E491&lt;&gt;0,INDEX(Main!U:U,C491+1,1),"")</f>
        <v/>
      </c>
      <c r="J491" s="0" t="str">
        <f aca="false">IF(E491&lt;&gt;0,INDEX(Main!V:V,C491+1,1),"")</f>
        <v/>
      </c>
      <c r="K491" s="0" t="str">
        <f aca="false">IF(E491&lt;&gt;0,INDEX(Main!W:W,C491+1,1),"")</f>
        <v/>
      </c>
      <c r="L491" s="0" t="str">
        <f aca="false">IF(E491&lt;&gt;0,INDEX(Main!AF:CC,$C491+1,$D491+1),"")</f>
        <v/>
      </c>
      <c r="M491" s="0" t="str">
        <f aca="false">IF(E491&lt;&gt;0,IF(L491*1&gt;100,YEAR(L491),""),"")</f>
        <v/>
      </c>
      <c r="N491" s="0" t="str">
        <f aca="false">IF(E491&lt;&gt;0,INDEX(Main!AH:CC,$C491+1,$D491+1),"")</f>
        <v/>
      </c>
      <c r="O491" s="0" t="str">
        <f aca="false">IF(E491&lt;&gt;0,INDEX(Main!AI:CC,$C491+1,$D491+1),"")</f>
        <v/>
      </c>
      <c r="P491" s="0" t="str">
        <f aca="false">IF(E491&lt;&gt;0,INDEX(Main!AJ:CC,$C491+1,$D491+1),"")</f>
        <v/>
      </c>
      <c r="Q491" s="0" t="str">
        <f aca="false">IF(A491&lt;&gt;"",":"&amp;A491,"")</f>
        <v/>
      </c>
    </row>
    <row r="492" customFormat="false" ht="12.75" hidden="false" customHeight="false" outlineLevel="0" collapsed="false">
      <c r="A492" s="0" t="str">
        <f aca="false">IF(MOD(ROW(B492)-C$6,$F$6)=0,MAX(A$7:A491)+1,"")</f>
        <v/>
      </c>
      <c r="B492" s="0" t="n">
        <v>5.03100000000001</v>
      </c>
      <c r="C492" s="0" t="n">
        <v>37</v>
      </c>
      <c r="D492" s="0" t="n">
        <v>20</v>
      </c>
      <c r="E492" s="0" t="n">
        <v>0</v>
      </c>
      <c r="F492" s="0" t="str">
        <f aca="false">IF(E492&lt;&gt;0,"CSE"&amp;ROUND(B492,0),"")</f>
        <v/>
      </c>
      <c r="G492" s="0" t="str">
        <f aca="false">IF(E492&lt;&gt;0,"All","")</f>
        <v/>
      </c>
      <c r="H492" s="0" t="str">
        <f aca="false">IF(E492&lt;&gt;0,INDEX(Main!T:T,C492+1,1),"")</f>
        <v/>
      </c>
      <c r="I492" s="0" t="str">
        <f aca="false">IF(E492&lt;&gt;0,INDEX(Main!U:U,C492+1,1),"")</f>
        <v/>
      </c>
      <c r="J492" s="0" t="str">
        <f aca="false">IF(E492&lt;&gt;0,INDEX(Main!V:V,C492+1,1),"")</f>
        <v/>
      </c>
      <c r="K492" s="0" t="str">
        <f aca="false">IF(E492&lt;&gt;0,INDEX(Main!W:W,C492+1,1),"")</f>
        <v/>
      </c>
      <c r="L492" s="0" t="str">
        <f aca="false">IF(E492&lt;&gt;0,INDEX(Main!AF:CC,$C492+1,$D492+1),"")</f>
        <v/>
      </c>
      <c r="M492" s="0" t="str">
        <f aca="false">IF(E492&lt;&gt;0,IF(L492*1&gt;100,YEAR(L492),""),"")</f>
        <v/>
      </c>
      <c r="N492" s="0" t="str">
        <f aca="false">IF(E492&lt;&gt;0,INDEX(Main!AH:CC,$C492+1,$D492+1),"")</f>
        <v/>
      </c>
      <c r="O492" s="0" t="str">
        <f aca="false">IF(E492&lt;&gt;0,INDEX(Main!AI:CC,$C492+1,$D492+1),"")</f>
        <v/>
      </c>
      <c r="P492" s="0" t="str">
        <f aca="false">IF(E492&lt;&gt;0,INDEX(Main!AJ:CC,$C492+1,$D492+1),"")</f>
        <v/>
      </c>
      <c r="Q492" s="0" t="str">
        <f aca="false">IF(A492&lt;&gt;"",":"&amp;A492,"")</f>
        <v/>
      </c>
    </row>
    <row r="493" customFormat="false" ht="12.75" hidden="false" customHeight="false" outlineLevel="0" collapsed="false">
      <c r="A493" s="0" t="str">
        <f aca="false">IF(MOD(ROW(B493)-C$6,$F$6)=0,MAX(A$7:A492)+1,"")</f>
        <v/>
      </c>
      <c r="B493" s="0" t="n">
        <v>5.03200000000001</v>
      </c>
      <c r="C493" s="0" t="n">
        <v>38</v>
      </c>
      <c r="D493" s="0" t="n">
        <v>20</v>
      </c>
      <c r="E493" s="0" t="n">
        <v>0</v>
      </c>
      <c r="F493" s="0" t="str">
        <f aca="false">IF(E493&lt;&gt;0,"CSE"&amp;ROUND(B493,0),"")</f>
        <v/>
      </c>
      <c r="G493" s="0" t="str">
        <f aca="false">IF(E493&lt;&gt;0,"All","")</f>
        <v/>
      </c>
      <c r="H493" s="0" t="str">
        <f aca="false">IF(E493&lt;&gt;0,INDEX(Main!T:T,C493+1,1),"")</f>
        <v/>
      </c>
      <c r="I493" s="0" t="str">
        <f aca="false">IF(E493&lt;&gt;0,INDEX(Main!U:U,C493+1,1),"")</f>
        <v/>
      </c>
      <c r="J493" s="0" t="str">
        <f aca="false">IF(E493&lt;&gt;0,INDEX(Main!V:V,C493+1,1),"")</f>
        <v/>
      </c>
      <c r="K493" s="0" t="str">
        <f aca="false">IF(E493&lt;&gt;0,INDEX(Main!W:W,C493+1,1),"")</f>
        <v/>
      </c>
      <c r="L493" s="0" t="str">
        <f aca="false">IF(E493&lt;&gt;0,INDEX(Main!AF:CC,$C493+1,$D493+1),"")</f>
        <v/>
      </c>
      <c r="M493" s="0" t="str">
        <f aca="false">IF(E493&lt;&gt;0,IF(L493*1&gt;100,YEAR(L493),""),"")</f>
        <v/>
      </c>
      <c r="N493" s="0" t="str">
        <f aca="false">IF(E493&lt;&gt;0,INDEX(Main!AH:CC,$C493+1,$D493+1),"")</f>
        <v/>
      </c>
      <c r="O493" s="0" t="str">
        <f aca="false">IF(E493&lt;&gt;0,INDEX(Main!AI:CC,$C493+1,$D493+1),"")</f>
        <v/>
      </c>
      <c r="P493" s="0" t="str">
        <f aca="false">IF(E493&lt;&gt;0,INDEX(Main!AJ:CC,$C493+1,$D493+1),"")</f>
        <v/>
      </c>
      <c r="Q493" s="0" t="str">
        <f aca="false">IF(A493&lt;&gt;"",":"&amp;A493,"")</f>
        <v/>
      </c>
    </row>
    <row r="494" customFormat="false" ht="12.75" hidden="false" customHeight="false" outlineLevel="0" collapsed="false">
      <c r="A494" s="0" t="str">
        <f aca="false">IF(MOD(ROW(B494)-C$6,$F$6)=0,MAX(A$7:A493)+1,"")</f>
        <v/>
      </c>
      <c r="B494" s="0" t="n">
        <v>5.03300000000001</v>
      </c>
      <c r="C494" s="0" t="n">
        <v>39</v>
      </c>
      <c r="D494" s="0" t="n">
        <v>20</v>
      </c>
      <c r="E494" s="0" t="n">
        <v>0</v>
      </c>
      <c r="F494" s="0" t="str">
        <f aca="false">IF(E494&lt;&gt;0,"CSE"&amp;ROUND(B494,0),"")</f>
        <v/>
      </c>
      <c r="G494" s="0" t="str">
        <f aca="false">IF(E494&lt;&gt;0,"All","")</f>
        <v/>
      </c>
      <c r="H494" s="0" t="str">
        <f aca="false">IF(E494&lt;&gt;0,INDEX(Main!T:T,C494+1,1),"")</f>
        <v/>
      </c>
      <c r="I494" s="0" t="str">
        <f aca="false">IF(E494&lt;&gt;0,INDEX(Main!U:U,C494+1,1),"")</f>
        <v/>
      </c>
      <c r="J494" s="0" t="str">
        <f aca="false">IF(E494&lt;&gt;0,INDEX(Main!V:V,C494+1,1),"")</f>
        <v/>
      </c>
      <c r="K494" s="0" t="str">
        <f aca="false">IF(E494&lt;&gt;0,INDEX(Main!W:W,C494+1,1),"")</f>
        <v/>
      </c>
      <c r="L494" s="0" t="str">
        <f aca="false">IF(E494&lt;&gt;0,INDEX(Main!AF:CC,$C494+1,$D494+1),"")</f>
        <v/>
      </c>
      <c r="M494" s="0" t="str">
        <f aca="false">IF(E494&lt;&gt;0,IF(L494*1&gt;100,YEAR(L494),""),"")</f>
        <v/>
      </c>
      <c r="N494" s="0" t="str">
        <f aca="false">IF(E494&lt;&gt;0,INDEX(Main!AH:CC,$C494+1,$D494+1),"")</f>
        <v/>
      </c>
      <c r="O494" s="0" t="str">
        <f aca="false">IF(E494&lt;&gt;0,INDEX(Main!AI:CC,$C494+1,$D494+1),"")</f>
        <v/>
      </c>
      <c r="P494" s="0" t="str">
        <f aca="false">IF(E494&lt;&gt;0,INDEX(Main!AJ:CC,$C494+1,$D494+1),"")</f>
        <v/>
      </c>
      <c r="Q494" s="0" t="str">
        <f aca="false">IF(A494&lt;&gt;"",":"&amp;A494,"")</f>
        <v/>
      </c>
    </row>
    <row r="495" customFormat="false" ht="12.75" hidden="false" customHeight="false" outlineLevel="0" collapsed="false">
      <c r="A495" s="0" t="str">
        <f aca="false">IF(MOD(ROW(B495)-C$6,$F$6)=0,MAX(A$7:A494)+1,"")</f>
        <v/>
      </c>
      <c r="B495" s="0" t="n">
        <v>5.03400000000001</v>
      </c>
      <c r="C495" s="0" t="n">
        <v>40</v>
      </c>
      <c r="D495" s="0" t="n">
        <v>20</v>
      </c>
      <c r="E495" s="0" t="n">
        <v>0</v>
      </c>
      <c r="F495" s="0" t="str">
        <f aca="false">IF(E495&lt;&gt;0,"CSE"&amp;ROUND(B495,0),"")</f>
        <v/>
      </c>
      <c r="G495" s="0" t="str">
        <f aca="false">IF(E495&lt;&gt;0,"All","")</f>
        <v/>
      </c>
      <c r="H495" s="0" t="str">
        <f aca="false">IF(E495&lt;&gt;0,INDEX(Main!T:T,C495+1,1),"")</f>
        <v/>
      </c>
      <c r="I495" s="0" t="str">
        <f aca="false">IF(E495&lt;&gt;0,INDEX(Main!U:U,C495+1,1),"")</f>
        <v/>
      </c>
      <c r="J495" s="0" t="str">
        <f aca="false">IF(E495&lt;&gt;0,INDEX(Main!V:V,C495+1,1),"")</f>
        <v/>
      </c>
      <c r="K495" s="0" t="str">
        <f aca="false">IF(E495&lt;&gt;0,INDEX(Main!W:W,C495+1,1),"")</f>
        <v/>
      </c>
      <c r="L495" s="0" t="str">
        <f aca="false">IF(E495&lt;&gt;0,INDEX(Main!AF:CC,$C495+1,$D495+1),"")</f>
        <v/>
      </c>
      <c r="M495" s="0" t="str">
        <f aca="false">IF(E495&lt;&gt;0,IF(L495*1&gt;100,YEAR(L495),""),"")</f>
        <v/>
      </c>
      <c r="N495" s="0" t="str">
        <f aca="false">IF(E495&lt;&gt;0,INDEX(Main!AH:CC,$C495+1,$D495+1),"")</f>
        <v/>
      </c>
      <c r="O495" s="0" t="str">
        <f aca="false">IF(E495&lt;&gt;0,INDEX(Main!AI:CC,$C495+1,$D495+1),"")</f>
        <v/>
      </c>
      <c r="P495" s="0" t="str">
        <f aca="false">IF(E495&lt;&gt;0,INDEX(Main!AJ:CC,$C495+1,$D495+1),"")</f>
        <v/>
      </c>
      <c r="Q495" s="0" t="str">
        <f aca="false">IF(A495&lt;&gt;"",":"&amp;A495,"")</f>
        <v/>
      </c>
    </row>
    <row r="496" customFormat="false" ht="12.75" hidden="false" customHeight="false" outlineLevel="0" collapsed="false">
      <c r="A496" s="0" t="str">
        <f aca="false">IF(MOD(ROW(B496)-C$6,$F$6)=0,MAX(A$7:A495)+1,"")</f>
        <v/>
      </c>
      <c r="B496" s="0" t="n">
        <v>5.03500000000001</v>
      </c>
      <c r="C496" s="0" t="n">
        <v>41</v>
      </c>
      <c r="D496" s="0" t="n">
        <v>20</v>
      </c>
      <c r="E496" s="0" t="n">
        <v>0</v>
      </c>
      <c r="F496" s="0" t="str">
        <f aca="false">IF(E496&lt;&gt;0,"CSE"&amp;ROUND(B496,0),"")</f>
        <v/>
      </c>
      <c r="G496" s="0" t="str">
        <f aca="false">IF(E496&lt;&gt;0,"All","")</f>
        <v/>
      </c>
      <c r="H496" s="0" t="str">
        <f aca="false">IF(E496&lt;&gt;0,INDEX(Main!T:T,C496+1,1),"")</f>
        <v/>
      </c>
      <c r="I496" s="0" t="str">
        <f aca="false">IF(E496&lt;&gt;0,INDEX(Main!U:U,C496+1,1),"")</f>
        <v/>
      </c>
      <c r="J496" s="0" t="str">
        <f aca="false">IF(E496&lt;&gt;0,INDEX(Main!V:V,C496+1,1),"")</f>
        <v/>
      </c>
      <c r="K496" s="0" t="str">
        <f aca="false">IF(E496&lt;&gt;0,INDEX(Main!W:W,C496+1,1),"")</f>
        <v/>
      </c>
      <c r="L496" s="0" t="str">
        <f aca="false">IF(E496&lt;&gt;0,INDEX(Main!AF:CC,$C496+1,$D496+1),"")</f>
        <v/>
      </c>
      <c r="M496" s="0" t="str">
        <f aca="false">IF(E496&lt;&gt;0,IF(L496*1&gt;100,YEAR(L496),""),"")</f>
        <v/>
      </c>
      <c r="N496" s="0" t="str">
        <f aca="false">IF(E496&lt;&gt;0,INDEX(Main!AH:CC,$C496+1,$D496+1),"")</f>
        <v/>
      </c>
      <c r="O496" s="0" t="str">
        <f aca="false">IF(E496&lt;&gt;0,INDEX(Main!AI:CC,$C496+1,$D496+1),"")</f>
        <v/>
      </c>
      <c r="P496" s="0" t="str">
        <f aca="false">IF(E496&lt;&gt;0,INDEX(Main!AJ:CC,$C496+1,$D496+1),"")</f>
        <v/>
      </c>
      <c r="Q496" s="0" t="str">
        <f aca="false">IF(A496&lt;&gt;"",":"&amp;A496,"")</f>
        <v/>
      </c>
    </row>
    <row r="497" customFormat="false" ht="12.75" hidden="false" customHeight="false" outlineLevel="0" collapsed="false">
      <c r="A497" s="0" t="str">
        <f aca="false">IF(MOD(ROW(B497)-C$6,$F$6)=0,MAX(A$7:A496)+1,"")</f>
        <v/>
      </c>
      <c r="B497" s="0" t="n">
        <v>5.03600000000001</v>
      </c>
      <c r="C497" s="0" t="n">
        <v>42</v>
      </c>
      <c r="D497" s="0" t="n">
        <v>20</v>
      </c>
      <c r="E497" s="0" t="n">
        <v>0</v>
      </c>
      <c r="F497" s="0" t="str">
        <f aca="false">IF(E497&lt;&gt;0,"CSE"&amp;ROUND(B497,0),"")</f>
        <v/>
      </c>
      <c r="G497" s="0" t="str">
        <f aca="false">IF(E497&lt;&gt;0,"All","")</f>
        <v/>
      </c>
      <c r="H497" s="0" t="str">
        <f aca="false">IF(E497&lt;&gt;0,INDEX(Main!T:T,C497+1,1),"")</f>
        <v/>
      </c>
      <c r="I497" s="0" t="str">
        <f aca="false">IF(E497&lt;&gt;0,INDEX(Main!U:U,C497+1,1),"")</f>
        <v/>
      </c>
      <c r="J497" s="0" t="str">
        <f aca="false">IF(E497&lt;&gt;0,INDEX(Main!V:V,C497+1,1),"")</f>
        <v/>
      </c>
      <c r="K497" s="0" t="str">
        <f aca="false">IF(E497&lt;&gt;0,INDEX(Main!W:W,C497+1,1),"")</f>
        <v/>
      </c>
      <c r="L497" s="0" t="str">
        <f aca="false">IF(E497&lt;&gt;0,INDEX(Main!AF:CC,$C497+1,$D497+1),"")</f>
        <v/>
      </c>
      <c r="M497" s="0" t="str">
        <f aca="false">IF(E497&lt;&gt;0,IF(L497*1&gt;100,YEAR(L497),""),"")</f>
        <v/>
      </c>
      <c r="N497" s="0" t="str">
        <f aca="false">IF(E497&lt;&gt;0,INDEX(Main!AH:CC,$C497+1,$D497+1),"")</f>
        <v/>
      </c>
      <c r="O497" s="0" t="str">
        <f aca="false">IF(E497&lt;&gt;0,INDEX(Main!AI:CC,$C497+1,$D497+1),"")</f>
        <v/>
      </c>
      <c r="P497" s="0" t="str">
        <f aca="false">IF(E497&lt;&gt;0,INDEX(Main!AJ:CC,$C497+1,$D497+1),"")</f>
        <v/>
      </c>
      <c r="Q497" s="0" t="str">
        <f aca="false">IF(A497&lt;&gt;"",":"&amp;A497,"")</f>
        <v/>
      </c>
    </row>
    <row r="498" customFormat="false" ht="12.75" hidden="false" customHeight="false" outlineLevel="0" collapsed="false">
      <c r="A498" s="0" t="str">
        <f aca="false">IF(MOD(ROW(B498)-C$6,$F$6)=0,MAX(A$7:A497)+1,"")</f>
        <v/>
      </c>
      <c r="B498" s="0" t="n">
        <v>5.03700000000001</v>
      </c>
      <c r="C498" s="0" t="n">
        <v>43</v>
      </c>
      <c r="D498" s="0" t="n">
        <v>20</v>
      </c>
      <c r="E498" s="0" t="n">
        <v>0</v>
      </c>
      <c r="F498" s="0" t="str">
        <f aca="false">IF(E498&lt;&gt;0,"CSE"&amp;ROUND(B498,0),"")</f>
        <v/>
      </c>
      <c r="G498" s="0" t="str">
        <f aca="false">IF(E498&lt;&gt;0,"All","")</f>
        <v/>
      </c>
      <c r="H498" s="0" t="str">
        <f aca="false">IF(E498&lt;&gt;0,INDEX(Main!T:T,C498+1,1),"")</f>
        <v/>
      </c>
      <c r="I498" s="0" t="str">
        <f aca="false">IF(E498&lt;&gt;0,INDEX(Main!U:U,C498+1,1),"")</f>
        <v/>
      </c>
      <c r="J498" s="0" t="str">
        <f aca="false">IF(E498&lt;&gt;0,INDEX(Main!V:V,C498+1,1),"")</f>
        <v/>
      </c>
      <c r="K498" s="0" t="str">
        <f aca="false">IF(E498&lt;&gt;0,INDEX(Main!W:W,C498+1,1),"")</f>
        <v/>
      </c>
      <c r="L498" s="0" t="str">
        <f aca="false">IF(E498&lt;&gt;0,INDEX(Main!AF:CC,$C498+1,$D498+1),"")</f>
        <v/>
      </c>
      <c r="M498" s="0" t="str">
        <f aca="false">IF(E498&lt;&gt;0,IF(L498*1&gt;100,YEAR(L498),""),"")</f>
        <v/>
      </c>
      <c r="N498" s="0" t="str">
        <f aca="false">IF(E498&lt;&gt;0,INDEX(Main!AH:CC,$C498+1,$D498+1),"")</f>
        <v/>
      </c>
      <c r="O498" s="0" t="str">
        <f aca="false">IF(E498&lt;&gt;0,INDEX(Main!AI:CC,$C498+1,$D498+1),"")</f>
        <v/>
      </c>
      <c r="P498" s="0" t="str">
        <f aca="false">IF(E498&lt;&gt;0,INDEX(Main!AJ:CC,$C498+1,$D498+1),"")</f>
        <v/>
      </c>
      <c r="Q498" s="0" t="str">
        <f aca="false">IF(A498&lt;&gt;"",":"&amp;A498,"")</f>
        <v/>
      </c>
    </row>
    <row r="499" customFormat="false" ht="12.75" hidden="false" customHeight="false" outlineLevel="0" collapsed="false">
      <c r="A499" s="0" t="str">
        <f aca="false">IF(MOD(ROW(B499)-C$6,$F$6)=0,MAX(A$7:A498)+1,"")</f>
        <v/>
      </c>
      <c r="B499" s="0" t="n">
        <v>5.03800000000001</v>
      </c>
      <c r="C499" s="0" t="n">
        <v>44</v>
      </c>
      <c r="D499" s="0" t="n">
        <v>20</v>
      </c>
      <c r="E499" s="0" t="n">
        <v>0</v>
      </c>
      <c r="F499" s="0" t="str">
        <f aca="false">IF(E499&lt;&gt;0,"CSE"&amp;ROUND(B499,0),"")</f>
        <v/>
      </c>
      <c r="G499" s="0" t="str">
        <f aca="false">IF(E499&lt;&gt;0,"All","")</f>
        <v/>
      </c>
      <c r="H499" s="0" t="str">
        <f aca="false">IF(E499&lt;&gt;0,INDEX(Main!T:T,C499+1,1),"")</f>
        <v/>
      </c>
      <c r="I499" s="0" t="str">
        <f aca="false">IF(E499&lt;&gt;0,INDEX(Main!U:U,C499+1,1),"")</f>
        <v/>
      </c>
      <c r="J499" s="0" t="str">
        <f aca="false">IF(E499&lt;&gt;0,INDEX(Main!V:V,C499+1,1),"")</f>
        <v/>
      </c>
      <c r="K499" s="0" t="str">
        <f aca="false">IF(E499&lt;&gt;0,INDEX(Main!W:W,C499+1,1),"")</f>
        <v/>
      </c>
      <c r="L499" s="0" t="str">
        <f aca="false">IF(E499&lt;&gt;0,INDEX(Main!AF:CC,$C499+1,$D499+1),"")</f>
        <v/>
      </c>
      <c r="M499" s="0" t="str">
        <f aca="false">IF(E499&lt;&gt;0,IF(L499*1&gt;100,YEAR(L499),""),"")</f>
        <v/>
      </c>
      <c r="N499" s="0" t="str">
        <f aca="false">IF(E499&lt;&gt;0,INDEX(Main!AH:CC,$C499+1,$D499+1),"")</f>
        <v/>
      </c>
      <c r="O499" s="0" t="str">
        <f aca="false">IF(E499&lt;&gt;0,INDEX(Main!AI:CC,$C499+1,$D499+1),"")</f>
        <v/>
      </c>
      <c r="P499" s="0" t="str">
        <f aca="false">IF(E499&lt;&gt;0,INDEX(Main!AJ:CC,$C499+1,$D499+1),"")</f>
        <v/>
      </c>
      <c r="Q499" s="0" t="str">
        <f aca="false">IF(A499&lt;&gt;"",":"&amp;A499,"")</f>
        <v/>
      </c>
    </row>
    <row r="500" customFormat="false" ht="12.75" hidden="false" customHeight="false" outlineLevel="0" collapsed="false">
      <c r="A500" s="0" t="str">
        <f aca="false">IF(MOD(ROW(B500)-C$6,$F$6)=0,MAX(A$7:A499)+1,"")</f>
        <v/>
      </c>
      <c r="B500" s="0" t="n">
        <v>5.03900000000001</v>
      </c>
      <c r="C500" s="0" t="n">
        <v>45</v>
      </c>
      <c r="D500" s="0" t="n">
        <v>20</v>
      </c>
      <c r="E500" s="0" t="n">
        <v>0</v>
      </c>
      <c r="F500" s="0" t="str">
        <f aca="false">IF(E500&lt;&gt;0,"CSE"&amp;ROUND(B500,0),"")</f>
        <v/>
      </c>
      <c r="G500" s="0" t="str">
        <f aca="false">IF(E500&lt;&gt;0,"All","")</f>
        <v/>
      </c>
      <c r="H500" s="0" t="str">
        <f aca="false">IF(E500&lt;&gt;0,INDEX(Main!T:T,C500+1,1),"")</f>
        <v/>
      </c>
      <c r="I500" s="0" t="str">
        <f aca="false">IF(E500&lt;&gt;0,INDEX(Main!U:U,C500+1,1),"")</f>
        <v/>
      </c>
      <c r="J500" s="0" t="str">
        <f aca="false">IF(E500&lt;&gt;0,INDEX(Main!V:V,C500+1,1),"")</f>
        <v/>
      </c>
      <c r="K500" s="0" t="str">
        <f aca="false">IF(E500&lt;&gt;0,INDEX(Main!W:W,C500+1,1),"")</f>
        <v/>
      </c>
      <c r="L500" s="0" t="str">
        <f aca="false">IF(E500&lt;&gt;0,INDEX(Main!AF:CC,$C500+1,$D500+1),"")</f>
        <v/>
      </c>
      <c r="M500" s="0" t="str">
        <f aca="false">IF(E500&lt;&gt;0,IF(L500*1&gt;100,YEAR(L500),""),"")</f>
        <v/>
      </c>
      <c r="N500" s="0" t="str">
        <f aca="false">IF(E500&lt;&gt;0,INDEX(Main!AH:CC,$C500+1,$D500+1),"")</f>
        <v/>
      </c>
      <c r="O500" s="0" t="str">
        <f aca="false">IF(E500&lt;&gt;0,INDEX(Main!AI:CC,$C500+1,$D500+1),"")</f>
        <v/>
      </c>
      <c r="P500" s="0" t="str">
        <f aca="false">IF(E500&lt;&gt;0,INDEX(Main!AJ:CC,$C500+1,$D500+1),"")</f>
        <v/>
      </c>
      <c r="Q500" s="0" t="str">
        <f aca="false">IF(A500&lt;&gt;"",":"&amp;A500,"")</f>
        <v/>
      </c>
    </row>
    <row r="501" customFormat="false" ht="12.75" hidden="false" customHeight="false" outlineLevel="0" collapsed="false">
      <c r="A501" s="0" t="str">
        <f aca="false">IF(MOD(ROW(B501)-C$6,$F$6)=0,MAX(A$7:A500)+1,"")</f>
        <v/>
      </c>
      <c r="B501" s="0" t="n">
        <v>5.04000000000001</v>
      </c>
      <c r="C501" s="0" t="n">
        <v>46</v>
      </c>
      <c r="D501" s="0" t="n">
        <v>20</v>
      </c>
      <c r="E501" s="0" t="n">
        <v>0</v>
      </c>
      <c r="F501" s="0" t="str">
        <f aca="false">IF(E501&lt;&gt;0,"CSE"&amp;ROUND(B501,0),"")</f>
        <v/>
      </c>
      <c r="G501" s="0" t="str">
        <f aca="false">IF(E501&lt;&gt;0,"All","")</f>
        <v/>
      </c>
      <c r="H501" s="0" t="str">
        <f aca="false">IF(E501&lt;&gt;0,INDEX(Main!T:T,C501+1,1),"")</f>
        <v/>
      </c>
      <c r="I501" s="0" t="str">
        <f aca="false">IF(E501&lt;&gt;0,INDEX(Main!U:U,C501+1,1),"")</f>
        <v/>
      </c>
      <c r="J501" s="0" t="str">
        <f aca="false">IF(E501&lt;&gt;0,INDEX(Main!V:V,C501+1,1),"")</f>
        <v/>
      </c>
      <c r="K501" s="0" t="str">
        <f aca="false">IF(E501&lt;&gt;0,INDEX(Main!W:W,C501+1,1),"")</f>
        <v/>
      </c>
      <c r="L501" s="0" t="str">
        <f aca="false">IF(E501&lt;&gt;0,INDEX(Main!AF:CC,$C501+1,$D501+1),"")</f>
        <v/>
      </c>
      <c r="M501" s="0" t="str">
        <f aca="false">IF(E501&lt;&gt;0,IF(L501*1&gt;100,YEAR(L501),""),"")</f>
        <v/>
      </c>
      <c r="N501" s="0" t="str">
        <f aca="false">IF(E501&lt;&gt;0,INDEX(Main!AH:CC,$C501+1,$D501+1),"")</f>
        <v/>
      </c>
      <c r="O501" s="0" t="str">
        <f aca="false">IF(E501&lt;&gt;0,INDEX(Main!AI:CC,$C501+1,$D501+1),"")</f>
        <v/>
      </c>
      <c r="P501" s="0" t="str">
        <f aca="false">IF(E501&lt;&gt;0,INDEX(Main!AJ:CC,$C501+1,$D501+1),"")</f>
        <v/>
      </c>
      <c r="Q501" s="0" t="str">
        <f aca="false">IF(A501&lt;&gt;"",":"&amp;A501,"")</f>
        <v/>
      </c>
    </row>
    <row r="502" customFormat="false" ht="12.75" hidden="false" customHeight="false" outlineLevel="0" collapsed="false">
      <c r="A502" s="0" t="str">
        <f aca="false">IF(MOD(ROW(B502)-C$6,$F$6)=0,MAX(A$7:A501)+1,"")</f>
        <v/>
      </c>
      <c r="B502" s="0" t="n">
        <v>5.04100000000001</v>
      </c>
      <c r="C502" s="0" t="n">
        <v>47</v>
      </c>
      <c r="D502" s="0" t="n">
        <v>20</v>
      </c>
      <c r="E502" s="0" t="n">
        <v>0</v>
      </c>
      <c r="F502" s="0" t="str">
        <f aca="false">IF(E502&lt;&gt;0,"CSE"&amp;ROUND(B502,0),"")</f>
        <v/>
      </c>
      <c r="G502" s="0" t="str">
        <f aca="false">IF(E502&lt;&gt;0,"All","")</f>
        <v/>
      </c>
      <c r="H502" s="0" t="str">
        <f aca="false">IF(E502&lt;&gt;0,INDEX(Main!T:T,C502+1,1),"")</f>
        <v/>
      </c>
      <c r="I502" s="0" t="str">
        <f aca="false">IF(E502&lt;&gt;0,INDEX(Main!U:U,C502+1,1),"")</f>
        <v/>
      </c>
      <c r="J502" s="0" t="str">
        <f aca="false">IF(E502&lt;&gt;0,INDEX(Main!V:V,C502+1,1),"")</f>
        <v/>
      </c>
      <c r="K502" s="0" t="str">
        <f aca="false">IF(E502&lt;&gt;0,INDEX(Main!W:W,C502+1,1),"")</f>
        <v/>
      </c>
      <c r="L502" s="0" t="str">
        <f aca="false">IF(E502&lt;&gt;0,INDEX(Main!AF:CC,$C502+1,$D502+1),"")</f>
        <v/>
      </c>
      <c r="M502" s="0" t="str">
        <f aca="false">IF(E502&lt;&gt;0,IF(L502*1&gt;100,YEAR(L502),""),"")</f>
        <v/>
      </c>
      <c r="N502" s="0" t="str">
        <f aca="false">IF(E502&lt;&gt;0,INDEX(Main!AH:CC,$C502+1,$D502+1),"")</f>
        <v/>
      </c>
      <c r="O502" s="0" t="str">
        <f aca="false">IF(E502&lt;&gt;0,INDEX(Main!AI:CC,$C502+1,$D502+1),"")</f>
        <v/>
      </c>
      <c r="P502" s="0" t="str">
        <f aca="false">IF(E502&lt;&gt;0,INDEX(Main!AJ:CC,$C502+1,$D502+1),"")</f>
        <v/>
      </c>
      <c r="Q502" s="0" t="str">
        <f aca="false">IF(A502&lt;&gt;"",":"&amp;A502,"")</f>
        <v/>
      </c>
    </row>
    <row r="503" customFormat="false" ht="12.75" hidden="false" customHeight="false" outlineLevel="0" collapsed="false">
      <c r="A503" s="0" t="str">
        <f aca="false">IF(MOD(ROW(B503)-C$6,$F$6)=0,MAX(A$7:A502)+1,"")</f>
        <v/>
      </c>
      <c r="B503" s="0" t="n">
        <v>5.04200000000001</v>
      </c>
      <c r="C503" s="0" t="n">
        <v>48</v>
      </c>
      <c r="D503" s="0" t="n">
        <v>20</v>
      </c>
      <c r="E503" s="0" t="n">
        <v>0</v>
      </c>
      <c r="F503" s="0" t="str">
        <f aca="false">IF(E503&lt;&gt;0,"CSE"&amp;ROUND(B503,0),"")</f>
        <v/>
      </c>
      <c r="G503" s="0" t="str">
        <f aca="false">IF(E503&lt;&gt;0,"All","")</f>
        <v/>
      </c>
      <c r="H503" s="0" t="str">
        <f aca="false">IF(E503&lt;&gt;0,INDEX(Main!T:T,C503+1,1),"")</f>
        <v/>
      </c>
      <c r="I503" s="0" t="str">
        <f aca="false">IF(E503&lt;&gt;0,INDEX(Main!U:U,C503+1,1),"")</f>
        <v/>
      </c>
      <c r="J503" s="0" t="str">
        <f aca="false">IF(E503&lt;&gt;0,INDEX(Main!V:V,C503+1,1),"")</f>
        <v/>
      </c>
      <c r="K503" s="0" t="str">
        <f aca="false">IF(E503&lt;&gt;0,INDEX(Main!W:W,C503+1,1),"")</f>
        <v/>
      </c>
      <c r="L503" s="0" t="str">
        <f aca="false">IF(E503&lt;&gt;0,INDEX(Main!AF:CC,$C503+1,$D503+1),"")</f>
        <v/>
      </c>
      <c r="M503" s="0" t="str">
        <f aca="false">IF(E503&lt;&gt;0,IF(L503*1&gt;100,YEAR(L503),""),"")</f>
        <v/>
      </c>
      <c r="N503" s="0" t="str">
        <f aca="false">IF(E503&lt;&gt;0,INDEX(Main!AH:CC,$C503+1,$D503+1),"")</f>
        <v/>
      </c>
      <c r="O503" s="0" t="str">
        <f aca="false">IF(E503&lt;&gt;0,INDEX(Main!AI:CC,$C503+1,$D503+1),"")</f>
        <v/>
      </c>
      <c r="P503" s="0" t="str">
        <f aca="false">IF(E503&lt;&gt;0,INDEX(Main!AJ:CC,$C503+1,$D503+1),"")</f>
        <v/>
      </c>
      <c r="Q503" s="0" t="str">
        <f aca="false">IF(A503&lt;&gt;"",":"&amp;A503,"")</f>
        <v/>
      </c>
    </row>
    <row r="504" customFormat="false" ht="12.75" hidden="false" customHeight="false" outlineLevel="0" collapsed="false">
      <c r="A504" s="0" t="str">
        <f aca="false">IF(MOD(ROW(B504)-C$6,$F$6)=0,MAX(A$7:A503)+1,"")</f>
        <v/>
      </c>
      <c r="B504" s="0" t="n">
        <v>5.04300000000001</v>
      </c>
      <c r="C504" s="0" t="n">
        <v>49</v>
      </c>
      <c r="D504" s="0" t="n">
        <v>20</v>
      </c>
      <c r="E504" s="0" t="n">
        <v>0</v>
      </c>
      <c r="F504" s="0" t="str">
        <f aca="false">IF(E504&lt;&gt;0,"CSE"&amp;ROUND(B504,0),"")</f>
        <v/>
      </c>
      <c r="G504" s="0" t="str">
        <f aca="false">IF(E504&lt;&gt;0,"All","")</f>
        <v/>
      </c>
      <c r="H504" s="0" t="str">
        <f aca="false">IF(E504&lt;&gt;0,INDEX(Main!T:T,C504+1,1),"")</f>
        <v/>
      </c>
      <c r="I504" s="0" t="str">
        <f aca="false">IF(E504&lt;&gt;0,INDEX(Main!U:U,C504+1,1),"")</f>
        <v/>
      </c>
      <c r="J504" s="0" t="str">
        <f aca="false">IF(E504&lt;&gt;0,INDEX(Main!V:V,C504+1,1),"")</f>
        <v/>
      </c>
      <c r="K504" s="0" t="str">
        <f aca="false">IF(E504&lt;&gt;0,INDEX(Main!W:W,C504+1,1),"")</f>
        <v/>
      </c>
      <c r="L504" s="0" t="str">
        <f aca="false">IF(E504&lt;&gt;0,INDEX(Main!AF:CC,$C504+1,$D504+1),"")</f>
        <v/>
      </c>
      <c r="M504" s="0" t="str">
        <f aca="false">IF(E504&lt;&gt;0,IF(L504*1&gt;100,YEAR(L504),""),"")</f>
        <v/>
      </c>
      <c r="N504" s="0" t="str">
        <f aca="false">IF(E504&lt;&gt;0,INDEX(Main!AH:CC,$C504+1,$D504+1),"")</f>
        <v/>
      </c>
      <c r="O504" s="0" t="str">
        <f aca="false">IF(E504&lt;&gt;0,INDEX(Main!AI:CC,$C504+1,$D504+1),"")</f>
        <v/>
      </c>
      <c r="P504" s="0" t="str">
        <f aca="false">IF(E504&lt;&gt;0,INDEX(Main!AJ:CC,$C504+1,$D504+1),"")</f>
        <v/>
      </c>
      <c r="Q504" s="0" t="str">
        <f aca="false">IF(A504&lt;&gt;"",":"&amp;A504,"")</f>
        <v/>
      </c>
    </row>
    <row r="505" customFormat="false" ht="12.75" hidden="false" customHeight="false" outlineLevel="0" collapsed="false">
      <c r="A505" s="0" t="str">
        <f aca="false">IF(MOD(ROW(B505)-C$6,$F$6)=0,MAX(A$7:A504)+1,"")</f>
        <v/>
      </c>
      <c r="B505" s="0" t="n">
        <v>5.04400000000002</v>
      </c>
      <c r="C505" s="0" t="n">
        <v>50</v>
      </c>
      <c r="D505" s="0" t="n">
        <v>20</v>
      </c>
      <c r="E505" s="0" t="n">
        <v>0</v>
      </c>
      <c r="F505" s="0" t="str">
        <f aca="false">IF(E505&lt;&gt;0,"CSE"&amp;ROUND(B505,0),"")</f>
        <v/>
      </c>
      <c r="G505" s="0" t="str">
        <f aca="false">IF(E505&lt;&gt;0,"All","")</f>
        <v/>
      </c>
      <c r="H505" s="0" t="str">
        <f aca="false">IF(E505&lt;&gt;0,INDEX(Main!T:T,C505+1,1),"")</f>
        <v/>
      </c>
      <c r="I505" s="0" t="str">
        <f aca="false">IF(E505&lt;&gt;0,INDEX(Main!U:U,C505+1,1),"")</f>
        <v/>
      </c>
      <c r="J505" s="0" t="str">
        <f aca="false">IF(E505&lt;&gt;0,INDEX(Main!V:V,C505+1,1),"")</f>
        <v/>
      </c>
      <c r="K505" s="0" t="str">
        <f aca="false">IF(E505&lt;&gt;0,INDEX(Main!W:W,C505+1,1),"")</f>
        <v/>
      </c>
      <c r="L505" s="0" t="str">
        <f aca="false">IF(E505&lt;&gt;0,INDEX(Main!AF:CC,$C505+1,$D505+1),"")</f>
        <v/>
      </c>
      <c r="M505" s="0" t="str">
        <f aca="false">IF(E505&lt;&gt;0,IF(L505*1&gt;100,YEAR(L505),""),"")</f>
        <v/>
      </c>
      <c r="N505" s="0" t="str">
        <f aca="false">IF(E505&lt;&gt;0,INDEX(Main!AH:CC,$C505+1,$D505+1),"")</f>
        <v/>
      </c>
      <c r="O505" s="0" t="str">
        <f aca="false">IF(E505&lt;&gt;0,INDEX(Main!AI:CC,$C505+1,$D505+1),"")</f>
        <v/>
      </c>
      <c r="P505" s="0" t="str">
        <f aca="false">IF(E505&lt;&gt;0,INDEX(Main!AJ:CC,$C505+1,$D505+1),"")</f>
        <v/>
      </c>
      <c r="Q505" s="0" t="str">
        <f aca="false">IF(A505&lt;&gt;"",":"&amp;A505,"")</f>
        <v/>
      </c>
    </row>
    <row r="506" customFormat="false" ht="12.75" hidden="false" customHeight="false" outlineLevel="0" collapsed="false">
      <c r="A506" s="0" t="str">
        <f aca="false">IF(MOD(ROW(B506)-C$6,$F$6)=0,MAX(A$7:A505)+1,"")</f>
        <v/>
      </c>
      <c r="B506" s="0" t="n">
        <v>5.04500000000002</v>
      </c>
      <c r="C506" s="0" t="n">
        <v>51</v>
      </c>
      <c r="D506" s="0" t="n">
        <v>20</v>
      </c>
      <c r="E506" s="0" t="n">
        <v>0</v>
      </c>
      <c r="F506" s="0" t="str">
        <f aca="false">IF(E506&lt;&gt;0,"CSE"&amp;ROUND(B506,0),"")</f>
        <v/>
      </c>
      <c r="G506" s="0" t="str">
        <f aca="false">IF(E506&lt;&gt;0,"All","")</f>
        <v/>
      </c>
      <c r="H506" s="0" t="str">
        <f aca="false">IF(E506&lt;&gt;0,INDEX(Main!T:T,C506+1,1),"")</f>
        <v/>
      </c>
      <c r="I506" s="0" t="str">
        <f aca="false">IF(E506&lt;&gt;0,INDEX(Main!U:U,C506+1,1),"")</f>
        <v/>
      </c>
      <c r="J506" s="0" t="str">
        <f aca="false">IF(E506&lt;&gt;0,INDEX(Main!V:V,C506+1,1),"")</f>
        <v/>
      </c>
      <c r="K506" s="0" t="str">
        <f aca="false">IF(E506&lt;&gt;0,INDEX(Main!W:W,C506+1,1),"")</f>
        <v/>
      </c>
      <c r="L506" s="0" t="str">
        <f aca="false">IF(E506&lt;&gt;0,INDEX(Main!AF:CC,$C506+1,$D506+1),"")</f>
        <v/>
      </c>
      <c r="M506" s="0" t="str">
        <f aca="false">IF(E506&lt;&gt;0,IF(L506*1&gt;100,YEAR(L506),""),"")</f>
        <v/>
      </c>
      <c r="N506" s="0" t="str">
        <f aca="false">IF(E506&lt;&gt;0,INDEX(Main!AH:CC,$C506+1,$D506+1),"")</f>
        <v/>
      </c>
      <c r="O506" s="0" t="str">
        <f aca="false">IF(E506&lt;&gt;0,INDEX(Main!AI:CC,$C506+1,$D506+1),"")</f>
        <v/>
      </c>
      <c r="P506" s="0" t="str">
        <f aca="false">IF(E506&lt;&gt;0,INDEX(Main!AJ:CC,$C506+1,$D506+1),"")</f>
        <v/>
      </c>
      <c r="Q506" s="0" t="str">
        <f aca="false">IF(A506&lt;&gt;"",":"&amp;A506,"")</f>
        <v/>
      </c>
    </row>
    <row r="507" customFormat="false" ht="12.75" hidden="false" customHeight="false" outlineLevel="0" collapsed="false">
      <c r="A507" s="0" t="str">
        <f aca="false">IF(MOD(ROW(B507)-C$6,$F$6)=0,MAX(A$7:A506)+1,"")</f>
        <v/>
      </c>
      <c r="B507" s="0" t="n">
        <v>5.04600000000002</v>
      </c>
      <c r="C507" s="0" t="n">
        <v>52</v>
      </c>
      <c r="D507" s="0" t="n">
        <v>20</v>
      </c>
      <c r="E507" s="0" t="n">
        <v>0</v>
      </c>
      <c r="F507" s="0" t="str">
        <f aca="false">IF(E507&lt;&gt;0,"CSE"&amp;ROUND(B507,0),"")</f>
        <v/>
      </c>
      <c r="G507" s="0" t="str">
        <f aca="false">IF(E507&lt;&gt;0,"All","")</f>
        <v/>
      </c>
      <c r="H507" s="0" t="str">
        <f aca="false">IF(E507&lt;&gt;0,INDEX(Main!T:T,C507+1,1),"")</f>
        <v/>
      </c>
      <c r="I507" s="0" t="str">
        <f aca="false">IF(E507&lt;&gt;0,INDEX(Main!U:U,C507+1,1),"")</f>
        <v/>
      </c>
      <c r="J507" s="0" t="str">
        <f aca="false">IF(E507&lt;&gt;0,INDEX(Main!V:V,C507+1,1),"")</f>
        <v/>
      </c>
      <c r="K507" s="0" t="str">
        <f aca="false">IF(E507&lt;&gt;0,INDEX(Main!W:W,C507+1,1),"")</f>
        <v/>
      </c>
      <c r="L507" s="0" t="str">
        <f aca="false">IF(E507&lt;&gt;0,INDEX(Main!AF:CC,$C507+1,$D507+1),"")</f>
        <v/>
      </c>
      <c r="M507" s="0" t="str">
        <f aca="false">IF(E507&lt;&gt;0,IF(L507*1&gt;100,YEAR(L507),""),"")</f>
        <v/>
      </c>
      <c r="N507" s="0" t="str">
        <f aca="false">IF(E507&lt;&gt;0,INDEX(Main!AH:CC,$C507+1,$D507+1),"")</f>
        <v/>
      </c>
      <c r="O507" s="0" t="str">
        <f aca="false">IF(E507&lt;&gt;0,INDEX(Main!AI:CC,$C507+1,$D507+1),"")</f>
        <v/>
      </c>
      <c r="P507" s="0" t="str">
        <f aca="false">IF(E507&lt;&gt;0,INDEX(Main!AJ:CC,$C507+1,$D507+1),"")</f>
        <v/>
      </c>
      <c r="Q507" s="0" t="str">
        <f aca="false">IF(A507&lt;&gt;"",":"&amp;A507,"")</f>
        <v/>
      </c>
    </row>
    <row r="508" customFormat="false" ht="12.75" hidden="false" customHeight="false" outlineLevel="0" collapsed="false">
      <c r="A508" s="0" t="str">
        <f aca="false">IF(MOD(ROW(B508)-C$6,$F$6)=0,MAX(A$7:A507)+1,"")</f>
        <v/>
      </c>
      <c r="B508" s="0" t="n">
        <v>5.04700000000002</v>
      </c>
      <c r="C508" s="0" t="n">
        <v>53</v>
      </c>
      <c r="D508" s="0" t="n">
        <v>20</v>
      </c>
      <c r="E508" s="0" t="n">
        <v>0</v>
      </c>
      <c r="F508" s="0" t="str">
        <f aca="false">IF(E508&lt;&gt;0,"CSE"&amp;ROUND(B508,0),"")</f>
        <v/>
      </c>
      <c r="G508" s="0" t="str">
        <f aca="false">IF(E508&lt;&gt;0,"All","")</f>
        <v/>
      </c>
      <c r="H508" s="0" t="str">
        <f aca="false">IF(E508&lt;&gt;0,INDEX(Main!T:T,C508+1,1),"")</f>
        <v/>
      </c>
      <c r="I508" s="0" t="str">
        <f aca="false">IF(E508&lt;&gt;0,INDEX(Main!U:U,C508+1,1),"")</f>
        <v/>
      </c>
      <c r="J508" s="0" t="str">
        <f aca="false">IF(E508&lt;&gt;0,INDEX(Main!V:V,C508+1,1),"")</f>
        <v/>
      </c>
      <c r="K508" s="0" t="str">
        <f aca="false">IF(E508&lt;&gt;0,INDEX(Main!W:W,C508+1,1),"")</f>
        <v/>
      </c>
      <c r="L508" s="0" t="str">
        <f aca="false">IF(E508&lt;&gt;0,INDEX(Main!AF:CC,$C508+1,$D508+1),"")</f>
        <v/>
      </c>
      <c r="M508" s="0" t="str">
        <f aca="false">IF(E508&lt;&gt;0,IF(L508*1&gt;100,YEAR(L508),""),"")</f>
        <v/>
      </c>
      <c r="N508" s="0" t="str">
        <f aca="false">IF(E508&lt;&gt;0,INDEX(Main!AH:CC,$C508+1,$D508+1),"")</f>
        <v/>
      </c>
      <c r="O508" s="0" t="str">
        <f aca="false">IF(E508&lt;&gt;0,INDEX(Main!AI:CC,$C508+1,$D508+1),"")</f>
        <v/>
      </c>
      <c r="P508" s="0" t="str">
        <f aca="false">IF(E508&lt;&gt;0,INDEX(Main!AJ:CC,$C508+1,$D508+1),"")</f>
        <v/>
      </c>
      <c r="Q508" s="0" t="str">
        <f aca="false">IF(A508&lt;&gt;"",":"&amp;A508,"")</f>
        <v/>
      </c>
    </row>
    <row r="509" customFormat="false" ht="12.75" hidden="false" customHeight="false" outlineLevel="0" collapsed="false">
      <c r="A509" s="0" t="str">
        <f aca="false">IF(MOD(ROW(B509)-C$6,$F$6)=0,MAX(A$7:A508)+1,"")</f>
        <v/>
      </c>
      <c r="B509" s="0" t="n">
        <v>5.04800000000002</v>
      </c>
      <c r="C509" s="0" t="n">
        <v>54</v>
      </c>
      <c r="D509" s="0" t="n">
        <v>20</v>
      </c>
      <c r="E509" s="0" t="n">
        <v>0</v>
      </c>
      <c r="F509" s="0" t="str">
        <f aca="false">IF(E509&lt;&gt;0,"CSE"&amp;ROUND(B509,0),"")</f>
        <v/>
      </c>
      <c r="G509" s="0" t="str">
        <f aca="false">IF(E509&lt;&gt;0,"All","")</f>
        <v/>
      </c>
      <c r="H509" s="0" t="str">
        <f aca="false">IF(E509&lt;&gt;0,INDEX(Main!T:T,C509+1,1),"")</f>
        <v/>
      </c>
      <c r="I509" s="0" t="str">
        <f aca="false">IF(E509&lt;&gt;0,INDEX(Main!U:U,C509+1,1),"")</f>
        <v/>
      </c>
      <c r="J509" s="0" t="str">
        <f aca="false">IF(E509&lt;&gt;0,INDEX(Main!V:V,C509+1,1),"")</f>
        <v/>
      </c>
      <c r="K509" s="0" t="str">
        <f aca="false">IF(E509&lt;&gt;0,INDEX(Main!W:W,C509+1,1),"")</f>
        <v/>
      </c>
      <c r="L509" s="0" t="str">
        <f aca="false">IF(E509&lt;&gt;0,INDEX(Main!AF:CC,$C509+1,$D509+1),"")</f>
        <v/>
      </c>
      <c r="M509" s="0" t="str">
        <f aca="false">IF(E509&lt;&gt;0,IF(L509*1&gt;100,YEAR(L509),""),"")</f>
        <v/>
      </c>
      <c r="N509" s="0" t="str">
        <f aca="false">IF(E509&lt;&gt;0,INDEX(Main!AH:CC,$C509+1,$D509+1),"")</f>
        <v/>
      </c>
      <c r="O509" s="0" t="str">
        <f aca="false">IF(E509&lt;&gt;0,INDEX(Main!AI:CC,$C509+1,$D509+1),"")</f>
        <v/>
      </c>
      <c r="P509" s="0" t="str">
        <f aca="false">IF(E509&lt;&gt;0,INDEX(Main!AJ:CC,$C509+1,$D509+1),"")</f>
        <v/>
      </c>
      <c r="Q509" s="0" t="str">
        <f aca="false">IF(A509&lt;&gt;"",":"&amp;A509,"")</f>
        <v/>
      </c>
    </row>
    <row r="510" customFormat="false" ht="12.75" hidden="false" customHeight="false" outlineLevel="0" collapsed="false">
      <c r="A510" s="0" t="str">
        <f aca="false">IF(MOD(ROW(B510)-C$6,$F$6)=0,MAX(A$7:A509)+1,"")</f>
        <v/>
      </c>
      <c r="B510" s="0" t="n">
        <v>5.04900000000002</v>
      </c>
      <c r="C510" s="0" t="n">
        <v>55</v>
      </c>
      <c r="D510" s="0" t="n">
        <v>20</v>
      </c>
      <c r="E510" s="0" t="n">
        <v>0</v>
      </c>
      <c r="F510" s="0" t="str">
        <f aca="false">IF(E510&lt;&gt;0,"CSE"&amp;ROUND(B510,0),"")</f>
        <v/>
      </c>
      <c r="G510" s="0" t="str">
        <f aca="false">IF(E510&lt;&gt;0,"All","")</f>
        <v/>
      </c>
      <c r="H510" s="0" t="str">
        <f aca="false">IF(E510&lt;&gt;0,INDEX(Main!T:T,C510+1,1),"")</f>
        <v/>
      </c>
      <c r="I510" s="0" t="str">
        <f aca="false">IF(E510&lt;&gt;0,INDEX(Main!U:U,C510+1,1),"")</f>
        <v/>
      </c>
      <c r="J510" s="0" t="str">
        <f aca="false">IF(E510&lt;&gt;0,INDEX(Main!V:V,C510+1,1),"")</f>
        <v/>
      </c>
      <c r="K510" s="0" t="str">
        <f aca="false">IF(E510&lt;&gt;0,INDEX(Main!W:W,C510+1,1),"")</f>
        <v/>
      </c>
      <c r="L510" s="0" t="str">
        <f aca="false">IF(E510&lt;&gt;0,INDEX(Main!AF:CC,$C510+1,$D510+1),"")</f>
        <v/>
      </c>
      <c r="M510" s="0" t="str">
        <f aca="false">IF(E510&lt;&gt;0,IF(L510*1&gt;100,YEAR(L510),""),"")</f>
        <v/>
      </c>
      <c r="N510" s="0" t="str">
        <f aca="false">IF(E510&lt;&gt;0,INDEX(Main!AH:CC,$C510+1,$D510+1),"")</f>
        <v/>
      </c>
      <c r="O510" s="0" t="str">
        <f aca="false">IF(E510&lt;&gt;0,INDEX(Main!AI:CC,$C510+1,$D510+1),"")</f>
        <v/>
      </c>
      <c r="P510" s="0" t="str">
        <f aca="false">IF(E510&lt;&gt;0,INDEX(Main!AJ:CC,$C510+1,$D510+1),"")</f>
        <v/>
      </c>
      <c r="Q510" s="0" t="str">
        <f aca="false">IF(A510&lt;&gt;"",":"&amp;A510,"")</f>
        <v/>
      </c>
    </row>
    <row r="511" customFormat="false" ht="12.75" hidden="false" customHeight="false" outlineLevel="0" collapsed="false">
      <c r="A511" s="0" t="str">
        <f aca="false">IF(MOD(ROW(B511)-C$6,$F$6)=0,MAX(A$7:A510)+1,"")</f>
        <v/>
      </c>
      <c r="B511" s="0" t="n">
        <v>5.05000000000002</v>
      </c>
      <c r="C511" s="0" t="n">
        <v>56</v>
      </c>
      <c r="D511" s="0" t="n">
        <v>20</v>
      </c>
      <c r="E511" s="0" t="n">
        <v>0</v>
      </c>
      <c r="F511" s="0" t="str">
        <f aca="false">IF(E511&lt;&gt;0,"CSE"&amp;ROUND(B511,0),"")</f>
        <v/>
      </c>
      <c r="G511" s="0" t="str">
        <f aca="false">IF(E511&lt;&gt;0,"All","")</f>
        <v/>
      </c>
      <c r="H511" s="0" t="str">
        <f aca="false">IF(E511&lt;&gt;0,INDEX(Main!T:T,C511+1,1),"")</f>
        <v/>
      </c>
      <c r="I511" s="0" t="str">
        <f aca="false">IF(E511&lt;&gt;0,INDEX(Main!U:U,C511+1,1),"")</f>
        <v/>
      </c>
      <c r="J511" s="0" t="str">
        <f aca="false">IF(E511&lt;&gt;0,INDEX(Main!V:V,C511+1,1),"")</f>
        <v/>
      </c>
      <c r="K511" s="0" t="str">
        <f aca="false">IF(E511&lt;&gt;0,INDEX(Main!W:W,C511+1,1),"")</f>
        <v/>
      </c>
      <c r="L511" s="0" t="str">
        <f aca="false">IF(E511&lt;&gt;0,INDEX(Main!AF:CC,$C511+1,$D511+1),"")</f>
        <v/>
      </c>
      <c r="M511" s="0" t="str">
        <f aca="false">IF(E511&lt;&gt;0,IF(L511*1&gt;100,YEAR(L511),""),"")</f>
        <v/>
      </c>
      <c r="N511" s="0" t="str">
        <f aca="false">IF(E511&lt;&gt;0,INDEX(Main!AH:CC,$C511+1,$D511+1),"")</f>
        <v/>
      </c>
      <c r="O511" s="0" t="str">
        <f aca="false">IF(E511&lt;&gt;0,INDEX(Main!AI:CC,$C511+1,$D511+1),"")</f>
        <v/>
      </c>
      <c r="P511" s="0" t="str">
        <f aca="false">IF(E511&lt;&gt;0,INDEX(Main!AJ:CC,$C511+1,$D511+1),"")</f>
        <v/>
      </c>
      <c r="Q511" s="0" t="str">
        <f aca="false">IF(A511&lt;&gt;"",":"&amp;A511,"")</f>
        <v/>
      </c>
    </row>
    <row r="512" customFormat="false" ht="12.75" hidden="false" customHeight="false" outlineLevel="0" collapsed="false">
      <c r="A512" s="0" t="str">
        <f aca="false">IF(MOD(ROW(B512)-C$6,$F$6)=0,MAX(A$7:A511)+1,"")</f>
        <v/>
      </c>
      <c r="B512" s="0" t="n">
        <v>5.05100000000002</v>
      </c>
      <c r="C512" s="0" t="n">
        <v>57</v>
      </c>
      <c r="D512" s="0" t="n">
        <v>20</v>
      </c>
      <c r="E512" s="0" t="n">
        <v>0</v>
      </c>
      <c r="F512" s="0" t="str">
        <f aca="false">IF(E512&lt;&gt;0,"CSE"&amp;ROUND(B512,0),"")</f>
        <v/>
      </c>
      <c r="G512" s="0" t="str">
        <f aca="false">IF(E512&lt;&gt;0,"All","")</f>
        <v/>
      </c>
      <c r="H512" s="0" t="str">
        <f aca="false">IF(E512&lt;&gt;0,INDEX(Main!T:T,C512+1,1),"")</f>
        <v/>
      </c>
      <c r="I512" s="0" t="str">
        <f aca="false">IF(E512&lt;&gt;0,INDEX(Main!U:U,C512+1,1),"")</f>
        <v/>
      </c>
      <c r="J512" s="0" t="str">
        <f aca="false">IF(E512&lt;&gt;0,INDEX(Main!V:V,C512+1,1),"")</f>
        <v/>
      </c>
      <c r="K512" s="0" t="str">
        <f aca="false">IF(E512&lt;&gt;0,INDEX(Main!W:W,C512+1,1),"")</f>
        <v/>
      </c>
      <c r="L512" s="0" t="str">
        <f aca="false">IF(E512&lt;&gt;0,INDEX(Main!AF:CC,$C512+1,$D512+1),"")</f>
        <v/>
      </c>
      <c r="M512" s="0" t="str">
        <f aca="false">IF(E512&lt;&gt;0,IF(L512*1&gt;100,YEAR(L512),""),"")</f>
        <v/>
      </c>
      <c r="N512" s="0" t="str">
        <f aca="false">IF(E512&lt;&gt;0,INDEX(Main!AH:CC,$C512+1,$D512+1),"")</f>
        <v/>
      </c>
      <c r="O512" s="0" t="str">
        <f aca="false">IF(E512&lt;&gt;0,INDEX(Main!AI:CC,$C512+1,$D512+1),"")</f>
        <v/>
      </c>
      <c r="P512" s="0" t="str">
        <f aca="false">IF(E512&lt;&gt;0,INDEX(Main!AJ:CC,$C512+1,$D512+1),"")</f>
        <v/>
      </c>
      <c r="Q512" s="0" t="str">
        <f aca="false">IF(A512&lt;&gt;"",":"&amp;A512,"")</f>
        <v/>
      </c>
    </row>
    <row r="513" customFormat="false" ht="12.75" hidden="false" customHeight="false" outlineLevel="0" collapsed="false">
      <c r="A513" s="0" t="str">
        <f aca="false">IF(MOD(ROW(B513)-C$6,$F$6)=0,MAX(A$7:A512)+1,"")</f>
        <v/>
      </c>
      <c r="B513" s="0" t="n">
        <v>5.05200000000002</v>
      </c>
      <c r="C513" s="0" t="n">
        <v>58</v>
      </c>
      <c r="D513" s="0" t="n">
        <v>20</v>
      </c>
      <c r="E513" s="0" t="n">
        <v>0</v>
      </c>
      <c r="F513" s="0" t="str">
        <f aca="false">IF(E513&lt;&gt;0,"CSE"&amp;ROUND(B513,0),"")</f>
        <v/>
      </c>
      <c r="G513" s="0" t="str">
        <f aca="false">IF(E513&lt;&gt;0,"All","")</f>
        <v/>
      </c>
      <c r="H513" s="0" t="str">
        <f aca="false">IF(E513&lt;&gt;0,INDEX(Main!T:T,C513+1,1),"")</f>
        <v/>
      </c>
      <c r="I513" s="0" t="str">
        <f aca="false">IF(E513&lt;&gt;0,INDEX(Main!U:U,C513+1,1),"")</f>
        <v/>
      </c>
      <c r="J513" s="0" t="str">
        <f aca="false">IF(E513&lt;&gt;0,INDEX(Main!V:V,C513+1,1),"")</f>
        <v/>
      </c>
      <c r="K513" s="0" t="str">
        <f aca="false">IF(E513&lt;&gt;0,INDEX(Main!W:W,C513+1,1),"")</f>
        <v/>
      </c>
      <c r="L513" s="0" t="str">
        <f aca="false">IF(E513&lt;&gt;0,INDEX(Main!AF:CC,$C513+1,$D513+1),"")</f>
        <v/>
      </c>
      <c r="M513" s="0" t="str">
        <f aca="false">IF(E513&lt;&gt;0,IF(L513*1&gt;100,YEAR(L513),""),"")</f>
        <v/>
      </c>
      <c r="N513" s="0" t="str">
        <f aca="false">IF(E513&lt;&gt;0,INDEX(Main!AH:CC,$C513+1,$D513+1),"")</f>
        <v/>
      </c>
      <c r="O513" s="0" t="str">
        <f aca="false">IF(E513&lt;&gt;0,INDEX(Main!AI:CC,$C513+1,$D513+1),"")</f>
        <v/>
      </c>
      <c r="P513" s="0" t="str">
        <f aca="false">IF(E513&lt;&gt;0,INDEX(Main!AJ:CC,$C513+1,$D513+1),"")</f>
        <v/>
      </c>
      <c r="Q513" s="0" t="str">
        <f aca="false">IF(A513&lt;&gt;"",":"&amp;A513,"")</f>
        <v/>
      </c>
    </row>
    <row r="514" customFormat="false" ht="12.75" hidden="false" customHeight="false" outlineLevel="0" collapsed="false">
      <c r="A514" s="0" t="str">
        <f aca="false">IF(MOD(ROW(B514)-C$6,$F$6)=0,MAX(A$7:A513)+1,"")</f>
        <v/>
      </c>
      <c r="B514" s="0" t="n">
        <v>5.05300000000002</v>
      </c>
      <c r="C514" s="0" t="n">
        <v>59</v>
      </c>
      <c r="D514" s="0" t="n">
        <v>20</v>
      </c>
      <c r="E514" s="0" t="n">
        <v>0</v>
      </c>
      <c r="F514" s="0" t="str">
        <f aca="false">IF(E514&lt;&gt;0,"CSE"&amp;ROUND(B514,0),"")</f>
        <v/>
      </c>
      <c r="G514" s="0" t="str">
        <f aca="false">IF(E514&lt;&gt;0,"All","")</f>
        <v/>
      </c>
      <c r="H514" s="0" t="str">
        <f aca="false">IF(E514&lt;&gt;0,INDEX(Main!T:T,C514+1,1),"")</f>
        <v/>
      </c>
      <c r="I514" s="0" t="str">
        <f aca="false">IF(E514&lt;&gt;0,INDEX(Main!U:U,C514+1,1),"")</f>
        <v/>
      </c>
      <c r="J514" s="0" t="str">
        <f aca="false">IF(E514&lt;&gt;0,INDEX(Main!V:V,C514+1,1),"")</f>
        <v/>
      </c>
      <c r="K514" s="0" t="str">
        <f aca="false">IF(E514&lt;&gt;0,INDEX(Main!W:W,C514+1,1),"")</f>
        <v/>
      </c>
      <c r="L514" s="0" t="str">
        <f aca="false">IF(E514&lt;&gt;0,INDEX(Main!AF:CC,$C514+1,$D514+1),"")</f>
        <v/>
      </c>
      <c r="M514" s="0" t="str">
        <f aca="false">IF(E514&lt;&gt;0,IF(L514*1&gt;100,YEAR(L514),""),"")</f>
        <v/>
      </c>
      <c r="N514" s="0" t="str">
        <f aca="false">IF(E514&lt;&gt;0,INDEX(Main!AH:CC,$C514+1,$D514+1),"")</f>
        <v/>
      </c>
      <c r="O514" s="0" t="str">
        <f aca="false">IF(E514&lt;&gt;0,INDEX(Main!AI:CC,$C514+1,$D514+1),"")</f>
        <v/>
      </c>
      <c r="P514" s="0" t="str">
        <f aca="false">IF(E514&lt;&gt;0,INDEX(Main!AJ:CC,$C514+1,$D514+1),"")</f>
        <v/>
      </c>
      <c r="Q514" s="0" t="str">
        <f aca="false">IF(A514&lt;&gt;"",":"&amp;A514,"")</f>
        <v/>
      </c>
    </row>
    <row r="515" customFormat="false" ht="12.75" hidden="false" customHeight="false" outlineLevel="0" collapsed="false">
      <c r="A515" s="0" t="str">
        <f aca="false">IF(MOD(ROW(B515)-C$6,$F$6)=0,MAX(A$7:A514)+1,"")</f>
        <v/>
      </c>
      <c r="B515" s="0" t="n">
        <v>5.05400000000002</v>
      </c>
      <c r="C515" s="0" t="n">
        <v>60</v>
      </c>
      <c r="D515" s="0" t="n">
        <v>20</v>
      </c>
      <c r="E515" s="0" t="n">
        <v>0</v>
      </c>
      <c r="F515" s="0" t="str">
        <f aca="false">IF(E515&lt;&gt;0,"CSE"&amp;ROUND(B515,0),"")</f>
        <v/>
      </c>
      <c r="G515" s="0" t="str">
        <f aca="false">IF(E515&lt;&gt;0,"All","")</f>
        <v/>
      </c>
      <c r="H515" s="0" t="str">
        <f aca="false">IF(E515&lt;&gt;0,INDEX(Main!T:T,C515+1,1),"")</f>
        <v/>
      </c>
      <c r="I515" s="0" t="str">
        <f aca="false">IF(E515&lt;&gt;0,INDEX(Main!U:U,C515+1,1),"")</f>
        <v/>
      </c>
      <c r="J515" s="0" t="str">
        <f aca="false">IF(E515&lt;&gt;0,INDEX(Main!V:V,C515+1,1),"")</f>
        <v/>
      </c>
      <c r="K515" s="0" t="str">
        <f aca="false">IF(E515&lt;&gt;0,INDEX(Main!W:W,C515+1,1),"")</f>
        <v/>
      </c>
      <c r="L515" s="0" t="str">
        <f aca="false">IF(E515&lt;&gt;0,INDEX(Main!AF:CC,$C515+1,$D515+1),"")</f>
        <v/>
      </c>
      <c r="M515" s="0" t="str">
        <f aca="false">IF(E515&lt;&gt;0,IF(L515*1&gt;100,YEAR(L515),""),"")</f>
        <v/>
      </c>
      <c r="N515" s="0" t="str">
        <f aca="false">IF(E515&lt;&gt;0,INDEX(Main!AH:CC,$C515+1,$D515+1),"")</f>
        <v/>
      </c>
      <c r="O515" s="0" t="str">
        <f aca="false">IF(E515&lt;&gt;0,INDEX(Main!AI:CC,$C515+1,$D515+1),"")</f>
        <v/>
      </c>
      <c r="P515" s="0" t="str">
        <f aca="false">IF(E515&lt;&gt;0,INDEX(Main!AJ:CC,$C515+1,$D515+1),"")</f>
        <v/>
      </c>
      <c r="Q515" s="0" t="str">
        <f aca="false">IF(A515&lt;&gt;"",":"&amp;A515,"")</f>
        <v/>
      </c>
    </row>
    <row r="516" customFormat="false" ht="12.75" hidden="false" customHeight="false" outlineLevel="0" collapsed="false">
      <c r="A516" s="0" t="str">
        <f aca="false">IF(MOD(ROW(B516)-C$6,$F$6)=0,MAX(A$7:A515)+1,"")</f>
        <v/>
      </c>
      <c r="B516" s="0" t="n">
        <v>5.05500000000002</v>
      </c>
      <c r="C516" s="0" t="n">
        <v>61</v>
      </c>
      <c r="D516" s="0" t="n">
        <v>20</v>
      </c>
      <c r="E516" s="0" t="n">
        <v>0</v>
      </c>
      <c r="F516" s="0" t="str">
        <f aca="false">IF(E516&lt;&gt;0,"CSE"&amp;ROUND(B516,0),"")</f>
        <v/>
      </c>
      <c r="G516" s="0" t="str">
        <f aca="false">IF(E516&lt;&gt;0,"All","")</f>
        <v/>
      </c>
      <c r="H516" s="0" t="str">
        <f aca="false">IF(E516&lt;&gt;0,INDEX(Main!T:T,C516+1,1),"")</f>
        <v/>
      </c>
      <c r="I516" s="0" t="str">
        <f aca="false">IF(E516&lt;&gt;0,INDEX(Main!U:U,C516+1,1),"")</f>
        <v/>
      </c>
      <c r="J516" s="0" t="str">
        <f aca="false">IF(E516&lt;&gt;0,INDEX(Main!V:V,C516+1,1),"")</f>
        <v/>
      </c>
      <c r="K516" s="0" t="str">
        <f aca="false">IF(E516&lt;&gt;0,INDEX(Main!W:W,C516+1,1),"")</f>
        <v/>
      </c>
      <c r="L516" s="0" t="str">
        <f aca="false">IF(E516&lt;&gt;0,INDEX(Main!AF:CC,$C516+1,$D516+1),"")</f>
        <v/>
      </c>
      <c r="M516" s="0" t="str">
        <f aca="false">IF(E516&lt;&gt;0,IF(L516*1&gt;100,YEAR(L516),""),"")</f>
        <v/>
      </c>
      <c r="N516" s="0" t="str">
        <f aca="false">IF(E516&lt;&gt;0,INDEX(Main!AH:CC,$C516+1,$D516+1),"")</f>
        <v/>
      </c>
      <c r="O516" s="0" t="str">
        <f aca="false">IF(E516&lt;&gt;0,INDEX(Main!AI:CC,$C516+1,$D516+1),"")</f>
        <v/>
      </c>
      <c r="P516" s="0" t="str">
        <f aca="false">IF(E516&lt;&gt;0,INDEX(Main!AJ:CC,$C516+1,$D516+1),"")</f>
        <v/>
      </c>
      <c r="Q516" s="0" t="str">
        <f aca="false">IF(A516&lt;&gt;"",":"&amp;A516,"")</f>
        <v/>
      </c>
    </row>
    <row r="517" customFormat="false" ht="12.75" hidden="false" customHeight="false" outlineLevel="0" collapsed="false">
      <c r="A517" s="0" t="str">
        <f aca="false">IF(MOD(ROW(B517)-C$6,$F$6)=0,MAX(A$7:A516)+1,"")</f>
        <v/>
      </c>
      <c r="B517" s="0" t="n">
        <v>5.05600000000002</v>
      </c>
      <c r="C517" s="0" t="n">
        <v>62</v>
      </c>
      <c r="D517" s="0" t="n">
        <v>20</v>
      </c>
      <c r="E517" s="0" t="n">
        <v>0</v>
      </c>
      <c r="F517" s="0" t="str">
        <f aca="false">IF(E517&lt;&gt;0,"CSE"&amp;ROUND(B517,0),"")</f>
        <v/>
      </c>
      <c r="G517" s="0" t="str">
        <f aca="false">IF(E517&lt;&gt;0,"All","")</f>
        <v/>
      </c>
      <c r="H517" s="0" t="str">
        <f aca="false">IF(E517&lt;&gt;0,INDEX(Main!T:T,C517+1,1),"")</f>
        <v/>
      </c>
      <c r="I517" s="0" t="str">
        <f aca="false">IF(E517&lt;&gt;0,INDEX(Main!U:U,C517+1,1),"")</f>
        <v/>
      </c>
      <c r="J517" s="0" t="str">
        <f aca="false">IF(E517&lt;&gt;0,INDEX(Main!V:V,C517+1,1),"")</f>
        <v/>
      </c>
      <c r="K517" s="0" t="str">
        <f aca="false">IF(E517&lt;&gt;0,INDEX(Main!W:W,C517+1,1),"")</f>
        <v/>
      </c>
      <c r="L517" s="0" t="str">
        <f aca="false">IF(E517&lt;&gt;0,INDEX(Main!AF:CC,$C517+1,$D517+1),"")</f>
        <v/>
      </c>
      <c r="M517" s="0" t="str">
        <f aca="false">IF(E517&lt;&gt;0,IF(L517*1&gt;100,YEAR(L517),""),"")</f>
        <v/>
      </c>
      <c r="N517" s="0" t="str">
        <f aca="false">IF(E517&lt;&gt;0,INDEX(Main!AH:CC,$C517+1,$D517+1),"")</f>
        <v/>
      </c>
      <c r="O517" s="0" t="str">
        <f aca="false">IF(E517&lt;&gt;0,INDEX(Main!AI:CC,$C517+1,$D517+1),"")</f>
        <v/>
      </c>
      <c r="P517" s="0" t="str">
        <f aca="false">IF(E517&lt;&gt;0,INDEX(Main!AJ:CC,$C517+1,$D517+1),"")</f>
        <v/>
      </c>
      <c r="Q517" s="0" t="str">
        <f aca="false">IF(A517&lt;&gt;"",":"&amp;A517,"")</f>
        <v/>
      </c>
    </row>
    <row r="518" customFormat="false" ht="12.75" hidden="false" customHeight="false" outlineLevel="0" collapsed="false">
      <c r="A518" s="0" t="str">
        <f aca="false">IF(MOD(ROW(B518)-C$6,$F$6)=0,MAX(A$7:A517)+1,"")</f>
        <v/>
      </c>
      <c r="B518" s="0" t="n">
        <v>5.05700000000002</v>
      </c>
      <c r="C518" s="0" t="n">
        <v>63</v>
      </c>
      <c r="D518" s="0" t="n">
        <v>20</v>
      </c>
      <c r="E518" s="0" t="n">
        <v>0</v>
      </c>
      <c r="F518" s="0" t="str">
        <f aca="false">IF(E518&lt;&gt;0,"CSE"&amp;ROUND(B518,0),"")</f>
        <v/>
      </c>
      <c r="G518" s="0" t="str">
        <f aca="false">IF(E518&lt;&gt;0,"All","")</f>
        <v/>
      </c>
      <c r="H518" s="0" t="str">
        <f aca="false">IF(E518&lt;&gt;0,INDEX(Main!T:T,C518+1,1),"")</f>
        <v/>
      </c>
      <c r="I518" s="0" t="str">
        <f aca="false">IF(E518&lt;&gt;0,INDEX(Main!U:U,C518+1,1),"")</f>
        <v/>
      </c>
      <c r="J518" s="0" t="str">
        <f aca="false">IF(E518&lt;&gt;0,INDEX(Main!V:V,C518+1,1),"")</f>
        <v/>
      </c>
      <c r="K518" s="0" t="str">
        <f aca="false">IF(E518&lt;&gt;0,INDEX(Main!W:W,C518+1,1),"")</f>
        <v/>
      </c>
      <c r="L518" s="0" t="str">
        <f aca="false">IF(E518&lt;&gt;0,INDEX(Main!AF:CC,$C518+1,$D518+1),"")</f>
        <v/>
      </c>
      <c r="M518" s="0" t="str">
        <f aca="false">IF(E518&lt;&gt;0,IF(L518*1&gt;100,YEAR(L518),""),"")</f>
        <v/>
      </c>
      <c r="N518" s="0" t="str">
        <f aca="false">IF(E518&lt;&gt;0,INDEX(Main!AH:CC,$C518+1,$D518+1),"")</f>
        <v/>
      </c>
      <c r="O518" s="0" t="str">
        <f aca="false">IF(E518&lt;&gt;0,INDEX(Main!AI:CC,$C518+1,$D518+1),"")</f>
        <v/>
      </c>
      <c r="P518" s="0" t="str">
        <f aca="false">IF(E518&lt;&gt;0,INDEX(Main!AJ:CC,$C518+1,$D518+1),"")</f>
        <v/>
      </c>
      <c r="Q518" s="0" t="str">
        <f aca="false">IF(A518&lt;&gt;"",":"&amp;A518,"")</f>
        <v/>
      </c>
    </row>
    <row r="519" customFormat="false" ht="12.75" hidden="false" customHeight="false" outlineLevel="0" collapsed="false">
      <c r="A519" s="0" t="str">
        <f aca="false">IF(MOD(ROW(B519)-C$6,$F$6)=0,MAX(A$7:A518)+1,"")</f>
        <v/>
      </c>
      <c r="B519" s="0" t="n">
        <v>5.05800000000002</v>
      </c>
      <c r="C519" s="0" t="n">
        <v>64</v>
      </c>
      <c r="D519" s="0" t="n">
        <v>20</v>
      </c>
      <c r="E519" s="0" t="n">
        <v>0</v>
      </c>
      <c r="F519" s="0" t="str">
        <f aca="false">IF(E519&lt;&gt;0,"CSE"&amp;ROUND(B519,0),"")</f>
        <v/>
      </c>
      <c r="G519" s="0" t="str">
        <f aca="false">IF(E519&lt;&gt;0,"All","")</f>
        <v/>
      </c>
      <c r="H519" s="0" t="str">
        <f aca="false">IF(E519&lt;&gt;0,INDEX(Main!T:T,C519+1,1),"")</f>
        <v/>
      </c>
      <c r="I519" s="0" t="str">
        <f aca="false">IF(E519&lt;&gt;0,INDEX(Main!U:U,C519+1,1),"")</f>
        <v/>
      </c>
      <c r="J519" s="0" t="str">
        <f aca="false">IF(E519&lt;&gt;0,INDEX(Main!V:V,C519+1,1),"")</f>
        <v/>
      </c>
      <c r="K519" s="0" t="str">
        <f aca="false">IF(E519&lt;&gt;0,INDEX(Main!W:W,C519+1,1),"")</f>
        <v/>
      </c>
      <c r="L519" s="0" t="str">
        <f aca="false">IF(E519&lt;&gt;0,INDEX(Main!AF:CC,$C519+1,$D519+1),"")</f>
        <v/>
      </c>
      <c r="M519" s="0" t="str">
        <f aca="false">IF(E519&lt;&gt;0,IF(L519*1&gt;100,YEAR(L519),""),"")</f>
        <v/>
      </c>
      <c r="N519" s="0" t="str">
        <f aca="false">IF(E519&lt;&gt;0,INDEX(Main!AH:CC,$C519+1,$D519+1),"")</f>
        <v/>
      </c>
      <c r="O519" s="0" t="str">
        <f aca="false">IF(E519&lt;&gt;0,INDEX(Main!AI:CC,$C519+1,$D519+1),"")</f>
        <v/>
      </c>
      <c r="P519" s="0" t="str">
        <f aca="false">IF(E519&lt;&gt;0,INDEX(Main!AJ:CC,$C519+1,$D519+1),"")</f>
        <v/>
      </c>
      <c r="Q519" s="0" t="str">
        <f aca="false">IF(A519&lt;&gt;"",":"&amp;A519,"")</f>
        <v/>
      </c>
    </row>
    <row r="520" customFormat="false" ht="12.75" hidden="false" customHeight="false" outlineLevel="0" collapsed="false">
      <c r="A520" s="0" t="str">
        <f aca="false">IF(MOD(ROW(B520)-C$6,$F$6)=0,MAX(A$7:A519)+1,"")</f>
        <v/>
      </c>
      <c r="B520" s="0" t="n">
        <v>5.05900000000002</v>
      </c>
      <c r="C520" s="0" t="n">
        <v>65</v>
      </c>
      <c r="D520" s="0" t="n">
        <v>20</v>
      </c>
      <c r="E520" s="0" t="n">
        <v>0</v>
      </c>
      <c r="F520" s="0" t="str">
        <f aca="false">IF(E520&lt;&gt;0,"CSE"&amp;ROUND(B520,0),"")</f>
        <v/>
      </c>
      <c r="G520" s="0" t="str">
        <f aca="false">IF(E520&lt;&gt;0,"All","")</f>
        <v/>
      </c>
      <c r="H520" s="0" t="str">
        <f aca="false">IF(E520&lt;&gt;0,INDEX(Main!T:T,C520+1,1),"")</f>
        <v/>
      </c>
      <c r="I520" s="0" t="str">
        <f aca="false">IF(E520&lt;&gt;0,INDEX(Main!U:U,C520+1,1),"")</f>
        <v/>
      </c>
      <c r="J520" s="0" t="str">
        <f aca="false">IF(E520&lt;&gt;0,INDEX(Main!V:V,C520+1,1),"")</f>
        <v/>
      </c>
      <c r="K520" s="0" t="str">
        <f aca="false">IF(E520&lt;&gt;0,INDEX(Main!W:W,C520+1,1),"")</f>
        <v/>
      </c>
      <c r="L520" s="0" t="str">
        <f aca="false">IF(E520&lt;&gt;0,INDEX(Main!AF:CC,$C520+1,$D520+1),"")</f>
        <v/>
      </c>
      <c r="M520" s="0" t="str">
        <f aca="false">IF(E520&lt;&gt;0,IF(L520*1&gt;100,YEAR(L520),""),"")</f>
        <v/>
      </c>
      <c r="N520" s="0" t="str">
        <f aca="false">IF(E520&lt;&gt;0,INDEX(Main!AH:CC,$C520+1,$D520+1),"")</f>
        <v/>
      </c>
      <c r="O520" s="0" t="str">
        <f aca="false">IF(E520&lt;&gt;0,INDEX(Main!AI:CC,$C520+1,$D520+1),"")</f>
        <v/>
      </c>
      <c r="P520" s="0" t="str">
        <f aca="false">IF(E520&lt;&gt;0,INDEX(Main!AJ:CC,$C520+1,$D520+1),"")</f>
        <v/>
      </c>
      <c r="Q520" s="0" t="str">
        <f aca="false">IF(A520&lt;&gt;"",":"&amp;A520,"")</f>
        <v/>
      </c>
    </row>
    <row r="521" customFormat="false" ht="12.75" hidden="false" customHeight="false" outlineLevel="0" collapsed="false">
      <c r="A521" s="0" t="str">
        <f aca="false">IF(MOD(ROW(B521)-C$6,$F$6)=0,MAX(A$7:A520)+1,"")</f>
        <v/>
      </c>
      <c r="B521" s="0" t="n">
        <v>5.06000000000002</v>
      </c>
      <c r="C521" s="0" t="n">
        <v>66</v>
      </c>
      <c r="D521" s="0" t="n">
        <v>20</v>
      </c>
      <c r="E521" s="0" t="n">
        <v>0</v>
      </c>
      <c r="F521" s="0" t="str">
        <f aca="false">IF(E521&lt;&gt;0,"CSE"&amp;ROUND(B521,0),"")</f>
        <v/>
      </c>
      <c r="G521" s="0" t="str">
        <f aca="false">IF(E521&lt;&gt;0,"All","")</f>
        <v/>
      </c>
      <c r="H521" s="0" t="str">
        <f aca="false">IF(E521&lt;&gt;0,INDEX(Main!T:T,C521+1,1),"")</f>
        <v/>
      </c>
      <c r="I521" s="0" t="str">
        <f aca="false">IF(E521&lt;&gt;0,INDEX(Main!U:U,C521+1,1),"")</f>
        <v/>
      </c>
      <c r="J521" s="0" t="str">
        <f aca="false">IF(E521&lt;&gt;0,INDEX(Main!V:V,C521+1,1),"")</f>
        <v/>
      </c>
      <c r="K521" s="0" t="str">
        <f aca="false">IF(E521&lt;&gt;0,INDEX(Main!W:W,C521+1,1),"")</f>
        <v/>
      </c>
      <c r="L521" s="0" t="str">
        <f aca="false">IF(E521&lt;&gt;0,INDEX(Main!AF:CC,$C521+1,$D521+1),"")</f>
        <v/>
      </c>
      <c r="M521" s="0" t="str">
        <f aca="false">IF(E521&lt;&gt;0,IF(L521*1&gt;100,YEAR(L521),""),"")</f>
        <v/>
      </c>
      <c r="N521" s="0" t="str">
        <f aca="false">IF(E521&lt;&gt;0,INDEX(Main!AH:CC,$C521+1,$D521+1),"")</f>
        <v/>
      </c>
      <c r="O521" s="0" t="str">
        <f aca="false">IF(E521&lt;&gt;0,INDEX(Main!AI:CC,$C521+1,$D521+1),"")</f>
        <v/>
      </c>
      <c r="P521" s="0" t="str">
        <f aca="false">IF(E521&lt;&gt;0,INDEX(Main!AJ:CC,$C521+1,$D521+1),"")</f>
        <v/>
      </c>
      <c r="Q521" s="0" t="str">
        <f aca="false">IF(A521&lt;&gt;"",":"&amp;A521,"")</f>
        <v/>
      </c>
    </row>
    <row r="522" customFormat="false" ht="12.75" hidden="false" customHeight="false" outlineLevel="0" collapsed="false">
      <c r="A522" s="0" t="str">
        <f aca="false">IF(MOD(ROW(B522)-C$6,$F$6)=0,MAX(A$7:A521)+1,"")</f>
        <v/>
      </c>
      <c r="B522" s="0" t="n">
        <v>5.06100000000002</v>
      </c>
      <c r="C522" s="0" t="n">
        <v>67</v>
      </c>
      <c r="D522" s="0" t="n">
        <v>20</v>
      </c>
      <c r="E522" s="0" t="n">
        <v>0</v>
      </c>
      <c r="F522" s="0" t="str">
        <f aca="false">IF(E522&lt;&gt;0,"CSE"&amp;ROUND(B522,0),"")</f>
        <v/>
      </c>
      <c r="G522" s="0" t="str">
        <f aca="false">IF(E522&lt;&gt;0,"All","")</f>
        <v/>
      </c>
      <c r="H522" s="0" t="str">
        <f aca="false">IF(E522&lt;&gt;0,INDEX(Main!T:T,C522+1,1),"")</f>
        <v/>
      </c>
      <c r="I522" s="0" t="str">
        <f aca="false">IF(E522&lt;&gt;0,INDEX(Main!U:U,C522+1,1),"")</f>
        <v/>
      </c>
      <c r="J522" s="0" t="str">
        <f aca="false">IF(E522&lt;&gt;0,INDEX(Main!V:V,C522+1,1),"")</f>
        <v/>
      </c>
      <c r="K522" s="0" t="str">
        <f aca="false">IF(E522&lt;&gt;0,INDEX(Main!W:W,C522+1,1),"")</f>
        <v/>
      </c>
      <c r="L522" s="0" t="str">
        <f aca="false">IF(E522&lt;&gt;0,INDEX(Main!AF:CC,$C522+1,$D522+1),"")</f>
        <v/>
      </c>
      <c r="M522" s="0" t="str">
        <f aca="false">IF(E522&lt;&gt;0,IF(L522*1&gt;100,YEAR(L522),""),"")</f>
        <v/>
      </c>
      <c r="N522" s="0" t="str">
        <f aca="false">IF(E522&lt;&gt;0,INDEX(Main!AH:CC,$C522+1,$D522+1),"")</f>
        <v/>
      </c>
      <c r="O522" s="0" t="str">
        <f aca="false">IF(E522&lt;&gt;0,INDEX(Main!AI:CC,$C522+1,$D522+1),"")</f>
        <v/>
      </c>
      <c r="P522" s="0" t="str">
        <f aca="false">IF(E522&lt;&gt;0,INDEX(Main!AJ:CC,$C522+1,$D522+1),"")</f>
        <v/>
      </c>
      <c r="Q522" s="0" t="str">
        <f aca="false">IF(A522&lt;&gt;"",":"&amp;A522,"")</f>
        <v/>
      </c>
    </row>
    <row r="523" customFormat="false" ht="12.75" hidden="false" customHeight="false" outlineLevel="0" collapsed="false">
      <c r="A523" s="0" t="str">
        <f aca="false">IF(MOD(ROW(B523)-C$6,$F$6)=0,MAX(A$7:A522)+1,"")</f>
        <v/>
      </c>
      <c r="B523" s="0" t="n">
        <v>5.06200000000002</v>
      </c>
      <c r="C523" s="0" t="n">
        <v>68</v>
      </c>
      <c r="D523" s="0" t="n">
        <v>20</v>
      </c>
      <c r="E523" s="0" t="n">
        <v>0</v>
      </c>
      <c r="F523" s="0" t="str">
        <f aca="false">IF(E523&lt;&gt;0,"CSE"&amp;ROUND(B523,0),"")</f>
        <v/>
      </c>
      <c r="G523" s="0" t="str">
        <f aca="false">IF(E523&lt;&gt;0,"All","")</f>
        <v/>
      </c>
      <c r="H523" s="0" t="str">
        <f aca="false">IF(E523&lt;&gt;0,INDEX(Main!T:T,C523+1,1),"")</f>
        <v/>
      </c>
      <c r="I523" s="0" t="str">
        <f aca="false">IF(E523&lt;&gt;0,INDEX(Main!U:U,C523+1,1),"")</f>
        <v/>
      </c>
      <c r="J523" s="0" t="str">
        <f aca="false">IF(E523&lt;&gt;0,INDEX(Main!V:V,C523+1,1),"")</f>
        <v/>
      </c>
      <c r="K523" s="0" t="str">
        <f aca="false">IF(E523&lt;&gt;0,INDEX(Main!W:W,C523+1,1),"")</f>
        <v/>
      </c>
      <c r="L523" s="0" t="str">
        <f aca="false">IF(E523&lt;&gt;0,INDEX(Main!AF:CC,$C523+1,$D523+1),"")</f>
        <v/>
      </c>
      <c r="M523" s="0" t="str">
        <f aca="false">IF(E523&lt;&gt;0,IF(L523*1&gt;100,YEAR(L523),""),"")</f>
        <v/>
      </c>
      <c r="N523" s="0" t="str">
        <f aca="false">IF(E523&lt;&gt;0,INDEX(Main!AH:CC,$C523+1,$D523+1),"")</f>
        <v/>
      </c>
      <c r="O523" s="0" t="str">
        <f aca="false">IF(E523&lt;&gt;0,INDEX(Main!AI:CC,$C523+1,$D523+1),"")</f>
        <v/>
      </c>
      <c r="P523" s="0" t="str">
        <f aca="false">IF(E523&lt;&gt;0,INDEX(Main!AJ:CC,$C523+1,$D523+1),"")</f>
        <v/>
      </c>
      <c r="Q523" s="0" t="str">
        <f aca="false">IF(A523&lt;&gt;"",":"&amp;A523,"")</f>
        <v/>
      </c>
    </row>
    <row r="524" customFormat="false" ht="12.75" hidden="false" customHeight="false" outlineLevel="0" collapsed="false">
      <c r="A524" s="0" t="str">
        <f aca="false">IF(MOD(ROW(B524)-C$6,$F$6)=0,MAX(A$7:A523)+1,"")</f>
        <v/>
      </c>
      <c r="B524" s="0" t="n">
        <v>5.06300000000002</v>
      </c>
      <c r="C524" s="0" t="n">
        <v>69</v>
      </c>
      <c r="D524" s="0" t="n">
        <v>20</v>
      </c>
      <c r="E524" s="0" t="n">
        <v>0</v>
      </c>
      <c r="F524" s="0" t="str">
        <f aca="false">IF(E524&lt;&gt;0,"CSE"&amp;ROUND(B524,0),"")</f>
        <v/>
      </c>
      <c r="G524" s="0" t="str">
        <f aca="false">IF(E524&lt;&gt;0,"All","")</f>
        <v/>
      </c>
      <c r="H524" s="0" t="str">
        <f aca="false">IF(E524&lt;&gt;0,INDEX(Main!T:T,C524+1,1),"")</f>
        <v/>
      </c>
      <c r="I524" s="0" t="str">
        <f aca="false">IF(E524&lt;&gt;0,INDEX(Main!U:U,C524+1,1),"")</f>
        <v/>
      </c>
      <c r="J524" s="0" t="str">
        <f aca="false">IF(E524&lt;&gt;0,INDEX(Main!V:V,C524+1,1),"")</f>
        <v/>
      </c>
      <c r="K524" s="0" t="str">
        <f aca="false">IF(E524&lt;&gt;0,INDEX(Main!W:W,C524+1,1),"")</f>
        <v/>
      </c>
      <c r="L524" s="0" t="str">
        <f aca="false">IF(E524&lt;&gt;0,INDEX(Main!AF:CC,$C524+1,$D524+1),"")</f>
        <v/>
      </c>
      <c r="M524" s="0" t="str">
        <f aca="false">IF(E524&lt;&gt;0,IF(L524*1&gt;100,YEAR(L524),""),"")</f>
        <v/>
      </c>
      <c r="N524" s="0" t="str">
        <f aca="false">IF(E524&lt;&gt;0,INDEX(Main!AH:CC,$C524+1,$D524+1),"")</f>
        <v/>
      </c>
      <c r="O524" s="0" t="str">
        <f aca="false">IF(E524&lt;&gt;0,INDEX(Main!AI:CC,$C524+1,$D524+1),"")</f>
        <v/>
      </c>
      <c r="P524" s="0" t="str">
        <f aca="false">IF(E524&lt;&gt;0,INDEX(Main!AJ:CC,$C524+1,$D524+1),"")</f>
        <v/>
      </c>
      <c r="Q524" s="0" t="str">
        <f aca="false">IF(A524&lt;&gt;"",":"&amp;A524,"")</f>
        <v/>
      </c>
    </row>
    <row r="525" customFormat="false" ht="12.75" hidden="false" customHeight="false" outlineLevel="0" collapsed="false">
      <c r="A525" s="0" t="str">
        <f aca="false">IF(MOD(ROW(B525)-C$6,$F$6)=0,MAX(A$7:A524)+1,"")</f>
        <v/>
      </c>
      <c r="B525" s="0" t="n">
        <v>5.06400000000002</v>
      </c>
      <c r="C525" s="0" t="n">
        <v>70</v>
      </c>
      <c r="D525" s="0" t="n">
        <v>20</v>
      </c>
      <c r="E525" s="0" t="n">
        <v>0</v>
      </c>
      <c r="F525" s="0" t="str">
        <f aca="false">IF(E525&lt;&gt;0,"CSE"&amp;ROUND(B525,0),"")</f>
        <v/>
      </c>
      <c r="G525" s="0" t="str">
        <f aca="false">IF(E525&lt;&gt;0,"All","")</f>
        <v/>
      </c>
      <c r="H525" s="0" t="str">
        <f aca="false">IF(E525&lt;&gt;0,INDEX(Main!T:T,C525+1,1),"")</f>
        <v/>
      </c>
      <c r="I525" s="0" t="str">
        <f aca="false">IF(E525&lt;&gt;0,INDEX(Main!U:U,C525+1,1),"")</f>
        <v/>
      </c>
      <c r="J525" s="0" t="str">
        <f aca="false">IF(E525&lt;&gt;0,INDEX(Main!V:V,C525+1,1),"")</f>
        <v/>
      </c>
      <c r="K525" s="0" t="str">
        <f aca="false">IF(E525&lt;&gt;0,INDEX(Main!W:W,C525+1,1),"")</f>
        <v/>
      </c>
      <c r="L525" s="0" t="str">
        <f aca="false">IF(E525&lt;&gt;0,INDEX(Main!AF:CC,$C525+1,$D525+1),"")</f>
        <v/>
      </c>
      <c r="M525" s="0" t="str">
        <f aca="false">IF(E525&lt;&gt;0,IF(L525*1&gt;100,YEAR(L525),""),"")</f>
        <v/>
      </c>
      <c r="N525" s="0" t="str">
        <f aca="false">IF(E525&lt;&gt;0,INDEX(Main!AH:CC,$C525+1,$D525+1),"")</f>
        <v/>
      </c>
      <c r="O525" s="0" t="str">
        <f aca="false">IF(E525&lt;&gt;0,INDEX(Main!AI:CC,$C525+1,$D525+1),"")</f>
        <v/>
      </c>
      <c r="P525" s="0" t="str">
        <f aca="false">IF(E525&lt;&gt;0,INDEX(Main!AJ:CC,$C525+1,$D525+1),"")</f>
        <v/>
      </c>
      <c r="Q525" s="0" t="str">
        <f aca="false">IF(A525&lt;&gt;"",":"&amp;A525,"")</f>
        <v/>
      </c>
    </row>
    <row r="526" customFormat="false" ht="12.75" hidden="false" customHeight="false" outlineLevel="0" collapsed="false">
      <c r="A526" s="0" t="str">
        <f aca="false">IF(MOD(ROW(B526)-C$6,$F$6)=0,MAX(A$7:A525)+1,"")</f>
        <v/>
      </c>
      <c r="B526" s="0" t="n">
        <v>5.06500000000002</v>
      </c>
      <c r="C526" s="0" t="n">
        <v>71</v>
      </c>
      <c r="D526" s="0" t="n">
        <v>20</v>
      </c>
      <c r="E526" s="0" t="n">
        <v>0</v>
      </c>
      <c r="F526" s="0" t="str">
        <f aca="false">IF(E526&lt;&gt;0,"CSE"&amp;ROUND(B526,0),"")</f>
        <v/>
      </c>
      <c r="G526" s="0" t="str">
        <f aca="false">IF(E526&lt;&gt;0,"All","")</f>
        <v/>
      </c>
      <c r="H526" s="0" t="str">
        <f aca="false">IF(E526&lt;&gt;0,INDEX(Main!T:T,C526+1,1),"")</f>
        <v/>
      </c>
      <c r="I526" s="0" t="str">
        <f aca="false">IF(E526&lt;&gt;0,INDEX(Main!U:U,C526+1,1),"")</f>
        <v/>
      </c>
      <c r="J526" s="0" t="str">
        <f aca="false">IF(E526&lt;&gt;0,INDEX(Main!V:V,C526+1,1),"")</f>
        <v/>
      </c>
      <c r="K526" s="0" t="str">
        <f aca="false">IF(E526&lt;&gt;0,INDEX(Main!W:W,C526+1,1),"")</f>
        <v/>
      </c>
      <c r="L526" s="0" t="str">
        <f aca="false">IF(E526&lt;&gt;0,INDEX(Main!AF:CC,$C526+1,$D526+1),"")</f>
        <v/>
      </c>
      <c r="M526" s="0" t="str">
        <f aca="false">IF(E526&lt;&gt;0,IF(L526*1&gt;100,YEAR(L526),""),"")</f>
        <v/>
      </c>
      <c r="N526" s="0" t="str">
        <f aca="false">IF(E526&lt;&gt;0,INDEX(Main!AH:CC,$C526+1,$D526+1),"")</f>
        <v/>
      </c>
      <c r="O526" s="0" t="str">
        <f aca="false">IF(E526&lt;&gt;0,INDEX(Main!AI:CC,$C526+1,$D526+1),"")</f>
        <v/>
      </c>
      <c r="P526" s="0" t="str">
        <f aca="false">IF(E526&lt;&gt;0,INDEX(Main!AJ:CC,$C526+1,$D526+1),"")</f>
        <v/>
      </c>
      <c r="Q526" s="0" t="str">
        <f aca="false">IF(A526&lt;&gt;"",":"&amp;A526,"")</f>
        <v/>
      </c>
    </row>
    <row r="527" customFormat="false" ht="12.75" hidden="false" customHeight="false" outlineLevel="0" collapsed="false">
      <c r="A527" s="0" t="str">
        <f aca="false">IF(MOD(ROW(B527)-C$6,$F$6)=0,MAX(A$7:A526)+1,"")</f>
        <v/>
      </c>
      <c r="B527" s="0" t="n">
        <v>5.06600000000002</v>
      </c>
      <c r="C527" s="0" t="n">
        <v>72</v>
      </c>
      <c r="D527" s="0" t="n">
        <v>20</v>
      </c>
      <c r="E527" s="0" t="n">
        <v>0</v>
      </c>
      <c r="F527" s="0" t="str">
        <f aca="false">IF(E527&lt;&gt;0,"CSE"&amp;ROUND(B527,0),"")</f>
        <v/>
      </c>
      <c r="G527" s="0" t="str">
        <f aca="false">IF(E527&lt;&gt;0,"All","")</f>
        <v/>
      </c>
      <c r="H527" s="0" t="str">
        <f aca="false">IF(E527&lt;&gt;0,INDEX(Main!T:T,C527+1,1),"")</f>
        <v/>
      </c>
      <c r="I527" s="0" t="str">
        <f aca="false">IF(E527&lt;&gt;0,INDEX(Main!U:U,C527+1,1),"")</f>
        <v/>
      </c>
      <c r="J527" s="0" t="str">
        <f aca="false">IF(E527&lt;&gt;0,INDEX(Main!V:V,C527+1,1),"")</f>
        <v/>
      </c>
      <c r="K527" s="0" t="str">
        <f aca="false">IF(E527&lt;&gt;0,INDEX(Main!W:W,C527+1,1),"")</f>
        <v/>
      </c>
      <c r="L527" s="0" t="str">
        <f aca="false">IF(E527&lt;&gt;0,INDEX(Main!AF:CC,$C527+1,$D527+1),"")</f>
        <v/>
      </c>
      <c r="M527" s="0" t="str">
        <f aca="false">IF(E527&lt;&gt;0,IF(L527*1&gt;100,YEAR(L527),""),"")</f>
        <v/>
      </c>
      <c r="N527" s="0" t="str">
        <f aca="false">IF(E527&lt;&gt;0,INDEX(Main!AH:CC,$C527+1,$D527+1),"")</f>
        <v/>
      </c>
      <c r="O527" s="0" t="str">
        <f aca="false">IF(E527&lt;&gt;0,INDEX(Main!AI:CC,$C527+1,$D527+1),"")</f>
        <v/>
      </c>
      <c r="P527" s="0" t="str">
        <f aca="false">IF(E527&lt;&gt;0,INDEX(Main!AJ:CC,$C527+1,$D527+1),"")</f>
        <v/>
      </c>
      <c r="Q527" s="0" t="str">
        <f aca="false">IF(A527&lt;&gt;"",":"&amp;A527,"")</f>
        <v/>
      </c>
    </row>
    <row r="528" customFormat="false" ht="12.75" hidden="false" customHeight="false" outlineLevel="0" collapsed="false">
      <c r="A528" s="0" t="str">
        <f aca="false">IF(MOD(ROW(B528)-C$6,$F$6)=0,MAX(A$7:A527)+1,"")</f>
        <v/>
      </c>
      <c r="B528" s="0" t="n">
        <v>5.06700000000002</v>
      </c>
      <c r="C528" s="0" t="n">
        <v>73</v>
      </c>
      <c r="D528" s="0" t="n">
        <v>20</v>
      </c>
      <c r="E528" s="0" t="n">
        <v>0</v>
      </c>
      <c r="F528" s="0" t="str">
        <f aca="false">IF(E528&lt;&gt;0,"CSE"&amp;ROUND(B528,0),"")</f>
        <v/>
      </c>
      <c r="G528" s="0" t="str">
        <f aca="false">IF(E528&lt;&gt;0,"All","")</f>
        <v/>
      </c>
      <c r="H528" s="0" t="str">
        <f aca="false">IF(E528&lt;&gt;0,INDEX(Main!T:T,C528+1,1),"")</f>
        <v/>
      </c>
      <c r="I528" s="0" t="str">
        <f aca="false">IF(E528&lt;&gt;0,INDEX(Main!U:U,C528+1,1),"")</f>
        <v/>
      </c>
      <c r="J528" s="0" t="str">
        <f aca="false">IF(E528&lt;&gt;0,INDEX(Main!V:V,C528+1,1),"")</f>
        <v/>
      </c>
      <c r="K528" s="0" t="str">
        <f aca="false">IF(E528&lt;&gt;0,INDEX(Main!W:W,C528+1,1),"")</f>
        <v/>
      </c>
      <c r="L528" s="0" t="str">
        <f aca="false">IF(E528&lt;&gt;0,INDEX(Main!AF:CC,$C528+1,$D528+1),"")</f>
        <v/>
      </c>
      <c r="M528" s="0" t="str">
        <f aca="false">IF(E528&lt;&gt;0,IF(L528*1&gt;100,YEAR(L528),""),"")</f>
        <v/>
      </c>
      <c r="N528" s="0" t="str">
        <f aca="false">IF(E528&lt;&gt;0,INDEX(Main!AH:CC,$C528+1,$D528+1),"")</f>
        <v/>
      </c>
      <c r="O528" s="0" t="str">
        <f aca="false">IF(E528&lt;&gt;0,INDEX(Main!AI:CC,$C528+1,$D528+1),"")</f>
        <v/>
      </c>
      <c r="P528" s="0" t="str">
        <f aca="false">IF(E528&lt;&gt;0,INDEX(Main!AJ:CC,$C528+1,$D528+1),"")</f>
        <v/>
      </c>
      <c r="Q528" s="0" t="str">
        <f aca="false">IF(A528&lt;&gt;"",":"&amp;A528,"")</f>
        <v/>
      </c>
    </row>
    <row r="529" customFormat="false" ht="12.75" hidden="false" customHeight="false" outlineLevel="0" collapsed="false">
      <c r="A529" s="0" t="str">
        <f aca="false">IF(MOD(ROW(B529)-C$6,$F$6)=0,MAX(A$7:A528)+1,"")</f>
        <v/>
      </c>
      <c r="B529" s="0" t="n">
        <v>5.06800000000002</v>
      </c>
      <c r="C529" s="0" t="n">
        <v>74</v>
      </c>
      <c r="D529" s="0" t="n">
        <v>20</v>
      </c>
      <c r="E529" s="0" t="n">
        <v>0</v>
      </c>
      <c r="F529" s="0" t="str">
        <f aca="false">IF(E529&lt;&gt;0,"CSE"&amp;ROUND(B529,0),"")</f>
        <v/>
      </c>
      <c r="G529" s="0" t="str">
        <f aca="false">IF(E529&lt;&gt;0,"All","")</f>
        <v/>
      </c>
      <c r="H529" s="0" t="str">
        <f aca="false">IF(E529&lt;&gt;0,INDEX(Main!T:T,C529+1,1),"")</f>
        <v/>
      </c>
      <c r="I529" s="0" t="str">
        <f aca="false">IF(E529&lt;&gt;0,INDEX(Main!U:U,C529+1,1),"")</f>
        <v/>
      </c>
      <c r="J529" s="0" t="str">
        <f aca="false">IF(E529&lt;&gt;0,INDEX(Main!V:V,C529+1,1),"")</f>
        <v/>
      </c>
      <c r="K529" s="0" t="str">
        <f aca="false">IF(E529&lt;&gt;0,INDEX(Main!W:W,C529+1,1),"")</f>
        <v/>
      </c>
      <c r="L529" s="0" t="str">
        <f aca="false">IF(E529&lt;&gt;0,INDEX(Main!AF:CC,$C529+1,$D529+1),"")</f>
        <v/>
      </c>
      <c r="M529" s="0" t="str">
        <f aca="false">IF(E529&lt;&gt;0,IF(L529*1&gt;100,YEAR(L529),""),"")</f>
        <v/>
      </c>
      <c r="N529" s="0" t="str">
        <f aca="false">IF(E529&lt;&gt;0,INDEX(Main!AH:CC,$C529+1,$D529+1),"")</f>
        <v/>
      </c>
      <c r="O529" s="0" t="str">
        <f aca="false">IF(E529&lt;&gt;0,INDEX(Main!AI:CC,$C529+1,$D529+1),"")</f>
        <v/>
      </c>
      <c r="P529" s="0" t="str">
        <f aca="false">IF(E529&lt;&gt;0,INDEX(Main!AJ:CC,$C529+1,$D529+1),"")</f>
        <v/>
      </c>
      <c r="Q529" s="0" t="str">
        <f aca="false">IF(A529&lt;&gt;"",":"&amp;A529,"")</f>
        <v/>
      </c>
    </row>
    <row r="530" customFormat="false" ht="12.75" hidden="false" customHeight="false" outlineLevel="0" collapsed="false">
      <c r="A530" s="0" t="str">
        <f aca="false">IF(MOD(ROW(B530)-C$6,$F$6)=0,MAX(A$7:A529)+1,"")</f>
        <v/>
      </c>
      <c r="B530" s="0" t="n">
        <v>5.06900000000002</v>
      </c>
      <c r="C530" s="0" t="n">
        <v>75</v>
      </c>
      <c r="D530" s="0" t="n">
        <v>20</v>
      </c>
      <c r="E530" s="0" t="n">
        <v>0</v>
      </c>
      <c r="F530" s="0" t="str">
        <f aca="false">IF(E530&lt;&gt;0,"CSE"&amp;ROUND(B530,0),"")</f>
        <v/>
      </c>
      <c r="G530" s="0" t="str">
        <f aca="false">IF(E530&lt;&gt;0,"All","")</f>
        <v/>
      </c>
      <c r="H530" s="0" t="str">
        <f aca="false">IF(E530&lt;&gt;0,INDEX(Main!T:T,C530+1,1),"")</f>
        <v/>
      </c>
      <c r="I530" s="0" t="str">
        <f aca="false">IF(E530&lt;&gt;0,INDEX(Main!U:U,C530+1,1),"")</f>
        <v/>
      </c>
      <c r="J530" s="0" t="str">
        <f aca="false">IF(E530&lt;&gt;0,INDEX(Main!V:V,C530+1,1),"")</f>
        <v/>
      </c>
      <c r="K530" s="0" t="str">
        <f aca="false">IF(E530&lt;&gt;0,INDEX(Main!W:W,C530+1,1),"")</f>
        <v/>
      </c>
      <c r="L530" s="0" t="str">
        <f aca="false">IF(E530&lt;&gt;0,INDEX(Main!AF:CC,$C530+1,$D530+1),"")</f>
        <v/>
      </c>
      <c r="M530" s="0" t="str">
        <f aca="false">IF(E530&lt;&gt;0,IF(L530*1&gt;100,YEAR(L530),""),"")</f>
        <v/>
      </c>
      <c r="N530" s="0" t="str">
        <f aca="false">IF(E530&lt;&gt;0,INDEX(Main!AH:CC,$C530+1,$D530+1),"")</f>
        <v/>
      </c>
      <c r="O530" s="0" t="str">
        <f aca="false">IF(E530&lt;&gt;0,INDEX(Main!AI:CC,$C530+1,$D530+1),"")</f>
        <v/>
      </c>
      <c r="P530" s="0" t="str">
        <f aca="false">IF(E530&lt;&gt;0,INDEX(Main!AJ:CC,$C530+1,$D530+1),"")</f>
        <v/>
      </c>
      <c r="Q530" s="0" t="str">
        <f aca="false">IF(A530&lt;&gt;"",":"&amp;A530,"")</f>
        <v/>
      </c>
    </row>
    <row r="531" customFormat="false" ht="12.75" hidden="false" customHeight="false" outlineLevel="0" collapsed="false">
      <c r="A531" s="0" t="str">
        <f aca="false">IF(MOD(ROW(B531)-C$6,$F$6)=0,MAX(A$7:A530)+1,"")</f>
        <v/>
      </c>
      <c r="B531" s="0" t="n">
        <v>5.07000000000002</v>
      </c>
      <c r="C531" s="0" t="n">
        <v>76</v>
      </c>
      <c r="D531" s="0" t="n">
        <v>20</v>
      </c>
      <c r="E531" s="0" t="n">
        <v>0</v>
      </c>
      <c r="F531" s="0" t="str">
        <f aca="false">IF(E531&lt;&gt;0,"CSE"&amp;ROUND(B531,0),"")</f>
        <v/>
      </c>
      <c r="G531" s="0" t="str">
        <f aca="false">IF(E531&lt;&gt;0,"All","")</f>
        <v/>
      </c>
      <c r="H531" s="0" t="str">
        <f aca="false">IF(E531&lt;&gt;0,INDEX(Main!T:T,C531+1,1),"")</f>
        <v/>
      </c>
      <c r="I531" s="0" t="str">
        <f aca="false">IF(E531&lt;&gt;0,INDEX(Main!U:U,C531+1,1),"")</f>
        <v/>
      </c>
      <c r="J531" s="0" t="str">
        <f aca="false">IF(E531&lt;&gt;0,INDEX(Main!V:V,C531+1,1),"")</f>
        <v/>
      </c>
      <c r="K531" s="0" t="str">
        <f aca="false">IF(E531&lt;&gt;0,INDEX(Main!W:W,C531+1,1),"")</f>
        <v/>
      </c>
      <c r="L531" s="0" t="str">
        <f aca="false">IF(E531&lt;&gt;0,INDEX(Main!AF:CC,$C531+1,$D531+1),"")</f>
        <v/>
      </c>
      <c r="M531" s="0" t="str">
        <f aca="false">IF(E531&lt;&gt;0,IF(L531*1&gt;100,YEAR(L531),""),"")</f>
        <v/>
      </c>
      <c r="N531" s="0" t="str">
        <f aca="false">IF(E531&lt;&gt;0,INDEX(Main!AH:CC,$C531+1,$D531+1),"")</f>
        <v/>
      </c>
      <c r="O531" s="0" t="str">
        <f aca="false">IF(E531&lt;&gt;0,INDEX(Main!AI:CC,$C531+1,$D531+1),"")</f>
        <v/>
      </c>
      <c r="P531" s="0" t="str">
        <f aca="false">IF(E531&lt;&gt;0,INDEX(Main!AJ:CC,$C531+1,$D531+1),"")</f>
        <v/>
      </c>
      <c r="Q531" s="0" t="str">
        <f aca="false">IF(A531&lt;&gt;"",":"&amp;A531,"")</f>
        <v/>
      </c>
    </row>
    <row r="532" customFormat="false" ht="12.75" hidden="false" customHeight="false" outlineLevel="0" collapsed="false">
      <c r="A532" s="0" t="str">
        <f aca="false">IF(MOD(ROW(B532)-C$6,$F$6)=0,MAX(A$7:A531)+1,"")</f>
        <v/>
      </c>
      <c r="B532" s="0" t="n">
        <v>5.07100000000002</v>
      </c>
      <c r="C532" s="0" t="n">
        <v>77</v>
      </c>
      <c r="D532" s="0" t="n">
        <v>20</v>
      </c>
      <c r="E532" s="0" t="n">
        <v>0</v>
      </c>
      <c r="F532" s="0" t="str">
        <f aca="false">IF(E532&lt;&gt;0,"CSE"&amp;ROUND(B532,0),"")</f>
        <v/>
      </c>
      <c r="G532" s="0" t="str">
        <f aca="false">IF(E532&lt;&gt;0,"All","")</f>
        <v/>
      </c>
      <c r="H532" s="0" t="str">
        <f aca="false">IF(E532&lt;&gt;0,INDEX(Main!T:T,C532+1,1),"")</f>
        <v/>
      </c>
      <c r="I532" s="0" t="str">
        <f aca="false">IF(E532&lt;&gt;0,INDEX(Main!U:U,C532+1,1),"")</f>
        <v/>
      </c>
      <c r="J532" s="0" t="str">
        <f aca="false">IF(E532&lt;&gt;0,INDEX(Main!V:V,C532+1,1),"")</f>
        <v/>
      </c>
      <c r="K532" s="0" t="str">
        <f aca="false">IF(E532&lt;&gt;0,INDEX(Main!W:W,C532+1,1),"")</f>
        <v/>
      </c>
      <c r="L532" s="0" t="str">
        <f aca="false">IF(E532&lt;&gt;0,INDEX(Main!AF:CC,$C532+1,$D532+1),"")</f>
        <v/>
      </c>
      <c r="M532" s="0" t="str">
        <f aca="false">IF(E532&lt;&gt;0,IF(L532*1&gt;100,YEAR(L532),""),"")</f>
        <v/>
      </c>
      <c r="N532" s="0" t="str">
        <f aca="false">IF(E532&lt;&gt;0,INDEX(Main!AH:CC,$C532+1,$D532+1),"")</f>
        <v/>
      </c>
      <c r="O532" s="0" t="str">
        <f aca="false">IF(E532&lt;&gt;0,INDEX(Main!AI:CC,$C532+1,$D532+1),"")</f>
        <v/>
      </c>
      <c r="P532" s="0" t="str">
        <f aca="false">IF(E532&lt;&gt;0,INDEX(Main!AJ:CC,$C532+1,$D532+1),"")</f>
        <v/>
      </c>
      <c r="Q532" s="0" t="str">
        <f aca="false">IF(A532&lt;&gt;"",":"&amp;A532,"")</f>
        <v/>
      </c>
    </row>
    <row r="533" customFormat="false" ht="12.75" hidden="false" customHeight="false" outlineLevel="0" collapsed="false">
      <c r="A533" s="0" t="str">
        <f aca="false">IF(MOD(ROW(B533)-C$6,$F$6)=0,MAX(A$7:A532)+1,"")</f>
        <v/>
      </c>
      <c r="B533" s="0" t="n">
        <v>5.07200000000002</v>
      </c>
      <c r="C533" s="0" t="n">
        <v>78</v>
      </c>
      <c r="D533" s="0" t="n">
        <v>20</v>
      </c>
      <c r="E533" s="0" t="n">
        <v>0</v>
      </c>
      <c r="F533" s="0" t="str">
        <f aca="false">IF(E533&lt;&gt;0,"CSE"&amp;ROUND(B533,0),"")</f>
        <v/>
      </c>
      <c r="G533" s="0" t="str">
        <f aca="false">IF(E533&lt;&gt;0,"All","")</f>
        <v/>
      </c>
      <c r="H533" s="0" t="str">
        <f aca="false">IF(E533&lt;&gt;0,INDEX(Main!T:T,C533+1,1),"")</f>
        <v/>
      </c>
      <c r="I533" s="0" t="str">
        <f aca="false">IF(E533&lt;&gt;0,INDEX(Main!U:U,C533+1,1),"")</f>
        <v/>
      </c>
      <c r="J533" s="0" t="str">
        <f aca="false">IF(E533&lt;&gt;0,INDEX(Main!V:V,C533+1,1),"")</f>
        <v/>
      </c>
      <c r="K533" s="0" t="str">
        <f aca="false">IF(E533&lt;&gt;0,INDEX(Main!W:W,C533+1,1),"")</f>
        <v/>
      </c>
      <c r="L533" s="0" t="str">
        <f aca="false">IF(E533&lt;&gt;0,INDEX(Main!AF:CC,$C533+1,$D533+1),"")</f>
        <v/>
      </c>
      <c r="M533" s="0" t="str">
        <f aca="false">IF(E533&lt;&gt;0,IF(L533*1&gt;100,YEAR(L533),""),"")</f>
        <v/>
      </c>
      <c r="N533" s="0" t="str">
        <f aca="false">IF(E533&lt;&gt;0,INDEX(Main!AH:CC,$C533+1,$D533+1),"")</f>
        <v/>
      </c>
      <c r="O533" s="0" t="str">
        <f aca="false">IF(E533&lt;&gt;0,INDEX(Main!AI:CC,$C533+1,$D533+1),"")</f>
        <v/>
      </c>
      <c r="P533" s="0" t="str">
        <f aca="false">IF(E533&lt;&gt;0,INDEX(Main!AJ:CC,$C533+1,$D533+1),"")</f>
        <v/>
      </c>
      <c r="Q533" s="0" t="str">
        <f aca="false">IF(A533&lt;&gt;"",":"&amp;A533,"")</f>
        <v/>
      </c>
    </row>
    <row r="534" customFormat="false" ht="12.75" hidden="false" customHeight="false" outlineLevel="0" collapsed="false">
      <c r="A534" s="0" t="str">
        <f aca="false">IF(MOD(ROW(B534)-C$6,$F$6)=0,MAX(A$7:A533)+1,"")</f>
        <v/>
      </c>
      <c r="B534" s="0" t="n">
        <v>5.07300000000002</v>
      </c>
      <c r="C534" s="0" t="n">
        <v>79</v>
      </c>
      <c r="D534" s="0" t="n">
        <v>20</v>
      </c>
      <c r="E534" s="0" t="n">
        <v>0</v>
      </c>
      <c r="F534" s="0" t="str">
        <f aca="false">IF(E534&lt;&gt;0,"CSE"&amp;ROUND(B534,0),"")</f>
        <v/>
      </c>
      <c r="G534" s="0" t="str">
        <f aca="false">IF(E534&lt;&gt;0,"All","")</f>
        <v/>
      </c>
      <c r="H534" s="0" t="str">
        <f aca="false">IF(E534&lt;&gt;0,INDEX(Main!T:T,C534+1,1),"")</f>
        <v/>
      </c>
      <c r="I534" s="0" t="str">
        <f aca="false">IF(E534&lt;&gt;0,INDEX(Main!U:U,C534+1,1),"")</f>
        <v/>
      </c>
      <c r="J534" s="0" t="str">
        <f aca="false">IF(E534&lt;&gt;0,INDEX(Main!V:V,C534+1,1),"")</f>
        <v/>
      </c>
      <c r="K534" s="0" t="str">
        <f aca="false">IF(E534&lt;&gt;0,INDEX(Main!W:W,C534+1,1),"")</f>
        <v/>
      </c>
      <c r="L534" s="0" t="str">
        <f aca="false">IF(E534&lt;&gt;0,INDEX(Main!AF:CC,$C534+1,$D534+1),"")</f>
        <v/>
      </c>
      <c r="M534" s="0" t="str">
        <f aca="false">IF(E534&lt;&gt;0,IF(L534*1&gt;100,YEAR(L534),""),"")</f>
        <v/>
      </c>
      <c r="N534" s="0" t="str">
        <f aca="false">IF(E534&lt;&gt;0,INDEX(Main!AH:CC,$C534+1,$D534+1),"")</f>
        <v/>
      </c>
      <c r="O534" s="0" t="str">
        <f aca="false">IF(E534&lt;&gt;0,INDEX(Main!AI:CC,$C534+1,$D534+1),"")</f>
        <v/>
      </c>
      <c r="P534" s="0" t="str">
        <f aca="false">IF(E534&lt;&gt;0,INDEX(Main!AJ:CC,$C534+1,$D534+1),"")</f>
        <v/>
      </c>
      <c r="Q534" s="0" t="str">
        <f aca="false">IF(A534&lt;&gt;"",":"&amp;A534,"")</f>
        <v/>
      </c>
    </row>
    <row r="535" customFormat="false" ht="12.75" hidden="false" customHeight="false" outlineLevel="0" collapsed="false">
      <c r="A535" s="0" t="str">
        <f aca="false">IF(MOD(ROW(B535)-C$6,$F$6)=0,MAX(A$7:A534)+1,"")</f>
        <v/>
      </c>
      <c r="B535" s="0" t="n">
        <v>5.07400000000003</v>
      </c>
      <c r="C535" s="0" t="n">
        <v>80</v>
      </c>
      <c r="D535" s="0" t="n">
        <v>20</v>
      </c>
      <c r="E535" s="0" t="n">
        <v>0</v>
      </c>
      <c r="F535" s="0" t="str">
        <f aca="false">IF(E535&lt;&gt;0,"CSE"&amp;ROUND(B535,0),"")</f>
        <v/>
      </c>
      <c r="G535" s="0" t="str">
        <f aca="false">IF(E535&lt;&gt;0,"All","")</f>
        <v/>
      </c>
      <c r="H535" s="0" t="str">
        <f aca="false">IF(E535&lt;&gt;0,INDEX(Main!T:T,C535+1,1),"")</f>
        <v/>
      </c>
      <c r="I535" s="0" t="str">
        <f aca="false">IF(E535&lt;&gt;0,INDEX(Main!U:U,C535+1,1),"")</f>
        <v/>
      </c>
      <c r="J535" s="0" t="str">
        <f aca="false">IF(E535&lt;&gt;0,INDEX(Main!V:V,C535+1,1),"")</f>
        <v/>
      </c>
      <c r="K535" s="0" t="str">
        <f aca="false">IF(E535&lt;&gt;0,INDEX(Main!W:W,C535+1,1),"")</f>
        <v/>
      </c>
      <c r="L535" s="0" t="str">
        <f aca="false">IF(E535&lt;&gt;0,INDEX(Main!AF:CC,$C535+1,$D535+1),"")</f>
        <v/>
      </c>
      <c r="M535" s="0" t="str">
        <f aca="false">IF(E535&lt;&gt;0,IF(L535*1&gt;100,YEAR(L535),""),"")</f>
        <v/>
      </c>
      <c r="N535" s="0" t="str">
        <f aca="false">IF(E535&lt;&gt;0,INDEX(Main!AH:CC,$C535+1,$D535+1),"")</f>
        <v/>
      </c>
      <c r="O535" s="0" t="str">
        <f aca="false">IF(E535&lt;&gt;0,INDEX(Main!AI:CC,$C535+1,$D535+1),"")</f>
        <v/>
      </c>
      <c r="P535" s="0" t="str">
        <f aca="false">IF(E535&lt;&gt;0,INDEX(Main!AJ:CC,$C535+1,$D535+1),"")</f>
        <v/>
      </c>
      <c r="Q535" s="0" t="str">
        <f aca="false">IF(A535&lt;&gt;"",":"&amp;A535,"")</f>
        <v/>
      </c>
    </row>
    <row r="536" customFormat="false" ht="12.75" hidden="false" customHeight="false" outlineLevel="0" collapsed="false">
      <c r="A536" s="0" t="str">
        <f aca="false">IF(MOD(ROW(B536)-C$6,$F$6)=0,MAX(A$7:A535)+1,"")</f>
        <v/>
      </c>
      <c r="B536" s="0" t="n">
        <v>5.07500000000003</v>
      </c>
      <c r="C536" s="0" t="n">
        <v>81</v>
      </c>
      <c r="D536" s="0" t="n">
        <v>20</v>
      </c>
      <c r="E536" s="0" t="n">
        <v>0</v>
      </c>
      <c r="F536" s="0" t="str">
        <f aca="false">IF(E536&lt;&gt;0,"CSE"&amp;ROUND(B536,0),"")</f>
        <v/>
      </c>
      <c r="G536" s="0" t="str">
        <f aca="false">IF(E536&lt;&gt;0,"All","")</f>
        <v/>
      </c>
      <c r="H536" s="0" t="str">
        <f aca="false">IF(E536&lt;&gt;0,INDEX(Main!T:T,C536+1,1),"")</f>
        <v/>
      </c>
      <c r="I536" s="0" t="str">
        <f aca="false">IF(E536&lt;&gt;0,INDEX(Main!U:U,C536+1,1),"")</f>
        <v/>
      </c>
      <c r="J536" s="0" t="str">
        <f aca="false">IF(E536&lt;&gt;0,INDEX(Main!V:V,C536+1,1),"")</f>
        <v/>
      </c>
      <c r="K536" s="0" t="str">
        <f aca="false">IF(E536&lt;&gt;0,INDEX(Main!W:W,C536+1,1),"")</f>
        <v/>
      </c>
      <c r="L536" s="0" t="str">
        <f aca="false">IF(E536&lt;&gt;0,INDEX(Main!AF:CC,$C536+1,$D536+1),"")</f>
        <v/>
      </c>
      <c r="M536" s="0" t="str">
        <f aca="false">IF(E536&lt;&gt;0,IF(L536*1&gt;100,YEAR(L536),""),"")</f>
        <v/>
      </c>
      <c r="N536" s="0" t="str">
        <f aca="false">IF(E536&lt;&gt;0,INDEX(Main!AH:CC,$C536+1,$D536+1),"")</f>
        <v/>
      </c>
      <c r="O536" s="0" t="str">
        <f aca="false">IF(E536&lt;&gt;0,INDEX(Main!AI:CC,$C536+1,$D536+1),"")</f>
        <v/>
      </c>
      <c r="P536" s="0" t="str">
        <f aca="false">IF(E536&lt;&gt;0,INDEX(Main!AJ:CC,$C536+1,$D536+1),"")</f>
        <v/>
      </c>
      <c r="Q536" s="0" t="str">
        <f aca="false">IF(A536&lt;&gt;"",":"&amp;A536,"")</f>
        <v/>
      </c>
    </row>
    <row r="537" customFormat="false" ht="12.75" hidden="false" customHeight="false" outlineLevel="0" collapsed="false">
      <c r="A537" s="0" t="str">
        <f aca="false">IF(MOD(ROW(B537)-C$6,$F$6)=0,MAX(A$7:A536)+1,"")</f>
        <v/>
      </c>
      <c r="B537" s="0" t="n">
        <v>5.07600000000003</v>
      </c>
      <c r="C537" s="0" t="n">
        <v>82</v>
      </c>
      <c r="D537" s="0" t="n">
        <v>20</v>
      </c>
      <c r="E537" s="0" t="n">
        <v>0</v>
      </c>
      <c r="F537" s="0" t="str">
        <f aca="false">IF(E537&lt;&gt;0,"CSE"&amp;ROUND(B537,0),"")</f>
        <v/>
      </c>
      <c r="G537" s="0" t="str">
        <f aca="false">IF(E537&lt;&gt;0,"All","")</f>
        <v/>
      </c>
      <c r="H537" s="0" t="str">
        <f aca="false">IF(E537&lt;&gt;0,INDEX(Main!T:T,C537+1,1),"")</f>
        <v/>
      </c>
      <c r="I537" s="0" t="str">
        <f aca="false">IF(E537&lt;&gt;0,INDEX(Main!U:U,C537+1,1),"")</f>
        <v/>
      </c>
      <c r="J537" s="0" t="str">
        <f aca="false">IF(E537&lt;&gt;0,INDEX(Main!V:V,C537+1,1),"")</f>
        <v/>
      </c>
      <c r="K537" s="0" t="str">
        <f aca="false">IF(E537&lt;&gt;0,INDEX(Main!W:W,C537+1,1),"")</f>
        <v/>
      </c>
      <c r="L537" s="0" t="str">
        <f aca="false">IF(E537&lt;&gt;0,INDEX(Main!AF:CC,$C537+1,$D537+1),"")</f>
        <v/>
      </c>
      <c r="M537" s="0" t="str">
        <f aca="false">IF(E537&lt;&gt;0,IF(L537*1&gt;100,YEAR(L537),""),"")</f>
        <v/>
      </c>
      <c r="N537" s="0" t="str">
        <f aca="false">IF(E537&lt;&gt;0,INDEX(Main!AH:CC,$C537+1,$D537+1),"")</f>
        <v/>
      </c>
      <c r="O537" s="0" t="str">
        <f aca="false">IF(E537&lt;&gt;0,INDEX(Main!AI:CC,$C537+1,$D537+1),"")</f>
        <v/>
      </c>
      <c r="P537" s="0" t="str">
        <f aca="false">IF(E537&lt;&gt;0,INDEX(Main!AJ:CC,$C537+1,$D537+1),"")</f>
        <v/>
      </c>
      <c r="Q537" s="0" t="str">
        <f aca="false">IF(A537&lt;&gt;"",":"&amp;A537,"")</f>
        <v/>
      </c>
    </row>
    <row r="538" customFormat="false" ht="12.75" hidden="false" customHeight="false" outlineLevel="0" collapsed="false">
      <c r="A538" s="0" t="str">
        <f aca="false">IF(MOD(ROW(B538)-C$6,$F$6)=0,MAX(A$7:A537)+1,"")</f>
        <v/>
      </c>
      <c r="B538" s="0" t="n">
        <v>5.07700000000003</v>
      </c>
      <c r="C538" s="0" t="n">
        <v>83</v>
      </c>
      <c r="D538" s="0" t="n">
        <v>20</v>
      </c>
      <c r="E538" s="0" t="n">
        <v>350</v>
      </c>
      <c r="F538" s="0" t="str">
        <f aca="false">IF(E538&lt;&gt;0,"CSE"&amp;ROUND(B538,0),"")</f>
        <v>CSE5</v>
      </c>
      <c r="G538" s="0" t="str">
        <f aca="false">IF(E538&lt;&gt;0,"All","")</f>
        <v>All</v>
      </c>
      <c r="H538" s="0" t="n">
        <v>0</v>
      </c>
      <c r="I538" s="0" t="str">
        <f aca="false">IF(E538&lt;&gt;0,INDEX(Main!U:U,C538+1,1),"")</f>
        <v>string</v>
      </c>
      <c r="J538" s="0" t="str">
        <f aca="false">IF(E538&lt;&gt;0,INDEX(Main!V:V,C538+1,1),"")</f>
        <v>M</v>
      </c>
      <c r="K538" s="0" t="str">
        <f aca="false">IF(E538&lt;&gt;0,INDEX(Main!W:W,C538+1,1),"")</f>
        <v>string</v>
      </c>
      <c r="L538" s="0" t="n">
        <v>49430</v>
      </c>
      <c r="M538" s="0" t="n">
        <v>2035</v>
      </c>
      <c r="N538" s="0" t="n">
        <v>350</v>
      </c>
      <c r="O538" s="0" t="n">
        <v>350</v>
      </c>
      <c r="P538" s="0" t="str">
        <f aca="false">IF(E538&lt;&gt;0,INDEX(Main!AJ:CC,$C538+1,$D538+1),"")</f>
        <v>E: 13 string;</v>
      </c>
      <c r="Q538" s="0" t="str">
        <f aca="false">IF(A538&lt;&gt;"",":"&amp;A538,"")</f>
        <v/>
      </c>
    </row>
    <row r="539" customFormat="false" ht="12.75" hidden="false" customHeight="false" outlineLevel="0" collapsed="false">
      <c r="A539" s="0" t="str">
        <f aca="false">IF(MOD(ROW(B539)-C$6,$F$6)=0,MAX(A$7:A538)+1,"")</f>
        <v/>
      </c>
      <c r="B539" s="0" t="n">
        <v>5.07800000000003</v>
      </c>
      <c r="C539" s="0" t="n">
        <v>84</v>
      </c>
      <c r="D539" s="0" t="n">
        <v>20</v>
      </c>
      <c r="E539" s="0" t="n">
        <v>350</v>
      </c>
      <c r="F539" s="0" t="str">
        <f aca="false">IF(E539&lt;&gt;0,"CSE"&amp;ROUND(B539,0),"")</f>
        <v>CSE5</v>
      </c>
      <c r="G539" s="0" t="str">
        <f aca="false">IF(E539&lt;&gt;0,"All","")</f>
        <v>All</v>
      </c>
      <c r="H539" s="0" t="n">
        <v>0</v>
      </c>
      <c r="I539" s="0" t="str">
        <f aca="false">IF(E539&lt;&gt;0,INDEX(Main!U:U,C539+1,1),"")</f>
        <v>string</v>
      </c>
      <c r="J539" s="0" t="str">
        <f aca="false">IF(E539&lt;&gt;0,INDEX(Main!V:V,C539+1,1),"")</f>
        <v>M</v>
      </c>
      <c r="K539" s="0" t="str">
        <f aca="false">IF(E539&lt;&gt;0,INDEX(Main!W:W,C539+1,1),"")</f>
        <v>string</v>
      </c>
      <c r="L539" s="0" t="n">
        <v>49430</v>
      </c>
      <c r="M539" s="0" t="n">
        <v>2035</v>
      </c>
      <c r="N539" s="0" t="n">
        <v>350</v>
      </c>
      <c r="O539" s="0" t="n">
        <v>350</v>
      </c>
      <c r="P539" s="0" t="str">
        <f aca="false">IF(E539&lt;&gt;0,INDEX(Main!AJ:CC,$C539+1,$D539+1),"")</f>
        <v/>
      </c>
      <c r="Q539" s="0" t="str">
        <f aca="false">IF(A539&lt;&gt;"",":"&amp;A539,"")</f>
        <v/>
      </c>
    </row>
    <row r="540" customFormat="false" ht="12.75" hidden="false" customHeight="false" outlineLevel="0" collapsed="false">
      <c r="A540" s="0" t="str">
        <f aca="false">IF(MOD(ROW(B540)-C$6,$F$6)=0,MAX(A$7:A539)+1,"")</f>
        <v/>
      </c>
      <c r="B540" s="0" t="n">
        <v>5.07900000000003</v>
      </c>
      <c r="C540" s="0" t="n">
        <v>85</v>
      </c>
      <c r="D540" s="0" t="n">
        <v>20</v>
      </c>
      <c r="E540" s="0" t="n">
        <v>350</v>
      </c>
      <c r="F540" s="0" t="str">
        <f aca="false">IF(E540&lt;&gt;0,"CSE"&amp;ROUND(B540,0),"")</f>
        <v>CSE5</v>
      </c>
      <c r="G540" s="0" t="str">
        <f aca="false">IF(E540&lt;&gt;0,"All","")</f>
        <v>All</v>
      </c>
      <c r="H540" s="0" t="n">
        <v>0</v>
      </c>
      <c r="I540" s="0" t="str">
        <f aca="false">IF(E540&lt;&gt;0,INDEX(Main!U:U,C540+1,1),"")</f>
        <v>string</v>
      </c>
      <c r="J540" s="0" t="str">
        <f aca="false">IF(E540&lt;&gt;0,INDEX(Main!V:V,C540+1,1),"")</f>
        <v>M</v>
      </c>
      <c r="K540" s="0" t="str">
        <f aca="false">IF(E540&lt;&gt;0,INDEX(Main!W:W,C540+1,1),"")</f>
        <v>string</v>
      </c>
      <c r="L540" s="0" t="n">
        <v>49430</v>
      </c>
      <c r="M540" s="0" t="n">
        <v>2035</v>
      </c>
      <c r="N540" s="0" t="n">
        <v>350</v>
      </c>
      <c r="O540" s="0" t="n">
        <v>350</v>
      </c>
      <c r="P540" s="0" t="str">
        <f aca="false">IF(E540&lt;&gt;0,INDEX(Main!AJ:CC,$C540+1,$D540+1),"")</f>
        <v/>
      </c>
      <c r="Q540" s="0" t="str">
        <f aca="false">IF(A540&lt;&gt;"",":"&amp;A540,"")</f>
        <v/>
      </c>
    </row>
    <row r="541" customFormat="false" ht="12.75" hidden="false" customHeight="false" outlineLevel="0" collapsed="false">
      <c r="A541" s="0" t="str">
        <f aca="false">IF(MOD(ROW(B541)-C$6,$F$6)=0,MAX(A$7:A540)+1,"")</f>
        <v/>
      </c>
      <c r="B541" s="0" t="n">
        <v>5.08000000000003</v>
      </c>
      <c r="C541" s="0" t="n">
        <v>86</v>
      </c>
      <c r="D541" s="0" t="n">
        <v>20</v>
      </c>
      <c r="E541" s="0" t="n">
        <v>0</v>
      </c>
      <c r="F541" s="0" t="str">
        <f aca="false">IF(E541&lt;&gt;0,"CSE"&amp;ROUND(B541,0),"")</f>
        <v/>
      </c>
      <c r="G541" s="0" t="str">
        <f aca="false">IF(E541&lt;&gt;0,"All","")</f>
        <v/>
      </c>
      <c r="H541" s="0" t="str">
        <f aca="false">IF(E541&lt;&gt;0,INDEX(Main!T:T,C541+1,1),"")</f>
        <v/>
      </c>
      <c r="I541" s="0" t="str">
        <f aca="false">IF(E541&lt;&gt;0,INDEX(Main!U:U,C541+1,1),"")</f>
        <v/>
      </c>
      <c r="J541" s="0" t="str">
        <f aca="false">IF(E541&lt;&gt;0,INDEX(Main!V:V,C541+1,1),"")</f>
        <v/>
      </c>
      <c r="K541" s="0" t="str">
        <f aca="false">IF(E541&lt;&gt;0,INDEX(Main!W:W,C541+1,1),"")</f>
        <v/>
      </c>
      <c r="L541" s="0" t="str">
        <f aca="false">IF(E541&lt;&gt;0,INDEX(Main!AF:CC,$C541+1,$D541+1),"")</f>
        <v/>
      </c>
      <c r="M541" s="0" t="str">
        <f aca="false">IF(E541&lt;&gt;0,IF(L541*1&gt;100,YEAR(L541),""),"")</f>
        <v/>
      </c>
      <c r="N541" s="0" t="str">
        <f aca="false">IF(E541&lt;&gt;0,INDEX(Main!AH:CC,$C541+1,$D541+1),"")</f>
        <v/>
      </c>
      <c r="O541" s="0" t="str">
        <f aca="false">IF(E541&lt;&gt;0,INDEX(Main!AI:CC,$C541+1,$D541+1),"")</f>
        <v/>
      </c>
      <c r="P541" s="0" t="str">
        <f aca="false">IF(E541&lt;&gt;0,INDEX(Main!AJ:CC,$C541+1,$D541+1),"")</f>
        <v/>
      </c>
      <c r="Q541" s="0" t="str">
        <f aca="false">IF(A541&lt;&gt;"",":"&amp;A541,"")</f>
        <v/>
      </c>
    </row>
    <row r="542" customFormat="false" ht="12.75" hidden="false" customHeight="false" outlineLevel="0" collapsed="false">
      <c r="A542" s="0" t="str">
        <f aca="false">IF(MOD(ROW(B542)-C$6,$F$6)=0,MAX(A$7:A541)+1,"")</f>
        <v/>
      </c>
      <c r="B542" s="0" t="n">
        <v>5.08100000000003</v>
      </c>
      <c r="C542" s="0" t="n">
        <v>87</v>
      </c>
      <c r="D542" s="0" t="n">
        <v>20</v>
      </c>
      <c r="E542" s="0" t="n">
        <v>350</v>
      </c>
      <c r="F542" s="0" t="str">
        <f aca="false">IF(E542&lt;&gt;0,"CSE"&amp;ROUND(B542,0),"")</f>
        <v>CSE5</v>
      </c>
      <c r="G542" s="0" t="str">
        <f aca="false">IF(E542&lt;&gt;0,"All","")</f>
        <v>All</v>
      </c>
      <c r="H542" s="0" t="n">
        <v>0</v>
      </c>
      <c r="I542" s="0" t="str">
        <f aca="false">IF(E542&lt;&gt;0,INDEX(Main!U:U,C542+1,1),"")</f>
        <v>string</v>
      </c>
      <c r="J542" s="0" t="str">
        <f aca="false">IF(E542&lt;&gt;0,INDEX(Main!V:V,C542+1,1),"")</f>
        <v>M</v>
      </c>
      <c r="K542" s="0" t="str">
        <f aca="false">IF(E542&lt;&gt;0,INDEX(Main!W:W,C542+1,1),"")</f>
        <v>string</v>
      </c>
      <c r="L542" s="0" t="n">
        <v>49796</v>
      </c>
      <c r="M542" s="0" t="n">
        <v>2036</v>
      </c>
      <c r="N542" s="0" t="n">
        <v>350</v>
      </c>
      <c r="O542" s="0" t="n">
        <v>350</v>
      </c>
      <c r="P542" s="0" t="str">
        <f aca="false">IF(E542&lt;&gt;0,INDEX(Main!AJ:CC,$C542+1,$D542+1),"")</f>
        <v>E: 14 string;</v>
      </c>
      <c r="Q542" s="0" t="str">
        <f aca="false">IF(A542&lt;&gt;"",":"&amp;A542,"")</f>
        <v/>
      </c>
    </row>
    <row r="543" customFormat="false" ht="12.75" hidden="false" customHeight="false" outlineLevel="0" collapsed="false">
      <c r="A543" s="0" t="str">
        <f aca="false">IF(MOD(ROW(B543)-C$6,$F$6)=0,MAX(A$7:A542)+1,"")</f>
        <v/>
      </c>
      <c r="B543" s="0" t="n">
        <v>5.08200000000003</v>
      </c>
      <c r="C543" s="0" t="n">
        <v>88</v>
      </c>
      <c r="D543" s="0" t="n">
        <v>20</v>
      </c>
      <c r="E543" s="0" t="n">
        <v>350</v>
      </c>
      <c r="F543" s="0" t="str">
        <f aca="false">IF(E543&lt;&gt;0,"CSE"&amp;ROUND(B543,0),"")</f>
        <v>CSE5</v>
      </c>
      <c r="G543" s="0" t="str">
        <f aca="false">IF(E543&lt;&gt;0,"All","")</f>
        <v>All</v>
      </c>
      <c r="H543" s="0" t="n">
        <v>0</v>
      </c>
      <c r="I543" s="0" t="str">
        <f aca="false">IF(E543&lt;&gt;0,INDEX(Main!U:U,C543+1,1),"")</f>
        <v>string</v>
      </c>
      <c r="J543" s="0" t="str">
        <f aca="false">IF(E543&lt;&gt;0,INDEX(Main!V:V,C543+1,1),"")</f>
        <v>M</v>
      </c>
      <c r="K543" s="0" t="str">
        <f aca="false">IF(E543&lt;&gt;0,INDEX(Main!W:W,C543+1,1),"")</f>
        <v>string</v>
      </c>
      <c r="L543" s="0" t="n">
        <v>49796</v>
      </c>
      <c r="M543" s="0" t="n">
        <v>2036</v>
      </c>
      <c r="N543" s="0" t="n">
        <v>350</v>
      </c>
      <c r="O543" s="0" t="n">
        <v>350</v>
      </c>
      <c r="P543" s="0" t="str">
        <f aca="false">IF(E543&lt;&gt;0,INDEX(Main!AJ:CC,$C543+1,$D543+1),"")</f>
        <v/>
      </c>
      <c r="Q543" s="0" t="str">
        <f aca="false">IF(A543&lt;&gt;"",":"&amp;A543,"")</f>
        <v/>
      </c>
    </row>
    <row r="544" customFormat="false" ht="12.75" hidden="false" customHeight="false" outlineLevel="0" collapsed="false">
      <c r="A544" s="0" t="str">
        <f aca="false">IF(MOD(ROW(B544)-C$6,$F$6)=0,MAX(A$7:A543)+1,"")</f>
        <v/>
      </c>
      <c r="B544" s="0" t="n">
        <v>5.08300000000003</v>
      </c>
      <c r="C544" s="0" t="n">
        <v>89</v>
      </c>
      <c r="D544" s="0" t="n">
        <v>20</v>
      </c>
      <c r="E544" s="0" t="n">
        <v>350</v>
      </c>
      <c r="F544" s="0" t="str">
        <f aca="false">IF(E544&lt;&gt;0,"CSE"&amp;ROUND(B544,0),"")</f>
        <v>CSE5</v>
      </c>
      <c r="G544" s="0" t="str">
        <f aca="false">IF(E544&lt;&gt;0,"All","")</f>
        <v>All</v>
      </c>
      <c r="H544" s="0" t="n">
        <v>0</v>
      </c>
      <c r="I544" s="0" t="str">
        <f aca="false">IF(E544&lt;&gt;0,INDEX(Main!U:U,C544+1,1),"")</f>
        <v>string</v>
      </c>
      <c r="J544" s="0" t="str">
        <f aca="false">IF(E544&lt;&gt;0,INDEX(Main!V:V,C544+1,1),"")</f>
        <v>M</v>
      </c>
      <c r="K544" s="0" t="str">
        <f aca="false">IF(E544&lt;&gt;0,INDEX(Main!W:W,C544+1,1),"")</f>
        <v>string</v>
      </c>
      <c r="L544" s="0" t="n">
        <v>49796</v>
      </c>
      <c r="M544" s="0" t="n">
        <v>2036</v>
      </c>
      <c r="N544" s="0" t="n">
        <v>350</v>
      </c>
      <c r="O544" s="0" t="n">
        <v>350</v>
      </c>
      <c r="P544" s="0" t="str">
        <f aca="false">IF(E544&lt;&gt;0,INDEX(Main!AJ:CC,$C544+1,$D544+1),"")</f>
        <v/>
      </c>
      <c r="Q544" s="0" t="str">
        <f aca="false">IF(A544&lt;&gt;"",":"&amp;A544,"")</f>
        <v/>
      </c>
    </row>
    <row r="545" customFormat="false" ht="12.75" hidden="false" customHeight="false" outlineLevel="0" collapsed="false">
      <c r="A545" s="0" t="str">
        <f aca="false">IF(MOD(ROW(B545)-C$6,$F$6)=0,MAX(A$7:A544)+1,"")</f>
        <v/>
      </c>
      <c r="B545" s="0" t="n">
        <v>5.08400000000003</v>
      </c>
      <c r="C545" s="0" t="n">
        <v>90</v>
      </c>
      <c r="D545" s="0" t="n">
        <v>20</v>
      </c>
      <c r="E545" s="0" t="n">
        <v>0</v>
      </c>
      <c r="F545" s="0" t="str">
        <f aca="false">IF(E545&lt;&gt;0,"CSE"&amp;ROUND(B545,0),"")</f>
        <v/>
      </c>
      <c r="G545" s="0" t="str">
        <f aca="false">IF(E545&lt;&gt;0,"All","")</f>
        <v/>
      </c>
      <c r="H545" s="0" t="str">
        <f aca="false">IF(E545&lt;&gt;0,INDEX(Main!T:T,C545+1,1),"")</f>
        <v/>
      </c>
      <c r="I545" s="0" t="str">
        <f aca="false">IF(E545&lt;&gt;0,INDEX(Main!U:U,C545+1,1),"")</f>
        <v/>
      </c>
      <c r="J545" s="0" t="str">
        <f aca="false">IF(E545&lt;&gt;0,INDEX(Main!V:V,C545+1,1),"")</f>
        <v/>
      </c>
      <c r="K545" s="0" t="str">
        <f aca="false">IF(E545&lt;&gt;0,INDEX(Main!W:W,C545+1,1),"")</f>
        <v/>
      </c>
      <c r="L545" s="0" t="str">
        <f aca="false">IF(E545&lt;&gt;0,INDEX(Main!AF:CC,$C545+1,$D545+1),"")</f>
        <v/>
      </c>
      <c r="M545" s="0" t="str">
        <f aca="false">IF(E545&lt;&gt;0,IF(L545*1&gt;100,YEAR(L545),""),"")</f>
        <v/>
      </c>
      <c r="N545" s="0" t="str">
        <f aca="false">IF(E545&lt;&gt;0,INDEX(Main!AH:CC,$C545+1,$D545+1),"")</f>
        <v/>
      </c>
      <c r="O545" s="0" t="str">
        <f aca="false">IF(E545&lt;&gt;0,INDEX(Main!AI:CC,$C545+1,$D545+1),"")</f>
        <v/>
      </c>
      <c r="P545" s="0" t="str">
        <f aca="false">IF(E545&lt;&gt;0,INDEX(Main!AJ:CC,$C545+1,$D545+1),"")</f>
        <v/>
      </c>
      <c r="Q545" s="0" t="str">
        <f aca="false">IF(A545&lt;&gt;"",":"&amp;A545,"")</f>
        <v/>
      </c>
    </row>
    <row r="546" customFormat="false" ht="12.75" hidden="false" customHeight="false" outlineLevel="0" collapsed="false">
      <c r="A546" s="0" t="str">
        <f aca="false">IF(MOD(ROW(B546)-C$6,$F$6)=0,MAX(A$7:A545)+1,"")</f>
        <v/>
      </c>
      <c r="B546" s="0" t="n">
        <v>5.08500000000003</v>
      </c>
      <c r="C546" s="0" t="n">
        <v>91</v>
      </c>
      <c r="D546" s="0" t="n">
        <v>20</v>
      </c>
      <c r="E546" s="0" t="n">
        <v>350</v>
      </c>
      <c r="F546" s="0" t="str">
        <f aca="false">IF(E546&lt;&gt;0,"CSE"&amp;ROUND(B546,0),"")</f>
        <v>CSE5</v>
      </c>
      <c r="G546" s="0" t="str">
        <f aca="false">IF(E546&lt;&gt;0,"All","")</f>
        <v>All</v>
      </c>
      <c r="H546" s="0" t="n">
        <v>0</v>
      </c>
      <c r="I546" s="0" t="str">
        <f aca="false">IF(E546&lt;&gt;0,INDEX(Main!U:U,C546+1,1),"")</f>
        <v>string</v>
      </c>
      <c r="J546" s="0" t="str">
        <f aca="false">IF(E546&lt;&gt;0,INDEX(Main!V:V,C546+1,1),"")</f>
        <v>M</v>
      </c>
      <c r="K546" s="0" t="str">
        <f aca="false">IF(E546&lt;&gt;0,INDEX(Main!W:W,C546+1,1),"")</f>
        <v>string</v>
      </c>
      <c r="L546" s="0" t="n">
        <v>50161</v>
      </c>
      <c r="M546" s="0" t="n">
        <v>2037</v>
      </c>
      <c r="N546" s="0" t="n">
        <v>350</v>
      </c>
      <c r="O546" s="0" t="n">
        <v>350</v>
      </c>
      <c r="P546" s="0" t="str">
        <f aca="false">IF(E546&lt;&gt;0,INDEX(Main!AJ:CC,$C546+1,$D546+1),"")</f>
        <v>E: 15 string;</v>
      </c>
      <c r="Q546" s="0" t="str">
        <f aca="false">IF(A546&lt;&gt;"",":"&amp;A546,"")</f>
        <v/>
      </c>
    </row>
    <row r="547" customFormat="false" ht="12.75" hidden="false" customHeight="false" outlineLevel="0" collapsed="false">
      <c r="A547" s="0" t="str">
        <f aca="false">IF(MOD(ROW(B547)-C$6,$F$6)=0,MAX(A$7:A546)+1,"")</f>
        <v/>
      </c>
      <c r="B547" s="0" t="n">
        <v>5.08600000000003</v>
      </c>
      <c r="C547" s="0" t="n">
        <v>92</v>
      </c>
      <c r="D547" s="0" t="n">
        <v>20</v>
      </c>
      <c r="E547" s="0" t="n">
        <v>350</v>
      </c>
      <c r="F547" s="0" t="str">
        <f aca="false">IF(E547&lt;&gt;0,"CSE"&amp;ROUND(B547,0),"")</f>
        <v>CSE5</v>
      </c>
      <c r="G547" s="0" t="str">
        <f aca="false">IF(E547&lt;&gt;0,"All","")</f>
        <v>All</v>
      </c>
      <c r="H547" s="0" t="n">
        <v>0</v>
      </c>
      <c r="I547" s="0" t="str">
        <f aca="false">IF(E547&lt;&gt;0,INDEX(Main!U:U,C547+1,1),"")</f>
        <v>string</v>
      </c>
      <c r="J547" s="0" t="str">
        <f aca="false">IF(E547&lt;&gt;0,INDEX(Main!V:V,C547+1,1),"")</f>
        <v>M</v>
      </c>
      <c r="K547" s="0" t="str">
        <f aca="false">IF(E547&lt;&gt;0,INDEX(Main!W:W,C547+1,1),"")</f>
        <v>string</v>
      </c>
      <c r="L547" s="0" t="n">
        <v>50161</v>
      </c>
      <c r="M547" s="0" t="n">
        <v>2037</v>
      </c>
      <c r="N547" s="0" t="n">
        <v>350</v>
      </c>
      <c r="O547" s="0" t="n">
        <v>350</v>
      </c>
      <c r="P547" s="0" t="str">
        <f aca="false">IF(E547&lt;&gt;0,INDEX(Main!AJ:CC,$C547+1,$D547+1),"")</f>
        <v/>
      </c>
      <c r="Q547" s="0" t="str">
        <f aca="false">IF(A547&lt;&gt;"",":"&amp;A547,"")</f>
        <v/>
      </c>
    </row>
    <row r="548" customFormat="false" ht="12.75" hidden="false" customHeight="false" outlineLevel="0" collapsed="false">
      <c r="A548" s="0" t="str">
        <f aca="false">IF(MOD(ROW(B548)-C$6,$F$6)=0,MAX(A$7:A547)+1,"")</f>
        <v/>
      </c>
      <c r="B548" s="0" t="n">
        <v>5.08700000000003</v>
      </c>
      <c r="C548" s="0" t="n">
        <v>93</v>
      </c>
      <c r="D548" s="0" t="n">
        <v>20</v>
      </c>
      <c r="E548" s="0" t="n">
        <v>350</v>
      </c>
      <c r="F548" s="0" t="str">
        <f aca="false">IF(E548&lt;&gt;0,"CSE"&amp;ROUND(B548,0),"")</f>
        <v>CSE5</v>
      </c>
      <c r="G548" s="0" t="str">
        <f aca="false">IF(E548&lt;&gt;0,"All","")</f>
        <v>All</v>
      </c>
      <c r="H548" s="0" t="n">
        <v>0</v>
      </c>
      <c r="I548" s="0" t="str">
        <f aca="false">IF(E548&lt;&gt;0,INDEX(Main!U:U,C548+1,1),"")</f>
        <v>string</v>
      </c>
      <c r="J548" s="0" t="str">
        <f aca="false">IF(E548&lt;&gt;0,INDEX(Main!V:V,C548+1,1),"")</f>
        <v>M</v>
      </c>
      <c r="K548" s="0" t="str">
        <f aca="false">IF(E548&lt;&gt;0,INDEX(Main!W:W,C548+1,1),"")</f>
        <v>string</v>
      </c>
      <c r="L548" s="0" t="n">
        <v>50161</v>
      </c>
      <c r="M548" s="0" t="n">
        <v>2037</v>
      </c>
      <c r="N548" s="0" t="n">
        <v>350</v>
      </c>
      <c r="O548" s="0" t="n">
        <v>350</v>
      </c>
      <c r="P548" s="0" t="str">
        <f aca="false">IF(E548&lt;&gt;0,INDEX(Main!AJ:CC,$C548+1,$D548+1),"")</f>
        <v/>
      </c>
      <c r="Q548" s="0" t="str">
        <f aca="false">IF(A548&lt;&gt;"",":"&amp;A548,"")</f>
        <v/>
      </c>
    </row>
    <row r="549" customFormat="false" ht="12.75" hidden="false" customHeight="false" outlineLevel="0" collapsed="false">
      <c r="A549" s="0" t="str">
        <f aca="false">IF(MOD(ROW(B549)-C$6,$F$6)=0,MAX(A$7:A548)+1,"")</f>
        <v/>
      </c>
      <c r="B549" s="0" t="n">
        <v>5.08800000000003</v>
      </c>
      <c r="C549" s="0" t="n">
        <v>94</v>
      </c>
      <c r="D549" s="0" t="n">
        <v>20</v>
      </c>
      <c r="E549" s="0" t="n">
        <v>0</v>
      </c>
      <c r="F549" s="0" t="str">
        <f aca="false">IF(E549&lt;&gt;0,"CSE"&amp;ROUND(B549,0),"")</f>
        <v/>
      </c>
      <c r="G549" s="0" t="str">
        <f aca="false">IF(E549&lt;&gt;0,"All","")</f>
        <v/>
      </c>
      <c r="H549" s="0" t="str">
        <f aca="false">IF(E549&lt;&gt;0,INDEX(Main!T:T,C549+1,1),"")</f>
        <v/>
      </c>
      <c r="I549" s="0" t="str">
        <f aca="false">IF(E549&lt;&gt;0,INDEX(Main!U:U,C549+1,1),"")</f>
        <v/>
      </c>
      <c r="J549" s="0" t="str">
        <f aca="false">IF(E549&lt;&gt;0,INDEX(Main!V:V,C549+1,1),"")</f>
        <v/>
      </c>
      <c r="K549" s="0" t="str">
        <f aca="false">IF(E549&lt;&gt;0,INDEX(Main!W:W,C549+1,1),"")</f>
        <v/>
      </c>
      <c r="L549" s="0" t="str">
        <f aca="false">IF(E549&lt;&gt;0,INDEX(Main!AF:CC,$C549+1,$D549+1),"")</f>
        <v/>
      </c>
      <c r="M549" s="0" t="str">
        <f aca="false">IF(E549&lt;&gt;0,IF(L549*1&gt;100,YEAR(L549),""),"")</f>
        <v/>
      </c>
      <c r="N549" s="0" t="str">
        <f aca="false">IF(E549&lt;&gt;0,INDEX(Main!AH:CC,$C549+1,$D549+1),"")</f>
        <v/>
      </c>
      <c r="O549" s="0" t="str">
        <f aca="false">IF(E549&lt;&gt;0,INDEX(Main!AI:CC,$C549+1,$D549+1),"")</f>
        <v/>
      </c>
      <c r="P549" s="0" t="str">
        <f aca="false">IF(E549&lt;&gt;0,INDEX(Main!AJ:CC,$C549+1,$D549+1),"")</f>
        <v/>
      </c>
      <c r="Q549" s="0" t="str">
        <f aca="false">IF(A549&lt;&gt;"",":"&amp;A549,"")</f>
        <v/>
      </c>
    </row>
    <row r="550" customFormat="false" ht="12.75" hidden="false" customHeight="false" outlineLevel="0" collapsed="false">
      <c r="A550" s="0" t="str">
        <f aca="false">IF(MOD(ROW(B550)-C$6,$F$6)=0,MAX(A$7:A549)+1,"")</f>
        <v/>
      </c>
      <c r="B550" s="0" t="n">
        <v>5.08900000000003</v>
      </c>
      <c r="C550" s="0" t="n">
        <v>95</v>
      </c>
      <c r="D550" s="0" t="n">
        <v>20</v>
      </c>
      <c r="E550" s="0" t="n">
        <v>350</v>
      </c>
      <c r="F550" s="0" t="str">
        <f aca="false">IF(E550&lt;&gt;0,"CSE"&amp;ROUND(B550,0),"")</f>
        <v>CSE5</v>
      </c>
      <c r="G550" s="0" t="str">
        <f aca="false">IF(E550&lt;&gt;0,"All","")</f>
        <v>All</v>
      </c>
      <c r="H550" s="0" t="n">
        <v>0</v>
      </c>
      <c r="I550" s="0" t="str">
        <f aca="false">IF(E550&lt;&gt;0,INDEX(Main!U:U,C550+1,1),"")</f>
        <v>string</v>
      </c>
      <c r="J550" s="0" t="str">
        <f aca="false">IF(E550&lt;&gt;0,INDEX(Main!V:V,C550+1,1),"")</f>
        <v>M</v>
      </c>
      <c r="K550" s="0" t="str">
        <f aca="false">IF(E550&lt;&gt;0,INDEX(Main!W:W,C550+1,1),"")</f>
        <v>string</v>
      </c>
      <c r="L550" s="0" t="n">
        <v>50526</v>
      </c>
      <c r="M550" s="0" t="n">
        <v>2038</v>
      </c>
      <c r="N550" s="0" t="n">
        <v>350</v>
      </c>
      <c r="O550" s="0" t="n">
        <v>350</v>
      </c>
      <c r="P550" s="0" t="str">
        <f aca="false">IF(E550&lt;&gt;0,INDEX(Main!AJ:CC,$C550+1,$D550+1),"")</f>
        <v>E: 16 string;</v>
      </c>
      <c r="Q550" s="0" t="str">
        <f aca="false">IF(A550&lt;&gt;"",":"&amp;A550,"")</f>
        <v/>
      </c>
    </row>
    <row r="551" customFormat="false" ht="12.75" hidden="false" customHeight="false" outlineLevel="0" collapsed="false">
      <c r="A551" s="0" t="str">
        <f aca="false">IF(MOD(ROW(B551)-C$6,$F$6)=0,MAX(A$7:A550)+1,"")</f>
        <v/>
      </c>
      <c r="B551" s="0" t="n">
        <v>5.09000000000003</v>
      </c>
      <c r="C551" s="0" t="n">
        <v>96</v>
      </c>
      <c r="D551" s="0" t="n">
        <v>20</v>
      </c>
      <c r="E551" s="0" t="n">
        <v>350</v>
      </c>
      <c r="F551" s="0" t="str">
        <f aca="false">IF(E551&lt;&gt;0,"CSE"&amp;ROUND(B551,0),"")</f>
        <v>CSE5</v>
      </c>
      <c r="G551" s="0" t="str">
        <f aca="false">IF(E551&lt;&gt;0,"All","")</f>
        <v>All</v>
      </c>
      <c r="H551" s="0" t="n">
        <v>0</v>
      </c>
      <c r="I551" s="0" t="str">
        <f aca="false">IF(E551&lt;&gt;0,INDEX(Main!U:U,C551+1,1),"")</f>
        <v>string</v>
      </c>
      <c r="J551" s="0" t="str">
        <f aca="false">IF(E551&lt;&gt;0,INDEX(Main!V:V,C551+1,1),"")</f>
        <v>M</v>
      </c>
      <c r="K551" s="0" t="str">
        <f aca="false">IF(E551&lt;&gt;0,INDEX(Main!W:W,C551+1,1),"")</f>
        <v>string</v>
      </c>
      <c r="L551" s="0" t="n">
        <v>50526</v>
      </c>
      <c r="M551" s="0" t="n">
        <v>2038</v>
      </c>
      <c r="N551" s="0" t="n">
        <v>350</v>
      </c>
      <c r="O551" s="0" t="n">
        <v>350</v>
      </c>
      <c r="P551" s="0" t="str">
        <f aca="false">IF(E551&lt;&gt;0,INDEX(Main!AJ:CC,$C551+1,$D551+1),"")</f>
        <v/>
      </c>
      <c r="Q551" s="0" t="str">
        <f aca="false">IF(A551&lt;&gt;"",":"&amp;A551,"")</f>
        <v/>
      </c>
    </row>
    <row r="552" customFormat="false" ht="12.75" hidden="false" customHeight="false" outlineLevel="0" collapsed="false">
      <c r="A552" s="0" t="str">
        <f aca="false">IF(MOD(ROW(B552)-C$6,$F$6)=0,MAX(A$7:A551)+1,"")</f>
        <v/>
      </c>
      <c r="B552" s="0" t="n">
        <v>5.09100000000003</v>
      </c>
      <c r="C552" s="0" t="n">
        <v>97</v>
      </c>
      <c r="D552" s="0" t="n">
        <v>20</v>
      </c>
      <c r="E552" s="0" t="n">
        <v>350</v>
      </c>
      <c r="F552" s="0" t="str">
        <f aca="false">IF(E552&lt;&gt;0,"CSE"&amp;ROUND(B552,0),"")</f>
        <v>CSE5</v>
      </c>
      <c r="G552" s="0" t="str">
        <f aca="false">IF(E552&lt;&gt;0,"All","")</f>
        <v>All</v>
      </c>
      <c r="H552" s="0" t="n">
        <v>0</v>
      </c>
      <c r="I552" s="0" t="str">
        <f aca="false">IF(E552&lt;&gt;0,INDEX(Main!U:U,C552+1,1),"")</f>
        <v>string</v>
      </c>
      <c r="J552" s="0" t="str">
        <f aca="false">IF(E552&lt;&gt;0,INDEX(Main!V:V,C552+1,1),"")</f>
        <v>M</v>
      </c>
      <c r="K552" s="0" t="str">
        <f aca="false">IF(E552&lt;&gt;0,INDEX(Main!W:W,C552+1,1),"")</f>
        <v>string</v>
      </c>
      <c r="L552" s="0" t="n">
        <v>50526</v>
      </c>
      <c r="M552" s="0" t="n">
        <v>2038</v>
      </c>
      <c r="N552" s="0" t="n">
        <v>350</v>
      </c>
      <c r="O552" s="0" t="n">
        <v>350</v>
      </c>
      <c r="P552" s="0" t="str">
        <f aca="false">IF(E552&lt;&gt;0,INDEX(Main!AJ:CC,$C552+1,$D552+1),"")</f>
        <v/>
      </c>
      <c r="Q552" s="0" t="str">
        <f aca="false">IF(A552&lt;&gt;"",":"&amp;A552,"")</f>
        <v/>
      </c>
    </row>
    <row r="553" customFormat="false" ht="12.75" hidden="false" customHeight="false" outlineLevel="0" collapsed="false">
      <c r="A553" s="0" t="str">
        <f aca="false">IF(MOD(ROW(B553)-C$6,$F$6)=0,MAX(A$7:A552)+1,"")</f>
        <v/>
      </c>
      <c r="B553" s="0" t="n">
        <v>5.09200000000003</v>
      </c>
      <c r="C553" s="0" t="n">
        <v>98</v>
      </c>
      <c r="D553" s="0" t="n">
        <v>20</v>
      </c>
      <c r="E553" s="0" t="n">
        <v>0</v>
      </c>
      <c r="F553" s="0" t="str">
        <f aca="false">IF(E553&lt;&gt;0,"CSE"&amp;ROUND(B553,0),"")</f>
        <v/>
      </c>
      <c r="G553" s="0" t="str">
        <f aca="false">IF(E553&lt;&gt;0,"All","")</f>
        <v/>
      </c>
      <c r="H553" s="0" t="str">
        <f aca="false">IF(E553&lt;&gt;0,INDEX(Main!T:T,C553+1,1),"")</f>
        <v/>
      </c>
      <c r="I553" s="0" t="str">
        <f aca="false">IF(E553&lt;&gt;0,INDEX(Main!U:U,C553+1,1),"")</f>
        <v/>
      </c>
      <c r="J553" s="0" t="str">
        <f aca="false">IF(E553&lt;&gt;0,INDEX(Main!V:V,C553+1,1),"")</f>
        <v/>
      </c>
      <c r="K553" s="0" t="str">
        <f aca="false">IF(E553&lt;&gt;0,INDEX(Main!W:W,C553+1,1),"")</f>
        <v/>
      </c>
      <c r="L553" s="0" t="str">
        <f aca="false">IF(E553&lt;&gt;0,INDEX(Main!AF:CC,$C553+1,$D553+1),"")</f>
        <v/>
      </c>
      <c r="M553" s="0" t="str">
        <f aca="false">IF(E553&lt;&gt;0,IF(L553*1&gt;100,YEAR(L553),""),"")</f>
        <v/>
      </c>
      <c r="N553" s="0" t="str">
        <f aca="false">IF(E553&lt;&gt;0,INDEX(Main!AH:CC,$C553+1,$D553+1),"")</f>
        <v/>
      </c>
      <c r="O553" s="0" t="str">
        <f aca="false">IF(E553&lt;&gt;0,INDEX(Main!AI:CC,$C553+1,$D553+1),"")</f>
        <v/>
      </c>
      <c r="P553" s="0" t="str">
        <f aca="false">IF(E553&lt;&gt;0,INDEX(Main!AJ:CC,$C553+1,$D553+1),"")</f>
        <v/>
      </c>
      <c r="Q553" s="0" t="str">
        <f aca="false">IF(A553&lt;&gt;"",":"&amp;A553,"")</f>
        <v/>
      </c>
    </row>
    <row r="554" customFormat="false" ht="12.75" hidden="false" customHeight="false" outlineLevel="0" collapsed="false">
      <c r="A554" s="0" t="str">
        <f aca="false">IF(MOD(ROW(B554)-C$6,$F$6)=0,MAX(A$7:A553)+1,"")</f>
        <v/>
      </c>
      <c r="B554" s="0" t="n">
        <v>5.09300000000003</v>
      </c>
      <c r="C554" s="0" t="n">
        <v>99</v>
      </c>
      <c r="D554" s="0" t="n">
        <v>20</v>
      </c>
      <c r="E554" s="0" t="n">
        <v>0</v>
      </c>
      <c r="F554" s="0" t="str">
        <f aca="false">IF(E554&lt;&gt;0,"CSE"&amp;ROUND(B554,0),"")</f>
        <v/>
      </c>
      <c r="G554" s="0" t="str">
        <f aca="false">IF(E554&lt;&gt;0,"All","")</f>
        <v/>
      </c>
      <c r="H554" s="0" t="str">
        <f aca="false">IF(E554&lt;&gt;0,INDEX(Main!T:T,C554+1,1),"")</f>
        <v/>
      </c>
      <c r="I554" s="0" t="str">
        <f aca="false">IF(E554&lt;&gt;0,INDEX(Main!U:U,C554+1,1),"")</f>
        <v/>
      </c>
      <c r="J554" s="0" t="str">
        <f aca="false">IF(E554&lt;&gt;0,INDEX(Main!V:V,C554+1,1),"")</f>
        <v/>
      </c>
      <c r="K554" s="0" t="str">
        <f aca="false">IF(E554&lt;&gt;0,INDEX(Main!W:W,C554+1,1),"")</f>
        <v/>
      </c>
      <c r="L554" s="0" t="str">
        <f aca="false">IF(E554&lt;&gt;0,INDEX(Main!AF:CC,$C554+1,$D554+1),"")</f>
        <v/>
      </c>
      <c r="M554" s="0" t="str">
        <f aca="false">IF(E554&lt;&gt;0,IF(L554*1&gt;100,YEAR(L554),""),"")</f>
        <v/>
      </c>
      <c r="N554" s="0" t="str">
        <f aca="false">IF(E554&lt;&gt;0,INDEX(Main!AH:CC,$C554+1,$D554+1),"")</f>
        <v/>
      </c>
      <c r="O554" s="0" t="str">
        <f aca="false">IF(E554&lt;&gt;0,INDEX(Main!AI:CC,$C554+1,$D554+1),"")</f>
        <v/>
      </c>
      <c r="P554" s="0" t="str">
        <f aca="false">IF(E554&lt;&gt;0,INDEX(Main!AJ:CC,$C554+1,$D554+1),"")</f>
        <v/>
      </c>
      <c r="Q554" s="0" t="str">
        <f aca="false">IF(A554&lt;&gt;"",":"&amp;A554,"")</f>
        <v/>
      </c>
    </row>
    <row r="555" customFormat="false" ht="12.75" hidden="false" customHeight="false" outlineLevel="0" collapsed="false">
      <c r="A555" s="0" t="str">
        <f aca="false">IF(MOD(ROW(B555)-C$6,$F$6)=0,MAX(A$7:A554)+1,"")</f>
        <v/>
      </c>
      <c r="B555" s="0" t="n">
        <v>5.09400000000003</v>
      </c>
      <c r="C555" s="0" t="n">
        <v>100</v>
      </c>
      <c r="D555" s="0" t="n">
        <v>20</v>
      </c>
      <c r="E555" s="0" t="n">
        <v>0</v>
      </c>
      <c r="F555" s="0" t="str">
        <f aca="false">IF(E555&lt;&gt;0,"CSE"&amp;ROUND(B555,0),"")</f>
        <v/>
      </c>
      <c r="G555" s="0" t="str">
        <f aca="false">IF(E555&lt;&gt;0,"All","")</f>
        <v/>
      </c>
      <c r="H555" s="0" t="str">
        <f aca="false">IF(E555&lt;&gt;0,INDEX(Main!T:T,C555+1,1),"")</f>
        <v/>
      </c>
      <c r="I555" s="0" t="str">
        <f aca="false">IF(E555&lt;&gt;0,INDEX(Main!U:U,C555+1,1),"")</f>
        <v/>
      </c>
      <c r="J555" s="0" t="str">
        <f aca="false">IF(E555&lt;&gt;0,INDEX(Main!V:V,C555+1,1),"")</f>
        <v/>
      </c>
      <c r="K555" s="0" t="str">
        <f aca="false">IF(E555&lt;&gt;0,INDEX(Main!W:W,C555+1,1),"")</f>
        <v/>
      </c>
      <c r="L555" s="0" t="str">
        <f aca="false">IF(E555&lt;&gt;0,INDEX(Main!AF:CC,$C555+1,$D555+1),"")</f>
        <v/>
      </c>
      <c r="M555" s="0" t="str">
        <f aca="false">IF(E555&lt;&gt;0,IF(L555*1&gt;100,YEAR(L555),""),"")</f>
        <v/>
      </c>
      <c r="N555" s="0" t="str">
        <f aca="false">IF(E555&lt;&gt;0,INDEX(Main!AH:CC,$C555+1,$D555+1),"")</f>
        <v/>
      </c>
      <c r="O555" s="0" t="str">
        <f aca="false">IF(E555&lt;&gt;0,INDEX(Main!AI:CC,$C555+1,$D555+1),"")</f>
        <v/>
      </c>
      <c r="P555" s="0" t="str">
        <f aca="false">IF(E555&lt;&gt;0,INDEX(Main!AJ:CC,$C555+1,$D555+1),"")</f>
        <v/>
      </c>
      <c r="Q555" s="0" t="str">
        <f aca="false">IF(A555&lt;&gt;"",":"&amp;A555,"")</f>
        <v/>
      </c>
    </row>
    <row r="556" customFormat="false" ht="12.75" hidden="false" customHeight="false" outlineLevel="0" collapsed="false">
      <c r="A556" s="0" t="str">
        <f aca="false">IF(MOD(ROW(B556)-C$6,$F$6)=0,MAX(A$7:A555)+1,"")</f>
        <v/>
      </c>
      <c r="B556" s="0" t="n">
        <v>5.09500000000003</v>
      </c>
      <c r="C556" s="0" t="n">
        <v>101</v>
      </c>
      <c r="D556" s="0" t="n">
        <v>20</v>
      </c>
      <c r="E556" s="0" t="n">
        <v>0</v>
      </c>
      <c r="F556" s="0" t="str">
        <f aca="false">IF(E556&lt;&gt;0,"CSE"&amp;ROUND(B556,0),"")</f>
        <v/>
      </c>
      <c r="G556" s="0" t="str">
        <f aca="false">IF(E556&lt;&gt;0,"All","")</f>
        <v/>
      </c>
      <c r="H556" s="0" t="str">
        <f aca="false">IF(E556&lt;&gt;0,INDEX(Main!T:T,C556+1,1),"")</f>
        <v/>
      </c>
      <c r="I556" s="0" t="str">
        <f aca="false">IF(E556&lt;&gt;0,INDEX(Main!U:U,C556+1,1),"")</f>
        <v/>
      </c>
      <c r="J556" s="0" t="str">
        <f aca="false">IF(E556&lt;&gt;0,INDEX(Main!V:V,C556+1,1),"")</f>
        <v/>
      </c>
      <c r="K556" s="0" t="str">
        <f aca="false">IF(E556&lt;&gt;0,INDEX(Main!W:W,C556+1,1),"")</f>
        <v/>
      </c>
      <c r="L556" s="0" t="str">
        <f aca="false">IF(E556&lt;&gt;0,INDEX(Main!AF:CC,$C556+1,$D556+1),"")</f>
        <v/>
      </c>
      <c r="M556" s="0" t="str">
        <f aca="false">IF(E556&lt;&gt;0,IF(L556*1&gt;100,YEAR(L556),""),"")</f>
        <v/>
      </c>
      <c r="N556" s="0" t="str">
        <f aca="false">IF(E556&lt;&gt;0,INDEX(Main!AH:CC,$C556+1,$D556+1),"")</f>
        <v/>
      </c>
      <c r="O556" s="0" t="str">
        <f aca="false">IF(E556&lt;&gt;0,INDEX(Main!AI:CC,$C556+1,$D556+1),"")</f>
        <v/>
      </c>
      <c r="P556" s="0" t="str">
        <f aca="false">IF(E556&lt;&gt;0,INDEX(Main!AJ:CC,$C556+1,$D556+1),"")</f>
        <v/>
      </c>
      <c r="Q556" s="0" t="str">
        <f aca="false">IF(A556&lt;&gt;"",":"&amp;A556,"")</f>
        <v/>
      </c>
    </row>
    <row r="557" customFormat="false" ht="12.75" hidden="false" customHeight="false" outlineLevel="0" collapsed="false">
      <c r="A557" s="0" t="str">
        <f aca="false">IF(MOD(ROW(B557)-C$6,$F$6)=0,MAX(A$7:A556)+1,"")</f>
        <v/>
      </c>
      <c r="B557" s="0" t="n">
        <v>5.09600000000003</v>
      </c>
      <c r="C557" s="0" t="n">
        <v>102</v>
      </c>
      <c r="D557" s="0" t="n">
        <v>20</v>
      </c>
      <c r="E557" s="0" t="n">
        <v>0</v>
      </c>
      <c r="F557" s="0" t="str">
        <f aca="false">IF(E557&lt;&gt;0,"CSE"&amp;ROUND(B557,0),"")</f>
        <v/>
      </c>
      <c r="G557" s="0" t="str">
        <f aca="false">IF(E557&lt;&gt;0,"All","")</f>
        <v/>
      </c>
      <c r="H557" s="0" t="str">
        <f aca="false">IF(E557&lt;&gt;0,INDEX(Main!T:T,C557+1,1),"")</f>
        <v/>
      </c>
      <c r="I557" s="0" t="str">
        <f aca="false">IF(E557&lt;&gt;0,INDEX(Main!U:U,C557+1,1),"")</f>
        <v/>
      </c>
      <c r="J557" s="0" t="str">
        <f aca="false">IF(E557&lt;&gt;0,INDEX(Main!V:V,C557+1,1),"")</f>
        <v/>
      </c>
      <c r="K557" s="0" t="str">
        <f aca="false">IF(E557&lt;&gt;0,INDEX(Main!W:W,C557+1,1),"")</f>
        <v/>
      </c>
      <c r="L557" s="0" t="str">
        <f aca="false">IF(E557&lt;&gt;0,INDEX(Main!AF:CC,$C557+1,$D557+1),"")</f>
        <v/>
      </c>
      <c r="M557" s="0" t="str">
        <f aca="false">IF(E557&lt;&gt;0,IF(L557*1&gt;100,YEAR(L557),""),"")</f>
        <v/>
      </c>
      <c r="N557" s="0" t="str">
        <f aca="false">IF(E557&lt;&gt;0,INDEX(Main!AH:CC,$C557+1,$D557+1),"")</f>
        <v/>
      </c>
      <c r="O557" s="0" t="str">
        <f aca="false">IF(E557&lt;&gt;0,INDEX(Main!AI:CC,$C557+1,$D557+1),"")</f>
        <v/>
      </c>
      <c r="P557" s="0" t="str">
        <f aca="false">IF(E557&lt;&gt;0,INDEX(Main!AJ:CC,$C557+1,$D557+1),"")</f>
        <v/>
      </c>
      <c r="Q557" s="0" t="str">
        <f aca="false">IF(A557&lt;&gt;"",":"&amp;A557,"")</f>
        <v/>
      </c>
    </row>
    <row r="558" customFormat="false" ht="12.75" hidden="false" customHeight="false" outlineLevel="0" collapsed="false">
      <c r="A558" s="0" t="str">
        <f aca="false">IF(MOD(ROW(B558)-C$6,$F$6)=0,MAX(A$7:A557)+1,"")</f>
        <v/>
      </c>
      <c r="B558" s="0" t="n">
        <v>5.09700000000003</v>
      </c>
      <c r="C558" s="0" t="n">
        <v>103</v>
      </c>
      <c r="D558" s="0" t="n">
        <v>20</v>
      </c>
      <c r="E558" s="0" t="n">
        <v>0</v>
      </c>
      <c r="F558" s="0" t="str">
        <f aca="false">IF(E558&lt;&gt;0,"CSE"&amp;ROUND(B558,0),"")</f>
        <v/>
      </c>
      <c r="G558" s="0" t="str">
        <f aca="false">IF(E558&lt;&gt;0,"All","")</f>
        <v/>
      </c>
      <c r="H558" s="0" t="str">
        <f aca="false">IF(E558&lt;&gt;0,INDEX(Main!T:T,C558+1,1),"")</f>
        <v/>
      </c>
      <c r="I558" s="0" t="str">
        <f aca="false">IF(E558&lt;&gt;0,INDEX(Main!U:U,C558+1,1),"")</f>
        <v/>
      </c>
      <c r="J558" s="0" t="str">
        <f aca="false">IF(E558&lt;&gt;0,INDEX(Main!V:V,C558+1,1),"")</f>
        <v/>
      </c>
      <c r="K558" s="0" t="str">
        <f aca="false">IF(E558&lt;&gt;0,INDEX(Main!W:W,C558+1,1),"")</f>
        <v/>
      </c>
      <c r="L558" s="0" t="str">
        <f aca="false">IF(E558&lt;&gt;0,INDEX(Main!AF:CC,$C558+1,$D558+1),"")</f>
        <v/>
      </c>
      <c r="M558" s="0" t="str">
        <f aca="false">IF(E558&lt;&gt;0,IF(L558*1&gt;100,YEAR(L558),""),"")</f>
        <v/>
      </c>
      <c r="N558" s="0" t="str">
        <f aca="false">IF(E558&lt;&gt;0,INDEX(Main!AH:CC,$C558+1,$D558+1),"")</f>
        <v/>
      </c>
      <c r="O558" s="0" t="str">
        <f aca="false">IF(E558&lt;&gt;0,INDEX(Main!AI:CC,$C558+1,$D558+1),"")</f>
        <v/>
      </c>
      <c r="P558" s="0" t="str">
        <f aca="false">IF(E558&lt;&gt;0,INDEX(Main!AJ:CC,$C558+1,$D558+1),"")</f>
        <v/>
      </c>
      <c r="Q558" s="0" t="str">
        <f aca="false">IF(A558&lt;&gt;"",":"&amp;A558,"")</f>
        <v/>
      </c>
    </row>
    <row r="559" customFormat="false" ht="12.75" hidden="false" customHeight="false" outlineLevel="0" collapsed="false">
      <c r="A559" s="0" t="str">
        <f aca="false">IF(MOD(ROW(B559)-C$6,$F$6)=0,MAX(A$7:A558)+1,"")</f>
        <v/>
      </c>
      <c r="B559" s="0" t="n">
        <v>5.09800000000003</v>
      </c>
      <c r="C559" s="0" t="n">
        <v>104</v>
      </c>
      <c r="D559" s="0" t="n">
        <v>20</v>
      </c>
      <c r="E559" s="0" t="n">
        <v>0</v>
      </c>
      <c r="F559" s="0" t="str">
        <f aca="false">IF(E559&lt;&gt;0,"CSE"&amp;ROUND(B559,0),"")</f>
        <v/>
      </c>
      <c r="G559" s="0" t="str">
        <f aca="false">IF(E559&lt;&gt;0,"All","")</f>
        <v/>
      </c>
      <c r="H559" s="0" t="str">
        <f aca="false">IF(E559&lt;&gt;0,INDEX(Main!T:T,C559+1,1),"")</f>
        <v/>
      </c>
      <c r="I559" s="0" t="str">
        <f aca="false">IF(E559&lt;&gt;0,INDEX(Main!U:U,C559+1,1),"")</f>
        <v/>
      </c>
      <c r="J559" s="0" t="str">
        <f aca="false">IF(E559&lt;&gt;0,INDEX(Main!V:V,C559+1,1),"")</f>
        <v/>
      </c>
      <c r="K559" s="0" t="str">
        <f aca="false">IF(E559&lt;&gt;0,INDEX(Main!W:W,C559+1,1),"")</f>
        <v/>
      </c>
      <c r="L559" s="0" t="str">
        <f aca="false">IF(E559&lt;&gt;0,INDEX(Main!AF:CC,$C559+1,$D559+1),"")</f>
        <v/>
      </c>
      <c r="M559" s="0" t="str">
        <f aca="false">IF(E559&lt;&gt;0,IF(L559*1&gt;100,YEAR(L559),""),"")</f>
        <v/>
      </c>
      <c r="N559" s="0" t="str">
        <f aca="false">IF(E559&lt;&gt;0,INDEX(Main!AH:CC,$C559+1,$D559+1),"")</f>
        <v/>
      </c>
      <c r="O559" s="0" t="str">
        <f aca="false">IF(E559&lt;&gt;0,INDEX(Main!AI:CC,$C559+1,$D559+1),"")</f>
        <v/>
      </c>
      <c r="P559" s="0" t="str">
        <f aca="false">IF(E559&lt;&gt;0,INDEX(Main!AJ:CC,$C559+1,$D559+1),"")</f>
        <v/>
      </c>
      <c r="Q559" s="0" t="str">
        <f aca="false">IF(A559&lt;&gt;"",":"&amp;A559,"")</f>
        <v/>
      </c>
    </row>
    <row r="560" customFormat="false" ht="12.75" hidden="false" customHeight="false" outlineLevel="0" collapsed="false">
      <c r="A560" s="0" t="str">
        <f aca="false">IF(MOD(ROW(B560)-C$6,$F$6)=0,MAX(A$7:A559)+1,"")</f>
        <v/>
      </c>
      <c r="B560" s="0" t="n">
        <v>5.09900000000003</v>
      </c>
      <c r="C560" s="0" t="n">
        <v>105</v>
      </c>
      <c r="D560" s="0" t="n">
        <v>20</v>
      </c>
      <c r="E560" s="0" t="n">
        <v>0</v>
      </c>
      <c r="F560" s="0" t="str">
        <f aca="false">IF(E560&lt;&gt;0,"CSE"&amp;ROUND(B560,0),"")</f>
        <v/>
      </c>
      <c r="G560" s="0" t="str">
        <f aca="false">IF(E560&lt;&gt;0,"All","")</f>
        <v/>
      </c>
      <c r="H560" s="0" t="str">
        <f aca="false">IF(E560&lt;&gt;0,INDEX(Main!T:T,C560+1,1),"")</f>
        <v/>
      </c>
      <c r="I560" s="0" t="str">
        <f aca="false">IF(E560&lt;&gt;0,INDEX(Main!U:U,C560+1,1),"")</f>
        <v/>
      </c>
      <c r="J560" s="0" t="str">
        <f aca="false">IF(E560&lt;&gt;0,INDEX(Main!V:V,C560+1,1),"")</f>
        <v/>
      </c>
      <c r="K560" s="0" t="str">
        <f aca="false">IF(E560&lt;&gt;0,INDEX(Main!W:W,C560+1,1),"")</f>
        <v/>
      </c>
      <c r="L560" s="0" t="str">
        <f aca="false">IF(E560&lt;&gt;0,INDEX(Main!AF:CC,$C560+1,$D560+1),"")</f>
        <v/>
      </c>
      <c r="M560" s="0" t="str">
        <f aca="false">IF(E560&lt;&gt;0,IF(L560*1&gt;100,YEAR(L560),""),"")</f>
        <v/>
      </c>
      <c r="N560" s="0" t="str">
        <f aca="false">IF(E560&lt;&gt;0,INDEX(Main!AH:CC,$C560+1,$D560+1),"")</f>
        <v/>
      </c>
      <c r="O560" s="0" t="str">
        <f aca="false">IF(E560&lt;&gt;0,INDEX(Main!AI:CC,$C560+1,$D560+1),"")</f>
        <v/>
      </c>
      <c r="P560" s="0" t="str">
        <f aca="false">IF(E560&lt;&gt;0,INDEX(Main!AJ:CC,$C560+1,$D560+1),"")</f>
        <v/>
      </c>
      <c r="Q560" s="0" t="str">
        <f aca="false">IF(A560&lt;&gt;"",":"&amp;A560,"")</f>
        <v/>
      </c>
    </row>
    <row r="561" customFormat="false" ht="12.75" hidden="false" customHeight="false" outlineLevel="0" collapsed="false">
      <c r="A561" s="0" t="str">
        <f aca="false">IF(MOD(ROW(B561)-C$6,$F$6)=0,MAX(A$7:A560)+1,"")</f>
        <v/>
      </c>
      <c r="B561" s="0" t="n">
        <v>5.10000000000003</v>
      </c>
      <c r="C561" s="0" t="n">
        <v>106</v>
      </c>
      <c r="D561" s="0" t="n">
        <v>20</v>
      </c>
      <c r="E561" s="0" t="n">
        <v>0</v>
      </c>
      <c r="F561" s="0" t="str">
        <f aca="false">IF(E561&lt;&gt;0,"CSE"&amp;ROUND(B561,0),"")</f>
        <v/>
      </c>
      <c r="G561" s="0" t="str">
        <f aca="false">IF(E561&lt;&gt;0,"All","")</f>
        <v/>
      </c>
      <c r="H561" s="0" t="str">
        <f aca="false">IF(E561&lt;&gt;0,INDEX(Main!T:T,C561+1,1),"")</f>
        <v/>
      </c>
      <c r="I561" s="0" t="str">
        <f aca="false">IF(E561&lt;&gt;0,INDEX(Main!U:U,C561+1,1),"")</f>
        <v/>
      </c>
      <c r="J561" s="0" t="str">
        <f aca="false">IF(E561&lt;&gt;0,INDEX(Main!V:V,C561+1,1),"")</f>
        <v/>
      </c>
      <c r="K561" s="0" t="str">
        <f aca="false">IF(E561&lt;&gt;0,INDEX(Main!W:W,C561+1,1),"")</f>
        <v/>
      </c>
      <c r="L561" s="0" t="str">
        <f aca="false">IF(E561&lt;&gt;0,INDEX(Main!AF:CC,$C561+1,$D561+1),"")</f>
        <v/>
      </c>
      <c r="M561" s="0" t="str">
        <f aca="false">IF(E561&lt;&gt;0,IF(L561*1&gt;100,YEAR(L561),""),"")</f>
        <v/>
      </c>
      <c r="N561" s="0" t="str">
        <f aca="false">IF(E561&lt;&gt;0,INDEX(Main!AH:CC,$C561+1,$D561+1),"")</f>
        <v/>
      </c>
      <c r="O561" s="0" t="str">
        <f aca="false">IF(E561&lt;&gt;0,INDEX(Main!AI:CC,$C561+1,$D561+1),"")</f>
        <v/>
      </c>
      <c r="P561" s="0" t="str">
        <f aca="false">IF(E561&lt;&gt;0,INDEX(Main!AJ:CC,$C561+1,$D561+1),"")</f>
        <v/>
      </c>
      <c r="Q561" s="0" t="str">
        <f aca="false">IF(A561&lt;&gt;"",":"&amp;A561,"")</f>
        <v/>
      </c>
    </row>
    <row r="562" customFormat="false" ht="12.75" hidden="false" customHeight="false" outlineLevel="0" collapsed="false">
      <c r="A562" s="0" t="str">
        <f aca="false">IF(MOD(ROW(B562)-C$6,$F$6)=0,MAX(A$7:A561)+1,"")</f>
        <v/>
      </c>
      <c r="B562" s="0" t="n">
        <v>5.10100000000003</v>
      </c>
      <c r="C562" s="0" t="n">
        <v>107</v>
      </c>
      <c r="D562" s="0" t="n">
        <v>20</v>
      </c>
      <c r="E562" s="0" t="n">
        <v>0</v>
      </c>
      <c r="F562" s="0" t="str">
        <f aca="false">IF(E562&lt;&gt;0,"CSE"&amp;ROUND(B562,0),"")</f>
        <v/>
      </c>
      <c r="G562" s="0" t="str">
        <f aca="false">IF(E562&lt;&gt;0,"All","")</f>
        <v/>
      </c>
      <c r="H562" s="0" t="str">
        <f aca="false">IF(E562&lt;&gt;0,INDEX(Main!T:T,C562+1,1),"")</f>
        <v/>
      </c>
      <c r="I562" s="0" t="str">
        <f aca="false">IF(E562&lt;&gt;0,INDEX(Main!U:U,C562+1,1),"")</f>
        <v/>
      </c>
      <c r="J562" s="0" t="str">
        <f aca="false">IF(E562&lt;&gt;0,INDEX(Main!V:V,C562+1,1),"")</f>
        <v/>
      </c>
      <c r="K562" s="0" t="str">
        <f aca="false">IF(E562&lt;&gt;0,INDEX(Main!W:W,C562+1,1),"")</f>
        <v/>
      </c>
      <c r="L562" s="0" t="str">
        <f aca="false">IF(E562&lt;&gt;0,INDEX(Main!AF:CC,$C562+1,$D562+1),"")</f>
        <v/>
      </c>
      <c r="M562" s="0" t="str">
        <f aca="false">IF(E562&lt;&gt;0,IF(L562*1&gt;100,YEAR(L562),""),"")</f>
        <v/>
      </c>
      <c r="N562" s="0" t="str">
        <f aca="false">IF(E562&lt;&gt;0,INDEX(Main!AH:CC,$C562+1,$D562+1),"")</f>
        <v/>
      </c>
      <c r="O562" s="0" t="str">
        <f aca="false">IF(E562&lt;&gt;0,INDEX(Main!AI:CC,$C562+1,$D562+1),"")</f>
        <v/>
      </c>
      <c r="P562" s="0" t="str">
        <f aca="false">IF(E562&lt;&gt;0,INDEX(Main!AJ:CC,$C562+1,$D562+1),"")</f>
        <v/>
      </c>
      <c r="Q562" s="0" t="str">
        <f aca="false">IF(A562&lt;&gt;"",":"&amp;A562,"")</f>
        <v/>
      </c>
    </row>
    <row r="563" customFormat="false" ht="12.75" hidden="false" customHeight="false" outlineLevel="0" collapsed="false">
      <c r="A563" s="0" t="str">
        <f aca="false">IF(MOD(ROW(B563)-C$6,$F$6)=0,MAX(A$7:A562)+1,"")</f>
        <v/>
      </c>
      <c r="B563" s="0" t="n">
        <v>5.10200000000003</v>
      </c>
      <c r="C563" s="0" t="n">
        <v>108</v>
      </c>
      <c r="D563" s="0" t="n">
        <v>20</v>
      </c>
      <c r="E563" s="0" t="n">
        <v>0</v>
      </c>
      <c r="F563" s="0" t="str">
        <f aca="false">IF(E563&lt;&gt;0,"CSE"&amp;ROUND(B563,0),"")</f>
        <v/>
      </c>
      <c r="G563" s="0" t="str">
        <f aca="false">IF(E563&lt;&gt;0,"All","")</f>
        <v/>
      </c>
      <c r="H563" s="0" t="str">
        <f aca="false">IF(E563&lt;&gt;0,INDEX(Main!T:T,C563+1,1),"")</f>
        <v/>
      </c>
      <c r="I563" s="0" t="str">
        <f aca="false">IF(E563&lt;&gt;0,INDEX(Main!U:U,C563+1,1),"")</f>
        <v/>
      </c>
      <c r="J563" s="0" t="str">
        <f aca="false">IF(E563&lt;&gt;0,INDEX(Main!V:V,C563+1,1),"")</f>
        <v/>
      </c>
      <c r="K563" s="0" t="str">
        <f aca="false">IF(E563&lt;&gt;0,INDEX(Main!W:W,C563+1,1),"")</f>
        <v/>
      </c>
      <c r="L563" s="0" t="str">
        <f aca="false">IF(E563&lt;&gt;0,INDEX(Main!AF:CC,$C563+1,$D563+1),"")</f>
        <v/>
      </c>
      <c r="M563" s="0" t="str">
        <f aca="false">IF(E563&lt;&gt;0,IF(L563*1&gt;100,YEAR(L563),""),"")</f>
        <v/>
      </c>
      <c r="N563" s="0" t="str">
        <f aca="false">IF(E563&lt;&gt;0,INDEX(Main!AH:CC,$C563+1,$D563+1),"")</f>
        <v/>
      </c>
      <c r="O563" s="0" t="str">
        <f aca="false">IF(E563&lt;&gt;0,INDEX(Main!AI:CC,$C563+1,$D563+1),"")</f>
        <v/>
      </c>
      <c r="P563" s="0" t="str">
        <f aca="false">IF(E563&lt;&gt;0,INDEX(Main!AJ:CC,$C563+1,$D563+1),"")</f>
        <v/>
      </c>
      <c r="Q563" s="0" t="str">
        <f aca="false">IF(A563&lt;&gt;"",":"&amp;A563,"")</f>
        <v/>
      </c>
    </row>
    <row r="564" customFormat="false" ht="12.75" hidden="false" customHeight="false" outlineLevel="0" collapsed="false">
      <c r="A564" s="0" t="str">
        <f aca="false">IF(MOD(ROW(B564)-C$6,$F$6)=0,MAX(A$7:A563)+1,"")</f>
        <v/>
      </c>
      <c r="B564" s="0" t="n">
        <v>5.10300000000003</v>
      </c>
      <c r="C564" s="0" t="n">
        <v>109</v>
      </c>
      <c r="D564" s="0" t="n">
        <v>20</v>
      </c>
      <c r="E564" s="0" t="n">
        <v>0</v>
      </c>
      <c r="F564" s="0" t="str">
        <f aca="false">IF(E564&lt;&gt;0,"CSE"&amp;ROUND(B564,0),"")</f>
        <v/>
      </c>
      <c r="G564" s="0" t="str">
        <f aca="false">IF(E564&lt;&gt;0,"All","")</f>
        <v/>
      </c>
      <c r="H564" s="0" t="str">
        <f aca="false">IF(E564&lt;&gt;0,INDEX(Main!T:T,C564+1,1),"")</f>
        <v/>
      </c>
      <c r="I564" s="0" t="str">
        <f aca="false">IF(E564&lt;&gt;0,INDEX(Main!U:U,C564+1,1),"")</f>
        <v/>
      </c>
      <c r="J564" s="0" t="str">
        <f aca="false">IF(E564&lt;&gt;0,INDEX(Main!V:V,C564+1,1),"")</f>
        <v/>
      </c>
      <c r="K564" s="0" t="str">
        <f aca="false">IF(E564&lt;&gt;0,INDEX(Main!W:W,C564+1,1),"")</f>
        <v/>
      </c>
      <c r="L564" s="0" t="str">
        <f aca="false">IF(E564&lt;&gt;0,INDEX(Main!AF:CC,$C564+1,$D564+1),"")</f>
        <v/>
      </c>
      <c r="M564" s="0" t="str">
        <f aca="false">IF(E564&lt;&gt;0,IF(L564*1&gt;100,YEAR(L564),""),"")</f>
        <v/>
      </c>
      <c r="N564" s="0" t="str">
        <f aca="false">IF(E564&lt;&gt;0,INDEX(Main!AH:CC,$C564+1,$D564+1),"")</f>
        <v/>
      </c>
      <c r="O564" s="0" t="str">
        <f aca="false">IF(E564&lt;&gt;0,INDEX(Main!AI:CC,$C564+1,$D564+1),"")</f>
        <v/>
      </c>
      <c r="P564" s="0" t="str">
        <f aca="false">IF(E564&lt;&gt;0,INDEX(Main!AJ:CC,$C564+1,$D564+1),"")</f>
        <v/>
      </c>
      <c r="Q564" s="0" t="str">
        <f aca="false">IF(A564&lt;&gt;"",":"&amp;A564,"")</f>
        <v/>
      </c>
    </row>
    <row r="565" customFormat="false" ht="12.75" hidden="false" customHeight="false" outlineLevel="0" collapsed="false">
      <c r="A565" s="0" t="str">
        <f aca="false">IF(MOD(ROW(B565)-C$6,$F$6)=0,MAX(A$7:A564)+1,"")</f>
        <v/>
      </c>
      <c r="B565" s="0" t="n">
        <v>5.10400000000004</v>
      </c>
      <c r="C565" s="0" t="n">
        <v>110</v>
      </c>
      <c r="D565" s="0" t="n">
        <v>20</v>
      </c>
      <c r="E565" s="0" t="n">
        <v>0</v>
      </c>
      <c r="F565" s="0" t="str">
        <f aca="false">IF(E565&lt;&gt;0,"CSE"&amp;ROUND(B565,0),"")</f>
        <v/>
      </c>
      <c r="G565" s="0" t="str">
        <f aca="false">IF(E565&lt;&gt;0,"All","")</f>
        <v/>
      </c>
      <c r="H565" s="0" t="str">
        <f aca="false">IF(E565&lt;&gt;0,INDEX(Main!T:T,C565+1,1),"")</f>
        <v/>
      </c>
      <c r="I565" s="0" t="str">
        <f aca="false">IF(E565&lt;&gt;0,INDEX(Main!U:U,C565+1,1),"")</f>
        <v/>
      </c>
      <c r="J565" s="0" t="str">
        <f aca="false">IF(E565&lt;&gt;0,INDEX(Main!V:V,C565+1,1),"")</f>
        <v/>
      </c>
      <c r="K565" s="0" t="str">
        <f aca="false">IF(E565&lt;&gt;0,INDEX(Main!W:W,C565+1,1),"")</f>
        <v/>
      </c>
      <c r="L565" s="0" t="str">
        <f aca="false">IF(E565&lt;&gt;0,INDEX(Main!AF:CC,$C565+1,$D565+1),"")</f>
        <v/>
      </c>
      <c r="M565" s="0" t="str">
        <f aca="false">IF(E565&lt;&gt;0,IF(L565*1&gt;100,YEAR(L565),""),"")</f>
        <v/>
      </c>
      <c r="N565" s="0" t="str">
        <f aca="false">IF(E565&lt;&gt;0,INDEX(Main!AH:CC,$C565+1,$D565+1),"")</f>
        <v/>
      </c>
      <c r="O565" s="0" t="str">
        <f aca="false">IF(E565&lt;&gt;0,INDEX(Main!AI:CC,$C565+1,$D565+1),"")</f>
        <v/>
      </c>
      <c r="P565" s="0" t="str">
        <f aca="false">IF(E565&lt;&gt;0,INDEX(Main!AJ:CC,$C565+1,$D565+1),"")</f>
        <v/>
      </c>
      <c r="Q565" s="0" t="str">
        <f aca="false">IF(A565&lt;&gt;"",":"&amp;A565,"")</f>
        <v/>
      </c>
    </row>
    <row r="566" customFormat="false" ht="12.75" hidden="false" customHeight="false" outlineLevel="0" collapsed="false">
      <c r="A566" s="0" t="str">
        <f aca="false">IF(MOD(ROW(B566)-C$6,$F$6)=0,MAX(A$7:A565)+1,"")</f>
        <v/>
      </c>
      <c r="B566" s="0" t="n">
        <v>5.10500000000004</v>
      </c>
      <c r="C566" s="0" t="n">
        <v>111</v>
      </c>
      <c r="D566" s="0" t="n">
        <v>20</v>
      </c>
      <c r="E566" s="0" t="n">
        <v>0</v>
      </c>
      <c r="F566" s="0" t="str">
        <f aca="false">IF(E566&lt;&gt;0,"CSE"&amp;ROUND(B566,0),"")</f>
        <v/>
      </c>
      <c r="G566" s="0" t="str">
        <f aca="false">IF(E566&lt;&gt;0,"All","")</f>
        <v/>
      </c>
      <c r="H566" s="0" t="str">
        <f aca="false">IF(E566&lt;&gt;0,INDEX(Main!T:T,C566+1,1),"")</f>
        <v/>
      </c>
      <c r="I566" s="0" t="str">
        <f aca="false">IF(E566&lt;&gt;0,INDEX(Main!U:U,C566+1,1),"")</f>
        <v/>
      </c>
      <c r="J566" s="0" t="str">
        <f aca="false">IF(E566&lt;&gt;0,INDEX(Main!V:V,C566+1,1),"")</f>
        <v/>
      </c>
      <c r="K566" s="0" t="str">
        <f aca="false">IF(E566&lt;&gt;0,INDEX(Main!W:W,C566+1,1),"")</f>
        <v/>
      </c>
      <c r="L566" s="0" t="str">
        <f aca="false">IF(E566&lt;&gt;0,INDEX(Main!AF:CC,$C566+1,$D566+1),"")</f>
        <v/>
      </c>
      <c r="M566" s="0" t="str">
        <f aca="false">IF(E566&lt;&gt;0,IF(L566*1&gt;100,YEAR(L566),""),"")</f>
        <v/>
      </c>
      <c r="N566" s="0" t="str">
        <f aca="false">IF(E566&lt;&gt;0,INDEX(Main!AH:CC,$C566+1,$D566+1),"")</f>
        <v/>
      </c>
      <c r="O566" s="0" t="str">
        <f aca="false">IF(E566&lt;&gt;0,INDEX(Main!AI:CC,$C566+1,$D566+1),"")</f>
        <v/>
      </c>
      <c r="P566" s="0" t="str">
        <f aca="false">IF(E566&lt;&gt;0,INDEX(Main!AJ:CC,$C566+1,$D566+1),"")</f>
        <v/>
      </c>
      <c r="Q566" s="0" t="str">
        <f aca="false">IF(A566&lt;&gt;"",":"&amp;A566,"")</f>
        <v/>
      </c>
    </row>
    <row r="567" customFormat="false" ht="12.75" hidden="false" customHeight="false" outlineLevel="0" collapsed="false">
      <c r="A567" s="0" t="str">
        <f aca="false">IF(MOD(ROW(B567)-C$6,$F$6)=0,MAX(A$7:A566)+1,"")</f>
        <v/>
      </c>
      <c r="B567" s="0" t="n">
        <v>5.10600000000004</v>
      </c>
      <c r="C567" s="0" t="n">
        <v>112</v>
      </c>
      <c r="D567" s="0" t="n">
        <v>20</v>
      </c>
      <c r="E567" s="0" t="n">
        <v>0</v>
      </c>
      <c r="F567" s="0" t="str">
        <f aca="false">IF(E567&lt;&gt;0,"CSE"&amp;ROUND(B567,0),"")</f>
        <v/>
      </c>
      <c r="G567" s="0" t="str">
        <f aca="false">IF(E567&lt;&gt;0,"All","")</f>
        <v/>
      </c>
      <c r="H567" s="0" t="str">
        <f aca="false">IF(E567&lt;&gt;0,INDEX(Main!T:T,C567+1,1),"")</f>
        <v/>
      </c>
      <c r="I567" s="0" t="str">
        <f aca="false">IF(E567&lt;&gt;0,INDEX(Main!U:U,C567+1,1),"")</f>
        <v/>
      </c>
      <c r="J567" s="0" t="str">
        <f aca="false">IF(E567&lt;&gt;0,INDEX(Main!V:V,C567+1,1),"")</f>
        <v/>
      </c>
      <c r="K567" s="0" t="str">
        <f aca="false">IF(E567&lt;&gt;0,INDEX(Main!W:W,C567+1,1),"")</f>
        <v/>
      </c>
      <c r="L567" s="0" t="str">
        <f aca="false">IF(E567&lt;&gt;0,INDEX(Main!AF:CC,$C567+1,$D567+1),"")</f>
        <v/>
      </c>
      <c r="M567" s="0" t="str">
        <f aca="false">IF(E567&lt;&gt;0,IF(L567*1&gt;100,YEAR(L567),""),"")</f>
        <v/>
      </c>
      <c r="N567" s="0" t="str">
        <f aca="false">IF(E567&lt;&gt;0,INDEX(Main!AH:CC,$C567+1,$D567+1),"")</f>
        <v/>
      </c>
      <c r="O567" s="0" t="str">
        <f aca="false">IF(E567&lt;&gt;0,INDEX(Main!AI:CC,$C567+1,$D567+1),"")</f>
        <v/>
      </c>
      <c r="P567" s="0" t="str">
        <f aca="false">IF(E567&lt;&gt;0,INDEX(Main!AJ:CC,$C567+1,$D567+1),"")</f>
        <v/>
      </c>
      <c r="Q567" s="0" t="str">
        <f aca="false">IF(A567&lt;&gt;"",":"&amp;A567,"")</f>
        <v/>
      </c>
    </row>
    <row r="568" customFormat="false" ht="12.75" hidden="false" customHeight="false" outlineLevel="0" collapsed="false">
      <c r="A568" s="0" t="str">
        <f aca="false">IF(MOD(ROW(B568)-C$6,$F$6)=0,MAX(A$7:A567)+1,"")</f>
        <v/>
      </c>
      <c r="B568" s="0" t="n">
        <v>5.10700000000004</v>
      </c>
      <c r="C568" s="0" t="n">
        <v>113</v>
      </c>
      <c r="D568" s="0" t="n">
        <v>20</v>
      </c>
      <c r="E568" s="0" t="n">
        <v>0</v>
      </c>
      <c r="F568" s="0" t="str">
        <f aca="false">IF(E568&lt;&gt;0,"CSE"&amp;ROUND(B568,0),"")</f>
        <v/>
      </c>
      <c r="G568" s="0" t="str">
        <f aca="false">IF(E568&lt;&gt;0,"All","")</f>
        <v/>
      </c>
      <c r="H568" s="0" t="str">
        <f aca="false">IF(E568&lt;&gt;0,INDEX(Main!T:T,C568+1,1),"")</f>
        <v/>
      </c>
      <c r="I568" s="0" t="str">
        <f aca="false">IF(E568&lt;&gt;0,INDEX(Main!U:U,C568+1,1),"")</f>
        <v/>
      </c>
      <c r="J568" s="0" t="str">
        <f aca="false">IF(E568&lt;&gt;0,INDEX(Main!V:V,C568+1,1),"")</f>
        <v/>
      </c>
      <c r="K568" s="0" t="str">
        <f aca="false">IF(E568&lt;&gt;0,INDEX(Main!W:W,C568+1,1),"")</f>
        <v/>
      </c>
      <c r="L568" s="0" t="str">
        <f aca="false">IF(E568&lt;&gt;0,INDEX(Main!AF:CC,$C568+1,$D568+1),"")</f>
        <v/>
      </c>
      <c r="M568" s="0" t="str">
        <f aca="false">IF(E568&lt;&gt;0,IF(L568*1&gt;100,YEAR(L568),""),"")</f>
        <v/>
      </c>
      <c r="N568" s="0" t="str">
        <f aca="false">IF(E568&lt;&gt;0,INDEX(Main!AH:CC,$C568+1,$D568+1),"")</f>
        <v/>
      </c>
      <c r="O568" s="0" t="str">
        <f aca="false">IF(E568&lt;&gt;0,INDEX(Main!AI:CC,$C568+1,$D568+1),"")</f>
        <v/>
      </c>
      <c r="P568" s="0" t="str">
        <f aca="false">IF(E568&lt;&gt;0,INDEX(Main!AJ:CC,$C568+1,$D568+1),"")</f>
        <v/>
      </c>
      <c r="Q568" s="0" t="str">
        <f aca="false">IF(A568&lt;&gt;"",":"&amp;A568,"")</f>
        <v/>
      </c>
    </row>
    <row r="569" customFormat="false" ht="12.75" hidden="false" customHeight="false" outlineLevel="0" collapsed="false">
      <c r="A569" s="0" t="str">
        <f aca="false">IF(MOD(ROW(B569)-C$6,$F$6)=0,MAX(A$7:A568)+1,"")</f>
        <v/>
      </c>
      <c r="B569" s="0" t="n">
        <v>5.10800000000004</v>
      </c>
      <c r="C569" s="0" t="n">
        <v>114</v>
      </c>
      <c r="D569" s="0" t="n">
        <v>20</v>
      </c>
      <c r="E569" s="0" t="n">
        <v>0</v>
      </c>
      <c r="F569" s="0" t="str">
        <f aca="false">IF(E569&lt;&gt;0,"CSE"&amp;ROUND(B569,0),"")</f>
        <v/>
      </c>
      <c r="G569" s="0" t="str">
        <f aca="false">IF(E569&lt;&gt;0,"All","")</f>
        <v/>
      </c>
      <c r="H569" s="0" t="str">
        <f aca="false">IF(E569&lt;&gt;0,INDEX(Main!T:T,C569+1,1),"")</f>
        <v/>
      </c>
      <c r="I569" s="0" t="str">
        <f aca="false">IF(E569&lt;&gt;0,INDEX(Main!U:U,C569+1,1),"")</f>
        <v/>
      </c>
      <c r="J569" s="0" t="str">
        <f aca="false">IF(E569&lt;&gt;0,INDEX(Main!V:V,C569+1,1),"")</f>
        <v/>
      </c>
      <c r="K569" s="0" t="str">
        <f aca="false">IF(E569&lt;&gt;0,INDEX(Main!W:W,C569+1,1),"")</f>
        <v/>
      </c>
      <c r="L569" s="0" t="str">
        <f aca="false">IF(E569&lt;&gt;0,INDEX(Main!AF:CC,$C569+1,$D569+1),"")</f>
        <v/>
      </c>
      <c r="M569" s="0" t="str">
        <f aca="false">IF(E569&lt;&gt;0,IF(L569*1&gt;100,YEAR(L569),""),"")</f>
        <v/>
      </c>
      <c r="N569" s="0" t="str">
        <f aca="false">IF(E569&lt;&gt;0,INDEX(Main!AH:CC,$C569+1,$D569+1),"")</f>
        <v/>
      </c>
      <c r="O569" s="0" t="str">
        <f aca="false">IF(E569&lt;&gt;0,INDEX(Main!AI:CC,$C569+1,$D569+1),"")</f>
        <v/>
      </c>
      <c r="P569" s="0" t="str">
        <f aca="false">IF(E569&lt;&gt;0,INDEX(Main!AJ:CC,$C569+1,$D569+1),"")</f>
        <v/>
      </c>
      <c r="Q569" s="0" t="str">
        <f aca="false">IF(A569&lt;&gt;"",":"&amp;A569,"")</f>
        <v/>
      </c>
    </row>
    <row r="570" customFormat="false" ht="12.75" hidden="false" customHeight="false" outlineLevel="0" collapsed="false">
      <c r="A570" s="0" t="str">
        <f aca="false">IF(MOD(ROW(B570)-C$6,$F$6)=0,MAX(A$7:A569)+1,"")</f>
        <v/>
      </c>
      <c r="B570" s="0" t="n">
        <v>5.10900000000004</v>
      </c>
      <c r="C570" s="0" t="n">
        <v>115</v>
      </c>
      <c r="D570" s="0" t="n">
        <v>20</v>
      </c>
      <c r="E570" s="0" t="n">
        <v>0</v>
      </c>
      <c r="F570" s="0" t="str">
        <f aca="false">IF(E570&lt;&gt;0,"CSE"&amp;ROUND(B570,0),"")</f>
        <v/>
      </c>
      <c r="G570" s="0" t="str">
        <f aca="false">IF(E570&lt;&gt;0,"All","")</f>
        <v/>
      </c>
      <c r="H570" s="0" t="str">
        <f aca="false">IF(E570&lt;&gt;0,INDEX(Main!T:T,C570+1,1),"")</f>
        <v/>
      </c>
      <c r="I570" s="0" t="str">
        <f aca="false">IF(E570&lt;&gt;0,INDEX(Main!U:U,C570+1,1),"")</f>
        <v/>
      </c>
      <c r="J570" s="0" t="str">
        <f aca="false">IF(E570&lt;&gt;0,INDEX(Main!V:V,C570+1,1),"")</f>
        <v/>
      </c>
      <c r="K570" s="0" t="str">
        <f aca="false">IF(E570&lt;&gt;0,INDEX(Main!W:W,C570+1,1),"")</f>
        <v/>
      </c>
      <c r="L570" s="0" t="str">
        <f aca="false">IF(E570&lt;&gt;0,INDEX(Main!AF:CC,$C570+1,$D570+1),"")</f>
        <v/>
      </c>
      <c r="M570" s="0" t="str">
        <f aca="false">IF(E570&lt;&gt;0,IF(L570*1&gt;100,YEAR(L570),""),"")</f>
        <v/>
      </c>
      <c r="N570" s="0" t="str">
        <f aca="false">IF(E570&lt;&gt;0,INDEX(Main!AH:CC,$C570+1,$D570+1),"")</f>
        <v/>
      </c>
      <c r="O570" s="0" t="str">
        <f aca="false">IF(E570&lt;&gt;0,INDEX(Main!AI:CC,$C570+1,$D570+1),"")</f>
        <v/>
      </c>
      <c r="P570" s="0" t="str">
        <f aca="false">IF(E570&lt;&gt;0,INDEX(Main!AJ:CC,$C570+1,$D570+1),"")</f>
        <v/>
      </c>
      <c r="Q570" s="0" t="str">
        <f aca="false">IF(A570&lt;&gt;"",":"&amp;A570,"")</f>
        <v/>
      </c>
    </row>
    <row r="571" customFormat="false" ht="12.75" hidden="false" customHeight="false" outlineLevel="0" collapsed="false">
      <c r="A571" s="0" t="str">
        <f aca="false">IF(MOD(ROW(B571)-C$6,$F$6)=0,MAX(A$7:A570)+1,"")</f>
        <v/>
      </c>
      <c r="B571" s="0" t="n">
        <v>5.11000000000004</v>
      </c>
      <c r="C571" s="0" t="n">
        <v>116</v>
      </c>
      <c r="D571" s="0" t="n">
        <v>20</v>
      </c>
      <c r="E571" s="0" t="n">
        <v>0</v>
      </c>
      <c r="F571" s="0" t="str">
        <f aca="false">IF(E571&lt;&gt;0,"CSE"&amp;ROUND(B571,0),"")</f>
        <v/>
      </c>
      <c r="G571" s="0" t="str">
        <f aca="false">IF(E571&lt;&gt;0,"All","")</f>
        <v/>
      </c>
      <c r="H571" s="0" t="str">
        <f aca="false">IF(E571&lt;&gt;0,INDEX(Main!T:T,C571+1,1),"")</f>
        <v/>
      </c>
      <c r="I571" s="0" t="str">
        <f aca="false">IF(E571&lt;&gt;0,INDEX(Main!U:U,C571+1,1),"")</f>
        <v/>
      </c>
      <c r="J571" s="0" t="str">
        <f aca="false">IF(E571&lt;&gt;0,INDEX(Main!V:V,C571+1,1),"")</f>
        <v/>
      </c>
      <c r="K571" s="0" t="str">
        <f aca="false">IF(E571&lt;&gt;0,INDEX(Main!W:W,C571+1,1),"")</f>
        <v/>
      </c>
      <c r="L571" s="0" t="str">
        <f aca="false">IF(E571&lt;&gt;0,INDEX(Main!AF:CC,$C571+1,$D571+1),"")</f>
        <v/>
      </c>
      <c r="M571" s="0" t="str">
        <f aca="false">IF(E571&lt;&gt;0,IF(L571*1&gt;100,YEAR(L571),""),"")</f>
        <v/>
      </c>
      <c r="N571" s="0" t="str">
        <f aca="false">IF(E571&lt;&gt;0,INDEX(Main!AH:CC,$C571+1,$D571+1),"")</f>
        <v/>
      </c>
      <c r="O571" s="0" t="str">
        <f aca="false">IF(E571&lt;&gt;0,INDEX(Main!AI:CC,$C571+1,$D571+1),"")</f>
        <v/>
      </c>
      <c r="P571" s="0" t="str">
        <f aca="false">IF(E571&lt;&gt;0,INDEX(Main!AJ:CC,$C571+1,$D571+1),"")</f>
        <v/>
      </c>
      <c r="Q571" s="0" t="str">
        <f aca="false">IF(A571&lt;&gt;"",":"&amp;A571,"")</f>
        <v/>
      </c>
    </row>
    <row r="572" customFormat="false" ht="12.75" hidden="false" customHeight="false" outlineLevel="0" collapsed="false">
      <c r="A572" s="0" t="str">
        <f aca="false">IF(MOD(ROW(B572)-C$6,$F$6)=0,MAX(A$7:A571)+1,"")</f>
        <v/>
      </c>
      <c r="B572" s="0" t="n">
        <v>5.11100000000004</v>
      </c>
      <c r="C572" s="0" t="n">
        <v>117</v>
      </c>
      <c r="D572" s="0" t="n">
        <v>20</v>
      </c>
      <c r="E572" s="0" t="n">
        <v>0</v>
      </c>
      <c r="F572" s="0" t="str">
        <f aca="false">IF(E572&lt;&gt;0,"CSE"&amp;ROUND(B572,0),"")</f>
        <v/>
      </c>
      <c r="G572" s="0" t="str">
        <f aca="false">IF(E572&lt;&gt;0,"All","")</f>
        <v/>
      </c>
      <c r="H572" s="0" t="str">
        <f aca="false">IF(E572&lt;&gt;0,INDEX(Main!T:T,C572+1,1),"")</f>
        <v/>
      </c>
      <c r="I572" s="0" t="str">
        <f aca="false">IF(E572&lt;&gt;0,INDEX(Main!U:U,C572+1,1),"")</f>
        <v/>
      </c>
      <c r="J572" s="0" t="str">
        <f aca="false">IF(E572&lt;&gt;0,INDEX(Main!V:V,C572+1,1),"")</f>
        <v/>
      </c>
      <c r="K572" s="0" t="str">
        <f aca="false">IF(E572&lt;&gt;0,INDEX(Main!W:W,C572+1,1),"")</f>
        <v/>
      </c>
      <c r="L572" s="0" t="str">
        <f aca="false">IF(E572&lt;&gt;0,INDEX(Main!AF:CC,$C572+1,$D572+1),"")</f>
        <v/>
      </c>
      <c r="M572" s="0" t="str">
        <f aca="false">IF(E572&lt;&gt;0,IF(L572*1&gt;100,YEAR(L572),""),"")</f>
        <v/>
      </c>
      <c r="N572" s="0" t="str">
        <f aca="false">IF(E572&lt;&gt;0,INDEX(Main!AH:CC,$C572+1,$D572+1),"")</f>
        <v/>
      </c>
      <c r="O572" s="0" t="str">
        <f aca="false">IF(E572&lt;&gt;0,INDEX(Main!AI:CC,$C572+1,$D572+1),"")</f>
        <v/>
      </c>
      <c r="P572" s="0" t="str">
        <f aca="false">IF(E572&lt;&gt;0,INDEX(Main!AJ:CC,$C572+1,$D572+1),"")</f>
        <v/>
      </c>
      <c r="Q572" s="0" t="str">
        <f aca="false">IF(A572&lt;&gt;"",":"&amp;A572,"")</f>
        <v/>
      </c>
    </row>
    <row r="573" customFormat="false" ht="12.75" hidden="false" customHeight="false" outlineLevel="0" collapsed="false">
      <c r="A573" s="0" t="str">
        <f aca="false">IF(MOD(ROW(B573)-C$6,$F$6)=0,MAX(A$7:A572)+1,"")</f>
        <v/>
      </c>
      <c r="B573" s="0" t="n">
        <v>5.11200000000004</v>
      </c>
      <c r="C573" s="0" t="n">
        <v>118</v>
      </c>
      <c r="D573" s="0" t="n">
        <v>20</v>
      </c>
      <c r="E573" s="0" t="n">
        <v>0</v>
      </c>
      <c r="F573" s="0" t="str">
        <f aca="false">IF(E573&lt;&gt;0,"CSE"&amp;ROUND(B573,0),"")</f>
        <v/>
      </c>
      <c r="G573" s="0" t="str">
        <f aca="false">IF(E573&lt;&gt;0,"All","")</f>
        <v/>
      </c>
      <c r="H573" s="0" t="str">
        <f aca="false">IF(E573&lt;&gt;0,INDEX(Main!T:T,C573+1,1),"")</f>
        <v/>
      </c>
      <c r="I573" s="0" t="str">
        <f aca="false">IF(E573&lt;&gt;0,INDEX(Main!U:U,C573+1,1),"")</f>
        <v/>
      </c>
      <c r="J573" s="0" t="str">
        <f aca="false">IF(E573&lt;&gt;0,INDEX(Main!V:V,C573+1,1),"")</f>
        <v/>
      </c>
      <c r="K573" s="0" t="str">
        <f aca="false">IF(E573&lt;&gt;0,INDEX(Main!W:W,C573+1,1),"")</f>
        <v/>
      </c>
      <c r="L573" s="0" t="str">
        <f aca="false">IF(E573&lt;&gt;0,INDEX(Main!AF:CC,$C573+1,$D573+1),"")</f>
        <v/>
      </c>
      <c r="M573" s="0" t="str">
        <f aca="false">IF(E573&lt;&gt;0,IF(L573*1&gt;100,YEAR(L573),""),"")</f>
        <v/>
      </c>
      <c r="N573" s="0" t="str">
        <f aca="false">IF(E573&lt;&gt;0,INDEX(Main!AH:CC,$C573+1,$D573+1),"")</f>
        <v/>
      </c>
      <c r="O573" s="0" t="str">
        <f aca="false">IF(E573&lt;&gt;0,INDEX(Main!AI:CC,$C573+1,$D573+1),"")</f>
        <v/>
      </c>
      <c r="P573" s="0" t="str">
        <f aca="false">IF(E573&lt;&gt;0,INDEX(Main!AJ:CC,$C573+1,$D573+1),"")</f>
        <v/>
      </c>
      <c r="Q573" s="0" t="str">
        <f aca="false">IF(A573&lt;&gt;"",":"&amp;A573,"")</f>
        <v/>
      </c>
    </row>
    <row r="574" customFormat="false" ht="12.75" hidden="false" customHeight="false" outlineLevel="0" collapsed="false">
      <c r="A574" s="0" t="n">
        <v>6</v>
      </c>
      <c r="B574" s="0" t="n">
        <v>6</v>
      </c>
      <c r="C574" s="0" t="n">
        <v>6</v>
      </c>
      <c r="D574" s="0" t="n">
        <v>25</v>
      </c>
      <c r="E574" s="0" t="n">
        <v>0</v>
      </c>
      <c r="F574" s="0" t="str">
        <f aca="false">IF(E574&lt;&gt;0,"CSE"&amp;ROUND(B574,0),"")</f>
        <v/>
      </c>
      <c r="G574" s="0" t="str">
        <f aca="false">IF(E574&lt;&gt;0,"All","")</f>
        <v/>
      </c>
      <c r="H574" s="0" t="str">
        <f aca="false">IF(E574&lt;&gt;0,INDEX(Main!T:T,C574+1,1),"")</f>
        <v/>
      </c>
      <c r="I574" s="0" t="str">
        <f aca="false">IF(E574&lt;&gt;0,INDEX(Main!U:U,C574+1,1),"")</f>
        <v/>
      </c>
      <c r="J574" s="0" t="str">
        <f aca="false">IF(E574&lt;&gt;0,INDEX(Main!V:V,C574+1,1),"")</f>
        <v/>
      </c>
      <c r="K574" s="0" t="str">
        <f aca="false">IF(E574&lt;&gt;0,INDEX(Main!W:W,C574+1,1),"")</f>
        <v/>
      </c>
      <c r="L574" s="0" t="str">
        <f aca="false">IF(E574&lt;&gt;0,INDEX(Main!AF:CC,$C574+1,$D574+1),"")</f>
        <v/>
      </c>
      <c r="M574" s="0" t="str">
        <f aca="false">IF(E574&lt;&gt;0,IF(L574*1&gt;100,YEAR(L574),""),"")</f>
        <v/>
      </c>
      <c r="N574" s="0" t="str">
        <f aca="false">IF(E574&lt;&gt;0,INDEX(Main!AH:CC,$C574+1,$D574+1),"")</f>
        <v/>
      </c>
      <c r="O574" s="0" t="str">
        <f aca="false">IF(E574&lt;&gt;0,INDEX(Main!AI:CC,$C574+1,$D574+1),"")</f>
        <v/>
      </c>
      <c r="P574" s="0" t="str">
        <f aca="false">IF(E574&lt;&gt;0,INDEX(Main!AJ:CC,$C574+1,$D574+1),"")</f>
        <v/>
      </c>
      <c r="Q574" s="0" t="str">
        <f aca="false">IF(A574&lt;&gt;"",":"&amp;A574,"")</f>
        <v>:6</v>
      </c>
    </row>
    <row r="575" customFormat="false" ht="12.75" hidden="false" customHeight="false" outlineLevel="0" collapsed="false">
      <c r="A575" s="0" t="str">
        <f aca="false">IF(MOD(ROW(B575)-C$6,$F$6)=0,MAX(A$7:A574)+1,"")</f>
        <v/>
      </c>
      <c r="B575" s="0" t="n">
        <v>6.001</v>
      </c>
      <c r="C575" s="0" t="n">
        <v>7</v>
      </c>
      <c r="D575" s="0" t="n">
        <v>25</v>
      </c>
      <c r="E575" s="0" t="n">
        <v>370</v>
      </c>
      <c r="F575" s="0" t="str">
        <f aca="false">IF(E575&lt;&gt;0,"CSE"&amp;ROUND(B575,0),"")</f>
        <v>CSE6</v>
      </c>
      <c r="G575" s="0" t="str">
        <f aca="false">IF(E575&lt;&gt;0,"All","")</f>
        <v>All</v>
      </c>
      <c r="H575" s="0" t="n">
        <v>1</v>
      </c>
      <c r="I575" s="0" t="str">
        <f aca="false">IF(E575&lt;&gt;0,INDEX(Main!U:U,C575+1,1),"")</f>
        <v>string</v>
      </c>
      <c r="J575" s="0" t="str">
        <f aca="false">IF(E575&lt;&gt;0,INDEX(Main!V:V,C575+1,1),"")</f>
        <v>string</v>
      </c>
      <c r="K575" s="0" t="str">
        <f aca="false">IF(E575&lt;&gt;0,INDEX(Main!W:W,C575+1,1),"")</f>
        <v>string</v>
      </c>
      <c r="L575" s="0" t="n">
        <v>49065</v>
      </c>
      <c r="M575" s="0" t="n">
        <v>2034</v>
      </c>
      <c r="N575" s="0" t="n">
        <v>370</v>
      </c>
      <c r="O575" s="0" t="n">
        <v>370</v>
      </c>
      <c r="P575" s="0" t="str">
        <f aca="false">IF(E575&lt;&gt;0,INDEX(Main!AJ:CC,$C575+1,$D575+1),"")</f>
        <v>F: string;</v>
      </c>
      <c r="Q575" s="0" t="str">
        <f aca="false">IF(A575&lt;&gt;"",":"&amp;A575,"")</f>
        <v/>
      </c>
    </row>
    <row r="576" customFormat="false" ht="12.75" hidden="false" customHeight="false" outlineLevel="0" collapsed="false">
      <c r="A576" s="0" t="str">
        <f aca="false">IF(MOD(ROW(B576)-C$6,$F$6)=0,MAX(A$7:A575)+1,"")</f>
        <v/>
      </c>
      <c r="B576" s="0" t="n">
        <v>6.002</v>
      </c>
      <c r="C576" s="0" t="n">
        <v>8</v>
      </c>
      <c r="D576" s="0" t="n">
        <v>25</v>
      </c>
      <c r="E576" s="0" t="n">
        <v>0</v>
      </c>
      <c r="F576" s="0" t="str">
        <f aca="false">IF(E576&lt;&gt;0,"CSE"&amp;ROUND(B576,0),"")</f>
        <v/>
      </c>
      <c r="G576" s="0" t="str">
        <f aca="false">IF(E576&lt;&gt;0,"All","")</f>
        <v/>
      </c>
      <c r="H576" s="0" t="str">
        <f aca="false">IF(E576&lt;&gt;0,INDEX(Main!T:T,C576+1,1),"")</f>
        <v/>
      </c>
      <c r="I576" s="0" t="str">
        <f aca="false">IF(E576&lt;&gt;0,INDEX(Main!U:U,C576+1,1),"")</f>
        <v/>
      </c>
      <c r="J576" s="0" t="str">
        <f aca="false">IF(E576&lt;&gt;0,INDEX(Main!V:V,C576+1,1),"")</f>
        <v/>
      </c>
      <c r="K576" s="0" t="str">
        <f aca="false">IF(E576&lt;&gt;0,INDEX(Main!W:W,C576+1,1),"")</f>
        <v/>
      </c>
      <c r="L576" s="0" t="str">
        <f aca="false">IF(E576&lt;&gt;0,INDEX(Main!AF:CC,$C576+1,$D576+1),"")</f>
        <v/>
      </c>
      <c r="M576" s="0" t="str">
        <f aca="false">IF(E576&lt;&gt;0,IF(L576*1&gt;100,YEAR(L576),""),"")</f>
        <v/>
      </c>
      <c r="N576" s="0" t="str">
        <f aca="false">IF(E576&lt;&gt;0,INDEX(Main!AH:CC,$C576+1,$D576+1),"")</f>
        <v/>
      </c>
      <c r="O576" s="0" t="str">
        <f aca="false">IF(E576&lt;&gt;0,INDEX(Main!AI:CC,$C576+1,$D576+1),"")</f>
        <v/>
      </c>
      <c r="P576" s="0" t="str">
        <f aca="false">IF(E576&lt;&gt;0,INDEX(Main!AJ:CC,$C576+1,$D576+1),"")</f>
        <v/>
      </c>
      <c r="Q576" s="0" t="str">
        <f aca="false">IF(A576&lt;&gt;"",":"&amp;A576,"")</f>
        <v/>
      </c>
    </row>
    <row r="577" customFormat="false" ht="12.75" hidden="false" customHeight="false" outlineLevel="0" collapsed="false">
      <c r="A577" s="0" t="str">
        <f aca="false">IF(MOD(ROW(B577)-C$6,$F$6)=0,MAX(A$7:A576)+1,"")</f>
        <v/>
      </c>
      <c r="B577" s="0" t="n">
        <v>6.003</v>
      </c>
      <c r="C577" s="0" t="n">
        <v>9</v>
      </c>
      <c r="D577" s="0" t="n">
        <v>25</v>
      </c>
      <c r="E577" s="0" t="n">
        <v>1000</v>
      </c>
      <c r="F577" s="0" t="str">
        <f aca="false">IF(E577&lt;&gt;0,"CSE"&amp;ROUND(B577,0),"")</f>
        <v>CSE6</v>
      </c>
      <c r="G577" s="0" t="str">
        <f aca="false">IF(E577&lt;&gt;0,"All","")</f>
        <v>All</v>
      </c>
      <c r="H577" s="0" t="n">
        <v>1</v>
      </c>
      <c r="I577" s="0" t="str">
        <f aca="false">IF(E577&lt;&gt;0,INDEX(Main!U:U,C577+1,1),"")</f>
        <v>string</v>
      </c>
      <c r="J577" s="0" t="str">
        <f aca="false">IF(E577&lt;&gt;0,INDEX(Main!V:V,C577+1,1),"")</f>
        <v>string</v>
      </c>
      <c r="K577" s="0" t="str">
        <f aca="false">IF(E577&lt;&gt;0,INDEX(Main!W:W,C577+1,1),"")</f>
        <v>string</v>
      </c>
      <c r="L577" s="0" t="n">
        <v>49065</v>
      </c>
      <c r="M577" s="0" t="n">
        <v>2034</v>
      </c>
      <c r="N577" s="0" t="n">
        <v>1000</v>
      </c>
      <c r="O577" s="0" t="n">
        <v>1000</v>
      </c>
      <c r="P577" s="0" t="str">
        <f aca="false">IF(E577&lt;&gt;0,INDEX(Main!AJ:CC,$C577+1,$D577+1),"")</f>
        <v/>
      </c>
      <c r="Q577" s="0" t="str">
        <f aca="false">IF(A577&lt;&gt;"",":"&amp;A577,"")</f>
        <v/>
      </c>
    </row>
    <row r="578" customFormat="false" ht="12.75" hidden="false" customHeight="false" outlineLevel="0" collapsed="false">
      <c r="A578" s="0" t="str">
        <f aca="false">IF(MOD(ROW(B578)-C$6,$F$6)=0,MAX(A$7:A577)+1,"")</f>
        <v/>
      </c>
      <c r="B578" s="0" t="n">
        <v>6.004</v>
      </c>
      <c r="C578" s="0" t="n">
        <v>10</v>
      </c>
      <c r="D578" s="0" t="n">
        <v>25</v>
      </c>
      <c r="E578" s="0" t="n">
        <v>0</v>
      </c>
      <c r="F578" s="0" t="str">
        <f aca="false">IF(E578&lt;&gt;0,"CSE"&amp;ROUND(B578,0),"")</f>
        <v/>
      </c>
      <c r="G578" s="0" t="str">
        <f aca="false">IF(E578&lt;&gt;0,"All","")</f>
        <v/>
      </c>
      <c r="H578" s="0" t="str">
        <f aca="false">IF(E578&lt;&gt;0,INDEX(Main!T:T,C578+1,1),"")</f>
        <v/>
      </c>
      <c r="I578" s="0" t="str">
        <f aca="false">IF(E578&lt;&gt;0,INDEX(Main!U:U,C578+1,1),"")</f>
        <v/>
      </c>
      <c r="J578" s="0" t="str">
        <f aca="false">IF(E578&lt;&gt;0,INDEX(Main!V:V,C578+1,1),"")</f>
        <v/>
      </c>
      <c r="K578" s="0" t="str">
        <f aca="false">IF(E578&lt;&gt;0,INDEX(Main!W:W,C578+1,1),"")</f>
        <v/>
      </c>
      <c r="L578" s="0" t="str">
        <f aca="false">IF(E578&lt;&gt;0,INDEX(Main!AF:CC,$C578+1,$D578+1),"")</f>
        <v/>
      </c>
      <c r="M578" s="0" t="str">
        <f aca="false">IF(E578&lt;&gt;0,IF(L578*1&gt;100,YEAR(L578),""),"")</f>
        <v/>
      </c>
      <c r="N578" s="0" t="str">
        <f aca="false">IF(E578&lt;&gt;0,INDEX(Main!AH:CC,$C578+1,$D578+1),"")</f>
        <v/>
      </c>
      <c r="O578" s="0" t="str">
        <f aca="false">IF(E578&lt;&gt;0,INDEX(Main!AI:CC,$C578+1,$D578+1),"")</f>
        <v/>
      </c>
      <c r="P578" s="0" t="str">
        <f aca="false">IF(E578&lt;&gt;0,INDEX(Main!AJ:CC,$C578+1,$D578+1),"")</f>
        <v/>
      </c>
      <c r="Q578" s="0" t="str">
        <f aca="false">IF(A578&lt;&gt;"",":"&amp;A578,"")</f>
        <v/>
      </c>
    </row>
    <row r="579" customFormat="false" ht="12.75" hidden="false" customHeight="false" outlineLevel="0" collapsed="false">
      <c r="A579" s="0" t="str">
        <f aca="false">IF(MOD(ROW(B579)-C$6,$F$6)=0,MAX(A$7:A578)+1,"")</f>
        <v/>
      </c>
      <c r="B579" s="0" t="n">
        <v>6.005</v>
      </c>
      <c r="C579" s="0" t="n">
        <v>11</v>
      </c>
      <c r="D579" s="0" t="n">
        <v>25</v>
      </c>
      <c r="E579" s="0" t="n">
        <v>570</v>
      </c>
      <c r="F579" s="0" t="str">
        <f aca="false">IF(E579&lt;&gt;0,"CSE"&amp;ROUND(B579,0),"")</f>
        <v>CSE6</v>
      </c>
      <c r="G579" s="0" t="str">
        <f aca="false">IF(E579&lt;&gt;0,"All","")</f>
        <v>All</v>
      </c>
      <c r="H579" s="0" t="n">
        <v>2</v>
      </c>
      <c r="I579" s="0" t="str">
        <f aca="false">IF(E579&lt;&gt;0,INDEX(Main!U:U,C579+1,1),"")</f>
        <v>string</v>
      </c>
      <c r="J579" s="0" t="str">
        <f aca="false">IF(E579&lt;&gt;0,INDEX(Main!V:V,C579+1,1),"")</f>
        <v>string</v>
      </c>
      <c r="K579" s="0" t="str">
        <f aca="false">IF(E579&lt;&gt;0,INDEX(Main!W:W,C579+1,1),"")</f>
        <v>string</v>
      </c>
      <c r="L579" s="0" t="n">
        <v>49430</v>
      </c>
      <c r="M579" s="0" t="n">
        <v>2035</v>
      </c>
      <c r="N579" s="0" t="n">
        <v>570</v>
      </c>
      <c r="O579" s="0" t="n">
        <v>570</v>
      </c>
      <c r="P579" s="0" t="str">
        <f aca="false">IF(E579&lt;&gt;0,INDEX(Main!AJ:CC,$C579+1,$D579+1),"")</f>
        <v>F: string;</v>
      </c>
      <c r="Q579" s="0" t="str">
        <f aca="false">IF(A579&lt;&gt;"",":"&amp;A579,"")</f>
        <v/>
      </c>
    </row>
    <row r="580" customFormat="false" ht="12.75" hidden="false" customHeight="false" outlineLevel="0" collapsed="false">
      <c r="A580" s="0" t="str">
        <f aca="false">IF(MOD(ROW(B580)-C$6,$F$6)=0,MAX(A$7:A579)+1,"")</f>
        <v/>
      </c>
      <c r="B580" s="0" t="n">
        <v>6.006</v>
      </c>
      <c r="C580" s="0" t="n">
        <v>12</v>
      </c>
      <c r="D580" s="0" t="n">
        <v>25</v>
      </c>
      <c r="E580" s="0" t="n">
        <v>0</v>
      </c>
      <c r="F580" s="0" t="str">
        <f aca="false">IF(E580&lt;&gt;0,"CSE"&amp;ROUND(B580,0),"")</f>
        <v/>
      </c>
      <c r="G580" s="0" t="str">
        <f aca="false">IF(E580&lt;&gt;0,"All","")</f>
        <v/>
      </c>
      <c r="H580" s="0" t="str">
        <f aca="false">IF(E580&lt;&gt;0,INDEX(Main!T:T,C580+1,1),"")</f>
        <v/>
      </c>
      <c r="I580" s="0" t="str">
        <f aca="false">IF(E580&lt;&gt;0,INDEX(Main!U:U,C580+1,1),"")</f>
        <v/>
      </c>
      <c r="J580" s="0" t="str">
        <f aca="false">IF(E580&lt;&gt;0,INDEX(Main!V:V,C580+1,1),"")</f>
        <v/>
      </c>
      <c r="K580" s="0" t="str">
        <f aca="false">IF(E580&lt;&gt;0,INDEX(Main!W:W,C580+1,1),"")</f>
        <v/>
      </c>
      <c r="L580" s="0" t="str">
        <f aca="false">IF(E580&lt;&gt;0,INDEX(Main!AF:CC,$C580+1,$D580+1),"")</f>
        <v/>
      </c>
      <c r="M580" s="0" t="str">
        <f aca="false">IF(E580&lt;&gt;0,IF(L580*1&gt;100,YEAR(L580),""),"")</f>
        <v/>
      </c>
      <c r="N580" s="0" t="str">
        <f aca="false">IF(E580&lt;&gt;0,INDEX(Main!AH:CC,$C580+1,$D580+1),"")</f>
        <v/>
      </c>
      <c r="O580" s="0" t="str">
        <f aca="false">IF(E580&lt;&gt;0,INDEX(Main!AI:CC,$C580+1,$D580+1),"")</f>
        <v/>
      </c>
      <c r="P580" s="0" t="str">
        <f aca="false">IF(E580&lt;&gt;0,INDEX(Main!AJ:CC,$C580+1,$D580+1),"")</f>
        <v/>
      </c>
      <c r="Q580" s="0" t="str">
        <f aca="false">IF(A580&lt;&gt;"",":"&amp;A580,"")</f>
        <v/>
      </c>
    </row>
    <row r="581" customFormat="false" ht="12.75" hidden="false" customHeight="false" outlineLevel="0" collapsed="false">
      <c r="A581" s="0" t="str">
        <f aca="false">IF(MOD(ROW(B581)-C$6,$F$6)=0,MAX(A$7:A580)+1,"")</f>
        <v/>
      </c>
      <c r="B581" s="0" t="n">
        <v>6.007</v>
      </c>
      <c r="C581" s="0" t="n">
        <v>13</v>
      </c>
      <c r="D581" s="0" t="n">
        <v>25</v>
      </c>
      <c r="E581" s="0" t="n">
        <v>300</v>
      </c>
      <c r="F581" s="0" t="str">
        <f aca="false">IF(E581&lt;&gt;0,"CSE"&amp;ROUND(B581,0),"")</f>
        <v>CSE6</v>
      </c>
      <c r="G581" s="0" t="str">
        <f aca="false">IF(E581&lt;&gt;0,"All","")</f>
        <v>All</v>
      </c>
      <c r="H581" s="0" t="n">
        <v>2</v>
      </c>
      <c r="I581" s="0" t="str">
        <f aca="false">IF(E581&lt;&gt;0,INDEX(Main!U:U,C581+1,1),"")</f>
        <v>string</v>
      </c>
      <c r="J581" s="0" t="str">
        <f aca="false">IF(E581&lt;&gt;0,INDEX(Main!V:V,C581+1,1),"")</f>
        <v>string</v>
      </c>
      <c r="K581" s="0" t="str">
        <f aca="false">IF(E581&lt;&gt;0,INDEX(Main!W:W,C581+1,1),"")</f>
        <v>string</v>
      </c>
      <c r="L581" s="0" t="n">
        <v>49430</v>
      </c>
      <c r="M581" s="0" t="n">
        <v>2035</v>
      </c>
      <c r="N581" s="0" t="n">
        <v>300</v>
      </c>
      <c r="O581" s="0" t="n">
        <v>300</v>
      </c>
      <c r="P581" s="0" t="str">
        <f aca="false">IF(E581&lt;&gt;0,INDEX(Main!AJ:CC,$C581+1,$D581+1),"")</f>
        <v/>
      </c>
      <c r="Q581" s="0" t="str">
        <f aca="false">IF(A581&lt;&gt;"",":"&amp;A581,"")</f>
        <v/>
      </c>
    </row>
    <row r="582" customFormat="false" ht="12.75" hidden="false" customHeight="false" outlineLevel="0" collapsed="false">
      <c r="A582" s="0" t="str">
        <f aca="false">IF(MOD(ROW(B582)-C$6,$F$6)=0,MAX(A$7:A581)+1,"")</f>
        <v/>
      </c>
      <c r="B582" s="0" t="n">
        <v>6.008</v>
      </c>
      <c r="C582" s="0" t="n">
        <v>14</v>
      </c>
      <c r="D582" s="0" t="n">
        <v>25</v>
      </c>
      <c r="E582" s="0" t="n">
        <v>0</v>
      </c>
      <c r="F582" s="0" t="str">
        <f aca="false">IF(E582&lt;&gt;0,"CSE"&amp;ROUND(B582,0),"")</f>
        <v/>
      </c>
      <c r="G582" s="0" t="str">
        <f aca="false">IF(E582&lt;&gt;0,"All","")</f>
        <v/>
      </c>
      <c r="H582" s="0" t="str">
        <f aca="false">IF(E582&lt;&gt;0,INDEX(Main!T:T,C582+1,1),"")</f>
        <v/>
      </c>
      <c r="I582" s="0" t="str">
        <f aca="false">IF(E582&lt;&gt;0,INDEX(Main!U:U,C582+1,1),"")</f>
        <v/>
      </c>
      <c r="J582" s="0" t="str">
        <f aca="false">IF(E582&lt;&gt;0,INDEX(Main!V:V,C582+1,1),"")</f>
        <v/>
      </c>
      <c r="K582" s="0" t="str">
        <f aca="false">IF(E582&lt;&gt;0,INDEX(Main!W:W,C582+1,1),"")</f>
        <v/>
      </c>
      <c r="L582" s="0" t="str">
        <f aca="false">IF(E582&lt;&gt;0,INDEX(Main!AF:CC,$C582+1,$D582+1),"")</f>
        <v/>
      </c>
      <c r="M582" s="0" t="str">
        <f aca="false">IF(E582&lt;&gt;0,IF(L582*1&gt;100,YEAR(L582),""),"")</f>
        <v/>
      </c>
      <c r="N582" s="0" t="str">
        <f aca="false">IF(E582&lt;&gt;0,INDEX(Main!AH:CC,$C582+1,$D582+1),"")</f>
        <v/>
      </c>
      <c r="O582" s="0" t="str">
        <f aca="false">IF(E582&lt;&gt;0,INDEX(Main!AI:CC,$C582+1,$D582+1),"")</f>
        <v/>
      </c>
      <c r="P582" s="0" t="str">
        <f aca="false">IF(E582&lt;&gt;0,INDEX(Main!AJ:CC,$C582+1,$D582+1),"")</f>
        <v/>
      </c>
      <c r="Q582" s="0" t="str">
        <f aca="false">IF(A582&lt;&gt;"",":"&amp;A582,"")</f>
        <v/>
      </c>
    </row>
    <row r="583" customFormat="false" ht="12.75" hidden="false" customHeight="false" outlineLevel="0" collapsed="false">
      <c r="A583" s="0" t="str">
        <f aca="false">IF(MOD(ROW(B583)-C$6,$F$6)=0,MAX(A$7:A582)+1,"")</f>
        <v/>
      </c>
      <c r="B583" s="0" t="n">
        <v>6.009</v>
      </c>
      <c r="C583" s="0" t="n">
        <v>15</v>
      </c>
      <c r="D583" s="0" t="n">
        <v>25</v>
      </c>
      <c r="E583" s="0" t="n">
        <v>0</v>
      </c>
      <c r="F583" s="0" t="str">
        <f aca="false">IF(E583&lt;&gt;0,"CSE"&amp;ROUND(B583,0),"")</f>
        <v/>
      </c>
      <c r="G583" s="0" t="str">
        <f aca="false">IF(E583&lt;&gt;0,"All","")</f>
        <v/>
      </c>
      <c r="H583" s="0" t="str">
        <f aca="false">IF(E583&lt;&gt;0,INDEX(Main!T:T,C583+1,1),"")</f>
        <v/>
      </c>
      <c r="I583" s="0" t="str">
        <f aca="false">IF(E583&lt;&gt;0,INDEX(Main!U:U,C583+1,1),"")</f>
        <v/>
      </c>
      <c r="J583" s="0" t="str">
        <f aca="false">IF(E583&lt;&gt;0,INDEX(Main!V:V,C583+1,1),"")</f>
        <v/>
      </c>
      <c r="K583" s="0" t="str">
        <f aca="false">IF(E583&lt;&gt;0,INDEX(Main!W:W,C583+1,1),"")</f>
        <v/>
      </c>
      <c r="L583" s="0" t="str">
        <f aca="false">IF(E583&lt;&gt;0,INDEX(Main!AF:CC,$C583+1,$D583+1),"")</f>
        <v/>
      </c>
      <c r="M583" s="0" t="str">
        <f aca="false">IF(E583&lt;&gt;0,IF(L583*1&gt;100,YEAR(L583),""),"")</f>
        <v/>
      </c>
      <c r="N583" s="0" t="str">
        <f aca="false">IF(E583&lt;&gt;0,INDEX(Main!AH:CC,$C583+1,$D583+1),"")</f>
        <v/>
      </c>
      <c r="O583" s="0" t="str">
        <f aca="false">IF(E583&lt;&gt;0,INDEX(Main!AI:CC,$C583+1,$D583+1),"")</f>
        <v/>
      </c>
      <c r="P583" s="0" t="str">
        <f aca="false">IF(E583&lt;&gt;0,INDEX(Main!AJ:CC,$C583+1,$D583+1),"")</f>
        <v/>
      </c>
      <c r="Q583" s="0" t="str">
        <f aca="false">IF(A583&lt;&gt;"",":"&amp;A583,"")</f>
        <v/>
      </c>
    </row>
    <row r="584" customFormat="false" ht="12.75" hidden="false" customHeight="false" outlineLevel="0" collapsed="false">
      <c r="A584" s="0" t="str">
        <f aca="false">IF(MOD(ROW(B584)-C$6,$F$6)=0,MAX(A$7:A583)+1,"")</f>
        <v/>
      </c>
      <c r="B584" s="0" t="n">
        <v>6.01</v>
      </c>
      <c r="C584" s="0" t="n">
        <v>16</v>
      </c>
      <c r="D584" s="0" t="n">
        <v>25</v>
      </c>
      <c r="E584" s="0" t="n">
        <v>2000</v>
      </c>
      <c r="F584" s="0" t="str">
        <f aca="false">IF(E584&lt;&gt;0,"CSE"&amp;ROUND(B584,0),"")</f>
        <v>CSE6</v>
      </c>
      <c r="G584" s="0" t="str">
        <f aca="false">IF(E584&lt;&gt;0,"All","")</f>
        <v>All</v>
      </c>
      <c r="H584" s="0" t="n">
        <v>2</v>
      </c>
      <c r="I584" s="0" t="str">
        <f aca="false">IF(E584&lt;&gt;0,INDEX(Main!U:U,C584+1,1),"")</f>
        <v>string</v>
      </c>
      <c r="J584" s="0" t="str">
        <f aca="false">IF(E584&lt;&gt;0,INDEX(Main!V:V,C584+1,1),"")</f>
        <v>string</v>
      </c>
      <c r="K584" s="0" t="str">
        <f aca="false">IF(E584&lt;&gt;0,INDEX(Main!W:W,C584+1,1),"")</f>
        <v>string</v>
      </c>
      <c r="L584" s="0" t="n">
        <v>49796</v>
      </c>
      <c r="M584" s="0" t="n">
        <v>2036</v>
      </c>
      <c r="N584" s="0" t="n">
        <v>2000</v>
      </c>
      <c r="O584" s="0" t="n">
        <v>2000</v>
      </c>
      <c r="P584" s="0" t="str">
        <f aca="false">IF(E584&lt;&gt;0,INDEX(Main!AJ:CC,$C584+1,$D584+1),"")</f>
        <v/>
      </c>
      <c r="Q584" s="0" t="str">
        <f aca="false">IF(A584&lt;&gt;"",":"&amp;A584,"")</f>
        <v/>
      </c>
    </row>
    <row r="585" customFormat="false" ht="12.75" hidden="false" customHeight="false" outlineLevel="0" collapsed="false">
      <c r="A585" s="0" t="str">
        <f aca="false">IF(MOD(ROW(B585)-C$6,$F$6)=0,MAX(A$7:A584)+1,"")</f>
        <v/>
      </c>
      <c r="B585" s="0" t="n">
        <v>6.011</v>
      </c>
      <c r="C585" s="0" t="n">
        <v>17</v>
      </c>
      <c r="D585" s="0" t="n">
        <v>25</v>
      </c>
      <c r="E585" s="0" t="n">
        <v>3000</v>
      </c>
      <c r="F585" s="0" t="str">
        <f aca="false">IF(E585&lt;&gt;0,"CSE"&amp;ROUND(B585,0),"")</f>
        <v>CSE6</v>
      </c>
      <c r="G585" s="0" t="str">
        <f aca="false">IF(E585&lt;&gt;0,"All","")</f>
        <v>All</v>
      </c>
      <c r="H585" s="0" t="n">
        <v>2</v>
      </c>
      <c r="I585" s="0" t="str">
        <f aca="false">IF(E585&lt;&gt;0,INDEX(Main!U:U,C585+1,1),"")</f>
        <v>string</v>
      </c>
      <c r="J585" s="0" t="str">
        <f aca="false">IF(E585&lt;&gt;0,INDEX(Main!V:V,C585+1,1),"")</f>
        <v>string</v>
      </c>
      <c r="K585" s="0" t="str">
        <f aca="false">IF(E585&lt;&gt;0,INDEX(Main!W:W,C585+1,1),"")</f>
        <v>string</v>
      </c>
      <c r="L585" s="0" t="n">
        <v>49796</v>
      </c>
      <c r="M585" s="0" t="n">
        <v>2036</v>
      </c>
      <c r="N585" s="0" t="n">
        <v>3000</v>
      </c>
      <c r="O585" s="0" t="n">
        <v>3000</v>
      </c>
      <c r="P585" s="0" t="str">
        <f aca="false">IF(E585&lt;&gt;0,INDEX(Main!AJ:CC,$C585+1,$D585+1),"")</f>
        <v/>
      </c>
      <c r="Q585" s="0" t="str">
        <f aca="false">IF(A585&lt;&gt;"",":"&amp;A585,"")</f>
        <v/>
      </c>
    </row>
    <row r="586" customFormat="false" ht="12.75" hidden="false" customHeight="false" outlineLevel="0" collapsed="false">
      <c r="A586" s="0" t="str">
        <f aca="false">IF(MOD(ROW(B586)-C$6,$F$6)=0,MAX(A$7:A585)+1,"")</f>
        <v/>
      </c>
      <c r="B586" s="0" t="n">
        <v>6.012</v>
      </c>
      <c r="C586" s="0" t="n">
        <v>18</v>
      </c>
      <c r="D586" s="0" t="n">
        <v>25</v>
      </c>
      <c r="E586" s="0" t="n">
        <v>0</v>
      </c>
      <c r="F586" s="0" t="str">
        <f aca="false">IF(E586&lt;&gt;0,"CSE"&amp;ROUND(B586,0),"")</f>
        <v/>
      </c>
      <c r="G586" s="0" t="str">
        <f aca="false">IF(E586&lt;&gt;0,"All","")</f>
        <v/>
      </c>
      <c r="H586" s="0" t="str">
        <f aca="false">IF(E586&lt;&gt;0,INDEX(Main!T:T,C586+1,1),"")</f>
        <v/>
      </c>
      <c r="I586" s="0" t="str">
        <f aca="false">IF(E586&lt;&gt;0,INDEX(Main!U:U,C586+1,1),"")</f>
        <v/>
      </c>
      <c r="J586" s="0" t="str">
        <f aca="false">IF(E586&lt;&gt;0,INDEX(Main!V:V,C586+1,1),"")</f>
        <v/>
      </c>
      <c r="K586" s="0" t="str">
        <f aca="false">IF(E586&lt;&gt;0,INDEX(Main!W:W,C586+1,1),"")</f>
        <v/>
      </c>
      <c r="L586" s="0" t="str">
        <f aca="false">IF(E586&lt;&gt;0,INDEX(Main!AF:CC,$C586+1,$D586+1),"")</f>
        <v/>
      </c>
      <c r="M586" s="0" t="str">
        <f aca="false">IF(E586&lt;&gt;0,IF(L586*1&gt;100,YEAR(L586),""),"")</f>
        <v/>
      </c>
      <c r="N586" s="0" t="str">
        <f aca="false">IF(E586&lt;&gt;0,INDEX(Main!AH:CC,$C586+1,$D586+1),"")</f>
        <v/>
      </c>
      <c r="O586" s="0" t="str">
        <f aca="false">IF(E586&lt;&gt;0,INDEX(Main!AI:CC,$C586+1,$D586+1),"")</f>
        <v/>
      </c>
      <c r="P586" s="0" t="str">
        <f aca="false">IF(E586&lt;&gt;0,INDEX(Main!AJ:CC,$C586+1,$D586+1),"")</f>
        <v/>
      </c>
      <c r="Q586" s="0" t="str">
        <f aca="false">IF(A586&lt;&gt;"",":"&amp;A586,"")</f>
        <v/>
      </c>
    </row>
    <row r="587" customFormat="false" ht="12.75" hidden="false" customHeight="false" outlineLevel="0" collapsed="false">
      <c r="A587" s="0" t="str">
        <f aca="false">IF(MOD(ROW(B587)-C$6,$F$6)=0,MAX(A$7:A586)+1,"")</f>
        <v/>
      </c>
      <c r="B587" s="0" t="n">
        <v>6.013</v>
      </c>
      <c r="C587" s="0" t="n">
        <v>19</v>
      </c>
      <c r="D587" s="0" t="n">
        <v>25</v>
      </c>
      <c r="E587" s="0" t="n">
        <v>0</v>
      </c>
      <c r="F587" s="0" t="str">
        <f aca="false">IF(E587&lt;&gt;0,"CSE"&amp;ROUND(B587,0),"")</f>
        <v/>
      </c>
      <c r="G587" s="0" t="str">
        <f aca="false">IF(E587&lt;&gt;0,"All","")</f>
        <v/>
      </c>
      <c r="H587" s="0" t="str">
        <f aca="false">IF(E587&lt;&gt;0,INDEX(Main!T:T,C587+1,1),"")</f>
        <v/>
      </c>
      <c r="I587" s="0" t="str">
        <f aca="false">IF(E587&lt;&gt;0,INDEX(Main!U:U,C587+1,1),"")</f>
        <v/>
      </c>
      <c r="J587" s="0" t="str">
        <f aca="false">IF(E587&lt;&gt;0,INDEX(Main!V:V,C587+1,1),"")</f>
        <v/>
      </c>
      <c r="K587" s="0" t="str">
        <f aca="false">IF(E587&lt;&gt;0,INDEX(Main!W:W,C587+1,1),"")</f>
        <v/>
      </c>
      <c r="L587" s="0" t="str">
        <f aca="false">IF(E587&lt;&gt;0,INDEX(Main!AF:CC,$C587+1,$D587+1),"")</f>
        <v/>
      </c>
      <c r="M587" s="0" t="str">
        <f aca="false">IF(E587&lt;&gt;0,IF(L587*1&gt;100,YEAR(L587),""),"")</f>
        <v/>
      </c>
      <c r="N587" s="0" t="str">
        <f aca="false">IF(E587&lt;&gt;0,INDEX(Main!AH:CC,$C587+1,$D587+1),"")</f>
        <v/>
      </c>
      <c r="O587" s="0" t="str">
        <f aca="false">IF(E587&lt;&gt;0,INDEX(Main!AI:CC,$C587+1,$D587+1),"")</f>
        <v/>
      </c>
      <c r="P587" s="0" t="str">
        <f aca="false">IF(E587&lt;&gt;0,INDEX(Main!AJ:CC,$C587+1,$D587+1),"")</f>
        <v/>
      </c>
      <c r="Q587" s="0" t="str">
        <f aca="false">IF(A587&lt;&gt;"",":"&amp;A587,"")</f>
        <v/>
      </c>
    </row>
    <row r="588" customFormat="false" ht="12.75" hidden="false" customHeight="false" outlineLevel="0" collapsed="false">
      <c r="A588" s="0" t="str">
        <f aca="false">IF(MOD(ROW(B588)-C$6,$F$6)=0,MAX(A$7:A587)+1,"")</f>
        <v/>
      </c>
      <c r="B588" s="0" t="n">
        <v>6.01400000000001</v>
      </c>
      <c r="C588" s="0" t="n">
        <v>20</v>
      </c>
      <c r="D588" s="0" t="n">
        <v>25</v>
      </c>
      <c r="E588" s="0" t="n">
        <v>2000</v>
      </c>
      <c r="F588" s="0" t="str">
        <f aca="false">IF(E588&lt;&gt;0,"CSE"&amp;ROUND(B588,0),"")</f>
        <v>CSE6</v>
      </c>
      <c r="G588" s="0" t="str">
        <f aca="false">IF(E588&lt;&gt;0,"All","")</f>
        <v>All</v>
      </c>
      <c r="H588" s="0" t="n">
        <v>2</v>
      </c>
      <c r="I588" s="0" t="str">
        <f aca="false">IF(E588&lt;&gt;0,INDEX(Main!U:U,C588+1,1),"")</f>
        <v>string</v>
      </c>
      <c r="J588" s="0" t="str">
        <f aca="false">IF(E588&lt;&gt;0,INDEX(Main!V:V,C588+1,1),"")</f>
        <v>string</v>
      </c>
      <c r="K588" s="0" t="str">
        <f aca="false">IF(E588&lt;&gt;0,INDEX(Main!W:W,C588+1,1),"")</f>
        <v>string</v>
      </c>
      <c r="L588" s="0" t="n">
        <v>50161</v>
      </c>
      <c r="M588" s="0" t="n">
        <v>2037</v>
      </c>
      <c r="N588" s="0" t="n">
        <v>2000</v>
      </c>
      <c r="O588" s="0" t="n">
        <v>2000</v>
      </c>
      <c r="P588" s="0" t="str">
        <f aca="false">IF(E588&lt;&gt;0,INDEX(Main!AJ:CC,$C588+1,$D588+1),"")</f>
        <v/>
      </c>
      <c r="Q588" s="0" t="str">
        <f aca="false">IF(A588&lt;&gt;"",":"&amp;A588,"")</f>
        <v/>
      </c>
    </row>
    <row r="589" customFormat="false" ht="12.75" hidden="false" customHeight="false" outlineLevel="0" collapsed="false">
      <c r="A589" s="0" t="str">
        <f aca="false">IF(MOD(ROW(B589)-C$6,$F$6)=0,MAX(A$7:A588)+1,"")</f>
        <v/>
      </c>
      <c r="B589" s="0" t="n">
        <v>6.01500000000001</v>
      </c>
      <c r="C589" s="0" t="n">
        <v>21</v>
      </c>
      <c r="D589" s="0" t="n">
        <v>25</v>
      </c>
      <c r="E589" s="0" t="n">
        <v>3000</v>
      </c>
      <c r="F589" s="0" t="str">
        <f aca="false">IF(E589&lt;&gt;0,"CSE"&amp;ROUND(B589,0),"")</f>
        <v>CSE6</v>
      </c>
      <c r="G589" s="0" t="str">
        <f aca="false">IF(E589&lt;&gt;0,"All","")</f>
        <v>All</v>
      </c>
      <c r="H589" s="0" t="n">
        <v>2</v>
      </c>
      <c r="I589" s="0" t="str">
        <f aca="false">IF(E589&lt;&gt;0,INDEX(Main!U:U,C589+1,1),"")</f>
        <v>string</v>
      </c>
      <c r="J589" s="0" t="str">
        <f aca="false">IF(E589&lt;&gt;0,INDEX(Main!V:V,C589+1,1),"")</f>
        <v>string</v>
      </c>
      <c r="K589" s="0" t="str">
        <f aca="false">IF(E589&lt;&gt;0,INDEX(Main!W:W,C589+1,1),"")</f>
        <v>string</v>
      </c>
      <c r="L589" s="0" t="n">
        <v>50161</v>
      </c>
      <c r="M589" s="0" t="n">
        <v>2037</v>
      </c>
      <c r="N589" s="0" t="n">
        <v>3000</v>
      </c>
      <c r="O589" s="0" t="n">
        <v>3000</v>
      </c>
      <c r="P589" s="0" t="str">
        <f aca="false">IF(E589&lt;&gt;0,INDEX(Main!AJ:CC,$C589+1,$D589+1),"")</f>
        <v/>
      </c>
      <c r="Q589" s="0" t="str">
        <f aca="false">IF(A589&lt;&gt;"",":"&amp;A589,"")</f>
        <v/>
      </c>
    </row>
    <row r="590" customFormat="false" ht="12.75" hidden="false" customHeight="false" outlineLevel="0" collapsed="false">
      <c r="A590" s="0" t="str">
        <f aca="false">IF(MOD(ROW(B590)-C$6,$F$6)=0,MAX(A$7:A589)+1,"")</f>
        <v/>
      </c>
      <c r="B590" s="0" t="n">
        <v>6.01600000000001</v>
      </c>
      <c r="C590" s="0" t="n">
        <v>22</v>
      </c>
      <c r="D590" s="0" t="n">
        <v>25</v>
      </c>
      <c r="E590" s="0" t="n">
        <v>0</v>
      </c>
      <c r="F590" s="0" t="str">
        <f aca="false">IF(E590&lt;&gt;0,"CSE"&amp;ROUND(B590,0),"")</f>
        <v/>
      </c>
      <c r="G590" s="0" t="str">
        <f aca="false">IF(E590&lt;&gt;0,"All","")</f>
        <v/>
      </c>
      <c r="H590" s="0" t="str">
        <f aca="false">IF(E590&lt;&gt;0,INDEX(Main!T:T,C590+1,1),"")</f>
        <v/>
      </c>
      <c r="I590" s="0" t="str">
        <f aca="false">IF(E590&lt;&gt;0,INDEX(Main!U:U,C590+1,1),"")</f>
        <v/>
      </c>
      <c r="J590" s="0" t="str">
        <f aca="false">IF(E590&lt;&gt;0,INDEX(Main!V:V,C590+1,1),"")</f>
        <v/>
      </c>
      <c r="K590" s="0" t="str">
        <f aca="false">IF(E590&lt;&gt;0,INDEX(Main!W:W,C590+1,1),"")</f>
        <v/>
      </c>
      <c r="L590" s="0" t="str">
        <f aca="false">IF(E590&lt;&gt;0,INDEX(Main!AF:CC,$C590+1,$D590+1),"")</f>
        <v/>
      </c>
      <c r="M590" s="0" t="str">
        <f aca="false">IF(E590&lt;&gt;0,IF(L590*1&gt;100,YEAR(L590),""),"")</f>
        <v/>
      </c>
      <c r="N590" s="0" t="str">
        <f aca="false">IF(E590&lt;&gt;0,INDEX(Main!AH:CC,$C590+1,$D590+1),"")</f>
        <v/>
      </c>
      <c r="O590" s="0" t="str">
        <f aca="false">IF(E590&lt;&gt;0,INDEX(Main!AI:CC,$C590+1,$D590+1),"")</f>
        <v/>
      </c>
      <c r="P590" s="0" t="str">
        <f aca="false">IF(E590&lt;&gt;0,INDEX(Main!AJ:CC,$C590+1,$D590+1),"")</f>
        <v/>
      </c>
      <c r="Q590" s="0" t="str">
        <f aca="false">IF(A590&lt;&gt;"",":"&amp;A590,"")</f>
        <v/>
      </c>
    </row>
    <row r="591" customFormat="false" ht="12.75" hidden="false" customHeight="false" outlineLevel="0" collapsed="false">
      <c r="A591" s="0" t="str">
        <f aca="false">IF(MOD(ROW(B591)-C$6,$F$6)=0,MAX(A$7:A590)+1,"")</f>
        <v/>
      </c>
      <c r="B591" s="0" t="n">
        <v>6.01700000000001</v>
      </c>
      <c r="C591" s="0" t="n">
        <v>23</v>
      </c>
      <c r="D591" s="0" t="n">
        <v>25</v>
      </c>
      <c r="E591" s="0" t="n">
        <v>0</v>
      </c>
      <c r="F591" s="0" t="str">
        <f aca="false">IF(E591&lt;&gt;0,"CSE"&amp;ROUND(B591,0),"")</f>
        <v/>
      </c>
      <c r="G591" s="0" t="str">
        <f aca="false">IF(E591&lt;&gt;0,"All","")</f>
        <v/>
      </c>
      <c r="H591" s="0" t="str">
        <f aca="false">IF(E591&lt;&gt;0,INDEX(Main!T:T,C591+1,1),"")</f>
        <v/>
      </c>
      <c r="I591" s="0" t="str">
        <f aca="false">IF(E591&lt;&gt;0,INDEX(Main!U:U,C591+1,1),"")</f>
        <v/>
      </c>
      <c r="J591" s="0" t="str">
        <f aca="false">IF(E591&lt;&gt;0,INDEX(Main!V:V,C591+1,1),"")</f>
        <v/>
      </c>
      <c r="K591" s="0" t="str">
        <f aca="false">IF(E591&lt;&gt;0,INDEX(Main!W:W,C591+1,1),"")</f>
        <v/>
      </c>
      <c r="L591" s="0" t="str">
        <f aca="false">IF(E591&lt;&gt;0,INDEX(Main!AF:CC,$C591+1,$D591+1),"")</f>
        <v/>
      </c>
      <c r="M591" s="0" t="str">
        <f aca="false">IF(E591&lt;&gt;0,IF(L591*1&gt;100,YEAR(L591),""),"")</f>
        <v/>
      </c>
      <c r="N591" s="0" t="str">
        <f aca="false">IF(E591&lt;&gt;0,INDEX(Main!AH:CC,$C591+1,$D591+1),"")</f>
        <v/>
      </c>
      <c r="O591" s="0" t="str">
        <f aca="false">IF(E591&lt;&gt;0,INDEX(Main!AI:CC,$C591+1,$D591+1),"")</f>
        <v/>
      </c>
      <c r="P591" s="0" t="str">
        <f aca="false">IF(E591&lt;&gt;0,INDEX(Main!AJ:CC,$C591+1,$D591+1),"")</f>
        <v/>
      </c>
      <c r="Q591" s="0" t="str">
        <f aca="false">IF(A591&lt;&gt;"",":"&amp;A591,"")</f>
        <v/>
      </c>
    </row>
    <row r="592" customFormat="false" ht="12.75" hidden="false" customHeight="false" outlineLevel="0" collapsed="false">
      <c r="A592" s="0" t="str">
        <f aca="false">IF(MOD(ROW(B592)-C$6,$F$6)=0,MAX(A$7:A591)+1,"")</f>
        <v/>
      </c>
      <c r="B592" s="0" t="n">
        <v>6.01800000000001</v>
      </c>
      <c r="C592" s="0" t="n">
        <v>24</v>
      </c>
      <c r="D592" s="0" t="n">
        <v>25</v>
      </c>
      <c r="E592" s="0" t="n">
        <v>0</v>
      </c>
      <c r="F592" s="0" t="str">
        <f aca="false">IF(E592&lt;&gt;0,"CSE"&amp;ROUND(B592,0),"")</f>
        <v/>
      </c>
      <c r="G592" s="0" t="str">
        <f aca="false">IF(E592&lt;&gt;0,"All","")</f>
        <v/>
      </c>
      <c r="H592" s="0" t="str">
        <f aca="false">IF(E592&lt;&gt;0,INDEX(Main!T:T,C592+1,1),"")</f>
        <v/>
      </c>
      <c r="I592" s="0" t="str">
        <f aca="false">IF(E592&lt;&gt;0,INDEX(Main!U:U,C592+1,1),"")</f>
        <v/>
      </c>
      <c r="J592" s="0" t="str">
        <f aca="false">IF(E592&lt;&gt;0,INDEX(Main!V:V,C592+1,1),"")</f>
        <v/>
      </c>
      <c r="K592" s="0" t="str">
        <f aca="false">IF(E592&lt;&gt;0,INDEX(Main!W:W,C592+1,1),"")</f>
        <v/>
      </c>
      <c r="L592" s="0" t="str">
        <f aca="false">IF(E592&lt;&gt;0,INDEX(Main!AF:CC,$C592+1,$D592+1),"")</f>
        <v/>
      </c>
      <c r="M592" s="0" t="str">
        <f aca="false">IF(E592&lt;&gt;0,IF(L592*1&gt;100,YEAR(L592),""),"")</f>
        <v/>
      </c>
      <c r="N592" s="0" t="str">
        <f aca="false">IF(E592&lt;&gt;0,INDEX(Main!AH:CC,$C592+1,$D592+1),"")</f>
        <v/>
      </c>
      <c r="O592" s="0" t="str">
        <f aca="false">IF(E592&lt;&gt;0,INDEX(Main!AI:CC,$C592+1,$D592+1),"")</f>
        <v/>
      </c>
      <c r="P592" s="0" t="str">
        <f aca="false">IF(E592&lt;&gt;0,INDEX(Main!AJ:CC,$C592+1,$D592+1),"")</f>
        <v/>
      </c>
      <c r="Q592" s="0" t="str">
        <f aca="false">IF(A592&lt;&gt;"",":"&amp;A592,"")</f>
        <v/>
      </c>
    </row>
    <row r="593" customFormat="false" ht="12.75" hidden="false" customHeight="false" outlineLevel="0" collapsed="false">
      <c r="A593" s="0" t="str">
        <f aca="false">IF(MOD(ROW(B593)-C$6,$F$6)=0,MAX(A$7:A592)+1,"")</f>
        <v/>
      </c>
      <c r="B593" s="0" t="n">
        <v>6.01900000000001</v>
      </c>
      <c r="C593" s="0" t="n">
        <v>25</v>
      </c>
      <c r="D593" s="0" t="n">
        <v>25</v>
      </c>
      <c r="E593" s="0" t="n">
        <v>0</v>
      </c>
      <c r="F593" s="0" t="str">
        <f aca="false">IF(E593&lt;&gt;0,"CSE"&amp;ROUND(B593,0),"")</f>
        <v/>
      </c>
      <c r="G593" s="0" t="str">
        <f aca="false">IF(E593&lt;&gt;0,"All","")</f>
        <v/>
      </c>
      <c r="H593" s="0" t="str">
        <f aca="false">IF(E593&lt;&gt;0,INDEX(Main!T:T,C593+1,1),"")</f>
        <v/>
      </c>
      <c r="I593" s="0" t="str">
        <f aca="false">IF(E593&lt;&gt;0,INDEX(Main!U:U,C593+1,1),"")</f>
        <v/>
      </c>
      <c r="J593" s="0" t="str">
        <f aca="false">IF(E593&lt;&gt;0,INDEX(Main!V:V,C593+1,1),"")</f>
        <v/>
      </c>
      <c r="K593" s="0" t="str">
        <f aca="false">IF(E593&lt;&gt;0,INDEX(Main!W:W,C593+1,1),"")</f>
        <v/>
      </c>
      <c r="L593" s="0" t="str">
        <f aca="false">IF(E593&lt;&gt;0,INDEX(Main!AF:CC,$C593+1,$D593+1),"")</f>
        <v/>
      </c>
      <c r="M593" s="0" t="str">
        <f aca="false">IF(E593&lt;&gt;0,IF(L593*1&gt;100,YEAR(L593),""),"")</f>
        <v/>
      </c>
      <c r="N593" s="0" t="str">
        <f aca="false">IF(E593&lt;&gt;0,INDEX(Main!AH:CC,$C593+1,$D593+1),"")</f>
        <v/>
      </c>
      <c r="O593" s="0" t="str">
        <f aca="false">IF(E593&lt;&gt;0,INDEX(Main!AI:CC,$C593+1,$D593+1),"")</f>
        <v/>
      </c>
      <c r="P593" s="0" t="str">
        <f aca="false">IF(E593&lt;&gt;0,INDEX(Main!AJ:CC,$C593+1,$D593+1),"")</f>
        <v/>
      </c>
      <c r="Q593" s="0" t="str">
        <f aca="false">IF(A593&lt;&gt;"",":"&amp;A593,"")</f>
        <v/>
      </c>
    </row>
    <row r="594" customFormat="false" ht="12.75" hidden="false" customHeight="false" outlineLevel="0" collapsed="false">
      <c r="A594" s="0" t="str">
        <f aca="false">IF(MOD(ROW(B594)-C$6,$F$6)=0,MAX(A$7:A593)+1,"")</f>
        <v/>
      </c>
      <c r="B594" s="0" t="n">
        <v>6.02000000000001</v>
      </c>
      <c r="C594" s="0" t="n">
        <v>26</v>
      </c>
      <c r="D594" s="0" t="n">
        <v>25</v>
      </c>
      <c r="E594" s="0" t="n">
        <v>500</v>
      </c>
      <c r="F594" s="0" t="str">
        <f aca="false">IF(E594&lt;&gt;0,"CSE"&amp;ROUND(B594,0),"")</f>
        <v>CSE6</v>
      </c>
      <c r="G594" s="0" t="str">
        <f aca="false">IF(E594&lt;&gt;0,"All","")</f>
        <v>All</v>
      </c>
      <c r="H594" s="0" t="n">
        <v>3</v>
      </c>
      <c r="I594" s="0" t="str">
        <f aca="false">IF(E594&lt;&gt;0,INDEX(Main!U:U,C594+1,1),"")</f>
        <v>string</v>
      </c>
      <c r="J594" s="0" t="str">
        <f aca="false">IF(E594&lt;&gt;0,INDEX(Main!V:V,C594+1,1),"")</f>
        <v>string</v>
      </c>
      <c r="K594" s="0" t="str">
        <f aca="false">IF(E594&lt;&gt;0,INDEX(Main!W:W,C594+1,1),"")</f>
        <v>string</v>
      </c>
      <c r="L594" s="0" t="n">
        <v>50891</v>
      </c>
      <c r="M594" s="0" t="n">
        <v>2039</v>
      </c>
      <c r="N594" s="0" t="n">
        <v>500</v>
      </c>
      <c r="O594" s="0" t="n">
        <v>500</v>
      </c>
      <c r="P594" s="0" t="str">
        <f aca="false">IF(E594&lt;&gt;0,INDEX(Main!AJ:CC,$C594+1,$D594+1),"")</f>
        <v>F: string;</v>
      </c>
      <c r="Q594" s="0" t="str">
        <f aca="false">IF(A594&lt;&gt;"",":"&amp;A594,"")</f>
        <v/>
      </c>
    </row>
    <row r="595" customFormat="false" ht="12.75" hidden="false" customHeight="false" outlineLevel="0" collapsed="false">
      <c r="A595" s="0" t="str">
        <f aca="false">IF(MOD(ROW(B595)-C$6,$F$6)=0,MAX(A$7:A594)+1,"")</f>
        <v/>
      </c>
      <c r="B595" s="0" t="n">
        <v>6.02100000000001</v>
      </c>
      <c r="C595" s="0" t="n">
        <v>27</v>
      </c>
      <c r="D595" s="0" t="n">
        <v>25</v>
      </c>
      <c r="E595" s="0" t="n">
        <v>500</v>
      </c>
      <c r="F595" s="0" t="str">
        <f aca="false">IF(E595&lt;&gt;0,"CSE"&amp;ROUND(B595,0),"")</f>
        <v>CSE6</v>
      </c>
      <c r="G595" s="0" t="str">
        <f aca="false">IF(E595&lt;&gt;0,"All","")</f>
        <v>All</v>
      </c>
      <c r="H595" s="0" t="n">
        <v>3</v>
      </c>
      <c r="I595" s="0" t="str">
        <f aca="false">IF(E595&lt;&gt;0,INDEX(Main!U:U,C595+1,1),"")</f>
        <v>string</v>
      </c>
      <c r="J595" s="0" t="str">
        <f aca="false">IF(E595&lt;&gt;0,INDEX(Main!V:V,C595+1,1),"")</f>
        <v>string</v>
      </c>
      <c r="K595" s="0" t="str">
        <f aca="false">IF(E595&lt;&gt;0,INDEX(Main!W:W,C595+1,1),"")</f>
        <v>string</v>
      </c>
      <c r="L595" s="0" t="n">
        <v>50891</v>
      </c>
      <c r="M595" s="0" t="n">
        <v>2039</v>
      </c>
      <c r="N595" s="0" t="n">
        <v>500</v>
      </c>
      <c r="O595" s="0" t="n">
        <v>500</v>
      </c>
      <c r="P595" s="0" t="str">
        <f aca="false">IF(E595&lt;&gt;0,INDEX(Main!AJ:CC,$C595+1,$D595+1),"")</f>
        <v/>
      </c>
      <c r="Q595" s="0" t="str">
        <f aca="false">IF(A595&lt;&gt;"",":"&amp;A595,"")</f>
        <v/>
      </c>
    </row>
    <row r="596" customFormat="false" ht="12.75" hidden="false" customHeight="false" outlineLevel="0" collapsed="false">
      <c r="A596" s="0" t="str">
        <f aca="false">IF(MOD(ROW(B596)-C$6,$F$6)=0,MAX(A$7:A595)+1,"")</f>
        <v/>
      </c>
      <c r="B596" s="0" t="n">
        <v>6.02200000000001</v>
      </c>
      <c r="C596" s="0" t="n">
        <v>28</v>
      </c>
      <c r="D596" s="0" t="n">
        <v>25</v>
      </c>
      <c r="E596" s="0" t="n">
        <v>900</v>
      </c>
      <c r="F596" s="0" t="str">
        <f aca="false">IF(E596&lt;&gt;0,"CSE"&amp;ROUND(B596,0),"")</f>
        <v>CSE6</v>
      </c>
      <c r="G596" s="0" t="str">
        <f aca="false">IF(E596&lt;&gt;0,"All","")</f>
        <v>All</v>
      </c>
      <c r="H596" s="0" t="n">
        <v>3</v>
      </c>
      <c r="I596" s="0" t="str">
        <f aca="false">IF(E596&lt;&gt;0,INDEX(Main!U:U,C596+1,1),"")</f>
        <v>string</v>
      </c>
      <c r="J596" s="0" t="str">
        <f aca="false">IF(E596&lt;&gt;0,INDEX(Main!V:V,C596+1,1),"")</f>
        <v>string</v>
      </c>
      <c r="K596" s="0" t="str">
        <f aca="false">IF(E596&lt;&gt;0,INDEX(Main!W:W,C596+1,1),"")</f>
        <v>string</v>
      </c>
      <c r="L596" s="0" t="n">
        <v>50891</v>
      </c>
      <c r="M596" s="0" t="n">
        <v>2039</v>
      </c>
      <c r="N596" s="0" t="n">
        <v>900</v>
      </c>
      <c r="O596" s="0" t="n">
        <v>900</v>
      </c>
      <c r="P596" s="0" t="str">
        <f aca="false">IF(E596&lt;&gt;0,INDEX(Main!AJ:CC,$C596+1,$D596+1),"")</f>
        <v/>
      </c>
      <c r="Q596" s="0" t="str">
        <f aca="false">IF(A596&lt;&gt;"",":"&amp;A596,"")</f>
        <v/>
      </c>
    </row>
    <row r="597" customFormat="false" ht="12.75" hidden="false" customHeight="false" outlineLevel="0" collapsed="false">
      <c r="A597" s="0" t="str">
        <f aca="false">IF(MOD(ROW(B597)-C$6,$F$6)=0,MAX(A$7:A596)+1,"")</f>
        <v/>
      </c>
      <c r="B597" s="0" t="n">
        <v>6.02300000000001</v>
      </c>
      <c r="C597" s="0" t="n">
        <v>29</v>
      </c>
      <c r="D597" s="0" t="n">
        <v>25</v>
      </c>
      <c r="E597" s="0" t="n">
        <v>0</v>
      </c>
      <c r="F597" s="0" t="str">
        <f aca="false">IF(E597&lt;&gt;0,"CSE"&amp;ROUND(B597,0),"")</f>
        <v/>
      </c>
      <c r="G597" s="0" t="str">
        <f aca="false">IF(E597&lt;&gt;0,"All","")</f>
        <v/>
      </c>
      <c r="H597" s="0" t="str">
        <f aca="false">IF(E597&lt;&gt;0,INDEX(Main!T:T,C597+1,1),"")</f>
        <v/>
      </c>
      <c r="I597" s="0" t="str">
        <f aca="false">IF(E597&lt;&gt;0,INDEX(Main!U:U,C597+1,1),"")</f>
        <v/>
      </c>
      <c r="J597" s="0" t="str">
        <f aca="false">IF(E597&lt;&gt;0,INDEX(Main!V:V,C597+1,1),"")</f>
        <v/>
      </c>
      <c r="K597" s="0" t="str">
        <f aca="false">IF(E597&lt;&gt;0,INDEX(Main!W:W,C597+1,1),"")</f>
        <v/>
      </c>
      <c r="L597" s="0" t="str">
        <f aca="false">IF(E597&lt;&gt;0,INDEX(Main!AF:CC,$C597+1,$D597+1),"")</f>
        <v/>
      </c>
      <c r="M597" s="0" t="str">
        <f aca="false">IF(E597&lt;&gt;0,IF(L597*1&gt;100,YEAR(L597),""),"")</f>
        <v/>
      </c>
      <c r="N597" s="0" t="str">
        <f aca="false">IF(E597&lt;&gt;0,INDEX(Main!AH:CC,$C597+1,$D597+1),"")</f>
        <v/>
      </c>
      <c r="O597" s="0" t="str">
        <f aca="false">IF(E597&lt;&gt;0,INDEX(Main!AI:CC,$C597+1,$D597+1),"")</f>
        <v/>
      </c>
      <c r="P597" s="0" t="str">
        <f aca="false">IF(E597&lt;&gt;0,INDEX(Main!AJ:CC,$C597+1,$D597+1),"")</f>
        <v/>
      </c>
      <c r="Q597" s="0" t="str">
        <f aca="false">IF(A597&lt;&gt;"",":"&amp;A597,"")</f>
        <v/>
      </c>
    </row>
    <row r="598" customFormat="false" ht="12.75" hidden="false" customHeight="false" outlineLevel="0" collapsed="false">
      <c r="A598" s="0" t="str">
        <f aca="false">IF(MOD(ROW(B598)-C$6,$F$6)=0,MAX(A$7:A597)+1,"")</f>
        <v/>
      </c>
      <c r="B598" s="0" t="n">
        <v>6.02400000000001</v>
      </c>
      <c r="C598" s="0" t="n">
        <v>30</v>
      </c>
      <c r="D598" s="0" t="n">
        <v>25</v>
      </c>
      <c r="E598" s="0" t="n">
        <v>0</v>
      </c>
      <c r="F598" s="0" t="str">
        <f aca="false">IF(E598&lt;&gt;0,"CSE"&amp;ROUND(B598,0),"")</f>
        <v/>
      </c>
      <c r="G598" s="0" t="str">
        <f aca="false">IF(E598&lt;&gt;0,"All","")</f>
        <v/>
      </c>
      <c r="H598" s="0" t="str">
        <f aca="false">IF(E598&lt;&gt;0,INDEX(Main!T:T,C598+1,1),"")</f>
        <v/>
      </c>
      <c r="I598" s="0" t="str">
        <f aca="false">IF(E598&lt;&gt;0,INDEX(Main!U:U,C598+1,1),"")</f>
        <v/>
      </c>
      <c r="J598" s="0" t="str">
        <f aca="false">IF(E598&lt;&gt;0,INDEX(Main!V:V,C598+1,1),"")</f>
        <v/>
      </c>
      <c r="K598" s="0" t="str">
        <f aca="false">IF(E598&lt;&gt;0,INDEX(Main!W:W,C598+1,1),"")</f>
        <v/>
      </c>
      <c r="L598" s="0" t="str">
        <f aca="false">IF(E598&lt;&gt;0,INDEX(Main!AF:CC,$C598+1,$D598+1),"")</f>
        <v/>
      </c>
      <c r="M598" s="0" t="str">
        <f aca="false">IF(E598&lt;&gt;0,IF(L598*1&gt;100,YEAR(L598),""),"")</f>
        <v/>
      </c>
      <c r="N598" s="0" t="str">
        <f aca="false">IF(E598&lt;&gt;0,INDEX(Main!AH:CC,$C598+1,$D598+1),"")</f>
        <v/>
      </c>
      <c r="O598" s="0" t="str">
        <f aca="false">IF(E598&lt;&gt;0,INDEX(Main!AI:CC,$C598+1,$D598+1),"")</f>
        <v/>
      </c>
      <c r="P598" s="0" t="str">
        <f aca="false">IF(E598&lt;&gt;0,INDEX(Main!AJ:CC,$C598+1,$D598+1),"")</f>
        <v/>
      </c>
      <c r="Q598" s="0" t="str">
        <f aca="false">IF(A598&lt;&gt;"",":"&amp;A598,"")</f>
        <v/>
      </c>
    </row>
    <row r="599" customFormat="false" ht="12.75" hidden="false" customHeight="false" outlineLevel="0" collapsed="false">
      <c r="A599" s="0" t="str">
        <f aca="false">IF(MOD(ROW(B599)-C$6,$F$6)=0,MAX(A$7:A598)+1,"")</f>
        <v/>
      </c>
      <c r="B599" s="0" t="n">
        <v>6.02500000000001</v>
      </c>
      <c r="C599" s="0" t="n">
        <v>31</v>
      </c>
      <c r="D599" s="0" t="n">
        <v>25</v>
      </c>
      <c r="E599" s="0" t="n">
        <v>0</v>
      </c>
      <c r="F599" s="0" t="str">
        <f aca="false">IF(E599&lt;&gt;0,"CSE"&amp;ROUND(B599,0),"")</f>
        <v/>
      </c>
      <c r="G599" s="0" t="str">
        <f aca="false">IF(E599&lt;&gt;0,"All","")</f>
        <v/>
      </c>
      <c r="H599" s="0" t="str">
        <f aca="false">IF(E599&lt;&gt;0,INDEX(Main!T:T,C599+1,1),"")</f>
        <v/>
      </c>
      <c r="I599" s="0" t="str">
        <f aca="false">IF(E599&lt;&gt;0,INDEX(Main!U:U,C599+1,1),"")</f>
        <v/>
      </c>
      <c r="J599" s="0" t="str">
        <f aca="false">IF(E599&lt;&gt;0,INDEX(Main!V:V,C599+1,1),"")</f>
        <v/>
      </c>
      <c r="K599" s="0" t="str">
        <f aca="false">IF(E599&lt;&gt;0,INDEX(Main!W:W,C599+1,1),"")</f>
        <v/>
      </c>
      <c r="L599" s="0" t="str">
        <f aca="false">IF(E599&lt;&gt;0,INDEX(Main!AF:CC,$C599+1,$D599+1),"")</f>
        <v/>
      </c>
      <c r="M599" s="0" t="str">
        <f aca="false">IF(E599&lt;&gt;0,IF(L599*1&gt;100,YEAR(L599),""),"")</f>
        <v/>
      </c>
      <c r="N599" s="0" t="str">
        <f aca="false">IF(E599&lt;&gt;0,INDEX(Main!AH:CC,$C599+1,$D599+1),"")</f>
        <v/>
      </c>
      <c r="O599" s="0" t="str">
        <f aca="false">IF(E599&lt;&gt;0,INDEX(Main!AI:CC,$C599+1,$D599+1),"")</f>
        <v/>
      </c>
      <c r="P599" s="0" t="str">
        <f aca="false">IF(E599&lt;&gt;0,INDEX(Main!AJ:CC,$C599+1,$D599+1),"")</f>
        <v/>
      </c>
      <c r="Q599" s="0" t="str">
        <f aca="false">IF(A599&lt;&gt;"",":"&amp;A599,"")</f>
        <v/>
      </c>
    </row>
    <row r="600" customFormat="false" ht="12.75" hidden="false" customHeight="false" outlineLevel="0" collapsed="false">
      <c r="A600" s="0" t="str">
        <f aca="false">IF(MOD(ROW(B600)-C$6,$F$6)=0,MAX(A$7:A599)+1,"")</f>
        <v/>
      </c>
      <c r="B600" s="0" t="n">
        <v>6.02600000000001</v>
      </c>
      <c r="C600" s="0" t="n">
        <v>32</v>
      </c>
      <c r="D600" s="0" t="n">
        <v>25</v>
      </c>
      <c r="E600" s="0" t="n">
        <v>0</v>
      </c>
      <c r="F600" s="0" t="str">
        <f aca="false">IF(E600&lt;&gt;0,"CSE"&amp;ROUND(B600,0),"")</f>
        <v/>
      </c>
      <c r="G600" s="0" t="str">
        <f aca="false">IF(E600&lt;&gt;0,"All","")</f>
        <v/>
      </c>
      <c r="H600" s="0" t="str">
        <f aca="false">IF(E600&lt;&gt;0,INDEX(Main!T:T,C600+1,1),"")</f>
        <v/>
      </c>
      <c r="I600" s="0" t="str">
        <f aca="false">IF(E600&lt;&gt;0,INDEX(Main!U:U,C600+1,1),"")</f>
        <v/>
      </c>
      <c r="J600" s="0" t="str">
        <f aca="false">IF(E600&lt;&gt;0,INDEX(Main!V:V,C600+1,1),"")</f>
        <v/>
      </c>
      <c r="K600" s="0" t="str">
        <f aca="false">IF(E600&lt;&gt;0,INDEX(Main!W:W,C600+1,1),"")</f>
        <v/>
      </c>
      <c r="L600" s="0" t="str">
        <f aca="false">IF(E600&lt;&gt;0,INDEX(Main!AF:CC,$C600+1,$D600+1),"")</f>
        <v/>
      </c>
      <c r="M600" s="0" t="str">
        <f aca="false">IF(E600&lt;&gt;0,IF(L600*1&gt;100,YEAR(L600),""),"")</f>
        <v/>
      </c>
      <c r="N600" s="0" t="str">
        <f aca="false">IF(E600&lt;&gt;0,INDEX(Main!AH:CC,$C600+1,$D600+1),"")</f>
        <v/>
      </c>
      <c r="O600" s="0" t="str">
        <f aca="false">IF(E600&lt;&gt;0,INDEX(Main!AI:CC,$C600+1,$D600+1),"")</f>
        <v/>
      </c>
      <c r="P600" s="0" t="str">
        <f aca="false">IF(E600&lt;&gt;0,INDEX(Main!AJ:CC,$C600+1,$D600+1),"")</f>
        <v/>
      </c>
      <c r="Q600" s="0" t="str">
        <f aca="false">IF(A600&lt;&gt;"",":"&amp;A600,"")</f>
        <v/>
      </c>
    </row>
    <row r="601" customFormat="false" ht="12.75" hidden="false" customHeight="false" outlineLevel="0" collapsed="false">
      <c r="A601" s="0" t="str">
        <f aca="false">IF(MOD(ROW(B601)-C$6,$F$6)=0,MAX(A$7:A600)+1,"")</f>
        <v/>
      </c>
      <c r="B601" s="0" t="n">
        <v>6.02700000000001</v>
      </c>
      <c r="C601" s="0" t="n">
        <v>33</v>
      </c>
      <c r="D601" s="0" t="n">
        <v>25</v>
      </c>
      <c r="E601" s="0" t="n">
        <v>0</v>
      </c>
      <c r="F601" s="0" t="str">
        <f aca="false">IF(E601&lt;&gt;0,"CSE"&amp;ROUND(B601,0),"")</f>
        <v/>
      </c>
      <c r="G601" s="0" t="str">
        <f aca="false">IF(E601&lt;&gt;0,"All","")</f>
        <v/>
      </c>
      <c r="H601" s="0" t="str">
        <f aca="false">IF(E601&lt;&gt;0,INDEX(Main!T:T,C601+1,1),"")</f>
        <v/>
      </c>
      <c r="I601" s="0" t="str">
        <f aca="false">IF(E601&lt;&gt;0,INDEX(Main!U:U,C601+1,1),"")</f>
        <v/>
      </c>
      <c r="J601" s="0" t="str">
        <f aca="false">IF(E601&lt;&gt;0,INDEX(Main!V:V,C601+1,1),"")</f>
        <v/>
      </c>
      <c r="K601" s="0" t="str">
        <f aca="false">IF(E601&lt;&gt;0,INDEX(Main!W:W,C601+1,1),"")</f>
        <v/>
      </c>
      <c r="L601" s="0" t="str">
        <f aca="false">IF(E601&lt;&gt;0,INDEX(Main!AF:CC,$C601+1,$D601+1),"")</f>
        <v/>
      </c>
      <c r="M601" s="0" t="str">
        <f aca="false">IF(E601&lt;&gt;0,IF(L601*1&gt;100,YEAR(L601),""),"")</f>
        <v/>
      </c>
      <c r="N601" s="0" t="str">
        <f aca="false">IF(E601&lt;&gt;0,INDEX(Main!AH:CC,$C601+1,$D601+1),"")</f>
        <v/>
      </c>
      <c r="O601" s="0" t="str">
        <f aca="false">IF(E601&lt;&gt;0,INDEX(Main!AI:CC,$C601+1,$D601+1),"")</f>
        <v/>
      </c>
      <c r="P601" s="0" t="str">
        <f aca="false">IF(E601&lt;&gt;0,INDEX(Main!AJ:CC,$C601+1,$D601+1),"")</f>
        <v/>
      </c>
      <c r="Q601" s="0" t="str">
        <f aca="false">IF(A601&lt;&gt;"",":"&amp;A601,"")</f>
        <v/>
      </c>
    </row>
    <row r="602" customFormat="false" ht="12.75" hidden="false" customHeight="false" outlineLevel="0" collapsed="false">
      <c r="A602" s="0" t="str">
        <f aca="false">IF(MOD(ROW(B602)-C$6,$F$6)=0,MAX(A$7:A601)+1,"")</f>
        <v/>
      </c>
      <c r="B602" s="0" t="n">
        <v>6.02800000000001</v>
      </c>
      <c r="C602" s="0" t="n">
        <v>34</v>
      </c>
      <c r="D602" s="0" t="n">
        <v>25</v>
      </c>
      <c r="E602" s="0" t="n">
        <v>0</v>
      </c>
      <c r="F602" s="0" t="str">
        <f aca="false">IF(E602&lt;&gt;0,"CSE"&amp;ROUND(B602,0),"")</f>
        <v/>
      </c>
      <c r="G602" s="0" t="str">
        <f aca="false">IF(E602&lt;&gt;0,"All","")</f>
        <v/>
      </c>
      <c r="H602" s="0" t="str">
        <f aca="false">IF(E602&lt;&gt;0,INDEX(Main!T:T,C602+1,1),"")</f>
        <v/>
      </c>
      <c r="I602" s="0" t="str">
        <f aca="false">IF(E602&lt;&gt;0,INDEX(Main!U:U,C602+1,1),"")</f>
        <v/>
      </c>
      <c r="J602" s="0" t="str">
        <f aca="false">IF(E602&lt;&gt;0,INDEX(Main!V:V,C602+1,1),"")</f>
        <v/>
      </c>
      <c r="K602" s="0" t="str">
        <f aca="false">IF(E602&lt;&gt;0,INDEX(Main!W:W,C602+1,1),"")</f>
        <v/>
      </c>
      <c r="L602" s="0" t="str">
        <f aca="false">IF(E602&lt;&gt;0,INDEX(Main!AF:CC,$C602+1,$D602+1),"")</f>
        <v/>
      </c>
      <c r="M602" s="0" t="str">
        <f aca="false">IF(E602&lt;&gt;0,IF(L602*1&gt;100,YEAR(L602),""),"")</f>
        <v/>
      </c>
      <c r="N602" s="0" t="str">
        <f aca="false">IF(E602&lt;&gt;0,INDEX(Main!AH:CC,$C602+1,$D602+1),"")</f>
        <v/>
      </c>
      <c r="O602" s="0" t="str">
        <f aca="false">IF(E602&lt;&gt;0,INDEX(Main!AI:CC,$C602+1,$D602+1),"")</f>
        <v/>
      </c>
      <c r="P602" s="0" t="str">
        <f aca="false">IF(E602&lt;&gt;0,INDEX(Main!AJ:CC,$C602+1,$D602+1),"")</f>
        <v/>
      </c>
      <c r="Q602" s="0" t="str">
        <f aca="false">IF(A602&lt;&gt;"",":"&amp;A602,"")</f>
        <v/>
      </c>
    </row>
    <row r="603" customFormat="false" ht="12.75" hidden="false" customHeight="false" outlineLevel="0" collapsed="false">
      <c r="A603" s="0" t="str">
        <f aca="false">IF(MOD(ROW(B603)-C$6,$F$6)=0,MAX(A$7:A602)+1,"")</f>
        <v/>
      </c>
      <c r="B603" s="0" t="n">
        <v>6.02900000000001</v>
      </c>
      <c r="C603" s="0" t="n">
        <v>35</v>
      </c>
      <c r="D603" s="0" t="n">
        <v>25</v>
      </c>
      <c r="E603" s="0" t="n">
        <v>0</v>
      </c>
      <c r="F603" s="0" t="str">
        <f aca="false">IF(E603&lt;&gt;0,"CSE"&amp;ROUND(B603,0),"")</f>
        <v/>
      </c>
      <c r="G603" s="0" t="str">
        <f aca="false">IF(E603&lt;&gt;0,"All","")</f>
        <v/>
      </c>
      <c r="H603" s="0" t="str">
        <f aca="false">IF(E603&lt;&gt;0,INDEX(Main!T:T,C603+1,1),"")</f>
        <v/>
      </c>
      <c r="I603" s="0" t="str">
        <f aca="false">IF(E603&lt;&gt;0,INDEX(Main!U:U,C603+1,1),"")</f>
        <v/>
      </c>
      <c r="J603" s="0" t="str">
        <f aca="false">IF(E603&lt;&gt;0,INDEX(Main!V:V,C603+1,1),"")</f>
        <v/>
      </c>
      <c r="K603" s="0" t="str">
        <f aca="false">IF(E603&lt;&gt;0,INDEX(Main!W:W,C603+1,1),"")</f>
        <v/>
      </c>
      <c r="L603" s="0" t="str">
        <f aca="false">IF(E603&lt;&gt;0,INDEX(Main!AF:CC,$C603+1,$D603+1),"")</f>
        <v/>
      </c>
      <c r="M603" s="0" t="str">
        <f aca="false">IF(E603&lt;&gt;0,IF(L603*1&gt;100,YEAR(L603),""),"")</f>
        <v/>
      </c>
      <c r="N603" s="0" t="str">
        <f aca="false">IF(E603&lt;&gt;0,INDEX(Main!AH:CC,$C603+1,$D603+1),"")</f>
        <v/>
      </c>
      <c r="O603" s="0" t="str">
        <f aca="false">IF(E603&lt;&gt;0,INDEX(Main!AI:CC,$C603+1,$D603+1),"")</f>
        <v/>
      </c>
      <c r="P603" s="0" t="str">
        <f aca="false">IF(E603&lt;&gt;0,INDEX(Main!AJ:CC,$C603+1,$D603+1),"")</f>
        <v/>
      </c>
      <c r="Q603" s="0" t="str">
        <f aca="false">IF(A603&lt;&gt;"",":"&amp;A603,"")</f>
        <v/>
      </c>
    </row>
    <row r="604" customFormat="false" ht="12.75" hidden="false" customHeight="false" outlineLevel="0" collapsed="false">
      <c r="A604" s="0" t="str">
        <f aca="false">IF(MOD(ROW(B604)-C$6,$F$6)=0,MAX(A$7:A603)+1,"")</f>
        <v/>
      </c>
      <c r="B604" s="0" t="n">
        <v>6.03000000000001</v>
      </c>
      <c r="C604" s="0" t="n">
        <v>36</v>
      </c>
      <c r="D604" s="0" t="n">
        <v>25</v>
      </c>
      <c r="E604" s="0" t="n">
        <v>0</v>
      </c>
      <c r="F604" s="0" t="str">
        <f aca="false">IF(E604&lt;&gt;0,"CSE"&amp;ROUND(B604,0),"")</f>
        <v/>
      </c>
      <c r="G604" s="0" t="str">
        <f aca="false">IF(E604&lt;&gt;0,"All","")</f>
        <v/>
      </c>
      <c r="H604" s="0" t="str">
        <f aca="false">IF(E604&lt;&gt;0,INDEX(Main!T:T,C604+1,1),"")</f>
        <v/>
      </c>
      <c r="I604" s="0" t="str">
        <f aca="false">IF(E604&lt;&gt;0,INDEX(Main!U:U,C604+1,1),"")</f>
        <v/>
      </c>
      <c r="J604" s="0" t="str">
        <f aca="false">IF(E604&lt;&gt;0,INDEX(Main!V:V,C604+1,1),"")</f>
        <v/>
      </c>
      <c r="K604" s="0" t="str">
        <f aca="false">IF(E604&lt;&gt;0,INDEX(Main!W:W,C604+1,1),"")</f>
        <v/>
      </c>
      <c r="L604" s="0" t="str">
        <f aca="false">IF(E604&lt;&gt;0,INDEX(Main!AF:CC,$C604+1,$D604+1),"")</f>
        <v/>
      </c>
      <c r="M604" s="0" t="str">
        <f aca="false">IF(E604&lt;&gt;0,IF(L604*1&gt;100,YEAR(L604),""),"")</f>
        <v/>
      </c>
      <c r="N604" s="0" t="str">
        <f aca="false">IF(E604&lt;&gt;0,INDEX(Main!AH:CC,$C604+1,$D604+1),"")</f>
        <v/>
      </c>
      <c r="O604" s="0" t="str">
        <f aca="false">IF(E604&lt;&gt;0,INDEX(Main!AI:CC,$C604+1,$D604+1),"")</f>
        <v/>
      </c>
      <c r="P604" s="0" t="str">
        <f aca="false">IF(E604&lt;&gt;0,INDEX(Main!AJ:CC,$C604+1,$D604+1),"")</f>
        <v/>
      </c>
      <c r="Q604" s="0" t="str">
        <f aca="false">IF(A604&lt;&gt;"",":"&amp;A604,"")</f>
        <v/>
      </c>
    </row>
    <row r="605" customFormat="false" ht="12.75" hidden="false" customHeight="false" outlineLevel="0" collapsed="false">
      <c r="A605" s="0" t="str">
        <f aca="false">IF(MOD(ROW(B605)-C$6,$F$6)=0,MAX(A$7:A604)+1,"")</f>
        <v/>
      </c>
      <c r="B605" s="0" t="n">
        <v>6.03100000000001</v>
      </c>
      <c r="C605" s="0" t="n">
        <v>37</v>
      </c>
      <c r="D605" s="0" t="n">
        <v>25</v>
      </c>
      <c r="E605" s="0" t="n">
        <v>0</v>
      </c>
      <c r="F605" s="0" t="str">
        <f aca="false">IF(E605&lt;&gt;0,"CSE"&amp;ROUND(B605,0),"")</f>
        <v/>
      </c>
      <c r="G605" s="0" t="str">
        <f aca="false">IF(E605&lt;&gt;0,"All","")</f>
        <v/>
      </c>
      <c r="H605" s="0" t="str">
        <f aca="false">IF(E605&lt;&gt;0,INDEX(Main!T:T,C605+1,1),"")</f>
        <v/>
      </c>
      <c r="I605" s="0" t="str">
        <f aca="false">IF(E605&lt;&gt;0,INDEX(Main!U:U,C605+1,1),"")</f>
        <v/>
      </c>
      <c r="J605" s="0" t="str">
        <f aca="false">IF(E605&lt;&gt;0,INDEX(Main!V:V,C605+1,1),"")</f>
        <v/>
      </c>
      <c r="K605" s="0" t="str">
        <f aca="false">IF(E605&lt;&gt;0,INDEX(Main!W:W,C605+1,1),"")</f>
        <v/>
      </c>
      <c r="L605" s="0" t="str">
        <f aca="false">IF(E605&lt;&gt;0,INDEX(Main!AF:CC,$C605+1,$D605+1),"")</f>
        <v/>
      </c>
      <c r="M605" s="0" t="str">
        <f aca="false">IF(E605&lt;&gt;0,IF(L605*1&gt;100,YEAR(L605),""),"")</f>
        <v/>
      </c>
      <c r="N605" s="0" t="str">
        <f aca="false">IF(E605&lt;&gt;0,INDEX(Main!AH:CC,$C605+1,$D605+1),"")</f>
        <v/>
      </c>
      <c r="O605" s="0" t="str">
        <f aca="false">IF(E605&lt;&gt;0,INDEX(Main!AI:CC,$C605+1,$D605+1),"")</f>
        <v/>
      </c>
      <c r="P605" s="0" t="str">
        <f aca="false">IF(E605&lt;&gt;0,INDEX(Main!AJ:CC,$C605+1,$D605+1),"")</f>
        <v/>
      </c>
      <c r="Q605" s="0" t="str">
        <f aca="false">IF(A605&lt;&gt;"",":"&amp;A605,"")</f>
        <v/>
      </c>
    </row>
    <row r="606" customFormat="false" ht="12.75" hidden="false" customHeight="false" outlineLevel="0" collapsed="false">
      <c r="A606" s="0" t="str">
        <f aca="false">IF(MOD(ROW(B606)-C$6,$F$6)=0,MAX(A$7:A605)+1,"")</f>
        <v/>
      </c>
      <c r="B606" s="0" t="n">
        <v>6.03200000000001</v>
      </c>
      <c r="C606" s="0" t="n">
        <v>38</v>
      </c>
      <c r="D606" s="0" t="n">
        <v>25</v>
      </c>
      <c r="E606" s="0" t="n">
        <v>0</v>
      </c>
      <c r="F606" s="0" t="str">
        <f aca="false">IF(E606&lt;&gt;0,"CSE"&amp;ROUND(B606,0),"")</f>
        <v/>
      </c>
      <c r="G606" s="0" t="str">
        <f aca="false">IF(E606&lt;&gt;0,"All","")</f>
        <v/>
      </c>
      <c r="H606" s="0" t="str">
        <f aca="false">IF(E606&lt;&gt;0,INDEX(Main!T:T,C606+1,1),"")</f>
        <v/>
      </c>
      <c r="I606" s="0" t="str">
        <f aca="false">IF(E606&lt;&gt;0,INDEX(Main!U:U,C606+1,1),"")</f>
        <v/>
      </c>
      <c r="J606" s="0" t="str">
        <f aca="false">IF(E606&lt;&gt;0,INDEX(Main!V:V,C606+1,1),"")</f>
        <v/>
      </c>
      <c r="K606" s="0" t="str">
        <f aca="false">IF(E606&lt;&gt;0,INDEX(Main!W:W,C606+1,1),"")</f>
        <v/>
      </c>
      <c r="L606" s="0" t="str">
        <f aca="false">IF(E606&lt;&gt;0,INDEX(Main!AF:CC,$C606+1,$D606+1),"")</f>
        <v/>
      </c>
      <c r="M606" s="0" t="str">
        <f aca="false">IF(E606&lt;&gt;0,IF(L606*1&gt;100,YEAR(L606),""),"")</f>
        <v/>
      </c>
      <c r="N606" s="0" t="str">
        <f aca="false">IF(E606&lt;&gt;0,INDEX(Main!AH:CC,$C606+1,$D606+1),"")</f>
        <v/>
      </c>
      <c r="O606" s="0" t="str">
        <f aca="false">IF(E606&lt;&gt;0,INDEX(Main!AI:CC,$C606+1,$D606+1),"")</f>
        <v/>
      </c>
      <c r="P606" s="0" t="str">
        <f aca="false">IF(E606&lt;&gt;0,INDEX(Main!AJ:CC,$C606+1,$D606+1),"")</f>
        <v/>
      </c>
      <c r="Q606" s="0" t="str">
        <f aca="false">IF(A606&lt;&gt;"",":"&amp;A606,"")</f>
        <v/>
      </c>
    </row>
    <row r="607" customFormat="false" ht="12.75" hidden="false" customHeight="false" outlineLevel="0" collapsed="false">
      <c r="A607" s="0" t="str">
        <f aca="false">IF(MOD(ROW(B607)-C$6,$F$6)=0,MAX(A$7:A606)+1,"")</f>
        <v/>
      </c>
      <c r="B607" s="0" t="n">
        <v>6.03300000000001</v>
      </c>
      <c r="C607" s="0" t="n">
        <v>39</v>
      </c>
      <c r="D607" s="0" t="n">
        <v>25</v>
      </c>
      <c r="E607" s="0" t="n">
        <v>0</v>
      </c>
      <c r="F607" s="0" t="str">
        <f aca="false">IF(E607&lt;&gt;0,"CSE"&amp;ROUND(B607,0),"")</f>
        <v/>
      </c>
      <c r="G607" s="0" t="str">
        <f aca="false">IF(E607&lt;&gt;0,"All","")</f>
        <v/>
      </c>
      <c r="H607" s="0" t="str">
        <f aca="false">IF(E607&lt;&gt;0,INDEX(Main!T:T,C607+1,1),"")</f>
        <v/>
      </c>
      <c r="I607" s="0" t="str">
        <f aca="false">IF(E607&lt;&gt;0,INDEX(Main!U:U,C607+1,1),"")</f>
        <v/>
      </c>
      <c r="J607" s="0" t="str">
        <f aca="false">IF(E607&lt;&gt;0,INDEX(Main!V:V,C607+1,1),"")</f>
        <v/>
      </c>
      <c r="K607" s="0" t="str">
        <f aca="false">IF(E607&lt;&gt;0,INDEX(Main!W:W,C607+1,1),"")</f>
        <v/>
      </c>
      <c r="L607" s="0" t="str">
        <f aca="false">IF(E607&lt;&gt;0,INDEX(Main!AF:CC,$C607+1,$D607+1),"")</f>
        <v/>
      </c>
      <c r="M607" s="0" t="str">
        <f aca="false">IF(E607&lt;&gt;0,IF(L607*1&gt;100,YEAR(L607),""),"")</f>
        <v/>
      </c>
      <c r="N607" s="0" t="str">
        <f aca="false">IF(E607&lt;&gt;0,INDEX(Main!AH:CC,$C607+1,$D607+1),"")</f>
        <v/>
      </c>
      <c r="O607" s="0" t="str">
        <f aca="false">IF(E607&lt;&gt;0,INDEX(Main!AI:CC,$C607+1,$D607+1),"")</f>
        <v/>
      </c>
      <c r="P607" s="0" t="str">
        <f aca="false">IF(E607&lt;&gt;0,INDEX(Main!AJ:CC,$C607+1,$D607+1),"")</f>
        <v/>
      </c>
      <c r="Q607" s="0" t="str">
        <f aca="false">IF(A607&lt;&gt;"",":"&amp;A607,"")</f>
        <v/>
      </c>
    </row>
    <row r="608" customFormat="false" ht="12.75" hidden="false" customHeight="false" outlineLevel="0" collapsed="false">
      <c r="A608" s="0" t="str">
        <f aca="false">IF(MOD(ROW(B608)-C$6,$F$6)=0,MAX(A$7:A607)+1,"")</f>
        <v/>
      </c>
      <c r="B608" s="0" t="n">
        <v>6.03400000000001</v>
      </c>
      <c r="C608" s="0" t="n">
        <v>40</v>
      </c>
      <c r="D608" s="0" t="n">
        <v>25</v>
      </c>
      <c r="E608" s="0" t="n">
        <v>0</v>
      </c>
      <c r="F608" s="0" t="str">
        <f aca="false">IF(E608&lt;&gt;0,"CSE"&amp;ROUND(B608,0),"")</f>
        <v/>
      </c>
      <c r="G608" s="0" t="str">
        <f aca="false">IF(E608&lt;&gt;0,"All","")</f>
        <v/>
      </c>
      <c r="H608" s="0" t="str">
        <f aca="false">IF(E608&lt;&gt;0,INDEX(Main!T:T,C608+1,1),"")</f>
        <v/>
      </c>
      <c r="I608" s="0" t="str">
        <f aca="false">IF(E608&lt;&gt;0,INDEX(Main!U:U,C608+1,1),"")</f>
        <v/>
      </c>
      <c r="J608" s="0" t="str">
        <f aca="false">IF(E608&lt;&gt;0,INDEX(Main!V:V,C608+1,1),"")</f>
        <v/>
      </c>
      <c r="K608" s="0" t="str">
        <f aca="false">IF(E608&lt;&gt;0,INDEX(Main!W:W,C608+1,1),"")</f>
        <v/>
      </c>
      <c r="L608" s="0" t="str">
        <f aca="false">IF(E608&lt;&gt;0,INDEX(Main!AF:CC,$C608+1,$D608+1),"")</f>
        <v/>
      </c>
      <c r="M608" s="0" t="str">
        <f aca="false">IF(E608&lt;&gt;0,IF(L608*1&gt;100,YEAR(L608),""),"")</f>
        <v/>
      </c>
      <c r="N608" s="0" t="str">
        <f aca="false">IF(E608&lt;&gt;0,INDEX(Main!AH:CC,$C608+1,$D608+1),"")</f>
        <v/>
      </c>
      <c r="O608" s="0" t="str">
        <f aca="false">IF(E608&lt;&gt;0,INDEX(Main!AI:CC,$C608+1,$D608+1),"")</f>
        <v/>
      </c>
      <c r="P608" s="0" t="str">
        <f aca="false">IF(E608&lt;&gt;0,INDEX(Main!AJ:CC,$C608+1,$D608+1),"")</f>
        <v/>
      </c>
      <c r="Q608" s="0" t="str">
        <f aca="false">IF(A608&lt;&gt;"",":"&amp;A608,"")</f>
        <v/>
      </c>
    </row>
    <row r="609" customFormat="false" ht="12.75" hidden="false" customHeight="false" outlineLevel="0" collapsed="false">
      <c r="A609" s="0" t="str">
        <f aca="false">IF(MOD(ROW(B609)-C$6,$F$6)=0,MAX(A$7:A608)+1,"")</f>
        <v/>
      </c>
      <c r="B609" s="0" t="n">
        <v>6.03500000000001</v>
      </c>
      <c r="C609" s="0" t="n">
        <v>41</v>
      </c>
      <c r="D609" s="0" t="n">
        <v>25</v>
      </c>
      <c r="E609" s="0" t="n">
        <v>0</v>
      </c>
      <c r="F609" s="0" t="str">
        <f aca="false">IF(E609&lt;&gt;0,"CSE"&amp;ROUND(B609,0),"")</f>
        <v/>
      </c>
      <c r="G609" s="0" t="str">
        <f aca="false">IF(E609&lt;&gt;0,"All","")</f>
        <v/>
      </c>
      <c r="H609" s="0" t="str">
        <f aca="false">IF(E609&lt;&gt;0,INDEX(Main!T:T,C609+1,1),"")</f>
        <v/>
      </c>
      <c r="I609" s="0" t="str">
        <f aca="false">IF(E609&lt;&gt;0,INDEX(Main!U:U,C609+1,1),"")</f>
        <v/>
      </c>
      <c r="J609" s="0" t="str">
        <f aca="false">IF(E609&lt;&gt;0,INDEX(Main!V:V,C609+1,1),"")</f>
        <v/>
      </c>
      <c r="K609" s="0" t="str">
        <f aca="false">IF(E609&lt;&gt;0,INDEX(Main!W:W,C609+1,1),"")</f>
        <v/>
      </c>
      <c r="L609" s="0" t="str">
        <f aca="false">IF(E609&lt;&gt;0,INDEX(Main!AF:CC,$C609+1,$D609+1),"")</f>
        <v/>
      </c>
      <c r="M609" s="0" t="str">
        <f aca="false">IF(E609&lt;&gt;0,IF(L609*1&gt;100,YEAR(L609),""),"")</f>
        <v/>
      </c>
      <c r="N609" s="0" t="str">
        <f aca="false">IF(E609&lt;&gt;0,INDEX(Main!AH:CC,$C609+1,$D609+1),"")</f>
        <v/>
      </c>
      <c r="O609" s="0" t="str">
        <f aca="false">IF(E609&lt;&gt;0,INDEX(Main!AI:CC,$C609+1,$D609+1),"")</f>
        <v/>
      </c>
      <c r="P609" s="0" t="str">
        <f aca="false">IF(E609&lt;&gt;0,INDEX(Main!AJ:CC,$C609+1,$D609+1),"")</f>
        <v/>
      </c>
      <c r="Q609" s="0" t="str">
        <f aca="false">IF(A609&lt;&gt;"",":"&amp;A609,"")</f>
        <v/>
      </c>
    </row>
    <row r="610" customFormat="false" ht="12.75" hidden="false" customHeight="false" outlineLevel="0" collapsed="false">
      <c r="A610" s="0" t="str">
        <f aca="false">IF(MOD(ROW(B610)-C$6,$F$6)=0,MAX(A$7:A609)+1,"")</f>
        <v/>
      </c>
      <c r="B610" s="0" t="n">
        <v>6.03600000000001</v>
      </c>
      <c r="C610" s="0" t="n">
        <v>42</v>
      </c>
      <c r="D610" s="0" t="n">
        <v>25</v>
      </c>
      <c r="E610" s="0" t="n">
        <v>0</v>
      </c>
      <c r="F610" s="0" t="str">
        <f aca="false">IF(E610&lt;&gt;0,"CSE"&amp;ROUND(B610,0),"")</f>
        <v/>
      </c>
      <c r="G610" s="0" t="str">
        <f aca="false">IF(E610&lt;&gt;0,"All","")</f>
        <v/>
      </c>
      <c r="H610" s="0" t="str">
        <f aca="false">IF(E610&lt;&gt;0,INDEX(Main!T:T,C610+1,1),"")</f>
        <v/>
      </c>
      <c r="I610" s="0" t="str">
        <f aca="false">IF(E610&lt;&gt;0,INDEX(Main!U:U,C610+1,1),"")</f>
        <v/>
      </c>
      <c r="J610" s="0" t="str">
        <f aca="false">IF(E610&lt;&gt;0,INDEX(Main!V:V,C610+1,1),"")</f>
        <v/>
      </c>
      <c r="K610" s="0" t="str">
        <f aca="false">IF(E610&lt;&gt;0,INDEX(Main!W:W,C610+1,1),"")</f>
        <v/>
      </c>
      <c r="L610" s="0" t="str">
        <f aca="false">IF(E610&lt;&gt;0,INDEX(Main!AF:CC,$C610+1,$D610+1),"")</f>
        <v/>
      </c>
      <c r="M610" s="0" t="str">
        <f aca="false">IF(E610&lt;&gt;0,IF(L610*1&gt;100,YEAR(L610),""),"")</f>
        <v/>
      </c>
      <c r="N610" s="0" t="str">
        <f aca="false">IF(E610&lt;&gt;0,INDEX(Main!AH:CC,$C610+1,$D610+1),"")</f>
        <v/>
      </c>
      <c r="O610" s="0" t="str">
        <f aca="false">IF(E610&lt;&gt;0,INDEX(Main!AI:CC,$C610+1,$D610+1),"")</f>
        <v/>
      </c>
      <c r="P610" s="0" t="str">
        <f aca="false">IF(E610&lt;&gt;0,INDEX(Main!AJ:CC,$C610+1,$D610+1),"")</f>
        <v/>
      </c>
      <c r="Q610" s="0" t="str">
        <f aca="false">IF(A610&lt;&gt;"",":"&amp;A610,"")</f>
        <v/>
      </c>
    </row>
    <row r="611" customFormat="false" ht="12.75" hidden="false" customHeight="false" outlineLevel="0" collapsed="false">
      <c r="A611" s="0" t="str">
        <f aca="false">IF(MOD(ROW(B611)-C$6,$F$6)=0,MAX(A$7:A610)+1,"")</f>
        <v/>
      </c>
      <c r="B611" s="0" t="n">
        <v>6.03700000000001</v>
      </c>
      <c r="C611" s="0" t="n">
        <v>43</v>
      </c>
      <c r="D611" s="0" t="n">
        <v>25</v>
      </c>
      <c r="E611" s="0" t="n">
        <v>0</v>
      </c>
      <c r="F611" s="0" t="str">
        <f aca="false">IF(E611&lt;&gt;0,"CSE"&amp;ROUND(B611,0),"")</f>
        <v/>
      </c>
      <c r="G611" s="0" t="str">
        <f aca="false">IF(E611&lt;&gt;0,"All","")</f>
        <v/>
      </c>
      <c r="H611" s="0" t="str">
        <f aca="false">IF(E611&lt;&gt;0,INDEX(Main!T:T,C611+1,1),"")</f>
        <v/>
      </c>
      <c r="I611" s="0" t="str">
        <f aca="false">IF(E611&lt;&gt;0,INDEX(Main!U:U,C611+1,1),"")</f>
        <v/>
      </c>
      <c r="J611" s="0" t="str">
        <f aca="false">IF(E611&lt;&gt;0,INDEX(Main!V:V,C611+1,1),"")</f>
        <v/>
      </c>
      <c r="K611" s="0" t="str">
        <f aca="false">IF(E611&lt;&gt;0,INDEX(Main!W:W,C611+1,1),"")</f>
        <v/>
      </c>
      <c r="L611" s="0" t="str">
        <f aca="false">IF(E611&lt;&gt;0,INDEX(Main!AF:CC,$C611+1,$D611+1),"")</f>
        <v/>
      </c>
      <c r="M611" s="0" t="str">
        <f aca="false">IF(E611&lt;&gt;0,IF(L611*1&gt;100,YEAR(L611),""),"")</f>
        <v/>
      </c>
      <c r="N611" s="0" t="str">
        <f aca="false">IF(E611&lt;&gt;0,INDEX(Main!AH:CC,$C611+1,$D611+1),"")</f>
        <v/>
      </c>
      <c r="O611" s="0" t="str">
        <f aca="false">IF(E611&lt;&gt;0,INDEX(Main!AI:CC,$C611+1,$D611+1),"")</f>
        <v/>
      </c>
      <c r="P611" s="0" t="str">
        <f aca="false">IF(E611&lt;&gt;0,INDEX(Main!AJ:CC,$C611+1,$D611+1),"")</f>
        <v/>
      </c>
      <c r="Q611" s="0" t="str">
        <f aca="false">IF(A611&lt;&gt;"",":"&amp;A611,"")</f>
        <v/>
      </c>
    </row>
    <row r="612" customFormat="false" ht="12.75" hidden="false" customHeight="false" outlineLevel="0" collapsed="false">
      <c r="A612" s="0" t="str">
        <f aca="false">IF(MOD(ROW(B612)-C$6,$F$6)=0,MAX(A$7:A611)+1,"")</f>
        <v/>
      </c>
      <c r="B612" s="0" t="n">
        <v>6.03800000000001</v>
      </c>
      <c r="C612" s="0" t="n">
        <v>44</v>
      </c>
      <c r="D612" s="0" t="n">
        <v>25</v>
      </c>
      <c r="E612" s="0" t="n">
        <v>0</v>
      </c>
      <c r="F612" s="0" t="str">
        <f aca="false">IF(E612&lt;&gt;0,"CSE"&amp;ROUND(B612,0),"")</f>
        <v/>
      </c>
      <c r="G612" s="0" t="str">
        <f aca="false">IF(E612&lt;&gt;0,"All","")</f>
        <v/>
      </c>
      <c r="H612" s="0" t="str">
        <f aca="false">IF(E612&lt;&gt;0,INDEX(Main!T:T,C612+1,1),"")</f>
        <v/>
      </c>
      <c r="I612" s="0" t="str">
        <f aca="false">IF(E612&lt;&gt;0,INDEX(Main!U:U,C612+1,1),"")</f>
        <v/>
      </c>
      <c r="J612" s="0" t="str">
        <f aca="false">IF(E612&lt;&gt;0,INDEX(Main!V:V,C612+1,1),"")</f>
        <v/>
      </c>
      <c r="K612" s="0" t="str">
        <f aca="false">IF(E612&lt;&gt;0,INDEX(Main!W:W,C612+1,1),"")</f>
        <v/>
      </c>
      <c r="L612" s="0" t="str">
        <f aca="false">IF(E612&lt;&gt;0,INDEX(Main!AF:CC,$C612+1,$D612+1),"")</f>
        <v/>
      </c>
      <c r="M612" s="0" t="str">
        <f aca="false">IF(E612&lt;&gt;0,IF(L612*1&gt;100,YEAR(L612),""),"")</f>
        <v/>
      </c>
      <c r="N612" s="0" t="str">
        <f aca="false">IF(E612&lt;&gt;0,INDEX(Main!AH:CC,$C612+1,$D612+1),"")</f>
        <v/>
      </c>
      <c r="O612" s="0" t="str">
        <f aca="false">IF(E612&lt;&gt;0,INDEX(Main!AI:CC,$C612+1,$D612+1),"")</f>
        <v/>
      </c>
      <c r="P612" s="0" t="str">
        <f aca="false">IF(E612&lt;&gt;0,INDEX(Main!AJ:CC,$C612+1,$D612+1),"")</f>
        <v/>
      </c>
      <c r="Q612" s="0" t="str">
        <f aca="false">IF(A612&lt;&gt;"",":"&amp;A612,"")</f>
        <v/>
      </c>
    </row>
    <row r="613" customFormat="false" ht="12.75" hidden="false" customHeight="false" outlineLevel="0" collapsed="false">
      <c r="A613" s="0" t="str">
        <f aca="false">IF(MOD(ROW(B613)-C$6,$F$6)=0,MAX(A$7:A612)+1,"")</f>
        <v/>
      </c>
      <c r="B613" s="0" t="n">
        <v>6.03900000000001</v>
      </c>
      <c r="C613" s="0" t="n">
        <v>45</v>
      </c>
      <c r="D613" s="0" t="n">
        <v>25</v>
      </c>
      <c r="E613" s="0" t="n">
        <v>0</v>
      </c>
      <c r="F613" s="0" t="str">
        <f aca="false">IF(E613&lt;&gt;0,"CSE"&amp;ROUND(B613,0),"")</f>
        <v/>
      </c>
      <c r="G613" s="0" t="str">
        <f aca="false">IF(E613&lt;&gt;0,"All","")</f>
        <v/>
      </c>
      <c r="H613" s="0" t="str">
        <f aca="false">IF(E613&lt;&gt;0,INDEX(Main!T:T,C613+1,1),"")</f>
        <v/>
      </c>
      <c r="I613" s="0" t="str">
        <f aca="false">IF(E613&lt;&gt;0,INDEX(Main!U:U,C613+1,1),"")</f>
        <v/>
      </c>
      <c r="J613" s="0" t="str">
        <f aca="false">IF(E613&lt;&gt;0,INDEX(Main!V:V,C613+1,1),"")</f>
        <v/>
      </c>
      <c r="K613" s="0" t="str">
        <f aca="false">IF(E613&lt;&gt;0,INDEX(Main!W:W,C613+1,1),"")</f>
        <v/>
      </c>
      <c r="L613" s="0" t="str">
        <f aca="false">IF(E613&lt;&gt;0,INDEX(Main!AF:CC,$C613+1,$D613+1),"")</f>
        <v/>
      </c>
      <c r="M613" s="0" t="str">
        <f aca="false">IF(E613&lt;&gt;0,IF(L613*1&gt;100,YEAR(L613),""),"")</f>
        <v/>
      </c>
      <c r="N613" s="0" t="str">
        <f aca="false">IF(E613&lt;&gt;0,INDEX(Main!AH:CC,$C613+1,$D613+1),"")</f>
        <v/>
      </c>
      <c r="O613" s="0" t="str">
        <f aca="false">IF(E613&lt;&gt;0,INDEX(Main!AI:CC,$C613+1,$D613+1),"")</f>
        <v/>
      </c>
      <c r="P613" s="0" t="str">
        <f aca="false">IF(E613&lt;&gt;0,INDEX(Main!AJ:CC,$C613+1,$D613+1),"")</f>
        <v/>
      </c>
      <c r="Q613" s="0" t="str">
        <f aca="false">IF(A613&lt;&gt;"",":"&amp;A613,"")</f>
        <v/>
      </c>
    </row>
    <row r="614" customFormat="false" ht="12.75" hidden="false" customHeight="false" outlineLevel="0" collapsed="false">
      <c r="A614" s="0" t="str">
        <f aca="false">IF(MOD(ROW(B614)-C$6,$F$6)=0,MAX(A$7:A613)+1,"")</f>
        <v/>
      </c>
      <c r="B614" s="0" t="n">
        <v>6.04000000000001</v>
      </c>
      <c r="C614" s="0" t="n">
        <v>46</v>
      </c>
      <c r="D614" s="0" t="n">
        <v>25</v>
      </c>
      <c r="E614" s="0" t="n">
        <v>0</v>
      </c>
      <c r="F614" s="0" t="str">
        <f aca="false">IF(E614&lt;&gt;0,"CSE"&amp;ROUND(B614,0),"")</f>
        <v/>
      </c>
      <c r="G614" s="0" t="str">
        <f aca="false">IF(E614&lt;&gt;0,"All","")</f>
        <v/>
      </c>
      <c r="H614" s="0" t="str">
        <f aca="false">IF(E614&lt;&gt;0,INDEX(Main!T:T,C614+1,1),"")</f>
        <v/>
      </c>
      <c r="I614" s="0" t="str">
        <f aca="false">IF(E614&lt;&gt;0,INDEX(Main!U:U,C614+1,1),"")</f>
        <v/>
      </c>
      <c r="J614" s="0" t="str">
        <f aca="false">IF(E614&lt;&gt;0,INDEX(Main!V:V,C614+1,1),"")</f>
        <v/>
      </c>
      <c r="K614" s="0" t="str">
        <f aca="false">IF(E614&lt;&gt;0,INDEX(Main!W:W,C614+1,1),"")</f>
        <v/>
      </c>
      <c r="L614" s="0" t="str">
        <f aca="false">IF(E614&lt;&gt;0,INDEX(Main!AF:CC,$C614+1,$D614+1),"")</f>
        <v/>
      </c>
      <c r="M614" s="0" t="str">
        <f aca="false">IF(E614&lt;&gt;0,IF(L614*1&gt;100,YEAR(L614),""),"")</f>
        <v/>
      </c>
      <c r="N614" s="0" t="str">
        <f aca="false">IF(E614&lt;&gt;0,INDEX(Main!AH:CC,$C614+1,$D614+1),"")</f>
        <v/>
      </c>
      <c r="O614" s="0" t="str">
        <f aca="false">IF(E614&lt;&gt;0,INDEX(Main!AI:CC,$C614+1,$D614+1),"")</f>
        <v/>
      </c>
      <c r="P614" s="0" t="str">
        <f aca="false">IF(E614&lt;&gt;0,INDEX(Main!AJ:CC,$C614+1,$D614+1),"")</f>
        <v/>
      </c>
      <c r="Q614" s="0" t="str">
        <f aca="false">IF(A614&lt;&gt;"",":"&amp;A614,"")</f>
        <v/>
      </c>
    </row>
    <row r="615" customFormat="false" ht="12.75" hidden="false" customHeight="false" outlineLevel="0" collapsed="false">
      <c r="A615" s="0" t="str">
        <f aca="false">IF(MOD(ROW(B615)-C$6,$F$6)=0,MAX(A$7:A614)+1,"")</f>
        <v/>
      </c>
      <c r="B615" s="0" t="n">
        <v>6.04100000000001</v>
      </c>
      <c r="C615" s="0" t="n">
        <v>47</v>
      </c>
      <c r="D615" s="0" t="n">
        <v>25</v>
      </c>
      <c r="E615" s="0" t="n">
        <v>0</v>
      </c>
      <c r="F615" s="0" t="str">
        <f aca="false">IF(E615&lt;&gt;0,"CSE"&amp;ROUND(B615,0),"")</f>
        <v/>
      </c>
      <c r="G615" s="0" t="str">
        <f aca="false">IF(E615&lt;&gt;0,"All","")</f>
        <v/>
      </c>
      <c r="H615" s="0" t="str">
        <f aca="false">IF(E615&lt;&gt;0,INDEX(Main!T:T,C615+1,1),"")</f>
        <v/>
      </c>
      <c r="I615" s="0" t="str">
        <f aca="false">IF(E615&lt;&gt;0,INDEX(Main!U:U,C615+1,1),"")</f>
        <v/>
      </c>
      <c r="J615" s="0" t="str">
        <f aca="false">IF(E615&lt;&gt;0,INDEX(Main!V:V,C615+1,1),"")</f>
        <v/>
      </c>
      <c r="K615" s="0" t="str">
        <f aca="false">IF(E615&lt;&gt;0,INDEX(Main!W:W,C615+1,1),"")</f>
        <v/>
      </c>
      <c r="L615" s="0" t="str">
        <f aca="false">IF(E615&lt;&gt;0,INDEX(Main!AF:CC,$C615+1,$D615+1),"")</f>
        <v/>
      </c>
      <c r="M615" s="0" t="str">
        <f aca="false">IF(E615&lt;&gt;0,IF(L615*1&gt;100,YEAR(L615),""),"")</f>
        <v/>
      </c>
      <c r="N615" s="0" t="str">
        <f aca="false">IF(E615&lt;&gt;0,INDEX(Main!AH:CC,$C615+1,$D615+1),"")</f>
        <v/>
      </c>
      <c r="O615" s="0" t="str">
        <f aca="false">IF(E615&lt;&gt;0,INDEX(Main!AI:CC,$C615+1,$D615+1),"")</f>
        <v/>
      </c>
      <c r="P615" s="0" t="str">
        <f aca="false">IF(E615&lt;&gt;0,INDEX(Main!AJ:CC,$C615+1,$D615+1),"")</f>
        <v/>
      </c>
      <c r="Q615" s="0" t="str">
        <f aca="false">IF(A615&lt;&gt;"",":"&amp;A615,"")</f>
        <v/>
      </c>
    </row>
    <row r="616" customFormat="false" ht="12.75" hidden="false" customHeight="false" outlineLevel="0" collapsed="false">
      <c r="A616" s="0" t="str">
        <f aca="false">IF(MOD(ROW(B616)-C$6,$F$6)=0,MAX(A$7:A615)+1,"")</f>
        <v/>
      </c>
      <c r="B616" s="0" t="n">
        <v>6.04200000000001</v>
      </c>
      <c r="C616" s="0" t="n">
        <v>48</v>
      </c>
      <c r="D616" s="0" t="n">
        <v>25</v>
      </c>
      <c r="E616" s="0" t="n">
        <v>0</v>
      </c>
      <c r="F616" s="0" t="str">
        <f aca="false">IF(E616&lt;&gt;0,"CSE"&amp;ROUND(B616,0),"")</f>
        <v/>
      </c>
      <c r="G616" s="0" t="str">
        <f aca="false">IF(E616&lt;&gt;0,"All","")</f>
        <v/>
      </c>
      <c r="H616" s="0" t="str">
        <f aca="false">IF(E616&lt;&gt;0,INDEX(Main!T:T,C616+1,1),"")</f>
        <v/>
      </c>
      <c r="I616" s="0" t="str">
        <f aca="false">IF(E616&lt;&gt;0,INDEX(Main!U:U,C616+1,1),"")</f>
        <v/>
      </c>
      <c r="J616" s="0" t="str">
        <f aca="false">IF(E616&lt;&gt;0,INDEX(Main!V:V,C616+1,1),"")</f>
        <v/>
      </c>
      <c r="K616" s="0" t="str">
        <f aca="false">IF(E616&lt;&gt;0,INDEX(Main!W:W,C616+1,1),"")</f>
        <v/>
      </c>
      <c r="L616" s="0" t="str">
        <f aca="false">IF(E616&lt;&gt;0,INDEX(Main!AF:CC,$C616+1,$D616+1),"")</f>
        <v/>
      </c>
      <c r="M616" s="0" t="str">
        <f aca="false">IF(E616&lt;&gt;0,IF(L616*1&gt;100,YEAR(L616),""),"")</f>
        <v/>
      </c>
      <c r="N616" s="0" t="str">
        <f aca="false">IF(E616&lt;&gt;0,INDEX(Main!AH:CC,$C616+1,$D616+1),"")</f>
        <v/>
      </c>
      <c r="O616" s="0" t="str">
        <f aca="false">IF(E616&lt;&gt;0,INDEX(Main!AI:CC,$C616+1,$D616+1),"")</f>
        <v/>
      </c>
      <c r="P616" s="0" t="str">
        <f aca="false">IF(E616&lt;&gt;0,INDEX(Main!AJ:CC,$C616+1,$D616+1),"")</f>
        <v/>
      </c>
      <c r="Q616" s="0" t="str">
        <f aca="false">IF(A616&lt;&gt;"",":"&amp;A616,"")</f>
        <v/>
      </c>
    </row>
    <row r="617" customFormat="false" ht="12.75" hidden="false" customHeight="false" outlineLevel="0" collapsed="false">
      <c r="A617" s="0" t="str">
        <f aca="false">IF(MOD(ROW(B617)-C$6,$F$6)=0,MAX(A$7:A616)+1,"")</f>
        <v/>
      </c>
      <c r="B617" s="0" t="n">
        <v>6.04300000000001</v>
      </c>
      <c r="C617" s="0" t="n">
        <v>49</v>
      </c>
      <c r="D617" s="0" t="n">
        <v>25</v>
      </c>
      <c r="E617" s="0" t="n">
        <v>0</v>
      </c>
      <c r="F617" s="0" t="str">
        <f aca="false">IF(E617&lt;&gt;0,"CSE"&amp;ROUND(B617,0),"")</f>
        <v/>
      </c>
      <c r="G617" s="0" t="str">
        <f aca="false">IF(E617&lt;&gt;0,"All","")</f>
        <v/>
      </c>
      <c r="H617" s="0" t="str">
        <f aca="false">IF(E617&lt;&gt;0,INDEX(Main!T:T,C617+1,1),"")</f>
        <v/>
      </c>
      <c r="I617" s="0" t="str">
        <f aca="false">IF(E617&lt;&gt;0,INDEX(Main!U:U,C617+1,1),"")</f>
        <v/>
      </c>
      <c r="J617" s="0" t="str">
        <f aca="false">IF(E617&lt;&gt;0,INDEX(Main!V:V,C617+1,1),"")</f>
        <v/>
      </c>
      <c r="K617" s="0" t="str">
        <f aca="false">IF(E617&lt;&gt;0,INDEX(Main!W:W,C617+1,1),"")</f>
        <v/>
      </c>
      <c r="L617" s="0" t="str">
        <f aca="false">IF(E617&lt;&gt;0,INDEX(Main!AF:CC,$C617+1,$D617+1),"")</f>
        <v/>
      </c>
      <c r="M617" s="0" t="str">
        <f aca="false">IF(E617&lt;&gt;0,IF(L617*1&gt;100,YEAR(L617),""),"")</f>
        <v/>
      </c>
      <c r="N617" s="0" t="str">
        <f aca="false">IF(E617&lt;&gt;0,INDEX(Main!AH:CC,$C617+1,$D617+1),"")</f>
        <v/>
      </c>
      <c r="O617" s="0" t="str">
        <f aca="false">IF(E617&lt;&gt;0,INDEX(Main!AI:CC,$C617+1,$D617+1),"")</f>
        <v/>
      </c>
      <c r="P617" s="0" t="str">
        <f aca="false">IF(E617&lt;&gt;0,INDEX(Main!AJ:CC,$C617+1,$D617+1),"")</f>
        <v/>
      </c>
      <c r="Q617" s="0" t="str">
        <f aca="false">IF(A617&lt;&gt;"",":"&amp;A617,"")</f>
        <v/>
      </c>
    </row>
    <row r="618" customFormat="false" ht="12.75" hidden="false" customHeight="false" outlineLevel="0" collapsed="false">
      <c r="A618" s="0" t="str">
        <f aca="false">IF(MOD(ROW(B618)-C$6,$F$6)=0,MAX(A$7:A617)+1,"")</f>
        <v/>
      </c>
      <c r="B618" s="0" t="n">
        <v>6.04400000000002</v>
      </c>
      <c r="C618" s="0" t="n">
        <v>50</v>
      </c>
      <c r="D618" s="0" t="n">
        <v>25</v>
      </c>
      <c r="E618" s="0" t="n">
        <v>0</v>
      </c>
      <c r="F618" s="0" t="str">
        <f aca="false">IF(E618&lt;&gt;0,"CSE"&amp;ROUND(B618,0),"")</f>
        <v/>
      </c>
      <c r="G618" s="0" t="str">
        <f aca="false">IF(E618&lt;&gt;0,"All","")</f>
        <v/>
      </c>
      <c r="H618" s="0" t="str">
        <f aca="false">IF(E618&lt;&gt;0,INDEX(Main!T:T,C618+1,1),"")</f>
        <v/>
      </c>
      <c r="I618" s="0" t="str">
        <f aca="false">IF(E618&lt;&gt;0,INDEX(Main!U:U,C618+1,1),"")</f>
        <v/>
      </c>
      <c r="J618" s="0" t="str">
        <f aca="false">IF(E618&lt;&gt;0,INDEX(Main!V:V,C618+1,1),"")</f>
        <v/>
      </c>
      <c r="K618" s="0" t="str">
        <f aca="false">IF(E618&lt;&gt;0,INDEX(Main!W:W,C618+1,1),"")</f>
        <v/>
      </c>
      <c r="L618" s="0" t="str">
        <f aca="false">IF(E618&lt;&gt;0,INDEX(Main!AF:CC,$C618+1,$D618+1),"")</f>
        <v/>
      </c>
      <c r="M618" s="0" t="str">
        <f aca="false">IF(E618&lt;&gt;0,IF(L618*1&gt;100,YEAR(L618),""),"")</f>
        <v/>
      </c>
      <c r="N618" s="0" t="str">
        <f aca="false">IF(E618&lt;&gt;0,INDEX(Main!AH:CC,$C618+1,$D618+1),"")</f>
        <v/>
      </c>
      <c r="O618" s="0" t="str">
        <f aca="false">IF(E618&lt;&gt;0,INDEX(Main!AI:CC,$C618+1,$D618+1),"")</f>
        <v/>
      </c>
      <c r="P618" s="0" t="str">
        <f aca="false">IF(E618&lt;&gt;0,INDEX(Main!AJ:CC,$C618+1,$D618+1),"")</f>
        <v/>
      </c>
      <c r="Q618" s="0" t="str">
        <f aca="false">IF(A618&lt;&gt;"",":"&amp;A618,"")</f>
        <v/>
      </c>
    </row>
    <row r="619" customFormat="false" ht="12.75" hidden="false" customHeight="false" outlineLevel="0" collapsed="false">
      <c r="A619" s="0" t="str">
        <f aca="false">IF(MOD(ROW(B619)-C$6,$F$6)=0,MAX(A$7:A618)+1,"")</f>
        <v/>
      </c>
      <c r="B619" s="0" t="n">
        <v>6.04500000000002</v>
      </c>
      <c r="C619" s="0" t="n">
        <v>51</v>
      </c>
      <c r="D619" s="0" t="n">
        <v>25</v>
      </c>
      <c r="E619" s="0" t="n">
        <v>0</v>
      </c>
      <c r="F619" s="0" t="str">
        <f aca="false">IF(E619&lt;&gt;0,"CSE"&amp;ROUND(B619,0),"")</f>
        <v/>
      </c>
      <c r="G619" s="0" t="str">
        <f aca="false">IF(E619&lt;&gt;0,"All","")</f>
        <v/>
      </c>
      <c r="H619" s="0" t="str">
        <f aca="false">IF(E619&lt;&gt;0,INDEX(Main!T:T,C619+1,1),"")</f>
        <v/>
      </c>
      <c r="I619" s="0" t="str">
        <f aca="false">IF(E619&lt;&gt;0,INDEX(Main!U:U,C619+1,1),"")</f>
        <v/>
      </c>
      <c r="J619" s="0" t="str">
        <f aca="false">IF(E619&lt;&gt;0,INDEX(Main!V:V,C619+1,1),"")</f>
        <v/>
      </c>
      <c r="K619" s="0" t="str">
        <f aca="false">IF(E619&lt;&gt;0,INDEX(Main!W:W,C619+1,1),"")</f>
        <v/>
      </c>
      <c r="L619" s="0" t="str">
        <f aca="false">IF(E619&lt;&gt;0,INDEX(Main!AF:CC,$C619+1,$D619+1),"")</f>
        <v/>
      </c>
      <c r="M619" s="0" t="str">
        <f aca="false">IF(E619&lt;&gt;0,IF(L619*1&gt;100,YEAR(L619),""),"")</f>
        <v/>
      </c>
      <c r="N619" s="0" t="str">
        <f aca="false">IF(E619&lt;&gt;0,INDEX(Main!AH:CC,$C619+1,$D619+1),"")</f>
        <v/>
      </c>
      <c r="O619" s="0" t="str">
        <f aca="false">IF(E619&lt;&gt;0,INDEX(Main!AI:CC,$C619+1,$D619+1),"")</f>
        <v/>
      </c>
      <c r="P619" s="0" t="str">
        <f aca="false">IF(E619&lt;&gt;0,INDEX(Main!AJ:CC,$C619+1,$D619+1),"")</f>
        <v/>
      </c>
      <c r="Q619" s="0" t="str">
        <f aca="false">IF(A619&lt;&gt;"",":"&amp;A619,"")</f>
        <v/>
      </c>
    </row>
    <row r="620" customFormat="false" ht="12.75" hidden="false" customHeight="false" outlineLevel="0" collapsed="false">
      <c r="A620" s="0" t="str">
        <f aca="false">IF(MOD(ROW(B620)-C$6,$F$6)=0,MAX(A$7:A619)+1,"")</f>
        <v/>
      </c>
      <c r="B620" s="0" t="n">
        <v>6.04600000000002</v>
      </c>
      <c r="C620" s="0" t="n">
        <v>52</v>
      </c>
      <c r="D620" s="0" t="n">
        <v>25</v>
      </c>
      <c r="E620" s="0" t="n">
        <v>0</v>
      </c>
      <c r="F620" s="0" t="str">
        <f aca="false">IF(E620&lt;&gt;0,"CSE"&amp;ROUND(B620,0),"")</f>
        <v/>
      </c>
      <c r="G620" s="0" t="str">
        <f aca="false">IF(E620&lt;&gt;0,"All","")</f>
        <v/>
      </c>
      <c r="H620" s="0" t="str">
        <f aca="false">IF(E620&lt;&gt;0,INDEX(Main!T:T,C620+1,1),"")</f>
        <v/>
      </c>
      <c r="I620" s="0" t="str">
        <f aca="false">IF(E620&lt;&gt;0,INDEX(Main!U:U,C620+1,1),"")</f>
        <v/>
      </c>
      <c r="J620" s="0" t="str">
        <f aca="false">IF(E620&lt;&gt;0,INDEX(Main!V:V,C620+1,1),"")</f>
        <v/>
      </c>
      <c r="K620" s="0" t="str">
        <f aca="false">IF(E620&lt;&gt;0,INDEX(Main!W:W,C620+1,1),"")</f>
        <v/>
      </c>
      <c r="L620" s="0" t="str">
        <f aca="false">IF(E620&lt;&gt;0,INDEX(Main!AF:CC,$C620+1,$D620+1),"")</f>
        <v/>
      </c>
      <c r="M620" s="0" t="str">
        <f aca="false">IF(E620&lt;&gt;0,IF(L620*1&gt;100,YEAR(L620),""),"")</f>
        <v/>
      </c>
      <c r="N620" s="0" t="str">
        <f aca="false">IF(E620&lt;&gt;0,INDEX(Main!AH:CC,$C620+1,$D620+1),"")</f>
        <v/>
      </c>
      <c r="O620" s="0" t="str">
        <f aca="false">IF(E620&lt;&gt;0,INDEX(Main!AI:CC,$C620+1,$D620+1),"")</f>
        <v/>
      </c>
      <c r="P620" s="0" t="str">
        <f aca="false">IF(E620&lt;&gt;0,INDEX(Main!AJ:CC,$C620+1,$D620+1),"")</f>
        <v/>
      </c>
      <c r="Q620" s="0" t="str">
        <f aca="false">IF(A620&lt;&gt;"",":"&amp;A620,"")</f>
        <v/>
      </c>
    </row>
    <row r="621" customFormat="false" ht="12.75" hidden="false" customHeight="false" outlineLevel="0" collapsed="false">
      <c r="A621" s="0" t="str">
        <f aca="false">IF(MOD(ROW(B621)-C$6,$F$6)=0,MAX(A$7:A620)+1,"")</f>
        <v/>
      </c>
      <c r="B621" s="0" t="n">
        <v>6.04700000000002</v>
      </c>
      <c r="C621" s="0" t="n">
        <v>53</v>
      </c>
      <c r="D621" s="0" t="n">
        <v>25</v>
      </c>
      <c r="E621" s="0" t="n">
        <v>0</v>
      </c>
      <c r="F621" s="0" t="str">
        <f aca="false">IF(E621&lt;&gt;0,"CSE"&amp;ROUND(B621,0),"")</f>
        <v/>
      </c>
      <c r="G621" s="0" t="str">
        <f aca="false">IF(E621&lt;&gt;0,"All","")</f>
        <v/>
      </c>
      <c r="H621" s="0" t="str">
        <f aca="false">IF(E621&lt;&gt;0,INDEX(Main!T:T,C621+1,1),"")</f>
        <v/>
      </c>
      <c r="I621" s="0" t="str">
        <f aca="false">IF(E621&lt;&gt;0,INDEX(Main!U:U,C621+1,1),"")</f>
        <v/>
      </c>
      <c r="J621" s="0" t="str">
        <f aca="false">IF(E621&lt;&gt;0,INDEX(Main!V:V,C621+1,1),"")</f>
        <v/>
      </c>
      <c r="K621" s="0" t="str">
        <f aca="false">IF(E621&lt;&gt;0,INDEX(Main!W:W,C621+1,1),"")</f>
        <v/>
      </c>
      <c r="L621" s="0" t="str">
        <f aca="false">IF(E621&lt;&gt;0,INDEX(Main!AF:CC,$C621+1,$D621+1),"")</f>
        <v/>
      </c>
      <c r="M621" s="0" t="str">
        <f aca="false">IF(E621&lt;&gt;0,IF(L621*1&gt;100,YEAR(L621),""),"")</f>
        <v/>
      </c>
      <c r="N621" s="0" t="str">
        <f aca="false">IF(E621&lt;&gt;0,INDEX(Main!AH:CC,$C621+1,$D621+1),"")</f>
        <v/>
      </c>
      <c r="O621" s="0" t="str">
        <f aca="false">IF(E621&lt;&gt;0,INDEX(Main!AI:CC,$C621+1,$D621+1),"")</f>
        <v/>
      </c>
      <c r="P621" s="0" t="str">
        <f aca="false">IF(E621&lt;&gt;0,INDEX(Main!AJ:CC,$C621+1,$D621+1),"")</f>
        <v/>
      </c>
      <c r="Q621" s="0" t="str">
        <f aca="false">IF(A621&lt;&gt;"",":"&amp;A621,"")</f>
        <v/>
      </c>
    </row>
    <row r="622" customFormat="false" ht="12.75" hidden="false" customHeight="false" outlineLevel="0" collapsed="false">
      <c r="A622" s="0" t="str">
        <f aca="false">IF(MOD(ROW(B622)-C$6,$F$6)=0,MAX(A$7:A621)+1,"")</f>
        <v/>
      </c>
      <c r="B622" s="0" t="n">
        <v>6.04800000000002</v>
      </c>
      <c r="C622" s="0" t="n">
        <v>54</v>
      </c>
      <c r="D622" s="0" t="n">
        <v>25</v>
      </c>
      <c r="E622" s="0" t="n">
        <v>0</v>
      </c>
      <c r="F622" s="0" t="str">
        <f aca="false">IF(E622&lt;&gt;0,"CSE"&amp;ROUND(B622,0),"")</f>
        <v/>
      </c>
      <c r="G622" s="0" t="str">
        <f aca="false">IF(E622&lt;&gt;0,"All","")</f>
        <v/>
      </c>
      <c r="H622" s="0" t="str">
        <f aca="false">IF(E622&lt;&gt;0,INDEX(Main!T:T,C622+1,1),"")</f>
        <v/>
      </c>
      <c r="I622" s="0" t="str">
        <f aca="false">IF(E622&lt;&gt;0,INDEX(Main!U:U,C622+1,1),"")</f>
        <v/>
      </c>
      <c r="J622" s="0" t="str">
        <f aca="false">IF(E622&lt;&gt;0,INDEX(Main!V:V,C622+1,1),"")</f>
        <v/>
      </c>
      <c r="K622" s="0" t="str">
        <f aca="false">IF(E622&lt;&gt;0,INDEX(Main!W:W,C622+1,1),"")</f>
        <v/>
      </c>
      <c r="L622" s="0" t="str">
        <f aca="false">IF(E622&lt;&gt;0,INDEX(Main!AF:CC,$C622+1,$D622+1),"")</f>
        <v/>
      </c>
      <c r="M622" s="0" t="str">
        <f aca="false">IF(E622&lt;&gt;0,IF(L622*1&gt;100,YEAR(L622),""),"")</f>
        <v/>
      </c>
      <c r="N622" s="0" t="str">
        <f aca="false">IF(E622&lt;&gt;0,INDEX(Main!AH:CC,$C622+1,$D622+1),"")</f>
        <v/>
      </c>
      <c r="O622" s="0" t="str">
        <f aca="false">IF(E622&lt;&gt;0,INDEX(Main!AI:CC,$C622+1,$D622+1),"")</f>
        <v/>
      </c>
      <c r="P622" s="0" t="str">
        <f aca="false">IF(E622&lt;&gt;0,INDEX(Main!AJ:CC,$C622+1,$D622+1),"")</f>
        <v/>
      </c>
      <c r="Q622" s="0" t="str">
        <f aca="false">IF(A622&lt;&gt;"",":"&amp;A622,"")</f>
        <v/>
      </c>
    </row>
    <row r="623" customFormat="false" ht="12.75" hidden="false" customHeight="false" outlineLevel="0" collapsed="false">
      <c r="A623" s="0" t="str">
        <f aca="false">IF(MOD(ROW(B623)-C$6,$F$6)=0,MAX(A$7:A622)+1,"")</f>
        <v/>
      </c>
      <c r="B623" s="0" t="n">
        <v>6.04900000000002</v>
      </c>
      <c r="C623" s="0" t="n">
        <v>55</v>
      </c>
      <c r="D623" s="0" t="n">
        <v>25</v>
      </c>
      <c r="E623" s="0" t="n">
        <v>0</v>
      </c>
      <c r="F623" s="0" t="str">
        <f aca="false">IF(E623&lt;&gt;0,"CSE"&amp;ROUND(B623,0),"")</f>
        <v/>
      </c>
      <c r="G623" s="0" t="str">
        <f aca="false">IF(E623&lt;&gt;0,"All","")</f>
        <v/>
      </c>
      <c r="H623" s="0" t="str">
        <f aca="false">IF(E623&lt;&gt;0,INDEX(Main!T:T,C623+1,1),"")</f>
        <v/>
      </c>
      <c r="I623" s="0" t="str">
        <f aca="false">IF(E623&lt;&gt;0,INDEX(Main!U:U,C623+1,1),"")</f>
        <v/>
      </c>
      <c r="J623" s="0" t="str">
        <f aca="false">IF(E623&lt;&gt;0,INDEX(Main!V:V,C623+1,1),"")</f>
        <v/>
      </c>
      <c r="K623" s="0" t="str">
        <f aca="false">IF(E623&lt;&gt;0,INDEX(Main!W:W,C623+1,1),"")</f>
        <v/>
      </c>
      <c r="L623" s="0" t="str">
        <f aca="false">IF(E623&lt;&gt;0,INDEX(Main!AF:CC,$C623+1,$D623+1),"")</f>
        <v/>
      </c>
      <c r="M623" s="0" t="str">
        <f aca="false">IF(E623&lt;&gt;0,IF(L623*1&gt;100,YEAR(L623),""),"")</f>
        <v/>
      </c>
      <c r="N623" s="0" t="str">
        <f aca="false">IF(E623&lt;&gt;0,INDEX(Main!AH:CC,$C623+1,$D623+1),"")</f>
        <v/>
      </c>
      <c r="O623" s="0" t="str">
        <f aca="false">IF(E623&lt;&gt;0,INDEX(Main!AI:CC,$C623+1,$D623+1),"")</f>
        <v/>
      </c>
      <c r="P623" s="0" t="str">
        <f aca="false">IF(E623&lt;&gt;0,INDEX(Main!AJ:CC,$C623+1,$D623+1),"")</f>
        <v/>
      </c>
      <c r="Q623" s="0" t="str">
        <f aca="false">IF(A623&lt;&gt;"",":"&amp;A623,"")</f>
        <v/>
      </c>
    </row>
    <row r="624" customFormat="false" ht="12.75" hidden="false" customHeight="false" outlineLevel="0" collapsed="false">
      <c r="A624" s="0" t="str">
        <f aca="false">IF(MOD(ROW(B624)-C$6,$F$6)=0,MAX(A$7:A623)+1,"")</f>
        <v/>
      </c>
      <c r="B624" s="0" t="n">
        <v>6.05000000000002</v>
      </c>
      <c r="C624" s="0" t="n">
        <v>56</v>
      </c>
      <c r="D624" s="0" t="n">
        <v>25</v>
      </c>
      <c r="E624" s="0" t="n">
        <v>0</v>
      </c>
      <c r="F624" s="0" t="str">
        <f aca="false">IF(E624&lt;&gt;0,"CSE"&amp;ROUND(B624,0),"")</f>
        <v/>
      </c>
      <c r="G624" s="0" t="str">
        <f aca="false">IF(E624&lt;&gt;0,"All","")</f>
        <v/>
      </c>
      <c r="H624" s="0" t="str">
        <f aca="false">IF(E624&lt;&gt;0,INDEX(Main!T:T,C624+1,1),"")</f>
        <v/>
      </c>
      <c r="I624" s="0" t="str">
        <f aca="false">IF(E624&lt;&gt;0,INDEX(Main!U:U,C624+1,1),"")</f>
        <v/>
      </c>
      <c r="J624" s="0" t="str">
        <f aca="false">IF(E624&lt;&gt;0,INDEX(Main!V:V,C624+1,1),"")</f>
        <v/>
      </c>
      <c r="K624" s="0" t="str">
        <f aca="false">IF(E624&lt;&gt;0,INDEX(Main!W:W,C624+1,1),"")</f>
        <v/>
      </c>
      <c r="L624" s="0" t="str">
        <f aca="false">IF(E624&lt;&gt;0,INDEX(Main!AF:CC,$C624+1,$D624+1),"")</f>
        <v/>
      </c>
      <c r="M624" s="0" t="str">
        <f aca="false">IF(E624&lt;&gt;0,IF(L624*1&gt;100,YEAR(L624),""),"")</f>
        <v/>
      </c>
      <c r="N624" s="0" t="str">
        <f aca="false">IF(E624&lt;&gt;0,INDEX(Main!AH:CC,$C624+1,$D624+1),"")</f>
        <v/>
      </c>
      <c r="O624" s="0" t="str">
        <f aca="false">IF(E624&lt;&gt;0,INDEX(Main!AI:CC,$C624+1,$D624+1),"")</f>
        <v/>
      </c>
      <c r="P624" s="0" t="str">
        <f aca="false">IF(E624&lt;&gt;0,INDEX(Main!AJ:CC,$C624+1,$D624+1),"")</f>
        <v/>
      </c>
      <c r="Q624" s="0" t="str">
        <f aca="false">IF(A624&lt;&gt;"",":"&amp;A624,"")</f>
        <v/>
      </c>
    </row>
    <row r="625" customFormat="false" ht="12.75" hidden="false" customHeight="false" outlineLevel="0" collapsed="false">
      <c r="A625" s="0" t="str">
        <f aca="false">IF(MOD(ROW(B625)-C$6,$F$6)=0,MAX(A$7:A624)+1,"")</f>
        <v/>
      </c>
      <c r="B625" s="0" t="n">
        <v>6.05100000000002</v>
      </c>
      <c r="C625" s="0" t="n">
        <v>57</v>
      </c>
      <c r="D625" s="0" t="n">
        <v>25</v>
      </c>
      <c r="E625" s="0" t="n">
        <v>0</v>
      </c>
      <c r="F625" s="0" t="str">
        <f aca="false">IF(E625&lt;&gt;0,"CSE"&amp;ROUND(B625,0),"")</f>
        <v/>
      </c>
      <c r="G625" s="0" t="str">
        <f aca="false">IF(E625&lt;&gt;0,"All","")</f>
        <v/>
      </c>
      <c r="H625" s="0" t="str">
        <f aca="false">IF(E625&lt;&gt;0,INDEX(Main!T:T,C625+1,1),"")</f>
        <v/>
      </c>
      <c r="I625" s="0" t="str">
        <f aca="false">IF(E625&lt;&gt;0,INDEX(Main!U:U,C625+1,1),"")</f>
        <v/>
      </c>
      <c r="J625" s="0" t="str">
        <f aca="false">IF(E625&lt;&gt;0,INDEX(Main!V:V,C625+1,1),"")</f>
        <v/>
      </c>
      <c r="K625" s="0" t="str">
        <f aca="false">IF(E625&lt;&gt;0,INDEX(Main!W:W,C625+1,1),"")</f>
        <v/>
      </c>
      <c r="L625" s="0" t="str">
        <f aca="false">IF(E625&lt;&gt;0,INDEX(Main!AF:CC,$C625+1,$D625+1),"")</f>
        <v/>
      </c>
      <c r="M625" s="0" t="str">
        <f aca="false">IF(E625&lt;&gt;0,IF(L625*1&gt;100,YEAR(L625),""),"")</f>
        <v/>
      </c>
      <c r="N625" s="0" t="str">
        <f aca="false">IF(E625&lt;&gt;0,INDEX(Main!AH:CC,$C625+1,$D625+1),"")</f>
        <v/>
      </c>
      <c r="O625" s="0" t="str">
        <f aca="false">IF(E625&lt;&gt;0,INDEX(Main!AI:CC,$C625+1,$D625+1),"")</f>
        <v/>
      </c>
      <c r="P625" s="0" t="str">
        <f aca="false">IF(E625&lt;&gt;0,INDEX(Main!AJ:CC,$C625+1,$D625+1),"")</f>
        <v/>
      </c>
      <c r="Q625" s="0" t="str">
        <f aca="false">IF(A625&lt;&gt;"",":"&amp;A625,"")</f>
        <v/>
      </c>
    </row>
    <row r="626" customFormat="false" ht="12.75" hidden="false" customHeight="false" outlineLevel="0" collapsed="false">
      <c r="A626" s="0" t="str">
        <f aca="false">IF(MOD(ROW(B626)-C$6,$F$6)=0,MAX(A$7:A625)+1,"")</f>
        <v/>
      </c>
      <c r="B626" s="0" t="n">
        <v>6.05200000000002</v>
      </c>
      <c r="C626" s="0" t="n">
        <v>58</v>
      </c>
      <c r="D626" s="0" t="n">
        <v>25</v>
      </c>
      <c r="E626" s="0" t="n">
        <v>0</v>
      </c>
      <c r="F626" s="0" t="str">
        <f aca="false">IF(E626&lt;&gt;0,"CSE"&amp;ROUND(B626,0),"")</f>
        <v/>
      </c>
      <c r="G626" s="0" t="str">
        <f aca="false">IF(E626&lt;&gt;0,"All","")</f>
        <v/>
      </c>
      <c r="H626" s="0" t="str">
        <f aca="false">IF(E626&lt;&gt;0,INDEX(Main!T:T,C626+1,1),"")</f>
        <v/>
      </c>
      <c r="I626" s="0" t="str">
        <f aca="false">IF(E626&lt;&gt;0,INDEX(Main!U:U,C626+1,1),"")</f>
        <v/>
      </c>
      <c r="J626" s="0" t="str">
        <f aca="false">IF(E626&lt;&gt;0,INDEX(Main!V:V,C626+1,1),"")</f>
        <v/>
      </c>
      <c r="K626" s="0" t="str">
        <f aca="false">IF(E626&lt;&gt;0,INDEX(Main!W:W,C626+1,1),"")</f>
        <v/>
      </c>
      <c r="L626" s="0" t="str">
        <f aca="false">IF(E626&lt;&gt;0,INDEX(Main!AF:CC,$C626+1,$D626+1),"")</f>
        <v/>
      </c>
      <c r="M626" s="0" t="str">
        <f aca="false">IF(E626&lt;&gt;0,IF(L626*1&gt;100,YEAR(L626),""),"")</f>
        <v/>
      </c>
      <c r="N626" s="0" t="str">
        <f aca="false">IF(E626&lt;&gt;0,INDEX(Main!AH:CC,$C626+1,$D626+1),"")</f>
        <v/>
      </c>
      <c r="O626" s="0" t="str">
        <f aca="false">IF(E626&lt;&gt;0,INDEX(Main!AI:CC,$C626+1,$D626+1),"")</f>
        <v/>
      </c>
      <c r="P626" s="0" t="str">
        <f aca="false">IF(E626&lt;&gt;0,INDEX(Main!AJ:CC,$C626+1,$D626+1),"")</f>
        <v/>
      </c>
      <c r="Q626" s="0" t="str">
        <f aca="false">IF(A626&lt;&gt;"",":"&amp;A626,"")</f>
        <v/>
      </c>
    </row>
    <row r="627" customFormat="false" ht="12.75" hidden="false" customHeight="false" outlineLevel="0" collapsed="false">
      <c r="A627" s="0" t="str">
        <f aca="false">IF(MOD(ROW(B627)-C$6,$F$6)=0,MAX(A$7:A626)+1,"")</f>
        <v/>
      </c>
      <c r="B627" s="0" t="n">
        <v>6.05300000000002</v>
      </c>
      <c r="C627" s="0" t="n">
        <v>59</v>
      </c>
      <c r="D627" s="0" t="n">
        <v>25</v>
      </c>
      <c r="E627" s="0" t="n">
        <v>0</v>
      </c>
      <c r="F627" s="0" t="str">
        <f aca="false">IF(E627&lt;&gt;0,"CSE"&amp;ROUND(B627,0),"")</f>
        <v/>
      </c>
      <c r="G627" s="0" t="str">
        <f aca="false">IF(E627&lt;&gt;0,"All","")</f>
        <v/>
      </c>
      <c r="H627" s="0" t="str">
        <f aca="false">IF(E627&lt;&gt;0,INDEX(Main!T:T,C627+1,1),"")</f>
        <v/>
      </c>
      <c r="I627" s="0" t="str">
        <f aca="false">IF(E627&lt;&gt;0,INDEX(Main!U:U,C627+1,1),"")</f>
        <v/>
      </c>
      <c r="J627" s="0" t="str">
        <f aca="false">IF(E627&lt;&gt;0,INDEX(Main!V:V,C627+1,1),"")</f>
        <v/>
      </c>
      <c r="K627" s="0" t="str">
        <f aca="false">IF(E627&lt;&gt;0,INDEX(Main!W:W,C627+1,1),"")</f>
        <v/>
      </c>
      <c r="L627" s="0" t="str">
        <f aca="false">IF(E627&lt;&gt;0,INDEX(Main!AF:CC,$C627+1,$D627+1),"")</f>
        <v/>
      </c>
      <c r="M627" s="0" t="str">
        <f aca="false">IF(E627&lt;&gt;0,IF(L627*1&gt;100,YEAR(L627),""),"")</f>
        <v/>
      </c>
      <c r="N627" s="0" t="str">
        <f aca="false">IF(E627&lt;&gt;0,INDEX(Main!AH:CC,$C627+1,$D627+1),"")</f>
        <v/>
      </c>
      <c r="O627" s="0" t="str">
        <f aca="false">IF(E627&lt;&gt;0,INDEX(Main!AI:CC,$C627+1,$D627+1),"")</f>
        <v/>
      </c>
      <c r="P627" s="0" t="str">
        <f aca="false">IF(E627&lt;&gt;0,INDEX(Main!AJ:CC,$C627+1,$D627+1),"")</f>
        <v/>
      </c>
      <c r="Q627" s="0" t="str">
        <f aca="false">IF(A627&lt;&gt;"",":"&amp;A627,"")</f>
        <v/>
      </c>
    </row>
    <row r="628" customFormat="false" ht="12.75" hidden="false" customHeight="false" outlineLevel="0" collapsed="false">
      <c r="A628" s="0" t="str">
        <f aca="false">IF(MOD(ROW(B628)-C$6,$F$6)=0,MAX(A$7:A627)+1,"")</f>
        <v/>
      </c>
      <c r="B628" s="0" t="n">
        <v>6.05400000000002</v>
      </c>
      <c r="C628" s="0" t="n">
        <v>60</v>
      </c>
      <c r="D628" s="0" t="n">
        <v>25</v>
      </c>
      <c r="E628" s="0" t="n">
        <v>0</v>
      </c>
      <c r="F628" s="0" t="str">
        <f aca="false">IF(E628&lt;&gt;0,"CSE"&amp;ROUND(B628,0),"")</f>
        <v/>
      </c>
      <c r="G628" s="0" t="str">
        <f aca="false">IF(E628&lt;&gt;0,"All","")</f>
        <v/>
      </c>
      <c r="H628" s="0" t="str">
        <f aca="false">IF(E628&lt;&gt;0,INDEX(Main!T:T,C628+1,1),"")</f>
        <v/>
      </c>
      <c r="I628" s="0" t="str">
        <f aca="false">IF(E628&lt;&gt;0,INDEX(Main!U:U,C628+1,1),"")</f>
        <v/>
      </c>
      <c r="J628" s="0" t="str">
        <f aca="false">IF(E628&lt;&gt;0,INDEX(Main!V:V,C628+1,1),"")</f>
        <v/>
      </c>
      <c r="K628" s="0" t="str">
        <f aca="false">IF(E628&lt;&gt;0,INDEX(Main!W:W,C628+1,1),"")</f>
        <v/>
      </c>
      <c r="L628" s="0" t="str">
        <f aca="false">IF(E628&lt;&gt;0,INDEX(Main!AF:CC,$C628+1,$D628+1),"")</f>
        <v/>
      </c>
      <c r="M628" s="0" t="str">
        <f aca="false">IF(E628&lt;&gt;0,IF(L628*1&gt;100,YEAR(L628),""),"")</f>
        <v/>
      </c>
      <c r="N628" s="0" t="str">
        <f aca="false">IF(E628&lt;&gt;0,INDEX(Main!AH:CC,$C628+1,$D628+1),"")</f>
        <v/>
      </c>
      <c r="O628" s="0" t="str">
        <f aca="false">IF(E628&lt;&gt;0,INDEX(Main!AI:CC,$C628+1,$D628+1),"")</f>
        <v/>
      </c>
      <c r="P628" s="0" t="str">
        <f aca="false">IF(E628&lt;&gt;0,INDEX(Main!AJ:CC,$C628+1,$D628+1),"")</f>
        <v/>
      </c>
      <c r="Q628" s="0" t="str">
        <f aca="false">IF(A628&lt;&gt;"",":"&amp;A628,"")</f>
        <v/>
      </c>
    </row>
    <row r="629" customFormat="false" ht="12.75" hidden="false" customHeight="false" outlineLevel="0" collapsed="false">
      <c r="A629" s="0" t="str">
        <f aca="false">IF(MOD(ROW(B629)-C$6,$F$6)=0,MAX(A$7:A628)+1,"")</f>
        <v/>
      </c>
      <c r="B629" s="0" t="n">
        <v>6.05500000000002</v>
      </c>
      <c r="C629" s="0" t="n">
        <v>61</v>
      </c>
      <c r="D629" s="0" t="n">
        <v>25</v>
      </c>
      <c r="E629" s="0" t="n">
        <v>0</v>
      </c>
      <c r="F629" s="0" t="str">
        <f aca="false">IF(E629&lt;&gt;0,"CSE"&amp;ROUND(B629,0),"")</f>
        <v/>
      </c>
      <c r="G629" s="0" t="str">
        <f aca="false">IF(E629&lt;&gt;0,"All","")</f>
        <v/>
      </c>
      <c r="H629" s="0" t="str">
        <f aca="false">IF(E629&lt;&gt;0,INDEX(Main!T:T,C629+1,1),"")</f>
        <v/>
      </c>
      <c r="I629" s="0" t="str">
        <f aca="false">IF(E629&lt;&gt;0,INDEX(Main!U:U,C629+1,1),"")</f>
        <v/>
      </c>
      <c r="J629" s="0" t="str">
        <f aca="false">IF(E629&lt;&gt;0,INDEX(Main!V:V,C629+1,1),"")</f>
        <v/>
      </c>
      <c r="K629" s="0" t="str">
        <f aca="false">IF(E629&lt;&gt;0,INDEX(Main!W:W,C629+1,1),"")</f>
        <v/>
      </c>
      <c r="L629" s="0" t="str">
        <f aca="false">IF(E629&lt;&gt;0,INDEX(Main!AF:CC,$C629+1,$D629+1),"")</f>
        <v/>
      </c>
      <c r="M629" s="0" t="str">
        <f aca="false">IF(E629&lt;&gt;0,IF(L629*1&gt;100,YEAR(L629),""),"")</f>
        <v/>
      </c>
      <c r="N629" s="0" t="str">
        <f aca="false">IF(E629&lt;&gt;0,INDEX(Main!AH:CC,$C629+1,$D629+1),"")</f>
        <v/>
      </c>
      <c r="O629" s="0" t="str">
        <f aca="false">IF(E629&lt;&gt;0,INDEX(Main!AI:CC,$C629+1,$D629+1),"")</f>
        <v/>
      </c>
      <c r="P629" s="0" t="str">
        <f aca="false">IF(E629&lt;&gt;0,INDEX(Main!AJ:CC,$C629+1,$D629+1),"")</f>
        <v/>
      </c>
      <c r="Q629" s="0" t="str">
        <f aca="false">IF(A629&lt;&gt;"",":"&amp;A629,"")</f>
        <v/>
      </c>
    </row>
    <row r="630" customFormat="false" ht="12.75" hidden="false" customHeight="false" outlineLevel="0" collapsed="false">
      <c r="A630" s="0" t="str">
        <f aca="false">IF(MOD(ROW(B630)-C$6,$F$6)=0,MAX(A$7:A629)+1,"")</f>
        <v/>
      </c>
      <c r="B630" s="0" t="n">
        <v>6.05600000000002</v>
      </c>
      <c r="C630" s="0" t="n">
        <v>62</v>
      </c>
      <c r="D630" s="0" t="n">
        <v>25</v>
      </c>
      <c r="E630" s="0" t="n">
        <v>0</v>
      </c>
      <c r="F630" s="0" t="str">
        <f aca="false">IF(E630&lt;&gt;0,"CSE"&amp;ROUND(B630,0),"")</f>
        <v/>
      </c>
      <c r="G630" s="0" t="str">
        <f aca="false">IF(E630&lt;&gt;0,"All","")</f>
        <v/>
      </c>
      <c r="H630" s="0" t="str">
        <f aca="false">IF(E630&lt;&gt;0,INDEX(Main!T:T,C630+1,1),"")</f>
        <v/>
      </c>
      <c r="I630" s="0" t="str">
        <f aca="false">IF(E630&lt;&gt;0,INDEX(Main!U:U,C630+1,1),"")</f>
        <v/>
      </c>
      <c r="J630" s="0" t="str">
        <f aca="false">IF(E630&lt;&gt;0,INDEX(Main!V:V,C630+1,1),"")</f>
        <v/>
      </c>
      <c r="K630" s="0" t="str">
        <f aca="false">IF(E630&lt;&gt;0,INDEX(Main!W:W,C630+1,1),"")</f>
        <v/>
      </c>
      <c r="L630" s="0" t="str">
        <f aca="false">IF(E630&lt;&gt;0,INDEX(Main!AF:CC,$C630+1,$D630+1),"")</f>
        <v/>
      </c>
      <c r="M630" s="0" t="str">
        <f aca="false">IF(E630&lt;&gt;0,IF(L630*1&gt;100,YEAR(L630),""),"")</f>
        <v/>
      </c>
      <c r="N630" s="0" t="str">
        <f aca="false">IF(E630&lt;&gt;0,INDEX(Main!AH:CC,$C630+1,$D630+1),"")</f>
        <v/>
      </c>
      <c r="O630" s="0" t="str">
        <f aca="false">IF(E630&lt;&gt;0,INDEX(Main!AI:CC,$C630+1,$D630+1),"")</f>
        <v/>
      </c>
      <c r="P630" s="0" t="str">
        <f aca="false">IF(E630&lt;&gt;0,INDEX(Main!AJ:CC,$C630+1,$D630+1),"")</f>
        <v/>
      </c>
      <c r="Q630" s="0" t="str">
        <f aca="false">IF(A630&lt;&gt;"",":"&amp;A630,"")</f>
        <v/>
      </c>
    </row>
    <row r="631" customFormat="false" ht="12.75" hidden="false" customHeight="false" outlineLevel="0" collapsed="false">
      <c r="A631" s="0" t="str">
        <f aca="false">IF(MOD(ROW(B631)-C$6,$F$6)=0,MAX(A$7:A630)+1,"")</f>
        <v/>
      </c>
      <c r="B631" s="0" t="n">
        <v>6.05700000000002</v>
      </c>
      <c r="C631" s="0" t="n">
        <v>63</v>
      </c>
      <c r="D631" s="0" t="n">
        <v>25</v>
      </c>
      <c r="E631" s="0" t="n">
        <v>0</v>
      </c>
      <c r="F631" s="0" t="str">
        <f aca="false">IF(E631&lt;&gt;0,"CSE"&amp;ROUND(B631,0),"")</f>
        <v/>
      </c>
      <c r="G631" s="0" t="str">
        <f aca="false">IF(E631&lt;&gt;0,"All","")</f>
        <v/>
      </c>
      <c r="H631" s="0" t="str">
        <f aca="false">IF(E631&lt;&gt;0,INDEX(Main!T:T,C631+1,1),"")</f>
        <v/>
      </c>
      <c r="I631" s="0" t="str">
        <f aca="false">IF(E631&lt;&gt;0,INDEX(Main!U:U,C631+1,1),"")</f>
        <v/>
      </c>
      <c r="J631" s="0" t="str">
        <f aca="false">IF(E631&lt;&gt;0,INDEX(Main!V:V,C631+1,1),"")</f>
        <v/>
      </c>
      <c r="K631" s="0" t="str">
        <f aca="false">IF(E631&lt;&gt;0,INDEX(Main!W:W,C631+1,1),"")</f>
        <v/>
      </c>
      <c r="L631" s="0" t="str">
        <f aca="false">IF(E631&lt;&gt;0,INDEX(Main!AF:CC,$C631+1,$D631+1),"")</f>
        <v/>
      </c>
      <c r="M631" s="0" t="str">
        <f aca="false">IF(E631&lt;&gt;0,IF(L631*1&gt;100,YEAR(L631),""),"")</f>
        <v/>
      </c>
      <c r="N631" s="0" t="str">
        <f aca="false">IF(E631&lt;&gt;0,INDEX(Main!AH:CC,$C631+1,$D631+1),"")</f>
        <v/>
      </c>
      <c r="O631" s="0" t="str">
        <f aca="false">IF(E631&lt;&gt;0,INDEX(Main!AI:CC,$C631+1,$D631+1),"")</f>
        <v/>
      </c>
      <c r="P631" s="0" t="str">
        <f aca="false">IF(E631&lt;&gt;0,INDEX(Main!AJ:CC,$C631+1,$D631+1),"")</f>
        <v/>
      </c>
      <c r="Q631" s="0" t="str">
        <f aca="false">IF(A631&lt;&gt;"",":"&amp;A631,"")</f>
        <v/>
      </c>
    </row>
    <row r="632" customFormat="false" ht="12.75" hidden="false" customHeight="false" outlineLevel="0" collapsed="false">
      <c r="A632" s="0" t="str">
        <f aca="false">IF(MOD(ROW(B632)-C$6,$F$6)=0,MAX(A$7:A631)+1,"")</f>
        <v/>
      </c>
      <c r="B632" s="0" t="n">
        <v>6.05800000000002</v>
      </c>
      <c r="C632" s="0" t="n">
        <v>64</v>
      </c>
      <c r="D632" s="0" t="n">
        <v>25</v>
      </c>
      <c r="E632" s="0" t="n">
        <v>0</v>
      </c>
      <c r="F632" s="0" t="str">
        <f aca="false">IF(E632&lt;&gt;0,"CSE"&amp;ROUND(B632,0),"")</f>
        <v/>
      </c>
      <c r="G632" s="0" t="str">
        <f aca="false">IF(E632&lt;&gt;0,"All","")</f>
        <v/>
      </c>
      <c r="H632" s="0" t="str">
        <f aca="false">IF(E632&lt;&gt;0,INDEX(Main!T:T,C632+1,1),"")</f>
        <v/>
      </c>
      <c r="I632" s="0" t="str">
        <f aca="false">IF(E632&lt;&gt;0,INDEX(Main!U:U,C632+1,1),"")</f>
        <v/>
      </c>
      <c r="J632" s="0" t="str">
        <f aca="false">IF(E632&lt;&gt;0,INDEX(Main!V:V,C632+1,1),"")</f>
        <v/>
      </c>
      <c r="K632" s="0" t="str">
        <f aca="false">IF(E632&lt;&gt;0,INDEX(Main!W:W,C632+1,1),"")</f>
        <v/>
      </c>
      <c r="L632" s="0" t="str">
        <f aca="false">IF(E632&lt;&gt;0,INDEX(Main!AF:CC,$C632+1,$D632+1),"")</f>
        <v/>
      </c>
      <c r="M632" s="0" t="str">
        <f aca="false">IF(E632&lt;&gt;0,IF(L632*1&gt;100,YEAR(L632),""),"")</f>
        <v/>
      </c>
      <c r="N632" s="0" t="str">
        <f aca="false">IF(E632&lt;&gt;0,INDEX(Main!AH:CC,$C632+1,$D632+1),"")</f>
        <v/>
      </c>
      <c r="O632" s="0" t="str">
        <f aca="false">IF(E632&lt;&gt;0,INDEX(Main!AI:CC,$C632+1,$D632+1),"")</f>
        <v/>
      </c>
      <c r="P632" s="0" t="str">
        <f aca="false">IF(E632&lt;&gt;0,INDEX(Main!AJ:CC,$C632+1,$D632+1),"")</f>
        <v/>
      </c>
      <c r="Q632" s="0" t="str">
        <f aca="false">IF(A632&lt;&gt;"",":"&amp;A632,"")</f>
        <v/>
      </c>
    </row>
    <row r="633" customFormat="false" ht="12.75" hidden="false" customHeight="false" outlineLevel="0" collapsed="false">
      <c r="A633" s="0" t="str">
        <f aca="false">IF(MOD(ROW(B633)-C$6,$F$6)=0,MAX(A$7:A632)+1,"")</f>
        <v/>
      </c>
      <c r="B633" s="0" t="n">
        <v>6.05900000000002</v>
      </c>
      <c r="C633" s="0" t="n">
        <v>65</v>
      </c>
      <c r="D633" s="0" t="n">
        <v>25</v>
      </c>
      <c r="E633" s="0" t="n">
        <v>0</v>
      </c>
      <c r="F633" s="0" t="str">
        <f aca="false">IF(E633&lt;&gt;0,"CSE"&amp;ROUND(B633,0),"")</f>
        <v/>
      </c>
      <c r="G633" s="0" t="str">
        <f aca="false">IF(E633&lt;&gt;0,"All","")</f>
        <v/>
      </c>
      <c r="H633" s="0" t="str">
        <f aca="false">IF(E633&lt;&gt;0,INDEX(Main!T:T,C633+1,1),"")</f>
        <v/>
      </c>
      <c r="I633" s="0" t="str">
        <f aca="false">IF(E633&lt;&gt;0,INDEX(Main!U:U,C633+1,1),"")</f>
        <v/>
      </c>
      <c r="J633" s="0" t="str">
        <f aca="false">IF(E633&lt;&gt;0,INDEX(Main!V:V,C633+1,1),"")</f>
        <v/>
      </c>
      <c r="K633" s="0" t="str">
        <f aca="false">IF(E633&lt;&gt;0,INDEX(Main!W:W,C633+1,1),"")</f>
        <v/>
      </c>
      <c r="L633" s="0" t="str">
        <f aca="false">IF(E633&lt;&gt;0,INDEX(Main!AF:CC,$C633+1,$D633+1),"")</f>
        <v/>
      </c>
      <c r="M633" s="0" t="str">
        <f aca="false">IF(E633&lt;&gt;0,IF(L633*1&gt;100,YEAR(L633),""),"")</f>
        <v/>
      </c>
      <c r="N633" s="0" t="str">
        <f aca="false">IF(E633&lt;&gt;0,INDEX(Main!AH:CC,$C633+1,$D633+1),"")</f>
        <v/>
      </c>
      <c r="O633" s="0" t="str">
        <f aca="false">IF(E633&lt;&gt;0,INDEX(Main!AI:CC,$C633+1,$D633+1),"")</f>
        <v/>
      </c>
      <c r="P633" s="0" t="str">
        <f aca="false">IF(E633&lt;&gt;0,INDEX(Main!AJ:CC,$C633+1,$D633+1),"")</f>
        <v/>
      </c>
      <c r="Q633" s="0" t="str">
        <f aca="false">IF(A633&lt;&gt;"",":"&amp;A633,"")</f>
        <v/>
      </c>
    </row>
    <row r="634" customFormat="false" ht="12.75" hidden="false" customHeight="false" outlineLevel="0" collapsed="false">
      <c r="A634" s="0" t="str">
        <f aca="false">IF(MOD(ROW(B634)-C$6,$F$6)=0,MAX(A$7:A633)+1,"")</f>
        <v/>
      </c>
      <c r="B634" s="0" t="n">
        <v>6.06000000000002</v>
      </c>
      <c r="C634" s="0" t="n">
        <v>66</v>
      </c>
      <c r="D634" s="0" t="n">
        <v>25</v>
      </c>
      <c r="E634" s="0" t="n">
        <v>0</v>
      </c>
      <c r="F634" s="0" t="str">
        <f aca="false">IF(E634&lt;&gt;0,"CSE"&amp;ROUND(B634,0),"")</f>
        <v/>
      </c>
      <c r="G634" s="0" t="str">
        <f aca="false">IF(E634&lt;&gt;0,"All","")</f>
        <v/>
      </c>
      <c r="H634" s="0" t="str">
        <f aca="false">IF(E634&lt;&gt;0,INDEX(Main!T:T,C634+1,1),"")</f>
        <v/>
      </c>
      <c r="I634" s="0" t="str">
        <f aca="false">IF(E634&lt;&gt;0,INDEX(Main!U:U,C634+1,1),"")</f>
        <v/>
      </c>
      <c r="J634" s="0" t="str">
        <f aca="false">IF(E634&lt;&gt;0,INDEX(Main!V:V,C634+1,1),"")</f>
        <v/>
      </c>
      <c r="K634" s="0" t="str">
        <f aca="false">IF(E634&lt;&gt;0,INDEX(Main!W:W,C634+1,1),"")</f>
        <v/>
      </c>
      <c r="L634" s="0" t="str">
        <f aca="false">IF(E634&lt;&gt;0,INDEX(Main!AF:CC,$C634+1,$D634+1),"")</f>
        <v/>
      </c>
      <c r="M634" s="0" t="str">
        <f aca="false">IF(E634&lt;&gt;0,IF(L634*1&gt;100,YEAR(L634),""),"")</f>
        <v/>
      </c>
      <c r="N634" s="0" t="str">
        <f aca="false">IF(E634&lt;&gt;0,INDEX(Main!AH:CC,$C634+1,$D634+1),"")</f>
        <v/>
      </c>
      <c r="O634" s="0" t="str">
        <f aca="false">IF(E634&lt;&gt;0,INDEX(Main!AI:CC,$C634+1,$D634+1),"")</f>
        <v/>
      </c>
      <c r="P634" s="0" t="str">
        <f aca="false">IF(E634&lt;&gt;0,INDEX(Main!AJ:CC,$C634+1,$D634+1),"")</f>
        <v/>
      </c>
      <c r="Q634" s="0" t="str">
        <f aca="false">IF(A634&lt;&gt;"",":"&amp;A634,"")</f>
        <v/>
      </c>
    </row>
    <row r="635" customFormat="false" ht="12.75" hidden="false" customHeight="false" outlineLevel="0" collapsed="false">
      <c r="A635" s="0" t="str">
        <f aca="false">IF(MOD(ROW(B635)-C$6,$F$6)=0,MAX(A$7:A634)+1,"")</f>
        <v/>
      </c>
      <c r="B635" s="0" t="n">
        <v>6.06100000000002</v>
      </c>
      <c r="C635" s="0" t="n">
        <v>67</v>
      </c>
      <c r="D635" s="0" t="n">
        <v>25</v>
      </c>
      <c r="E635" s="0" t="n">
        <v>0</v>
      </c>
      <c r="F635" s="0" t="str">
        <f aca="false">IF(E635&lt;&gt;0,"CSE"&amp;ROUND(B635,0),"")</f>
        <v/>
      </c>
      <c r="G635" s="0" t="str">
        <f aca="false">IF(E635&lt;&gt;0,"All","")</f>
        <v/>
      </c>
      <c r="H635" s="0" t="str">
        <f aca="false">IF(E635&lt;&gt;0,INDEX(Main!T:T,C635+1,1),"")</f>
        <v/>
      </c>
      <c r="I635" s="0" t="str">
        <f aca="false">IF(E635&lt;&gt;0,INDEX(Main!U:U,C635+1,1),"")</f>
        <v/>
      </c>
      <c r="J635" s="0" t="str">
        <f aca="false">IF(E635&lt;&gt;0,INDEX(Main!V:V,C635+1,1),"")</f>
        <v/>
      </c>
      <c r="K635" s="0" t="str">
        <f aca="false">IF(E635&lt;&gt;0,INDEX(Main!W:W,C635+1,1),"")</f>
        <v/>
      </c>
      <c r="L635" s="0" t="str">
        <f aca="false">IF(E635&lt;&gt;0,INDEX(Main!AF:CC,$C635+1,$D635+1),"")</f>
        <v/>
      </c>
      <c r="M635" s="0" t="str">
        <f aca="false">IF(E635&lt;&gt;0,IF(L635*1&gt;100,YEAR(L635),""),"")</f>
        <v/>
      </c>
      <c r="N635" s="0" t="str">
        <f aca="false">IF(E635&lt;&gt;0,INDEX(Main!AH:CC,$C635+1,$D635+1),"")</f>
        <v/>
      </c>
      <c r="O635" s="0" t="str">
        <f aca="false">IF(E635&lt;&gt;0,INDEX(Main!AI:CC,$C635+1,$D635+1),"")</f>
        <v/>
      </c>
      <c r="P635" s="0" t="str">
        <f aca="false">IF(E635&lt;&gt;0,INDEX(Main!AJ:CC,$C635+1,$D635+1),"")</f>
        <v/>
      </c>
      <c r="Q635" s="0" t="str">
        <f aca="false">IF(A635&lt;&gt;"",":"&amp;A635,"")</f>
        <v/>
      </c>
    </row>
    <row r="636" customFormat="false" ht="12.75" hidden="false" customHeight="false" outlineLevel="0" collapsed="false">
      <c r="A636" s="0" t="str">
        <f aca="false">IF(MOD(ROW(B636)-C$6,$F$6)=0,MAX(A$7:A635)+1,"")</f>
        <v/>
      </c>
      <c r="B636" s="0" t="n">
        <v>6.06200000000002</v>
      </c>
      <c r="C636" s="0" t="n">
        <v>68</v>
      </c>
      <c r="D636" s="0" t="n">
        <v>25</v>
      </c>
      <c r="E636" s="0" t="n">
        <v>0</v>
      </c>
      <c r="F636" s="0" t="str">
        <f aca="false">IF(E636&lt;&gt;0,"CSE"&amp;ROUND(B636,0),"")</f>
        <v/>
      </c>
      <c r="G636" s="0" t="str">
        <f aca="false">IF(E636&lt;&gt;0,"All","")</f>
        <v/>
      </c>
      <c r="H636" s="0" t="str">
        <f aca="false">IF(E636&lt;&gt;0,INDEX(Main!T:T,C636+1,1),"")</f>
        <v/>
      </c>
      <c r="I636" s="0" t="str">
        <f aca="false">IF(E636&lt;&gt;0,INDEX(Main!U:U,C636+1,1),"")</f>
        <v/>
      </c>
      <c r="J636" s="0" t="str">
        <f aca="false">IF(E636&lt;&gt;0,INDEX(Main!V:V,C636+1,1),"")</f>
        <v/>
      </c>
      <c r="K636" s="0" t="str">
        <f aca="false">IF(E636&lt;&gt;0,INDEX(Main!W:W,C636+1,1),"")</f>
        <v/>
      </c>
      <c r="L636" s="0" t="str">
        <f aca="false">IF(E636&lt;&gt;0,INDEX(Main!AF:CC,$C636+1,$D636+1),"")</f>
        <v/>
      </c>
      <c r="M636" s="0" t="str">
        <f aca="false">IF(E636&lt;&gt;0,IF(L636*1&gt;100,YEAR(L636),""),"")</f>
        <v/>
      </c>
      <c r="N636" s="0" t="str">
        <f aca="false">IF(E636&lt;&gt;0,INDEX(Main!AH:CC,$C636+1,$D636+1),"")</f>
        <v/>
      </c>
      <c r="O636" s="0" t="str">
        <f aca="false">IF(E636&lt;&gt;0,INDEX(Main!AI:CC,$C636+1,$D636+1),"")</f>
        <v/>
      </c>
      <c r="P636" s="0" t="str">
        <f aca="false">IF(E636&lt;&gt;0,INDEX(Main!AJ:CC,$C636+1,$D636+1),"")</f>
        <v/>
      </c>
      <c r="Q636" s="0" t="str">
        <f aca="false">IF(A636&lt;&gt;"",":"&amp;A636,"")</f>
        <v/>
      </c>
    </row>
    <row r="637" customFormat="false" ht="12.75" hidden="false" customHeight="false" outlineLevel="0" collapsed="false">
      <c r="A637" s="0" t="str">
        <f aca="false">IF(MOD(ROW(B637)-C$6,$F$6)=0,MAX(A$7:A636)+1,"")</f>
        <v/>
      </c>
      <c r="B637" s="0" t="n">
        <v>6.06300000000002</v>
      </c>
      <c r="C637" s="0" t="n">
        <v>69</v>
      </c>
      <c r="D637" s="0" t="n">
        <v>25</v>
      </c>
      <c r="E637" s="0" t="n">
        <v>0</v>
      </c>
      <c r="F637" s="0" t="str">
        <f aca="false">IF(E637&lt;&gt;0,"CSE"&amp;ROUND(B637,0),"")</f>
        <v/>
      </c>
      <c r="G637" s="0" t="str">
        <f aca="false">IF(E637&lt;&gt;0,"All","")</f>
        <v/>
      </c>
      <c r="H637" s="0" t="str">
        <f aca="false">IF(E637&lt;&gt;0,INDEX(Main!T:T,C637+1,1),"")</f>
        <v/>
      </c>
      <c r="I637" s="0" t="str">
        <f aca="false">IF(E637&lt;&gt;0,INDEX(Main!U:U,C637+1,1),"")</f>
        <v/>
      </c>
      <c r="J637" s="0" t="str">
        <f aca="false">IF(E637&lt;&gt;0,INDEX(Main!V:V,C637+1,1),"")</f>
        <v/>
      </c>
      <c r="K637" s="0" t="str">
        <f aca="false">IF(E637&lt;&gt;0,INDEX(Main!W:W,C637+1,1),"")</f>
        <v/>
      </c>
      <c r="L637" s="0" t="str">
        <f aca="false">IF(E637&lt;&gt;0,INDEX(Main!AF:CC,$C637+1,$D637+1),"")</f>
        <v/>
      </c>
      <c r="M637" s="0" t="str">
        <f aca="false">IF(E637&lt;&gt;0,IF(L637*1&gt;100,YEAR(L637),""),"")</f>
        <v/>
      </c>
      <c r="N637" s="0" t="str">
        <f aca="false">IF(E637&lt;&gt;0,INDEX(Main!AH:CC,$C637+1,$D637+1),"")</f>
        <v/>
      </c>
      <c r="O637" s="0" t="str">
        <f aca="false">IF(E637&lt;&gt;0,INDEX(Main!AI:CC,$C637+1,$D637+1),"")</f>
        <v/>
      </c>
      <c r="P637" s="0" t="str">
        <f aca="false">IF(E637&lt;&gt;0,INDEX(Main!AJ:CC,$C637+1,$D637+1),"")</f>
        <v/>
      </c>
      <c r="Q637" s="0" t="str">
        <f aca="false">IF(A637&lt;&gt;"",":"&amp;A637,"")</f>
        <v/>
      </c>
    </row>
    <row r="638" customFormat="false" ht="12.75" hidden="false" customHeight="false" outlineLevel="0" collapsed="false">
      <c r="A638" s="0" t="str">
        <f aca="false">IF(MOD(ROW(B638)-C$6,$F$6)=0,MAX(A$7:A637)+1,"")</f>
        <v/>
      </c>
      <c r="B638" s="0" t="n">
        <v>6.06400000000002</v>
      </c>
      <c r="C638" s="0" t="n">
        <v>70</v>
      </c>
      <c r="D638" s="0" t="n">
        <v>25</v>
      </c>
      <c r="E638" s="0" t="n">
        <v>0</v>
      </c>
      <c r="F638" s="0" t="str">
        <f aca="false">IF(E638&lt;&gt;0,"CSE"&amp;ROUND(B638,0),"")</f>
        <v/>
      </c>
      <c r="G638" s="0" t="str">
        <f aca="false">IF(E638&lt;&gt;0,"All","")</f>
        <v/>
      </c>
      <c r="H638" s="0" t="str">
        <f aca="false">IF(E638&lt;&gt;0,INDEX(Main!T:T,C638+1,1),"")</f>
        <v/>
      </c>
      <c r="I638" s="0" t="str">
        <f aca="false">IF(E638&lt;&gt;0,INDEX(Main!U:U,C638+1,1),"")</f>
        <v/>
      </c>
      <c r="J638" s="0" t="str">
        <f aca="false">IF(E638&lt;&gt;0,INDEX(Main!V:V,C638+1,1),"")</f>
        <v/>
      </c>
      <c r="K638" s="0" t="str">
        <f aca="false">IF(E638&lt;&gt;0,INDEX(Main!W:W,C638+1,1),"")</f>
        <v/>
      </c>
      <c r="L638" s="0" t="str">
        <f aca="false">IF(E638&lt;&gt;0,INDEX(Main!AF:CC,$C638+1,$D638+1),"")</f>
        <v/>
      </c>
      <c r="M638" s="0" t="str">
        <f aca="false">IF(E638&lt;&gt;0,IF(L638*1&gt;100,YEAR(L638),""),"")</f>
        <v/>
      </c>
      <c r="N638" s="0" t="str">
        <f aca="false">IF(E638&lt;&gt;0,INDEX(Main!AH:CC,$C638+1,$D638+1),"")</f>
        <v/>
      </c>
      <c r="O638" s="0" t="str">
        <f aca="false">IF(E638&lt;&gt;0,INDEX(Main!AI:CC,$C638+1,$D638+1),"")</f>
        <v/>
      </c>
      <c r="P638" s="0" t="str">
        <f aca="false">IF(E638&lt;&gt;0,INDEX(Main!AJ:CC,$C638+1,$D638+1),"")</f>
        <v/>
      </c>
      <c r="Q638" s="0" t="str">
        <f aca="false">IF(A638&lt;&gt;"",":"&amp;A638,"")</f>
        <v/>
      </c>
    </row>
    <row r="639" customFormat="false" ht="12.75" hidden="false" customHeight="false" outlineLevel="0" collapsed="false">
      <c r="A639" s="0" t="str">
        <f aca="false">IF(MOD(ROW(B639)-C$6,$F$6)=0,MAX(A$7:A638)+1,"")</f>
        <v/>
      </c>
      <c r="B639" s="0" t="n">
        <v>6.06500000000002</v>
      </c>
      <c r="C639" s="0" t="n">
        <v>71</v>
      </c>
      <c r="D639" s="0" t="n">
        <v>25</v>
      </c>
      <c r="E639" s="0" t="n">
        <v>0</v>
      </c>
      <c r="F639" s="0" t="str">
        <f aca="false">IF(E639&lt;&gt;0,"CSE"&amp;ROUND(B639,0),"")</f>
        <v/>
      </c>
      <c r="G639" s="0" t="str">
        <f aca="false">IF(E639&lt;&gt;0,"All","")</f>
        <v/>
      </c>
      <c r="H639" s="0" t="str">
        <f aca="false">IF(E639&lt;&gt;0,INDEX(Main!T:T,C639+1,1),"")</f>
        <v/>
      </c>
      <c r="I639" s="0" t="str">
        <f aca="false">IF(E639&lt;&gt;0,INDEX(Main!U:U,C639+1,1),"")</f>
        <v/>
      </c>
      <c r="J639" s="0" t="str">
        <f aca="false">IF(E639&lt;&gt;0,INDEX(Main!V:V,C639+1,1),"")</f>
        <v/>
      </c>
      <c r="K639" s="0" t="str">
        <f aca="false">IF(E639&lt;&gt;0,INDEX(Main!W:W,C639+1,1),"")</f>
        <v/>
      </c>
      <c r="L639" s="0" t="str">
        <f aca="false">IF(E639&lt;&gt;0,INDEX(Main!AF:CC,$C639+1,$D639+1),"")</f>
        <v/>
      </c>
      <c r="M639" s="0" t="str">
        <f aca="false">IF(E639&lt;&gt;0,IF(L639*1&gt;100,YEAR(L639),""),"")</f>
        <v/>
      </c>
      <c r="N639" s="0" t="str">
        <f aca="false">IF(E639&lt;&gt;0,INDEX(Main!AH:CC,$C639+1,$D639+1),"")</f>
        <v/>
      </c>
      <c r="O639" s="0" t="str">
        <f aca="false">IF(E639&lt;&gt;0,INDEX(Main!AI:CC,$C639+1,$D639+1),"")</f>
        <v/>
      </c>
      <c r="P639" s="0" t="str">
        <f aca="false">IF(E639&lt;&gt;0,INDEX(Main!AJ:CC,$C639+1,$D639+1),"")</f>
        <v/>
      </c>
      <c r="Q639" s="0" t="str">
        <f aca="false">IF(A639&lt;&gt;"",":"&amp;A639,"")</f>
        <v/>
      </c>
    </row>
    <row r="640" customFormat="false" ht="12.75" hidden="false" customHeight="false" outlineLevel="0" collapsed="false">
      <c r="A640" s="0" t="str">
        <f aca="false">IF(MOD(ROW(B640)-C$6,$F$6)=0,MAX(A$7:A639)+1,"")</f>
        <v/>
      </c>
      <c r="B640" s="0" t="n">
        <v>6.06600000000002</v>
      </c>
      <c r="C640" s="0" t="n">
        <v>72</v>
      </c>
      <c r="D640" s="0" t="n">
        <v>25</v>
      </c>
      <c r="E640" s="0" t="n">
        <v>0</v>
      </c>
      <c r="F640" s="0" t="str">
        <f aca="false">IF(E640&lt;&gt;0,"CSE"&amp;ROUND(B640,0),"")</f>
        <v/>
      </c>
      <c r="G640" s="0" t="str">
        <f aca="false">IF(E640&lt;&gt;0,"All","")</f>
        <v/>
      </c>
      <c r="H640" s="0" t="str">
        <f aca="false">IF(E640&lt;&gt;0,INDEX(Main!T:T,C640+1,1),"")</f>
        <v/>
      </c>
      <c r="I640" s="0" t="str">
        <f aca="false">IF(E640&lt;&gt;0,INDEX(Main!U:U,C640+1,1),"")</f>
        <v/>
      </c>
      <c r="J640" s="0" t="str">
        <f aca="false">IF(E640&lt;&gt;0,INDEX(Main!V:V,C640+1,1),"")</f>
        <v/>
      </c>
      <c r="K640" s="0" t="str">
        <f aca="false">IF(E640&lt;&gt;0,INDEX(Main!W:W,C640+1,1),"")</f>
        <v/>
      </c>
      <c r="L640" s="0" t="str">
        <f aca="false">IF(E640&lt;&gt;0,INDEX(Main!AF:CC,$C640+1,$D640+1),"")</f>
        <v/>
      </c>
      <c r="M640" s="0" t="str">
        <f aca="false">IF(E640&lt;&gt;0,IF(L640*1&gt;100,YEAR(L640),""),"")</f>
        <v/>
      </c>
      <c r="N640" s="0" t="str">
        <f aca="false">IF(E640&lt;&gt;0,INDEX(Main!AH:CC,$C640+1,$D640+1),"")</f>
        <v/>
      </c>
      <c r="O640" s="0" t="str">
        <f aca="false">IF(E640&lt;&gt;0,INDEX(Main!AI:CC,$C640+1,$D640+1),"")</f>
        <v/>
      </c>
      <c r="P640" s="0" t="str">
        <f aca="false">IF(E640&lt;&gt;0,INDEX(Main!AJ:CC,$C640+1,$D640+1),"")</f>
        <v/>
      </c>
      <c r="Q640" s="0" t="str">
        <f aca="false">IF(A640&lt;&gt;"",":"&amp;A640,"")</f>
        <v/>
      </c>
    </row>
    <row r="641" customFormat="false" ht="12.75" hidden="false" customHeight="false" outlineLevel="0" collapsed="false">
      <c r="A641" s="0" t="str">
        <f aca="false">IF(MOD(ROW(B641)-C$6,$F$6)=0,MAX(A$7:A640)+1,"")</f>
        <v/>
      </c>
      <c r="B641" s="0" t="n">
        <v>6.06700000000002</v>
      </c>
      <c r="C641" s="0" t="n">
        <v>73</v>
      </c>
      <c r="D641" s="0" t="n">
        <v>25</v>
      </c>
      <c r="E641" s="0" t="n">
        <v>0</v>
      </c>
      <c r="F641" s="0" t="str">
        <f aca="false">IF(E641&lt;&gt;0,"CSE"&amp;ROUND(B641,0),"")</f>
        <v/>
      </c>
      <c r="G641" s="0" t="str">
        <f aca="false">IF(E641&lt;&gt;0,"All","")</f>
        <v/>
      </c>
      <c r="H641" s="0" t="str">
        <f aca="false">IF(E641&lt;&gt;0,INDEX(Main!T:T,C641+1,1),"")</f>
        <v/>
      </c>
      <c r="I641" s="0" t="str">
        <f aca="false">IF(E641&lt;&gt;0,INDEX(Main!U:U,C641+1,1),"")</f>
        <v/>
      </c>
      <c r="J641" s="0" t="str">
        <f aca="false">IF(E641&lt;&gt;0,INDEX(Main!V:V,C641+1,1),"")</f>
        <v/>
      </c>
      <c r="K641" s="0" t="str">
        <f aca="false">IF(E641&lt;&gt;0,INDEX(Main!W:W,C641+1,1),"")</f>
        <v/>
      </c>
      <c r="L641" s="0" t="str">
        <f aca="false">IF(E641&lt;&gt;0,INDEX(Main!AF:CC,$C641+1,$D641+1),"")</f>
        <v/>
      </c>
      <c r="M641" s="0" t="str">
        <f aca="false">IF(E641&lt;&gt;0,IF(L641*1&gt;100,YEAR(L641),""),"")</f>
        <v/>
      </c>
      <c r="N641" s="0" t="str">
        <f aca="false">IF(E641&lt;&gt;0,INDEX(Main!AH:CC,$C641+1,$D641+1),"")</f>
        <v/>
      </c>
      <c r="O641" s="0" t="str">
        <f aca="false">IF(E641&lt;&gt;0,INDEX(Main!AI:CC,$C641+1,$D641+1),"")</f>
        <v/>
      </c>
      <c r="P641" s="0" t="str">
        <f aca="false">IF(E641&lt;&gt;0,INDEX(Main!AJ:CC,$C641+1,$D641+1),"")</f>
        <v/>
      </c>
      <c r="Q641" s="0" t="str">
        <f aca="false">IF(A641&lt;&gt;"",":"&amp;A641,"")</f>
        <v/>
      </c>
    </row>
    <row r="642" customFormat="false" ht="12.75" hidden="false" customHeight="false" outlineLevel="0" collapsed="false">
      <c r="A642" s="0" t="str">
        <f aca="false">IF(MOD(ROW(B642)-C$6,$F$6)=0,MAX(A$7:A641)+1,"")</f>
        <v/>
      </c>
      <c r="B642" s="0" t="n">
        <v>6.06800000000002</v>
      </c>
      <c r="C642" s="0" t="n">
        <v>74</v>
      </c>
      <c r="D642" s="0" t="n">
        <v>25</v>
      </c>
      <c r="E642" s="0" t="n">
        <v>0</v>
      </c>
      <c r="F642" s="0" t="str">
        <f aca="false">IF(E642&lt;&gt;0,"CSE"&amp;ROUND(B642,0),"")</f>
        <v/>
      </c>
      <c r="G642" s="0" t="str">
        <f aca="false">IF(E642&lt;&gt;0,"All","")</f>
        <v/>
      </c>
      <c r="H642" s="0" t="str">
        <f aca="false">IF(E642&lt;&gt;0,INDEX(Main!T:T,C642+1,1),"")</f>
        <v/>
      </c>
      <c r="I642" s="0" t="str">
        <f aca="false">IF(E642&lt;&gt;0,INDEX(Main!U:U,C642+1,1),"")</f>
        <v/>
      </c>
      <c r="J642" s="0" t="str">
        <f aca="false">IF(E642&lt;&gt;0,INDEX(Main!V:V,C642+1,1),"")</f>
        <v/>
      </c>
      <c r="K642" s="0" t="str">
        <f aca="false">IF(E642&lt;&gt;0,INDEX(Main!W:W,C642+1,1),"")</f>
        <v/>
      </c>
      <c r="L642" s="0" t="str">
        <f aca="false">IF(E642&lt;&gt;0,INDEX(Main!AF:CC,$C642+1,$D642+1),"")</f>
        <v/>
      </c>
      <c r="M642" s="0" t="str">
        <f aca="false">IF(E642&lt;&gt;0,IF(L642*1&gt;100,YEAR(L642),""),"")</f>
        <v/>
      </c>
      <c r="N642" s="0" t="str">
        <f aca="false">IF(E642&lt;&gt;0,INDEX(Main!AH:CC,$C642+1,$D642+1),"")</f>
        <v/>
      </c>
      <c r="O642" s="0" t="str">
        <f aca="false">IF(E642&lt;&gt;0,INDEX(Main!AI:CC,$C642+1,$D642+1),"")</f>
        <v/>
      </c>
      <c r="P642" s="0" t="str">
        <f aca="false">IF(E642&lt;&gt;0,INDEX(Main!AJ:CC,$C642+1,$D642+1),"")</f>
        <v/>
      </c>
      <c r="Q642" s="0" t="str">
        <f aca="false">IF(A642&lt;&gt;"",":"&amp;A642,"")</f>
        <v/>
      </c>
    </row>
    <row r="643" customFormat="false" ht="12.75" hidden="false" customHeight="false" outlineLevel="0" collapsed="false">
      <c r="A643" s="0" t="str">
        <f aca="false">IF(MOD(ROW(B643)-C$6,$F$6)=0,MAX(A$7:A642)+1,"")</f>
        <v/>
      </c>
      <c r="B643" s="0" t="n">
        <v>6.06900000000002</v>
      </c>
      <c r="C643" s="0" t="n">
        <v>75</v>
      </c>
      <c r="D643" s="0" t="n">
        <v>25</v>
      </c>
      <c r="E643" s="0" t="n">
        <v>0</v>
      </c>
      <c r="F643" s="0" t="str">
        <f aca="false">IF(E643&lt;&gt;0,"CSE"&amp;ROUND(B643,0),"")</f>
        <v/>
      </c>
      <c r="G643" s="0" t="str">
        <f aca="false">IF(E643&lt;&gt;0,"All","")</f>
        <v/>
      </c>
      <c r="H643" s="0" t="str">
        <f aca="false">IF(E643&lt;&gt;0,INDEX(Main!T:T,C643+1,1),"")</f>
        <v/>
      </c>
      <c r="I643" s="0" t="str">
        <f aca="false">IF(E643&lt;&gt;0,INDEX(Main!U:U,C643+1,1),"")</f>
        <v/>
      </c>
      <c r="J643" s="0" t="str">
        <f aca="false">IF(E643&lt;&gt;0,INDEX(Main!V:V,C643+1,1),"")</f>
        <v/>
      </c>
      <c r="K643" s="0" t="str">
        <f aca="false">IF(E643&lt;&gt;0,INDEX(Main!W:W,C643+1,1),"")</f>
        <v/>
      </c>
      <c r="L643" s="0" t="str">
        <f aca="false">IF(E643&lt;&gt;0,INDEX(Main!AF:CC,$C643+1,$D643+1),"")</f>
        <v/>
      </c>
      <c r="M643" s="0" t="str">
        <f aca="false">IF(E643&lt;&gt;0,IF(L643*1&gt;100,YEAR(L643),""),"")</f>
        <v/>
      </c>
      <c r="N643" s="0" t="str">
        <f aca="false">IF(E643&lt;&gt;0,INDEX(Main!AH:CC,$C643+1,$D643+1),"")</f>
        <v/>
      </c>
      <c r="O643" s="0" t="str">
        <f aca="false">IF(E643&lt;&gt;0,INDEX(Main!AI:CC,$C643+1,$D643+1),"")</f>
        <v/>
      </c>
      <c r="P643" s="0" t="str">
        <f aca="false">IF(E643&lt;&gt;0,INDEX(Main!AJ:CC,$C643+1,$D643+1),"")</f>
        <v/>
      </c>
      <c r="Q643" s="0" t="str">
        <f aca="false">IF(A643&lt;&gt;"",":"&amp;A643,"")</f>
        <v/>
      </c>
    </row>
    <row r="644" customFormat="false" ht="12.75" hidden="false" customHeight="false" outlineLevel="0" collapsed="false">
      <c r="A644" s="0" t="str">
        <f aca="false">IF(MOD(ROW(B644)-C$6,$F$6)=0,MAX(A$7:A643)+1,"")</f>
        <v/>
      </c>
      <c r="B644" s="0" t="n">
        <v>6.07000000000002</v>
      </c>
      <c r="C644" s="0" t="n">
        <v>76</v>
      </c>
      <c r="D644" s="0" t="n">
        <v>25</v>
      </c>
      <c r="E644" s="0" t="n">
        <v>0</v>
      </c>
      <c r="F644" s="0" t="str">
        <f aca="false">IF(E644&lt;&gt;0,"CSE"&amp;ROUND(B644,0),"")</f>
        <v/>
      </c>
      <c r="G644" s="0" t="str">
        <f aca="false">IF(E644&lt;&gt;0,"All","")</f>
        <v/>
      </c>
      <c r="H644" s="0" t="str">
        <f aca="false">IF(E644&lt;&gt;0,INDEX(Main!T:T,C644+1,1),"")</f>
        <v/>
      </c>
      <c r="I644" s="0" t="str">
        <f aca="false">IF(E644&lt;&gt;0,INDEX(Main!U:U,C644+1,1),"")</f>
        <v/>
      </c>
      <c r="J644" s="0" t="str">
        <f aca="false">IF(E644&lt;&gt;0,INDEX(Main!V:V,C644+1,1),"")</f>
        <v/>
      </c>
      <c r="K644" s="0" t="str">
        <f aca="false">IF(E644&lt;&gt;0,INDEX(Main!W:W,C644+1,1),"")</f>
        <v/>
      </c>
      <c r="L644" s="0" t="str">
        <f aca="false">IF(E644&lt;&gt;0,INDEX(Main!AF:CC,$C644+1,$D644+1),"")</f>
        <v/>
      </c>
      <c r="M644" s="0" t="str">
        <f aca="false">IF(E644&lt;&gt;0,IF(L644*1&gt;100,YEAR(L644),""),"")</f>
        <v/>
      </c>
      <c r="N644" s="0" t="str">
        <f aca="false">IF(E644&lt;&gt;0,INDEX(Main!AH:CC,$C644+1,$D644+1),"")</f>
        <v/>
      </c>
      <c r="O644" s="0" t="str">
        <f aca="false">IF(E644&lt;&gt;0,INDEX(Main!AI:CC,$C644+1,$D644+1),"")</f>
        <v/>
      </c>
      <c r="P644" s="0" t="str">
        <f aca="false">IF(E644&lt;&gt;0,INDEX(Main!AJ:CC,$C644+1,$D644+1),"")</f>
        <v/>
      </c>
      <c r="Q644" s="0" t="str">
        <f aca="false">IF(A644&lt;&gt;"",":"&amp;A644,"")</f>
        <v/>
      </c>
    </row>
    <row r="645" customFormat="false" ht="12.75" hidden="false" customHeight="false" outlineLevel="0" collapsed="false">
      <c r="A645" s="0" t="str">
        <f aca="false">IF(MOD(ROW(B645)-C$6,$F$6)=0,MAX(A$7:A644)+1,"")</f>
        <v/>
      </c>
      <c r="B645" s="0" t="n">
        <v>6.07100000000002</v>
      </c>
      <c r="C645" s="0" t="n">
        <v>77</v>
      </c>
      <c r="D645" s="0" t="n">
        <v>25</v>
      </c>
      <c r="E645" s="0" t="n">
        <v>0</v>
      </c>
      <c r="F645" s="0" t="str">
        <f aca="false">IF(E645&lt;&gt;0,"CSE"&amp;ROUND(B645,0),"")</f>
        <v/>
      </c>
      <c r="G645" s="0" t="str">
        <f aca="false">IF(E645&lt;&gt;0,"All","")</f>
        <v/>
      </c>
      <c r="H645" s="0" t="str">
        <f aca="false">IF(E645&lt;&gt;0,INDEX(Main!T:T,C645+1,1),"")</f>
        <v/>
      </c>
      <c r="I645" s="0" t="str">
        <f aca="false">IF(E645&lt;&gt;0,INDEX(Main!U:U,C645+1,1),"")</f>
        <v/>
      </c>
      <c r="J645" s="0" t="str">
        <f aca="false">IF(E645&lt;&gt;0,INDEX(Main!V:V,C645+1,1),"")</f>
        <v/>
      </c>
      <c r="K645" s="0" t="str">
        <f aca="false">IF(E645&lt;&gt;0,INDEX(Main!W:W,C645+1,1),"")</f>
        <v/>
      </c>
      <c r="L645" s="0" t="str">
        <f aca="false">IF(E645&lt;&gt;0,INDEX(Main!AF:CC,$C645+1,$D645+1),"")</f>
        <v/>
      </c>
      <c r="M645" s="0" t="str">
        <f aca="false">IF(E645&lt;&gt;0,IF(L645*1&gt;100,YEAR(L645),""),"")</f>
        <v/>
      </c>
      <c r="N645" s="0" t="str">
        <f aca="false">IF(E645&lt;&gt;0,INDEX(Main!AH:CC,$C645+1,$D645+1),"")</f>
        <v/>
      </c>
      <c r="O645" s="0" t="str">
        <f aca="false">IF(E645&lt;&gt;0,INDEX(Main!AI:CC,$C645+1,$D645+1),"")</f>
        <v/>
      </c>
      <c r="P645" s="0" t="str">
        <f aca="false">IF(E645&lt;&gt;0,INDEX(Main!AJ:CC,$C645+1,$D645+1),"")</f>
        <v/>
      </c>
      <c r="Q645" s="0" t="str">
        <f aca="false">IF(A645&lt;&gt;"",":"&amp;A645,"")</f>
        <v/>
      </c>
    </row>
    <row r="646" customFormat="false" ht="12.75" hidden="false" customHeight="false" outlineLevel="0" collapsed="false">
      <c r="A646" s="0" t="str">
        <f aca="false">IF(MOD(ROW(B646)-C$6,$F$6)=0,MAX(A$7:A645)+1,"")</f>
        <v/>
      </c>
      <c r="B646" s="0" t="n">
        <v>6.07200000000002</v>
      </c>
      <c r="C646" s="0" t="n">
        <v>78</v>
      </c>
      <c r="D646" s="0" t="n">
        <v>25</v>
      </c>
      <c r="E646" s="0" t="n">
        <v>0</v>
      </c>
      <c r="F646" s="0" t="str">
        <f aca="false">IF(E646&lt;&gt;0,"CSE"&amp;ROUND(B646,0),"")</f>
        <v/>
      </c>
      <c r="G646" s="0" t="str">
        <f aca="false">IF(E646&lt;&gt;0,"All","")</f>
        <v/>
      </c>
      <c r="H646" s="0" t="str">
        <f aca="false">IF(E646&lt;&gt;0,INDEX(Main!T:T,C646+1,1),"")</f>
        <v/>
      </c>
      <c r="I646" s="0" t="str">
        <f aca="false">IF(E646&lt;&gt;0,INDEX(Main!U:U,C646+1,1),"")</f>
        <v/>
      </c>
      <c r="J646" s="0" t="str">
        <f aca="false">IF(E646&lt;&gt;0,INDEX(Main!V:V,C646+1,1),"")</f>
        <v/>
      </c>
      <c r="K646" s="0" t="str">
        <f aca="false">IF(E646&lt;&gt;0,INDEX(Main!W:W,C646+1,1),"")</f>
        <v/>
      </c>
      <c r="L646" s="0" t="str">
        <f aca="false">IF(E646&lt;&gt;0,INDEX(Main!AF:CC,$C646+1,$D646+1),"")</f>
        <v/>
      </c>
      <c r="M646" s="0" t="str">
        <f aca="false">IF(E646&lt;&gt;0,IF(L646*1&gt;100,YEAR(L646),""),"")</f>
        <v/>
      </c>
      <c r="N646" s="0" t="str">
        <f aca="false">IF(E646&lt;&gt;0,INDEX(Main!AH:CC,$C646+1,$D646+1),"")</f>
        <v/>
      </c>
      <c r="O646" s="0" t="str">
        <f aca="false">IF(E646&lt;&gt;0,INDEX(Main!AI:CC,$C646+1,$D646+1),"")</f>
        <v/>
      </c>
      <c r="P646" s="0" t="str">
        <f aca="false">IF(E646&lt;&gt;0,INDEX(Main!AJ:CC,$C646+1,$D646+1),"")</f>
        <v/>
      </c>
      <c r="Q646" s="0" t="str">
        <f aca="false">IF(A646&lt;&gt;"",":"&amp;A646,"")</f>
        <v/>
      </c>
    </row>
    <row r="647" customFormat="false" ht="12.75" hidden="false" customHeight="false" outlineLevel="0" collapsed="false">
      <c r="A647" s="0" t="str">
        <f aca="false">IF(MOD(ROW(B647)-C$6,$F$6)=0,MAX(A$7:A646)+1,"")</f>
        <v/>
      </c>
      <c r="B647" s="0" t="n">
        <v>6.07300000000002</v>
      </c>
      <c r="C647" s="0" t="n">
        <v>79</v>
      </c>
      <c r="D647" s="0" t="n">
        <v>25</v>
      </c>
      <c r="E647" s="0" t="n">
        <v>0</v>
      </c>
      <c r="F647" s="0" t="str">
        <f aca="false">IF(E647&lt;&gt;0,"CSE"&amp;ROUND(B647,0),"")</f>
        <v/>
      </c>
      <c r="G647" s="0" t="str">
        <f aca="false">IF(E647&lt;&gt;0,"All","")</f>
        <v/>
      </c>
      <c r="H647" s="0" t="str">
        <f aca="false">IF(E647&lt;&gt;0,INDEX(Main!T:T,C647+1,1),"")</f>
        <v/>
      </c>
      <c r="I647" s="0" t="str">
        <f aca="false">IF(E647&lt;&gt;0,INDEX(Main!U:U,C647+1,1),"")</f>
        <v/>
      </c>
      <c r="J647" s="0" t="str">
        <f aca="false">IF(E647&lt;&gt;0,INDEX(Main!V:V,C647+1,1),"")</f>
        <v/>
      </c>
      <c r="K647" s="0" t="str">
        <f aca="false">IF(E647&lt;&gt;0,INDEX(Main!W:W,C647+1,1),"")</f>
        <v/>
      </c>
      <c r="L647" s="0" t="str">
        <f aca="false">IF(E647&lt;&gt;0,INDEX(Main!AF:CC,$C647+1,$D647+1),"")</f>
        <v/>
      </c>
      <c r="M647" s="0" t="str">
        <f aca="false">IF(E647&lt;&gt;0,IF(L647*1&gt;100,YEAR(L647),""),"")</f>
        <v/>
      </c>
      <c r="N647" s="0" t="str">
        <f aca="false">IF(E647&lt;&gt;0,INDEX(Main!AH:CC,$C647+1,$D647+1),"")</f>
        <v/>
      </c>
      <c r="O647" s="0" t="str">
        <f aca="false">IF(E647&lt;&gt;0,INDEX(Main!AI:CC,$C647+1,$D647+1),"")</f>
        <v/>
      </c>
      <c r="P647" s="0" t="str">
        <f aca="false">IF(E647&lt;&gt;0,INDEX(Main!AJ:CC,$C647+1,$D647+1),"")</f>
        <v/>
      </c>
      <c r="Q647" s="0" t="str">
        <f aca="false">IF(A647&lt;&gt;"",":"&amp;A647,"")</f>
        <v/>
      </c>
    </row>
    <row r="648" customFormat="false" ht="12.75" hidden="false" customHeight="false" outlineLevel="0" collapsed="false">
      <c r="A648" s="0" t="str">
        <f aca="false">IF(MOD(ROW(B648)-C$6,$F$6)=0,MAX(A$7:A647)+1,"")</f>
        <v/>
      </c>
      <c r="B648" s="0" t="n">
        <v>6.07400000000003</v>
      </c>
      <c r="C648" s="0" t="n">
        <v>80</v>
      </c>
      <c r="D648" s="0" t="n">
        <v>25</v>
      </c>
      <c r="E648" s="0" t="n">
        <v>0</v>
      </c>
      <c r="F648" s="0" t="str">
        <f aca="false">IF(E648&lt;&gt;0,"CSE"&amp;ROUND(B648,0),"")</f>
        <v/>
      </c>
      <c r="G648" s="0" t="str">
        <f aca="false">IF(E648&lt;&gt;0,"All","")</f>
        <v/>
      </c>
      <c r="H648" s="0" t="str">
        <f aca="false">IF(E648&lt;&gt;0,INDEX(Main!T:T,C648+1,1),"")</f>
        <v/>
      </c>
      <c r="I648" s="0" t="str">
        <f aca="false">IF(E648&lt;&gt;0,INDEX(Main!U:U,C648+1,1),"")</f>
        <v/>
      </c>
      <c r="J648" s="0" t="str">
        <f aca="false">IF(E648&lt;&gt;0,INDEX(Main!V:V,C648+1,1),"")</f>
        <v/>
      </c>
      <c r="K648" s="0" t="str">
        <f aca="false">IF(E648&lt;&gt;0,INDEX(Main!W:W,C648+1,1),"")</f>
        <v/>
      </c>
      <c r="L648" s="0" t="str">
        <f aca="false">IF(E648&lt;&gt;0,INDEX(Main!AF:CC,$C648+1,$D648+1),"")</f>
        <v/>
      </c>
      <c r="M648" s="0" t="str">
        <f aca="false">IF(E648&lt;&gt;0,IF(L648*1&gt;100,YEAR(L648),""),"")</f>
        <v/>
      </c>
      <c r="N648" s="0" t="str">
        <f aca="false">IF(E648&lt;&gt;0,INDEX(Main!AH:CC,$C648+1,$D648+1),"")</f>
        <v/>
      </c>
      <c r="O648" s="0" t="str">
        <f aca="false">IF(E648&lt;&gt;0,INDEX(Main!AI:CC,$C648+1,$D648+1),"")</f>
        <v/>
      </c>
      <c r="P648" s="0" t="str">
        <f aca="false">IF(E648&lt;&gt;0,INDEX(Main!AJ:CC,$C648+1,$D648+1),"")</f>
        <v/>
      </c>
      <c r="Q648" s="0" t="str">
        <f aca="false">IF(A648&lt;&gt;"",":"&amp;A648,"")</f>
        <v/>
      </c>
    </row>
    <row r="649" customFormat="false" ht="12.75" hidden="false" customHeight="false" outlineLevel="0" collapsed="false">
      <c r="A649" s="0" t="str">
        <f aca="false">IF(MOD(ROW(B649)-C$6,$F$6)=0,MAX(A$7:A648)+1,"")</f>
        <v/>
      </c>
      <c r="B649" s="0" t="n">
        <v>6.07500000000003</v>
      </c>
      <c r="C649" s="0" t="n">
        <v>81</v>
      </c>
      <c r="D649" s="0" t="n">
        <v>25</v>
      </c>
      <c r="E649" s="0" t="n">
        <v>0</v>
      </c>
      <c r="F649" s="0" t="str">
        <f aca="false">IF(E649&lt;&gt;0,"CSE"&amp;ROUND(B649,0),"")</f>
        <v/>
      </c>
      <c r="G649" s="0" t="str">
        <f aca="false">IF(E649&lt;&gt;0,"All","")</f>
        <v/>
      </c>
      <c r="H649" s="0" t="str">
        <f aca="false">IF(E649&lt;&gt;0,INDEX(Main!T:T,C649+1,1),"")</f>
        <v/>
      </c>
      <c r="I649" s="0" t="str">
        <f aca="false">IF(E649&lt;&gt;0,INDEX(Main!U:U,C649+1,1),"")</f>
        <v/>
      </c>
      <c r="J649" s="0" t="str">
        <f aca="false">IF(E649&lt;&gt;0,INDEX(Main!V:V,C649+1,1),"")</f>
        <v/>
      </c>
      <c r="K649" s="0" t="str">
        <f aca="false">IF(E649&lt;&gt;0,INDEX(Main!W:W,C649+1,1),"")</f>
        <v/>
      </c>
      <c r="L649" s="0" t="str">
        <f aca="false">IF(E649&lt;&gt;0,INDEX(Main!AF:CC,$C649+1,$D649+1),"")</f>
        <v/>
      </c>
      <c r="M649" s="0" t="str">
        <f aca="false">IF(E649&lt;&gt;0,IF(L649*1&gt;100,YEAR(L649),""),"")</f>
        <v/>
      </c>
      <c r="N649" s="0" t="str">
        <f aca="false">IF(E649&lt;&gt;0,INDEX(Main!AH:CC,$C649+1,$D649+1),"")</f>
        <v/>
      </c>
      <c r="O649" s="0" t="str">
        <f aca="false">IF(E649&lt;&gt;0,INDEX(Main!AI:CC,$C649+1,$D649+1),"")</f>
        <v/>
      </c>
      <c r="P649" s="0" t="str">
        <f aca="false">IF(E649&lt;&gt;0,INDEX(Main!AJ:CC,$C649+1,$D649+1),"")</f>
        <v/>
      </c>
      <c r="Q649" s="0" t="str">
        <f aca="false">IF(A649&lt;&gt;"",":"&amp;A649,"")</f>
        <v/>
      </c>
    </row>
    <row r="650" customFormat="false" ht="12.75" hidden="false" customHeight="false" outlineLevel="0" collapsed="false">
      <c r="A650" s="0" t="str">
        <f aca="false">IF(MOD(ROW(B650)-C$6,$F$6)=0,MAX(A$7:A649)+1,"")</f>
        <v/>
      </c>
      <c r="B650" s="0" t="n">
        <v>6.07600000000003</v>
      </c>
      <c r="C650" s="0" t="n">
        <v>82</v>
      </c>
      <c r="D650" s="0" t="n">
        <v>25</v>
      </c>
      <c r="E650" s="0" t="n">
        <v>0</v>
      </c>
      <c r="F650" s="0" t="str">
        <f aca="false">IF(E650&lt;&gt;0,"CSE"&amp;ROUND(B650,0),"")</f>
        <v/>
      </c>
      <c r="G650" s="0" t="str">
        <f aca="false">IF(E650&lt;&gt;0,"All","")</f>
        <v/>
      </c>
      <c r="H650" s="0" t="str">
        <f aca="false">IF(E650&lt;&gt;0,INDEX(Main!T:T,C650+1,1),"")</f>
        <v/>
      </c>
      <c r="I650" s="0" t="str">
        <f aca="false">IF(E650&lt;&gt;0,INDEX(Main!U:U,C650+1,1),"")</f>
        <v/>
      </c>
      <c r="J650" s="0" t="str">
        <f aca="false">IF(E650&lt;&gt;0,INDEX(Main!V:V,C650+1,1),"")</f>
        <v/>
      </c>
      <c r="K650" s="0" t="str">
        <f aca="false">IF(E650&lt;&gt;0,INDEX(Main!W:W,C650+1,1),"")</f>
        <v/>
      </c>
      <c r="L650" s="0" t="str">
        <f aca="false">IF(E650&lt;&gt;0,INDEX(Main!AF:CC,$C650+1,$D650+1),"")</f>
        <v/>
      </c>
      <c r="M650" s="0" t="str">
        <f aca="false">IF(E650&lt;&gt;0,IF(L650*1&gt;100,YEAR(L650),""),"")</f>
        <v/>
      </c>
      <c r="N650" s="0" t="str">
        <f aca="false">IF(E650&lt;&gt;0,INDEX(Main!AH:CC,$C650+1,$D650+1),"")</f>
        <v/>
      </c>
      <c r="O650" s="0" t="str">
        <f aca="false">IF(E650&lt;&gt;0,INDEX(Main!AI:CC,$C650+1,$D650+1),"")</f>
        <v/>
      </c>
      <c r="P650" s="0" t="str">
        <f aca="false">IF(E650&lt;&gt;0,INDEX(Main!AJ:CC,$C650+1,$D650+1),"")</f>
        <v/>
      </c>
      <c r="Q650" s="0" t="str">
        <f aca="false">IF(A650&lt;&gt;"",":"&amp;A650,"")</f>
        <v/>
      </c>
    </row>
    <row r="651" customFormat="false" ht="12.75" hidden="false" customHeight="false" outlineLevel="0" collapsed="false">
      <c r="A651" s="0" t="str">
        <f aca="false">IF(MOD(ROW(B651)-C$6,$F$6)=0,MAX(A$7:A650)+1,"")</f>
        <v/>
      </c>
      <c r="B651" s="0" t="n">
        <v>6.07700000000003</v>
      </c>
      <c r="C651" s="0" t="n">
        <v>83</v>
      </c>
      <c r="D651" s="0" t="n">
        <v>25</v>
      </c>
      <c r="E651" s="0" t="n">
        <v>350</v>
      </c>
      <c r="F651" s="0" t="str">
        <f aca="false">IF(E651&lt;&gt;0,"CSE"&amp;ROUND(B651,0),"")</f>
        <v>CSE6</v>
      </c>
      <c r="G651" s="0" t="str">
        <f aca="false">IF(E651&lt;&gt;0,"All","")</f>
        <v>All</v>
      </c>
      <c r="H651" s="0" t="n">
        <v>0</v>
      </c>
      <c r="I651" s="0" t="str">
        <f aca="false">IF(E651&lt;&gt;0,INDEX(Main!U:U,C651+1,1),"")</f>
        <v>string</v>
      </c>
      <c r="J651" s="0" t="str">
        <f aca="false">IF(E651&lt;&gt;0,INDEX(Main!V:V,C651+1,1),"")</f>
        <v>M</v>
      </c>
      <c r="K651" s="0" t="str">
        <f aca="false">IF(E651&lt;&gt;0,INDEX(Main!W:W,C651+1,1),"")</f>
        <v>string</v>
      </c>
      <c r="L651" s="0" t="n">
        <v>49430</v>
      </c>
      <c r="M651" s="0" t="n">
        <v>2035</v>
      </c>
      <c r="N651" s="0" t="n">
        <v>350</v>
      </c>
      <c r="O651" s="0" t="n">
        <v>350</v>
      </c>
      <c r="P651" s="0" t="str">
        <f aca="false">IF(E651&lt;&gt;0,INDEX(Main!AJ:CC,$C651+1,$D651+1),"")</f>
        <v>F: 13 string;</v>
      </c>
      <c r="Q651" s="0" t="str">
        <f aca="false">IF(A651&lt;&gt;"",":"&amp;A651,"")</f>
        <v/>
      </c>
    </row>
    <row r="652" customFormat="false" ht="12.75" hidden="false" customHeight="false" outlineLevel="0" collapsed="false">
      <c r="A652" s="0" t="str">
        <f aca="false">IF(MOD(ROW(B652)-C$6,$F$6)=0,MAX(A$7:A651)+1,"")</f>
        <v/>
      </c>
      <c r="B652" s="0" t="n">
        <v>6.07800000000003</v>
      </c>
      <c r="C652" s="0" t="n">
        <v>84</v>
      </c>
      <c r="D652" s="0" t="n">
        <v>25</v>
      </c>
      <c r="E652" s="0" t="n">
        <v>350</v>
      </c>
      <c r="F652" s="0" t="str">
        <f aca="false">IF(E652&lt;&gt;0,"CSE"&amp;ROUND(B652,0),"")</f>
        <v>CSE6</v>
      </c>
      <c r="G652" s="0" t="str">
        <f aca="false">IF(E652&lt;&gt;0,"All","")</f>
        <v>All</v>
      </c>
      <c r="H652" s="0" t="n">
        <v>0</v>
      </c>
      <c r="I652" s="0" t="str">
        <f aca="false">IF(E652&lt;&gt;0,INDEX(Main!U:U,C652+1,1),"")</f>
        <v>string</v>
      </c>
      <c r="J652" s="0" t="str">
        <f aca="false">IF(E652&lt;&gt;0,INDEX(Main!V:V,C652+1,1),"")</f>
        <v>M</v>
      </c>
      <c r="K652" s="0" t="str">
        <f aca="false">IF(E652&lt;&gt;0,INDEX(Main!W:W,C652+1,1),"")</f>
        <v>string</v>
      </c>
      <c r="L652" s="0" t="n">
        <v>49430</v>
      </c>
      <c r="M652" s="0" t="n">
        <v>2035</v>
      </c>
      <c r="N652" s="0" t="n">
        <v>350</v>
      </c>
      <c r="O652" s="0" t="n">
        <v>350</v>
      </c>
      <c r="P652" s="0" t="str">
        <f aca="false">IF(E652&lt;&gt;0,INDEX(Main!AJ:CC,$C652+1,$D652+1),"")</f>
        <v/>
      </c>
      <c r="Q652" s="0" t="str">
        <f aca="false">IF(A652&lt;&gt;"",":"&amp;A652,"")</f>
        <v/>
      </c>
    </row>
    <row r="653" customFormat="false" ht="12.75" hidden="false" customHeight="false" outlineLevel="0" collapsed="false">
      <c r="A653" s="0" t="str">
        <f aca="false">IF(MOD(ROW(B653)-C$6,$F$6)=0,MAX(A$7:A652)+1,"")</f>
        <v/>
      </c>
      <c r="B653" s="0" t="n">
        <v>6.07900000000003</v>
      </c>
      <c r="C653" s="0" t="n">
        <v>85</v>
      </c>
      <c r="D653" s="0" t="n">
        <v>25</v>
      </c>
      <c r="E653" s="0" t="n">
        <v>350</v>
      </c>
      <c r="F653" s="0" t="str">
        <f aca="false">IF(E653&lt;&gt;0,"CSE"&amp;ROUND(B653,0),"")</f>
        <v>CSE6</v>
      </c>
      <c r="G653" s="0" t="str">
        <f aca="false">IF(E653&lt;&gt;0,"All","")</f>
        <v>All</v>
      </c>
      <c r="H653" s="0" t="n">
        <v>0</v>
      </c>
      <c r="I653" s="0" t="str">
        <f aca="false">IF(E653&lt;&gt;0,INDEX(Main!U:U,C653+1,1),"")</f>
        <v>string</v>
      </c>
      <c r="J653" s="0" t="str">
        <f aca="false">IF(E653&lt;&gt;0,INDEX(Main!V:V,C653+1,1),"")</f>
        <v>M</v>
      </c>
      <c r="K653" s="0" t="str">
        <f aca="false">IF(E653&lt;&gt;0,INDEX(Main!W:W,C653+1,1),"")</f>
        <v>string</v>
      </c>
      <c r="L653" s="0" t="n">
        <v>49430</v>
      </c>
      <c r="M653" s="0" t="n">
        <v>2035</v>
      </c>
      <c r="N653" s="0" t="n">
        <v>350</v>
      </c>
      <c r="O653" s="0" t="n">
        <v>350</v>
      </c>
      <c r="P653" s="0" t="str">
        <f aca="false">IF(E653&lt;&gt;0,INDEX(Main!AJ:CC,$C653+1,$D653+1),"")</f>
        <v/>
      </c>
      <c r="Q653" s="0" t="str">
        <f aca="false">IF(A653&lt;&gt;"",":"&amp;A653,"")</f>
        <v/>
      </c>
    </row>
    <row r="654" customFormat="false" ht="12.75" hidden="false" customHeight="false" outlineLevel="0" collapsed="false">
      <c r="A654" s="0" t="str">
        <f aca="false">IF(MOD(ROW(B654)-C$6,$F$6)=0,MAX(A$7:A653)+1,"")</f>
        <v/>
      </c>
      <c r="B654" s="0" t="n">
        <v>6.08000000000003</v>
      </c>
      <c r="C654" s="0" t="n">
        <v>86</v>
      </c>
      <c r="D654" s="0" t="n">
        <v>25</v>
      </c>
      <c r="E654" s="0" t="n">
        <v>0</v>
      </c>
      <c r="F654" s="0" t="str">
        <f aca="false">IF(E654&lt;&gt;0,"CSE"&amp;ROUND(B654,0),"")</f>
        <v/>
      </c>
      <c r="G654" s="0" t="str">
        <f aca="false">IF(E654&lt;&gt;0,"All","")</f>
        <v/>
      </c>
      <c r="H654" s="0" t="str">
        <f aca="false">IF(E654&lt;&gt;0,INDEX(Main!T:T,C654+1,1),"")</f>
        <v/>
      </c>
      <c r="I654" s="0" t="str">
        <f aca="false">IF(E654&lt;&gt;0,INDEX(Main!U:U,C654+1,1),"")</f>
        <v/>
      </c>
      <c r="J654" s="0" t="str">
        <f aca="false">IF(E654&lt;&gt;0,INDEX(Main!V:V,C654+1,1),"")</f>
        <v/>
      </c>
      <c r="K654" s="0" t="str">
        <f aca="false">IF(E654&lt;&gt;0,INDEX(Main!W:W,C654+1,1),"")</f>
        <v/>
      </c>
      <c r="L654" s="0" t="str">
        <f aca="false">IF(E654&lt;&gt;0,INDEX(Main!AF:CC,$C654+1,$D654+1),"")</f>
        <v/>
      </c>
      <c r="M654" s="0" t="str">
        <f aca="false">IF(E654&lt;&gt;0,IF(L654*1&gt;100,YEAR(L654),""),"")</f>
        <v/>
      </c>
      <c r="N654" s="0" t="str">
        <f aca="false">IF(E654&lt;&gt;0,INDEX(Main!AH:CC,$C654+1,$D654+1),"")</f>
        <v/>
      </c>
      <c r="O654" s="0" t="str">
        <f aca="false">IF(E654&lt;&gt;0,INDEX(Main!AI:CC,$C654+1,$D654+1),"")</f>
        <v/>
      </c>
      <c r="P654" s="0" t="str">
        <f aca="false">IF(E654&lt;&gt;0,INDEX(Main!AJ:CC,$C654+1,$D654+1),"")</f>
        <v/>
      </c>
      <c r="Q654" s="0" t="str">
        <f aca="false">IF(A654&lt;&gt;"",":"&amp;A654,"")</f>
        <v/>
      </c>
    </row>
    <row r="655" customFormat="false" ht="12.75" hidden="false" customHeight="false" outlineLevel="0" collapsed="false">
      <c r="A655" s="0" t="str">
        <f aca="false">IF(MOD(ROW(B655)-C$6,$F$6)=0,MAX(A$7:A654)+1,"")</f>
        <v/>
      </c>
      <c r="B655" s="0" t="n">
        <v>6.08100000000003</v>
      </c>
      <c r="C655" s="0" t="n">
        <v>87</v>
      </c>
      <c r="D655" s="0" t="n">
        <v>25</v>
      </c>
      <c r="E655" s="0" t="n">
        <v>350</v>
      </c>
      <c r="F655" s="0" t="str">
        <f aca="false">IF(E655&lt;&gt;0,"CSE"&amp;ROUND(B655,0),"")</f>
        <v>CSE6</v>
      </c>
      <c r="G655" s="0" t="str">
        <f aca="false">IF(E655&lt;&gt;0,"All","")</f>
        <v>All</v>
      </c>
      <c r="H655" s="0" t="n">
        <v>0</v>
      </c>
      <c r="I655" s="0" t="str">
        <f aca="false">IF(E655&lt;&gt;0,INDEX(Main!U:U,C655+1,1),"")</f>
        <v>string</v>
      </c>
      <c r="J655" s="0" t="str">
        <f aca="false">IF(E655&lt;&gt;0,INDEX(Main!V:V,C655+1,1),"")</f>
        <v>M</v>
      </c>
      <c r="K655" s="0" t="str">
        <f aca="false">IF(E655&lt;&gt;0,INDEX(Main!W:W,C655+1,1),"")</f>
        <v>string</v>
      </c>
      <c r="L655" s="0" t="n">
        <v>49796</v>
      </c>
      <c r="M655" s="0" t="n">
        <v>2036</v>
      </c>
      <c r="N655" s="0" t="n">
        <v>350</v>
      </c>
      <c r="O655" s="0" t="n">
        <v>350</v>
      </c>
      <c r="P655" s="0" t="str">
        <f aca="false">IF(E655&lt;&gt;0,INDEX(Main!AJ:CC,$C655+1,$D655+1),"")</f>
        <v>F: 14 string;</v>
      </c>
      <c r="Q655" s="0" t="str">
        <f aca="false">IF(A655&lt;&gt;"",":"&amp;A655,"")</f>
        <v/>
      </c>
    </row>
    <row r="656" customFormat="false" ht="12.75" hidden="false" customHeight="false" outlineLevel="0" collapsed="false">
      <c r="A656" s="0" t="str">
        <f aca="false">IF(MOD(ROW(B656)-C$6,$F$6)=0,MAX(A$7:A655)+1,"")</f>
        <v/>
      </c>
      <c r="B656" s="0" t="n">
        <v>6.08200000000003</v>
      </c>
      <c r="C656" s="0" t="n">
        <v>88</v>
      </c>
      <c r="D656" s="0" t="n">
        <v>25</v>
      </c>
      <c r="E656" s="0" t="n">
        <v>350</v>
      </c>
      <c r="F656" s="0" t="str">
        <f aca="false">IF(E656&lt;&gt;0,"CSE"&amp;ROUND(B656,0),"")</f>
        <v>CSE6</v>
      </c>
      <c r="G656" s="0" t="str">
        <f aca="false">IF(E656&lt;&gt;0,"All","")</f>
        <v>All</v>
      </c>
      <c r="H656" s="0" t="n">
        <v>0</v>
      </c>
      <c r="I656" s="0" t="str">
        <f aca="false">IF(E656&lt;&gt;0,INDEX(Main!U:U,C656+1,1),"")</f>
        <v>string</v>
      </c>
      <c r="J656" s="0" t="str">
        <f aca="false">IF(E656&lt;&gt;0,INDEX(Main!V:V,C656+1,1),"")</f>
        <v>M</v>
      </c>
      <c r="K656" s="0" t="str">
        <f aca="false">IF(E656&lt;&gt;0,INDEX(Main!W:W,C656+1,1),"")</f>
        <v>string</v>
      </c>
      <c r="L656" s="0" t="n">
        <v>49796</v>
      </c>
      <c r="M656" s="0" t="n">
        <v>2036</v>
      </c>
      <c r="N656" s="0" t="n">
        <v>350</v>
      </c>
      <c r="O656" s="0" t="n">
        <v>350</v>
      </c>
      <c r="P656" s="0" t="str">
        <f aca="false">IF(E656&lt;&gt;0,INDEX(Main!AJ:CC,$C656+1,$D656+1),"")</f>
        <v/>
      </c>
      <c r="Q656" s="0" t="str">
        <f aca="false">IF(A656&lt;&gt;"",":"&amp;A656,"")</f>
        <v/>
      </c>
    </row>
    <row r="657" customFormat="false" ht="12.75" hidden="false" customHeight="false" outlineLevel="0" collapsed="false">
      <c r="A657" s="0" t="str">
        <f aca="false">IF(MOD(ROW(B657)-C$6,$F$6)=0,MAX(A$7:A656)+1,"")</f>
        <v/>
      </c>
      <c r="B657" s="0" t="n">
        <v>6.08300000000003</v>
      </c>
      <c r="C657" s="0" t="n">
        <v>89</v>
      </c>
      <c r="D657" s="0" t="n">
        <v>25</v>
      </c>
      <c r="E657" s="0" t="n">
        <v>350</v>
      </c>
      <c r="F657" s="0" t="str">
        <f aca="false">IF(E657&lt;&gt;0,"CSE"&amp;ROUND(B657,0),"")</f>
        <v>CSE6</v>
      </c>
      <c r="G657" s="0" t="str">
        <f aca="false">IF(E657&lt;&gt;0,"All","")</f>
        <v>All</v>
      </c>
      <c r="H657" s="0" t="n">
        <v>0</v>
      </c>
      <c r="I657" s="0" t="str">
        <f aca="false">IF(E657&lt;&gt;0,INDEX(Main!U:U,C657+1,1),"")</f>
        <v>string</v>
      </c>
      <c r="J657" s="0" t="str">
        <f aca="false">IF(E657&lt;&gt;0,INDEX(Main!V:V,C657+1,1),"")</f>
        <v>M</v>
      </c>
      <c r="K657" s="0" t="str">
        <f aca="false">IF(E657&lt;&gt;0,INDEX(Main!W:W,C657+1,1),"")</f>
        <v>string</v>
      </c>
      <c r="L657" s="0" t="n">
        <v>49796</v>
      </c>
      <c r="M657" s="0" t="n">
        <v>2036</v>
      </c>
      <c r="N657" s="0" t="n">
        <v>350</v>
      </c>
      <c r="O657" s="0" t="n">
        <v>350</v>
      </c>
      <c r="P657" s="0" t="str">
        <f aca="false">IF(E657&lt;&gt;0,INDEX(Main!AJ:CC,$C657+1,$D657+1),"")</f>
        <v/>
      </c>
      <c r="Q657" s="0" t="str">
        <f aca="false">IF(A657&lt;&gt;"",":"&amp;A657,"")</f>
        <v/>
      </c>
    </row>
    <row r="658" customFormat="false" ht="12.75" hidden="false" customHeight="false" outlineLevel="0" collapsed="false">
      <c r="A658" s="0" t="str">
        <f aca="false">IF(MOD(ROW(B658)-C$6,$F$6)=0,MAX(A$7:A657)+1,"")</f>
        <v/>
      </c>
      <c r="B658" s="0" t="n">
        <v>6.08400000000003</v>
      </c>
      <c r="C658" s="0" t="n">
        <v>90</v>
      </c>
      <c r="D658" s="0" t="n">
        <v>25</v>
      </c>
      <c r="E658" s="0" t="n">
        <v>0</v>
      </c>
      <c r="F658" s="0" t="str">
        <f aca="false">IF(E658&lt;&gt;0,"CSE"&amp;ROUND(B658,0),"")</f>
        <v/>
      </c>
      <c r="G658" s="0" t="str">
        <f aca="false">IF(E658&lt;&gt;0,"All","")</f>
        <v/>
      </c>
      <c r="H658" s="0" t="str">
        <f aca="false">IF(E658&lt;&gt;0,INDEX(Main!T:T,C658+1,1),"")</f>
        <v/>
      </c>
      <c r="I658" s="0" t="str">
        <f aca="false">IF(E658&lt;&gt;0,INDEX(Main!U:U,C658+1,1),"")</f>
        <v/>
      </c>
      <c r="J658" s="0" t="str">
        <f aca="false">IF(E658&lt;&gt;0,INDEX(Main!V:V,C658+1,1),"")</f>
        <v/>
      </c>
      <c r="K658" s="0" t="str">
        <f aca="false">IF(E658&lt;&gt;0,INDEX(Main!W:W,C658+1,1),"")</f>
        <v/>
      </c>
      <c r="L658" s="0" t="str">
        <f aca="false">IF(E658&lt;&gt;0,INDEX(Main!AF:CC,$C658+1,$D658+1),"")</f>
        <v/>
      </c>
      <c r="M658" s="0" t="str">
        <f aca="false">IF(E658&lt;&gt;0,IF(L658*1&gt;100,YEAR(L658),""),"")</f>
        <v/>
      </c>
      <c r="N658" s="0" t="str">
        <f aca="false">IF(E658&lt;&gt;0,INDEX(Main!AH:CC,$C658+1,$D658+1),"")</f>
        <v/>
      </c>
      <c r="O658" s="0" t="str">
        <f aca="false">IF(E658&lt;&gt;0,INDEX(Main!AI:CC,$C658+1,$D658+1),"")</f>
        <v/>
      </c>
      <c r="P658" s="0" t="str">
        <f aca="false">IF(E658&lt;&gt;0,INDEX(Main!AJ:CC,$C658+1,$D658+1),"")</f>
        <v/>
      </c>
      <c r="Q658" s="0" t="str">
        <f aca="false">IF(A658&lt;&gt;"",":"&amp;A658,"")</f>
        <v/>
      </c>
    </row>
    <row r="659" customFormat="false" ht="12.75" hidden="false" customHeight="false" outlineLevel="0" collapsed="false">
      <c r="A659" s="0" t="str">
        <f aca="false">IF(MOD(ROW(B659)-C$6,$F$6)=0,MAX(A$7:A658)+1,"")</f>
        <v/>
      </c>
      <c r="B659" s="0" t="n">
        <v>6.08500000000003</v>
      </c>
      <c r="C659" s="0" t="n">
        <v>91</v>
      </c>
      <c r="D659" s="0" t="n">
        <v>25</v>
      </c>
      <c r="E659" s="0" t="n">
        <v>350</v>
      </c>
      <c r="F659" s="0" t="str">
        <f aca="false">IF(E659&lt;&gt;0,"CSE"&amp;ROUND(B659,0),"")</f>
        <v>CSE6</v>
      </c>
      <c r="G659" s="0" t="str">
        <f aca="false">IF(E659&lt;&gt;0,"All","")</f>
        <v>All</v>
      </c>
      <c r="H659" s="0" t="n">
        <v>0</v>
      </c>
      <c r="I659" s="0" t="str">
        <f aca="false">IF(E659&lt;&gt;0,INDEX(Main!U:U,C659+1,1),"")</f>
        <v>string</v>
      </c>
      <c r="J659" s="0" t="str">
        <f aca="false">IF(E659&lt;&gt;0,INDEX(Main!V:V,C659+1,1),"")</f>
        <v>M</v>
      </c>
      <c r="K659" s="0" t="str">
        <f aca="false">IF(E659&lt;&gt;0,INDEX(Main!W:W,C659+1,1),"")</f>
        <v>string</v>
      </c>
      <c r="L659" s="0" t="n">
        <v>50161</v>
      </c>
      <c r="M659" s="0" t="n">
        <v>2037</v>
      </c>
      <c r="N659" s="0" t="n">
        <v>350</v>
      </c>
      <c r="O659" s="0" t="n">
        <v>350</v>
      </c>
      <c r="P659" s="0" t="str">
        <f aca="false">IF(E659&lt;&gt;0,INDEX(Main!AJ:CC,$C659+1,$D659+1),"")</f>
        <v>F: 15 string;</v>
      </c>
      <c r="Q659" s="0" t="str">
        <f aca="false">IF(A659&lt;&gt;"",":"&amp;A659,"")</f>
        <v/>
      </c>
    </row>
    <row r="660" customFormat="false" ht="12.75" hidden="false" customHeight="false" outlineLevel="0" collapsed="false">
      <c r="A660" s="0" t="str">
        <f aca="false">IF(MOD(ROW(B660)-C$6,$F$6)=0,MAX(A$7:A659)+1,"")</f>
        <v/>
      </c>
      <c r="B660" s="0" t="n">
        <v>6.08600000000003</v>
      </c>
      <c r="C660" s="0" t="n">
        <v>92</v>
      </c>
      <c r="D660" s="0" t="n">
        <v>25</v>
      </c>
      <c r="E660" s="0" t="n">
        <v>350</v>
      </c>
      <c r="F660" s="0" t="str">
        <f aca="false">IF(E660&lt;&gt;0,"CSE"&amp;ROUND(B660,0),"")</f>
        <v>CSE6</v>
      </c>
      <c r="G660" s="0" t="str">
        <f aca="false">IF(E660&lt;&gt;0,"All","")</f>
        <v>All</v>
      </c>
      <c r="H660" s="0" t="n">
        <v>0</v>
      </c>
      <c r="I660" s="0" t="str">
        <f aca="false">IF(E660&lt;&gt;0,INDEX(Main!U:U,C660+1,1),"")</f>
        <v>string</v>
      </c>
      <c r="J660" s="0" t="str">
        <f aca="false">IF(E660&lt;&gt;0,INDEX(Main!V:V,C660+1,1),"")</f>
        <v>M</v>
      </c>
      <c r="K660" s="0" t="str">
        <f aca="false">IF(E660&lt;&gt;0,INDEX(Main!W:W,C660+1,1),"")</f>
        <v>string</v>
      </c>
      <c r="L660" s="0" t="n">
        <v>50161</v>
      </c>
      <c r="M660" s="0" t="n">
        <v>2037</v>
      </c>
      <c r="N660" s="0" t="n">
        <v>350</v>
      </c>
      <c r="O660" s="0" t="n">
        <v>350</v>
      </c>
      <c r="P660" s="0" t="str">
        <f aca="false">IF(E660&lt;&gt;0,INDEX(Main!AJ:CC,$C660+1,$D660+1),"")</f>
        <v/>
      </c>
      <c r="Q660" s="0" t="str">
        <f aca="false">IF(A660&lt;&gt;"",":"&amp;A660,"")</f>
        <v/>
      </c>
    </row>
    <row r="661" customFormat="false" ht="12.75" hidden="false" customHeight="false" outlineLevel="0" collapsed="false">
      <c r="A661" s="0" t="str">
        <f aca="false">IF(MOD(ROW(B661)-C$6,$F$6)=0,MAX(A$7:A660)+1,"")</f>
        <v/>
      </c>
      <c r="B661" s="0" t="n">
        <v>6.08700000000003</v>
      </c>
      <c r="C661" s="0" t="n">
        <v>93</v>
      </c>
      <c r="D661" s="0" t="n">
        <v>25</v>
      </c>
      <c r="E661" s="0" t="n">
        <v>350</v>
      </c>
      <c r="F661" s="0" t="str">
        <f aca="false">IF(E661&lt;&gt;0,"CSE"&amp;ROUND(B661,0),"")</f>
        <v>CSE6</v>
      </c>
      <c r="G661" s="0" t="str">
        <f aca="false">IF(E661&lt;&gt;0,"All","")</f>
        <v>All</v>
      </c>
      <c r="H661" s="0" t="n">
        <v>0</v>
      </c>
      <c r="I661" s="0" t="str">
        <f aca="false">IF(E661&lt;&gt;0,INDEX(Main!U:U,C661+1,1),"")</f>
        <v>string</v>
      </c>
      <c r="J661" s="0" t="str">
        <f aca="false">IF(E661&lt;&gt;0,INDEX(Main!V:V,C661+1,1),"")</f>
        <v>M</v>
      </c>
      <c r="K661" s="0" t="str">
        <f aca="false">IF(E661&lt;&gt;0,INDEX(Main!W:W,C661+1,1),"")</f>
        <v>string</v>
      </c>
      <c r="L661" s="0" t="n">
        <v>50161</v>
      </c>
      <c r="M661" s="0" t="n">
        <v>2037</v>
      </c>
      <c r="N661" s="0" t="n">
        <v>350</v>
      </c>
      <c r="O661" s="0" t="n">
        <v>350</v>
      </c>
      <c r="P661" s="0" t="str">
        <f aca="false">IF(E661&lt;&gt;0,INDEX(Main!AJ:CC,$C661+1,$D661+1),"")</f>
        <v/>
      </c>
      <c r="Q661" s="0" t="str">
        <f aca="false">IF(A661&lt;&gt;"",":"&amp;A661,"")</f>
        <v/>
      </c>
    </row>
    <row r="662" customFormat="false" ht="12.75" hidden="false" customHeight="false" outlineLevel="0" collapsed="false">
      <c r="A662" s="0" t="str">
        <f aca="false">IF(MOD(ROW(B662)-C$6,$F$6)=0,MAX(A$7:A661)+1,"")</f>
        <v/>
      </c>
      <c r="B662" s="0" t="n">
        <v>6.08800000000003</v>
      </c>
      <c r="C662" s="0" t="n">
        <v>94</v>
      </c>
      <c r="D662" s="0" t="n">
        <v>25</v>
      </c>
      <c r="E662" s="0" t="n">
        <v>0</v>
      </c>
      <c r="F662" s="0" t="str">
        <f aca="false">IF(E662&lt;&gt;0,"CSE"&amp;ROUND(B662,0),"")</f>
        <v/>
      </c>
      <c r="G662" s="0" t="str">
        <f aca="false">IF(E662&lt;&gt;0,"All","")</f>
        <v/>
      </c>
      <c r="H662" s="0" t="str">
        <f aca="false">IF(E662&lt;&gt;0,INDEX(Main!T:T,C662+1,1),"")</f>
        <v/>
      </c>
      <c r="I662" s="0" t="str">
        <f aca="false">IF(E662&lt;&gt;0,INDEX(Main!U:U,C662+1,1),"")</f>
        <v/>
      </c>
      <c r="J662" s="0" t="str">
        <f aca="false">IF(E662&lt;&gt;0,INDEX(Main!V:V,C662+1,1),"")</f>
        <v/>
      </c>
      <c r="K662" s="0" t="str">
        <f aca="false">IF(E662&lt;&gt;0,INDEX(Main!W:W,C662+1,1),"")</f>
        <v/>
      </c>
      <c r="L662" s="0" t="str">
        <f aca="false">IF(E662&lt;&gt;0,INDEX(Main!AF:CC,$C662+1,$D662+1),"")</f>
        <v/>
      </c>
      <c r="M662" s="0" t="str">
        <f aca="false">IF(E662&lt;&gt;0,IF(L662*1&gt;100,YEAR(L662),""),"")</f>
        <v/>
      </c>
      <c r="N662" s="0" t="str">
        <f aca="false">IF(E662&lt;&gt;0,INDEX(Main!AH:CC,$C662+1,$D662+1),"")</f>
        <v/>
      </c>
      <c r="O662" s="0" t="str">
        <f aca="false">IF(E662&lt;&gt;0,INDEX(Main!AI:CC,$C662+1,$D662+1),"")</f>
        <v/>
      </c>
      <c r="P662" s="0" t="str">
        <f aca="false">IF(E662&lt;&gt;0,INDEX(Main!AJ:CC,$C662+1,$D662+1),"")</f>
        <v/>
      </c>
      <c r="Q662" s="0" t="str">
        <f aca="false">IF(A662&lt;&gt;"",":"&amp;A662,"")</f>
        <v/>
      </c>
    </row>
    <row r="663" customFormat="false" ht="12.75" hidden="false" customHeight="false" outlineLevel="0" collapsed="false">
      <c r="A663" s="0" t="str">
        <f aca="false">IF(MOD(ROW(B663)-C$6,$F$6)=0,MAX(A$7:A662)+1,"")</f>
        <v/>
      </c>
      <c r="B663" s="0" t="n">
        <v>6.08900000000003</v>
      </c>
      <c r="C663" s="0" t="n">
        <v>95</v>
      </c>
      <c r="D663" s="0" t="n">
        <v>25</v>
      </c>
      <c r="E663" s="0" t="n">
        <v>350</v>
      </c>
      <c r="F663" s="0" t="str">
        <f aca="false">IF(E663&lt;&gt;0,"CSE"&amp;ROUND(B663,0),"")</f>
        <v>CSE6</v>
      </c>
      <c r="G663" s="0" t="str">
        <f aca="false">IF(E663&lt;&gt;0,"All","")</f>
        <v>All</v>
      </c>
      <c r="H663" s="0" t="n">
        <v>0</v>
      </c>
      <c r="I663" s="0" t="str">
        <f aca="false">IF(E663&lt;&gt;0,INDEX(Main!U:U,C663+1,1),"")</f>
        <v>string</v>
      </c>
      <c r="J663" s="0" t="str">
        <f aca="false">IF(E663&lt;&gt;0,INDEX(Main!V:V,C663+1,1),"")</f>
        <v>M</v>
      </c>
      <c r="K663" s="0" t="str">
        <f aca="false">IF(E663&lt;&gt;0,INDEX(Main!W:W,C663+1,1),"")</f>
        <v>string</v>
      </c>
      <c r="L663" s="0" t="n">
        <v>50526</v>
      </c>
      <c r="M663" s="0" t="n">
        <v>2038</v>
      </c>
      <c r="N663" s="0" t="n">
        <v>350</v>
      </c>
      <c r="O663" s="0" t="n">
        <v>350</v>
      </c>
      <c r="P663" s="0" t="str">
        <f aca="false">IF(E663&lt;&gt;0,INDEX(Main!AJ:CC,$C663+1,$D663+1),"")</f>
        <v>F: 16 string;</v>
      </c>
      <c r="Q663" s="0" t="str">
        <f aca="false">IF(A663&lt;&gt;"",":"&amp;A663,"")</f>
        <v/>
      </c>
    </row>
    <row r="664" customFormat="false" ht="12.75" hidden="false" customHeight="false" outlineLevel="0" collapsed="false">
      <c r="A664" s="0" t="str">
        <f aca="false">IF(MOD(ROW(B664)-C$6,$F$6)=0,MAX(A$7:A663)+1,"")</f>
        <v/>
      </c>
      <c r="B664" s="0" t="n">
        <v>6.09000000000003</v>
      </c>
      <c r="C664" s="0" t="n">
        <v>96</v>
      </c>
      <c r="D664" s="0" t="n">
        <v>25</v>
      </c>
      <c r="E664" s="0" t="n">
        <v>350</v>
      </c>
      <c r="F664" s="0" t="str">
        <f aca="false">IF(E664&lt;&gt;0,"CSE"&amp;ROUND(B664,0),"")</f>
        <v>CSE6</v>
      </c>
      <c r="G664" s="0" t="str">
        <f aca="false">IF(E664&lt;&gt;0,"All","")</f>
        <v>All</v>
      </c>
      <c r="H664" s="0" t="n">
        <v>0</v>
      </c>
      <c r="I664" s="0" t="str">
        <f aca="false">IF(E664&lt;&gt;0,INDEX(Main!U:U,C664+1,1),"")</f>
        <v>string</v>
      </c>
      <c r="J664" s="0" t="str">
        <f aca="false">IF(E664&lt;&gt;0,INDEX(Main!V:V,C664+1,1),"")</f>
        <v>M</v>
      </c>
      <c r="K664" s="0" t="str">
        <f aca="false">IF(E664&lt;&gt;0,INDEX(Main!W:W,C664+1,1),"")</f>
        <v>string</v>
      </c>
      <c r="L664" s="0" t="n">
        <v>50526</v>
      </c>
      <c r="M664" s="0" t="n">
        <v>2038</v>
      </c>
      <c r="N664" s="0" t="n">
        <v>350</v>
      </c>
      <c r="O664" s="0" t="n">
        <v>350</v>
      </c>
      <c r="P664" s="0" t="str">
        <f aca="false">IF(E664&lt;&gt;0,INDEX(Main!AJ:CC,$C664+1,$D664+1),"")</f>
        <v/>
      </c>
      <c r="Q664" s="0" t="str">
        <f aca="false">IF(A664&lt;&gt;"",":"&amp;A664,"")</f>
        <v/>
      </c>
    </row>
    <row r="665" customFormat="false" ht="12.75" hidden="false" customHeight="false" outlineLevel="0" collapsed="false">
      <c r="A665" s="0" t="str">
        <f aca="false">IF(MOD(ROW(B665)-C$6,$F$6)=0,MAX(A$7:A664)+1,"")</f>
        <v/>
      </c>
      <c r="B665" s="0" t="n">
        <v>6.09100000000003</v>
      </c>
      <c r="C665" s="0" t="n">
        <v>97</v>
      </c>
      <c r="D665" s="0" t="n">
        <v>25</v>
      </c>
      <c r="E665" s="0" t="n">
        <v>350</v>
      </c>
      <c r="F665" s="0" t="str">
        <f aca="false">IF(E665&lt;&gt;0,"CSE"&amp;ROUND(B665,0),"")</f>
        <v>CSE6</v>
      </c>
      <c r="G665" s="0" t="str">
        <f aca="false">IF(E665&lt;&gt;0,"All","")</f>
        <v>All</v>
      </c>
      <c r="H665" s="0" t="n">
        <v>0</v>
      </c>
      <c r="I665" s="0" t="str">
        <f aca="false">IF(E665&lt;&gt;0,INDEX(Main!U:U,C665+1,1),"")</f>
        <v>string</v>
      </c>
      <c r="J665" s="0" t="str">
        <f aca="false">IF(E665&lt;&gt;0,INDEX(Main!V:V,C665+1,1),"")</f>
        <v>M</v>
      </c>
      <c r="K665" s="0" t="str">
        <f aca="false">IF(E665&lt;&gt;0,INDEX(Main!W:W,C665+1,1),"")</f>
        <v>string</v>
      </c>
      <c r="L665" s="0" t="n">
        <v>50526</v>
      </c>
      <c r="M665" s="0" t="n">
        <v>2038</v>
      </c>
      <c r="N665" s="0" t="n">
        <v>350</v>
      </c>
      <c r="O665" s="0" t="n">
        <v>350</v>
      </c>
      <c r="P665" s="0" t="str">
        <f aca="false">IF(E665&lt;&gt;0,INDEX(Main!AJ:CC,$C665+1,$D665+1),"")</f>
        <v/>
      </c>
      <c r="Q665" s="0" t="str">
        <f aca="false">IF(A665&lt;&gt;"",":"&amp;A665,"")</f>
        <v/>
      </c>
    </row>
    <row r="666" customFormat="false" ht="12.75" hidden="false" customHeight="false" outlineLevel="0" collapsed="false">
      <c r="A666" s="0" t="str">
        <f aca="false">IF(MOD(ROW(B666)-C$6,$F$6)=0,MAX(A$7:A665)+1,"")</f>
        <v/>
      </c>
      <c r="B666" s="0" t="n">
        <v>6.09200000000003</v>
      </c>
      <c r="C666" s="0" t="n">
        <v>98</v>
      </c>
      <c r="D666" s="0" t="n">
        <v>25</v>
      </c>
      <c r="E666" s="0" t="n">
        <v>0</v>
      </c>
      <c r="F666" s="0" t="str">
        <f aca="false">IF(E666&lt;&gt;0,"CSE"&amp;ROUND(B666,0),"")</f>
        <v/>
      </c>
      <c r="G666" s="0" t="str">
        <f aca="false">IF(E666&lt;&gt;0,"All","")</f>
        <v/>
      </c>
      <c r="H666" s="0" t="str">
        <f aca="false">IF(E666&lt;&gt;0,INDEX(Main!T:T,C666+1,1),"")</f>
        <v/>
      </c>
      <c r="I666" s="0" t="str">
        <f aca="false">IF(E666&lt;&gt;0,INDEX(Main!U:U,C666+1,1),"")</f>
        <v/>
      </c>
      <c r="J666" s="0" t="str">
        <f aca="false">IF(E666&lt;&gt;0,INDEX(Main!V:V,C666+1,1),"")</f>
        <v/>
      </c>
      <c r="K666" s="0" t="str">
        <f aca="false">IF(E666&lt;&gt;0,INDEX(Main!W:W,C666+1,1),"")</f>
        <v/>
      </c>
      <c r="L666" s="0" t="str">
        <f aca="false">IF(E666&lt;&gt;0,INDEX(Main!AF:CC,$C666+1,$D666+1),"")</f>
        <v/>
      </c>
      <c r="M666" s="0" t="str">
        <f aca="false">IF(E666&lt;&gt;0,IF(L666*1&gt;100,YEAR(L666),""),"")</f>
        <v/>
      </c>
      <c r="N666" s="0" t="str">
        <f aca="false">IF(E666&lt;&gt;0,INDEX(Main!AH:CC,$C666+1,$D666+1),"")</f>
        <v/>
      </c>
      <c r="O666" s="0" t="str">
        <f aca="false">IF(E666&lt;&gt;0,INDEX(Main!AI:CC,$C666+1,$D666+1),"")</f>
        <v/>
      </c>
      <c r="P666" s="0" t="str">
        <f aca="false">IF(E666&lt;&gt;0,INDEX(Main!AJ:CC,$C666+1,$D666+1),"")</f>
        <v/>
      </c>
      <c r="Q666" s="0" t="str">
        <f aca="false">IF(A666&lt;&gt;"",":"&amp;A666,"")</f>
        <v/>
      </c>
    </row>
    <row r="667" customFormat="false" ht="12.75" hidden="false" customHeight="false" outlineLevel="0" collapsed="false">
      <c r="A667" s="0" t="str">
        <f aca="false">IF(MOD(ROW(B667)-C$6,$F$6)=0,MAX(A$7:A666)+1,"")</f>
        <v/>
      </c>
      <c r="B667" s="0" t="n">
        <v>6.09300000000003</v>
      </c>
      <c r="C667" s="0" t="n">
        <v>99</v>
      </c>
      <c r="D667" s="0" t="n">
        <v>25</v>
      </c>
      <c r="E667" s="0" t="n">
        <v>0</v>
      </c>
      <c r="F667" s="0" t="str">
        <f aca="false">IF(E667&lt;&gt;0,"CSE"&amp;ROUND(B667,0),"")</f>
        <v/>
      </c>
      <c r="G667" s="0" t="str">
        <f aca="false">IF(E667&lt;&gt;0,"All","")</f>
        <v/>
      </c>
      <c r="H667" s="0" t="str">
        <f aca="false">IF(E667&lt;&gt;0,INDEX(Main!T:T,C667+1,1),"")</f>
        <v/>
      </c>
      <c r="I667" s="0" t="str">
        <f aca="false">IF(E667&lt;&gt;0,INDEX(Main!U:U,C667+1,1),"")</f>
        <v/>
      </c>
      <c r="J667" s="0" t="str">
        <f aca="false">IF(E667&lt;&gt;0,INDEX(Main!V:V,C667+1,1),"")</f>
        <v/>
      </c>
      <c r="K667" s="0" t="str">
        <f aca="false">IF(E667&lt;&gt;0,INDEX(Main!W:W,C667+1,1),"")</f>
        <v/>
      </c>
      <c r="L667" s="0" t="str">
        <f aca="false">IF(E667&lt;&gt;0,INDEX(Main!AF:CC,$C667+1,$D667+1),"")</f>
        <v/>
      </c>
      <c r="M667" s="0" t="str">
        <f aca="false">IF(E667&lt;&gt;0,IF(L667*1&gt;100,YEAR(L667),""),"")</f>
        <v/>
      </c>
      <c r="N667" s="0" t="str">
        <f aca="false">IF(E667&lt;&gt;0,INDEX(Main!AH:CC,$C667+1,$D667+1),"")</f>
        <v/>
      </c>
      <c r="O667" s="0" t="str">
        <f aca="false">IF(E667&lt;&gt;0,INDEX(Main!AI:CC,$C667+1,$D667+1),"")</f>
        <v/>
      </c>
      <c r="P667" s="0" t="str">
        <f aca="false">IF(E667&lt;&gt;0,INDEX(Main!AJ:CC,$C667+1,$D667+1),"")</f>
        <v/>
      </c>
      <c r="Q667" s="0" t="str">
        <f aca="false">IF(A667&lt;&gt;"",":"&amp;A667,"")</f>
        <v/>
      </c>
    </row>
    <row r="668" customFormat="false" ht="12.75" hidden="false" customHeight="false" outlineLevel="0" collapsed="false">
      <c r="A668" s="0" t="str">
        <f aca="false">IF(MOD(ROW(B668)-C$6,$F$6)=0,MAX(A$7:A667)+1,"")</f>
        <v/>
      </c>
      <c r="B668" s="0" t="n">
        <v>6.09400000000003</v>
      </c>
      <c r="C668" s="0" t="n">
        <v>100</v>
      </c>
      <c r="D668" s="0" t="n">
        <v>25</v>
      </c>
      <c r="E668" s="0" t="n">
        <v>0</v>
      </c>
      <c r="F668" s="0" t="str">
        <f aca="false">IF(E668&lt;&gt;0,"CSE"&amp;ROUND(B668,0),"")</f>
        <v/>
      </c>
      <c r="G668" s="0" t="str">
        <f aca="false">IF(E668&lt;&gt;0,"All","")</f>
        <v/>
      </c>
      <c r="H668" s="0" t="str">
        <f aca="false">IF(E668&lt;&gt;0,INDEX(Main!T:T,C668+1,1),"")</f>
        <v/>
      </c>
      <c r="I668" s="0" t="str">
        <f aca="false">IF(E668&lt;&gt;0,INDEX(Main!U:U,C668+1,1),"")</f>
        <v/>
      </c>
      <c r="J668" s="0" t="str">
        <f aca="false">IF(E668&lt;&gt;0,INDEX(Main!V:V,C668+1,1),"")</f>
        <v/>
      </c>
      <c r="K668" s="0" t="str">
        <f aca="false">IF(E668&lt;&gt;0,INDEX(Main!W:W,C668+1,1),"")</f>
        <v/>
      </c>
      <c r="L668" s="0" t="str">
        <f aca="false">IF(E668&lt;&gt;0,INDEX(Main!AF:CC,$C668+1,$D668+1),"")</f>
        <v/>
      </c>
      <c r="M668" s="0" t="str">
        <f aca="false">IF(E668&lt;&gt;0,IF(L668*1&gt;100,YEAR(L668),""),"")</f>
        <v/>
      </c>
      <c r="N668" s="0" t="str">
        <f aca="false">IF(E668&lt;&gt;0,INDEX(Main!AH:CC,$C668+1,$D668+1),"")</f>
        <v/>
      </c>
      <c r="O668" s="0" t="str">
        <f aca="false">IF(E668&lt;&gt;0,INDEX(Main!AI:CC,$C668+1,$D668+1),"")</f>
        <v/>
      </c>
      <c r="P668" s="0" t="str">
        <f aca="false">IF(E668&lt;&gt;0,INDEX(Main!AJ:CC,$C668+1,$D668+1),"")</f>
        <v/>
      </c>
      <c r="Q668" s="0" t="str">
        <f aca="false">IF(A668&lt;&gt;"",":"&amp;A668,"")</f>
        <v/>
      </c>
    </row>
    <row r="669" customFormat="false" ht="12.75" hidden="false" customHeight="false" outlineLevel="0" collapsed="false">
      <c r="A669" s="0" t="str">
        <f aca="false">IF(MOD(ROW(B669)-C$6,$F$6)=0,MAX(A$7:A668)+1,"")</f>
        <v/>
      </c>
      <c r="B669" s="0" t="n">
        <v>6.09500000000003</v>
      </c>
      <c r="C669" s="0" t="n">
        <v>101</v>
      </c>
      <c r="D669" s="0" t="n">
        <v>25</v>
      </c>
      <c r="E669" s="0" t="n">
        <v>0</v>
      </c>
      <c r="F669" s="0" t="str">
        <f aca="false">IF(E669&lt;&gt;0,"CSE"&amp;ROUND(B669,0),"")</f>
        <v/>
      </c>
      <c r="G669" s="0" t="str">
        <f aca="false">IF(E669&lt;&gt;0,"All","")</f>
        <v/>
      </c>
      <c r="H669" s="0" t="str">
        <f aca="false">IF(E669&lt;&gt;0,INDEX(Main!T:T,C669+1,1),"")</f>
        <v/>
      </c>
      <c r="I669" s="0" t="str">
        <f aca="false">IF(E669&lt;&gt;0,INDEX(Main!U:U,C669+1,1),"")</f>
        <v/>
      </c>
      <c r="J669" s="0" t="str">
        <f aca="false">IF(E669&lt;&gt;0,INDEX(Main!V:V,C669+1,1),"")</f>
        <v/>
      </c>
      <c r="K669" s="0" t="str">
        <f aca="false">IF(E669&lt;&gt;0,INDEX(Main!W:W,C669+1,1),"")</f>
        <v/>
      </c>
      <c r="L669" s="0" t="str">
        <f aca="false">IF(E669&lt;&gt;0,INDEX(Main!AF:CC,$C669+1,$D669+1),"")</f>
        <v/>
      </c>
      <c r="M669" s="0" t="str">
        <f aca="false">IF(E669&lt;&gt;0,IF(L669*1&gt;100,YEAR(L669),""),"")</f>
        <v/>
      </c>
      <c r="N669" s="0" t="str">
        <f aca="false">IF(E669&lt;&gt;0,INDEX(Main!AH:CC,$C669+1,$D669+1),"")</f>
        <v/>
      </c>
      <c r="O669" s="0" t="str">
        <f aca="false">IF(E669&lt;&gt;0,INDEX(Main!AI:CC,$C669+1,$D669+1),"")</f>
        <v/>
      </c>
      <c r="P669" s="0" t="str">
        <f aca="false">IF(E669&lt;&gt;0,INDEX(Main!AJ:CC,$C669+1,$D669+1),"")</f>
        <v/>
      </c>
      <c r="Q669" s="0" t="str">
        <f aca="false">IF(A669&lt;&gt;"",":"&amp;A669,"")</f>
        <v/>
      </c>
    </row>
    <row r="670" customFormat="false" ht="12.75" hidden="false" customHeight="false" outlineLevel="0" collapsed="false">
      <c r="A670" s="0" t="str">
        <f aca="false">IF(MOD(ROW(B670)-C$6,$F$6)=0,MAX(A$7:A669)+1,"")</f>
        <v/>
      </c>
      <c r="B670" s="0" t="n">
        <v>6.09600000000003</v>
      </c>
      <c r="C670" s="0" t="n">
        <v>102</v>
      </c>
      <c r="D670" s="0" t="n">
        <v>25</v>
      </c>
      <c r="E670" s="0" t="n">
        <v>0</v>
      </c>
      <c r="F670" s="0" t="str">
        <f aca="false">IF(E670&lt;&gt;0,"CSE"&amp;ROUND(B670,0),"")</f>
        <v/>
      </c>
      <c r="G670" s="0" t="str">
        <f aca="false">IF(E670&lt;&gt;0,"All","")</f>
        <v/>
      </c>
      <c r="H670" s="0" t="str">
        <f aca="false">IF(E670&lt;&gt;0,INDEX(Main!T:T,C670+1,1),"")</f>
        <v/>
      </c>
      <c r="I670" s="0" t="str">
        <f aca="false">IF(E670&lt;&gt;0,INDEX(Main!U:U,C670+1,1),"")</f>
        <v/>
      </c>
      <c r="J670" s="0" t="str">
        <f aca="false">IF(E670&lt;&gt;0,INDEX(Main!V:V,C670+1,1),"")</f>
        <v/>
      </c>
      <c r="K670" s="0" t="str">
        <f aca="false">IF(E670&lt;&gt;0,INDEX(Main!W:W,C670+1,1),"")</f>
        <v/>
      </c>
      <c r="L670" s="0" t="str">
        <f aca="false">IF(E670&lt;&gt;0,INDEX(Main!AF:CC,$C670+1,$D670+1),"")</f>
        <v/>
      </c>
      <c r="M670" s="0" t="str">
        <f aca="false">IF(E670&lt;&gt;0,IF(L670*1&gt;100,YEAR(L670),""),"")</f>
        <v/>
      </c>
      <c r="N670" s="0" t="str">
        <f aca="false">IF(E670&lt;&gt;0,INDEX(Main!AH:CC,$C670+1,$D670+1),"")</f>
        <v/>
      </c>
      <c r="O670" s="0" t="str">
        <f aca="false">IF(E670&lt;&gt;0,INDEX(Main!AI:CC,$C670+1,$D670+1),"")</f>
        <v/>
      </c>
      <c r="P670" s="0" t="str">
        <f aca="false">IF(E670&lt;&gt;0,INDEX(Main!AJ:CC,$C670+1,$D670+1),"")</f>
        <v/>
      </c>
      <c r="Q670" s="0" t="str">
        <f aca="false">IF(A670&lt;&gt;"",":"&amp;A670,"")</f>
        <v/>
      </c>
    </row>
    <row r="671" customFormat="false" ht="12.75" hidden="false" customHeight="false" outlineLevel="0" collapsed="false">
      <c r="A671" s="0" t="str">
        <f aca="false">IF(MOD(ROW(B671)-C$6,$F$6)=0,MAX(A$7:A670)+1,"")</f>
        <v/>
      </c>
      <c r="B671" s="0" t="n">
        <v>6.09700000000003</v>
      </c>
      <c r="C671" s="0" t="n">
        <v>103</v>
      </c>
      <c r="D671" s="0" t="n">
        <v>25</v>
      </c>
      <c r="E671" s="0" t="n">
        <v>0</v>
      </c>
      <c r="F671" s="0" t="str">
        <f aca="false">IF(E671&lt;&gt;0,"CSE"&amp;ROUND(B671,0),"")</f>
        <v/>
      </c>
      <c r="G671" s="0" t="str">
        <f aca="false">IF(E671&lt;&gt;0,"All","")</f>
        <v/>
      </c>
      <c r="H671" s="0" t="str">
        <f aca="false">IF(E671&lt;&gt;0,INDEX(Main!T:T,C671+1,1),"")</f>
        <v/>
      </c>
      <c r="I671" s="0" t="str">
        <f aca="false">IF(E671&lt;&gt;0,INDEX(Main!U:U,C671+1,1),"")</f>
        <v/>
      </c>
      <c r="J671" s="0" t="str">
        <f aca="false">IF(E671&lt;&gt;0,INDEX(Main!V:V,C671+1,1),"")</f>
        <v/>
      </c>
      <c r="K671" s="0" t="str">
        <f aca="false">IF(E671&lt;&gt;0,INDEX(Main!W:W,C671+1,1),"")</f>
        <v/>
      </c>
      <c r="L671" s="0" t="str">
        <f aca="false">IF(E671&lt;&gt;0,INDEX(Main!AF:CC,$C671+1,$D671+1),"")</f>
        <v/>
      </c>
      <c r="M671" s="0" t="str">
        <f aca="false">IF(E671&lt;&gt;0,IF(L671*1&gt;100,YEAR(L671),""),"")</f>
        <v/>
      </c>
      <c r="N671" s="0" t="str">
        <f aca="false">IF(E671&lt;&gt;0,INDEX(Main!AH:CC,$C671+1,$D671+1),"")</f>
        <v/>
      </c>
      <c r="O671" s="0" t="str">
        <f aca="false">IF(E671&lt;&gt;0,INDEX(Main!AI:CC,$C671+1,$D671+1),"")</f>
        <v/>
      </c>
      <c r="P671" s="0" t="str">
        <f aca="false">IF(E671&lt;&gt;0,INDEX(Main!AJ:CC,$C671+1,$D671+1),"")</f>
        <v/>
      </c>
      <c r="Q671" s="0" t="str">
        <f aca="false">IF(A671&lt;&gt;"",":"&amp;A671,"")</f>
        <v/>
      </c>
    </row>
    <row r="672" customFormat="false" ht="12.75" hidden="false" customHeight="false" outlineLevel="0" collapsed="false">
      <c r="A672" s="0" t="str">
        <f aca="false">IF(MOD(ROW(B672)-C$6,$F$6)=0,MAX(A$7:A671)+1,"")</f>
        <v/>
      </c>
      <c r="B672" s="0" t="n">
        <v>6.09800000000003</v>
      </c>
      <c r="C672" s="0" t="n">
        <v>104</v>
      </c>
      <c r="D672" s="0" t="n">
        <v>25</v>
      </c>
      <c r="E672" s="0" t="n">
        <v>0</v>
      </c>
      <c r="F672" s="0" t="str">
        <f aca="false">IF(E672&lt;&gt;0,"CSE"&amp;ROUND(B672,0),"")</f>
        <v/>
      </c>
      <c r="G672" s="0" t="str">
        <f aca="false">IF(E672&lt;&gt;0,"All","")</f>
        <v/>
      </c>
      <c r="H672" s="0" t="str">
        <f aca="false">IF(E672&lt;&gt;0,INDEX(Main!T:T,C672+1,1),"")</f>
        <v/>
      </c>
      <c r="I672" s="0" t="str">
        <f aca="false">IF(E672&lt;&gt;0,INDEX(Main!U:U,C672+1,1),"")</f>
        <v/>
      </c>
      <c r="J672" s="0" t="str">
        <f aca="false">IF(E672&lt;&gt;0,INDEX(Main!V:V,C672+1,1),"")</f>
        <v/>
      </c>
      <c r="K672" s="0" t="str">
        <f aca="false">IF(E672&lt;&gt;0,INDEX(Main!W:W,C672+1,1),"")</f>
        <v/>
      </c>
      <c r="L672" s="0" t="str">
        <f aca="false">IF(E672&lt;&gt;0,INDEX(Main!AF:CC,$C672+1,$D672+1),"")</f>
        <v/>
      </c>
      <c r="M672" s="0" t="str">
        <f aca="false">IF(E672&lt;&gt;0,IF(L672*1&gt;100,YEAR(L672),""),"")</f>
        <v/>
      </c>
      <c r="N672" s="0" t="str">
        <f aca="false">IF(E672&lt;&gt;0,INDEX(Main!AH:CC,$C672+1,$D672+1),"")</f>
        <v/>
      </c>
      <c r="O672" s="0" t="str">
        <f aca="false">IF(E672&lt;&gt;0,INDEX(Main!AI:CC,$C672+1,$D672+1),"")</f>
        <v/>
      </c>
      <c r="P672" s="0" t="str">
        <f aca="false">IF(E672&lt;&gt;0,INDEX(Main!AJ:CC,$C672+1,$D672+1),"")</f>
        <v/>
      </c>
      <c r="Q672" s="0" t="str">
        <f aca="false">IF(A672&lt;&gt;"",":"&amp;A672,"")</f>
        <v/>
      </c>
    </row>
    <row r="673" customFormat="false" ht="12.75" hidden="false" customHeight="false" outlineLevel="0" collapsed="false">
      <c r="A673" s="0" t="str">
        <f aca="false">IF(MOD(ROW(B673)-C$6,$F$6)=0,MAX(A$7:A672)+1,"")</f>
        <v/>
      </c>
      <c r="B673" s="0" t="n">
        <v>6.09900000000003</v>
      </c>
      <c r="C673" s="0" t="n">
        <v>105</v>
      </c>
      <c r="D673" s="0" t="n">
        <v>25</v>
      </c>
      <c r="E673" s="0" t="n">
        <v>0</v>
      </c>
      <c r="F673" s="0" t="str">
        <f aca="false">IF(E673&lt;&gt;0,"CSE"&amp;ROUND(B673,0),"")</f>
        <v/>
      </c>
      <c r="G673" s="0" t="str">
        <f aca="false">IF(E673&lt;&gt;0,"All","")</f>
        <v/>
      </c>
      <c r="H673" s="0" t="str">
        <f aca="false">IF(E673&lt;&gt;0,INDEX(Main!T:T,C673+1,1),"")</f>
        <v/>
      </c>
      <c r="I673" s="0" t="str">
        <f aca="false">IF(E673&lt;&gt;0,INDEX(Main!U:U,C673+1,1),"")</f>
        <v/>
      </c>
      <c r="J673" s="0" t="str">
        <f aca="false">IF(E673&lt;&gt;0,INDEX(Main!V:V,C673+1,1),"")</f>
        <v/>
      </c>
      <c r="K673" s="0" t="str">
        <f aca="false">IF(E673&lt;&gt;0,INDEX(Main!W:W,C673+1,1),"")</f>
        <v/>
      </c>
      <c r="L673" s="0" t="str">
        <f aca="false">IF(E673&lt;&gt;0,INDEX(Main!AF:CC,$C673+1,$D673+1),"")</f>
        <v/>
      </c>
      <c r="M673" s="0" t="str">
        <f aca="false">IF(E673&lt;&gt;0,IF(L673*1&gt;100,YEAR(L673),""),"")</f>
        <v/>
      </c>
      <c r="N673" s="0" t="str">
        <f aca="false">IF(E673&lt;&gt;0,INDEX(Main!AH:CC,$C673+1,$D673+1),"")</f>
        <v/>
      </c>
      <c r="O673" s="0" t="str">
        <f aca="false">IF(E673&lt;&gt;0,INDEX(Main!AI:CC,$C673+1,$D673+1),"")</f>
        <v/>
      </c>
      <c r="P673" s="0" t="str">
        <f aca="false">IF(E673&lt;&gt;0,INDEX(Main!AJ:CC,$C673+1,$D673+1),"")</f>
        <v/>
      </c>
      <c r="Q673" s="0" t="str">
        <f aca="false">IF(A673&lt;&gt;"",":"&amp;A673,"")</f>
        <v/>
      </c>
    </row>
    <row r="674" customFormat="false" ht="12.75" hidden="false" customHeight="false" outlineLevel="0" collapsed="false">
      <c r="A674" s="0" t="str">
        <f aca="false">IF(MOD(ROW(B674)-C$6,$F$6)=0,MAX(A$7:A673)+1,"")</f>
        <v/>
      </c>
      <c r="B674" s="0" t="n">
        <v>6.10000000000003</v>
      </c>
      <c r="C674" s="0" t="n">
        <v>106</v>
      </c>
      <c r="D674" s="0" t="n">
        <v>25</v>
      </c>
      <c r="E674" s="0" t="n">
        <v>0</v>
      </c>
      <c r="F674" s="0" t="str">
        <f aca="false">IF(E674&lt;&gt;0,"CSE"&amp;ROUND(B674,0),"")</f>
        <v/>
      </c>
      <c r="G674" s="0" t="str">
        <f aca="false">IF(E674&lt;&gt;0,"All","")</f>
        <v/>
      </c>
      <c r="H674" s="0" t="str">
        <f aca="false">IF(E674&lt;&gt;0,INDEX(Main!T:T,C674+1,1),"")</f>
        <v/>
      </c>
      <c r="I674" s="0" t="str">
        <f aca="false">IF(E674&lt;&gt;0,INDEX(Main!U:U,C674+1,1),"")</f>
        <v/>
      </c>
      <c r="J674" s="0" t="str">
        <f aca="false">IF(E674&lt;&gt;0,INDEX(Main!V:V,C674+1,1),"")</f>
        <v/>
      </c>
      <c r="K674" s="0" t="str">
        <f aca="false">IF(E674&lt;&gt;0,INDEX(Main!W:W,C674+1,1),"")</f>
        <v/>
      </c>
      <c r="L674" s="0" t="str">
        <f aca="false">IF(E674&lt;&gt;0,INDEX(Main!AF:CC,$C674+1,$D674+1),"")</f>
        <v/>
      </c>
      <c r="M674" s="0" t="str">
        <f aca="false">IF(E674&lt;&gt;0,IF(L674*1&gt;100,YEAR(L674),""),"")</f>
        <v/>
      </c>
      <c r="N674" s="0" t="str">
        <f aca="false">IF(E674&lt;&gt;0,INDEX(Main!AH:CC,$C674+1,$D674+1),"")</f>
        <v/>
      </c>
      <c r="O674" s="0" t="str">
        <f aca="false">IF(E674&lt;&gt;0,INDEX(Main!AI:CC,$C674+1,$D674+1),"")</f>
        <v/>
      </c>
      <c r="P674" s="0" t="str">
        <f aca="false">IF(E674&lt;&gt;0,INDEX(Main!AJ:CC,$C674+1,$D674+1),"")</f>
        <v/>
      </c>
      <c r="Q674" s="0" t="str">
        <f aca="false">IF(A674&lt;&gt;"",":"&amp;A674,"")</f>
        <v/>
      </c>
    </row>
    <row r="675" customFormat="false" ht="12.75" hidden="false" customHeight="false" outlineLevel="0" collapsed="false">
      <c r="A675" s="0" t="str">
        <f aca="false">IF(MOD(ROW(B675)-C$6,$F$6)=0,MAX(A$7:A674)+1,"")</f>
        <v/>
      </c>
      <c r="B675" s="0" t="n">
        <v>6.10100000000003</v>
      </c>
      <c r="C675" s="0" t="n">
        <v>107</v>
      </c>
      <c r="D675" s="0" t="n">
        <v>25</v>
      </c>
      <c r="E675" s="0" t="n">
        <v>0</v>
      </c>
      <c r="F675" s="0" t="str">
        <f aca="false">IF(E675&lt;&gt;0,"CSE"&amp;ROUND(B675,0),"")</f>
        <v/>
      </c>
      <c r="G675" s="0" t="str">
        <f aca="false">IF(E675&lt;&gt;0,"All","")</f>
        <v/>
      </c>
      <c r="H675" s="0" t="str">
        <f aca="false">IF(E675&lt;&gt;0,INDEX(Main!T:T,C675+1,1),"")</f>
        <v/>
      </c>
      <c r="I675" s="0" t="str">
        <f aca="false">IF(E675&lt;&gt;0,INDEX(Main!U:U,C675+1,1),"")</f>
        <v/>
      </c>
      <c r="J675" s="0" t="str">
        <f aca="false">IF(E675&lt;&gt;0,INDEX(Main!V:V,C675+1,1),"")</f>
        <v/>
      </c>
      <c r="K675" s="0" t="str">
        <f aca="false">IF(E675&lt;&gt;0,INDEX(Main!W:W,C675+1,1),"")</f>
        <v/>
      </c>
      <c r="L675" s="0" t="str">
        <f aca="false">IF(E675&lt;&gt;0,INDEX(Main!AF:CC,$C675+1,$D675+1),"")</f>
        <v/>
      </c>
      <c r="M675" s="0" t="str">
        <f aca="false">IF(E675&lt;&gt;0,IF(L675*1&gt;100,YEAR(L675),""),"")</f>
        <v/>
      </c>
      <c r="N675" s="0" t="str">
        <f aca="false">IF(E675&lt;&gt;0,INDEX(Main!AH:CC,$C675+1,$D675+1),"")</f>
        <v/>
      </c>
      <c r="O675" s="0" t="str">
        <f aca="false">IF(E675&lt;&gt;0,INDEX(Main!AI:CC,$C675+1,$D675+1),"")</f>
        <v/>
      </c>
      <c r="P675" s="0" t="str">
        <f aca="false">IF(E675&lt;&gt;0,INDEX(Main!AJ:CC,$C675+1,$D675+1),"")</f>
        <v/>
      </c>
      <c r="Q675" s="0" t="str">
        <f aca="false">IF(A675&lt;&gt;"",":"&amp;A675,"")</f>
        <v/>
      </c>
    </row>
    <row r="676" customFormat="false" ht="12.75" hidden="false" customHeight="false" outlineLevel="0" collapsed="false">
      <c r="A676" s="0" t="str">
        <f aca="false">IF(MOD(ROW(B676)-C$6,$F$6)=0,MAX(A$7:A675)+1,"")</f>
        <v/>
      </c>
      <c r="B676" s="0" t="n">
        <v>6.10200000000003</v>
      </c>
      <c r="C676" s="0" t="n">
        <v>108</v>
      </c>
      <c r="D676" s="0" t="n">
        <v>25</v>
      </c>
      <c r="E676" s="0" t="n">
        <v>0</v>
      </c>
      <c r="F676" s="0" t="str">
        <f aca="false">IF(E676&lt;&gt;0,"CSE"&amp;ROUND(B676,0),"")</f>
        <v/>
      </c>
      <c r="G676" s="0" t="str">
        <f aca="false">IF(E676&lt;&gt;0,"All","")</f>
        <v/>
      </c>
      <c r="H676" s="0" t="str">
        <f aca="false">IF(E676&lt;&gt;0,INDEX(Main!T:T,C676+1,1),"")</f>
        <v/>
      </c>
      <c r="I676" s="0" t="str">
        <f aca="false">IF(E676&lt;&gt;0,INDEX(Main!U:U,C676+1,1),"")</f>
        <v/>
      </c>
      <c r="J676" s="0" t="str">
        <f aca="false">IF(E676&lt;&gt;0,INDEX(Main!V:V,C676+1,1),"")</f>
        <v/>
      </c>
      <c r="K676" s="0" t="str">
        <f aca="false">IF(E676&lt;&gt;0,INDEX(Main!W:W,C676+1,1),"")</f>
        <v/>
      </c>
      <c r="L676" s="0" t="str">
        <f aca="false">IF(E676&lt;&gt;0,INDEX(Main!AF:CC,$C676+1,$D676+1),"")</f>
        <v/>
      </c>
      <c r="M676" s="0" t="str">
        <f aca="false">IF(E676&lt;&gt;0,IF(L676*1&gt;100,YEAR(L676),""),"")</f>
        <v/>
      </c>
      <c r="N676" s="0" t="str">
        <f aca="false">IF(E676&lt;&gt;0,INDEX(Main!AH:CC,$C676+1,$D676+1),"")</f>
        <v/>
      </c>
      <c r="O676" s="0" t="str">
        <f aca="false">IF(E676&lt;&gt;0,INDEX(Main!AI:CC,$C676+1,$D676+1),"")</f>
        <v/>
      </c>
      <c r="P676" s="0" t="str">
        <f aca="false">IF(E676&lt;&gt;0,INDEX(Main!AJ:CC,$C676+1,$D676+1),"")</f>
        <v/>
      </c>
      <c r="Q676" s="0" t="str">
        <f aca="false">IF(A676&lt;&gt;"",":"&amp;A676,"")</f>
        <v/>
      </c>
    </row>
    <row r="677" customFormat="false" ht="12.75" hidden="false" customHeight="false" outlineLevel="0" collapsed="false">
      <c r="A677" s="0" t="str">
        <f aca="false">IF(MOD(ROW(B677)-C$6,$F$6)=0,MAX(A$7:A676)+1,"")</f>
        <v/>
      </c>
      <c r="B677" s="0" t="n">
        <v>6.10300000000003</v>
      </c>
      <c r="C677" s="0" t="n">
        <v>109</v>
      </c>
      <c r="D677" s="0" t="n">
        <v>25</v>
      </c>
      <c r="E677" s="0" t="n">
        <v>0</v>
      </c>
      <c r="F677" s="0" t="str">
        <f aca="false">IF(E677&lt;&gt;0,"CSE"&amp;ROUND(B677,0),"")</f>
        <v/>
      </c>
      <c r="G677" s="0" t="str">
        <f aca="false">IF(E677&lt;&gt;0,"All","")</f>
        <v/>
      </c>
      <c r="H677" s="0" t="str">
        <f aca="false">IF(E677&lt;&gt;0,INDEX(Main!T:T,C677+1,1),"")</f>
        <v/>
      </c>
      <c r="I677" s="0" t="str">
        <f aca="false">IF(E677&lt;&gt;0,INDEX(Main!U:U,C677+1,1),"")</f>
        <v/>
      </c>
      <c r="J677" s="0" t="str">
        <f aca="false">IF(E677&lt;&gt;0,INDEX(Main!V:V,C677+1,1),"")</f>
        <v/>
      </c>
      <c r="K677" s="0" t="str">
        <f aca="false">IF(E677&lt;&gt;0,INDEX(Main!W:W,C677+1,1),"")</f>
        <v/>
      </c>
      <c r="L677" s="0" t="str">
        <f aca="false">IF(E677&lt;&gt;0,INDEX(Main!AF:CC,$C677+1,$D677+1),"")</f>
        <v/>
      </c>
      <c r="M677" s="0" t="str">
        <f aca="false">IF(E677&lt;&gt;0,IF(L677*1&gt;100,YEAR(L677),""),"")</f>
        <v/>
      </c>
      <c r="N677" s="0" t="str">
        <f aca="false">IF(E677&lt;&gt;0,INDEX(Main!AH:CC,$C677+1,$D677+1),"")</f>
        <v/>
      </c>
      <c r="O677" s="0" t="str">
        <f aca="false">IF(E677&lt;&gt;0,INDEX(Main!AI:CC,$C677+1,$D677+1),"")</f>
        <v/>
      </c>
      <c r="P677" s="0" t="str">
        <f aca="false">IF(E677&lt;&gt;0,INDEX(Main!AJ:CC,$C677+1,$D677+1),"")</f>
        <v/>
      </c>
      <c r="Q677" s="0" t="str">
        <f aca="false">IF(A677&lt;&gt;"",":"&amp;A677,"")</f>
        <v/>
      </c>
    </row>
    <row r="678" customFormat="false" ht="12.75" hidden="false" customHeight="false" outlineLevel="0" collapsed="false">
      <c r="A678" s="0" t="str">
        <f aca="false">IF(MOD(ROW(B678)-C$6,$F$6)=0,MAX(A$7:A677)+1,"")</f>
        <v/>
      </c>
      <c r="B678" s="0" t="n">
        <v>6.10400000000004</v>
      </c>
      <c r="C678" s="0" t="n">
        <v>110</v>
      </c>
      <c r="D678" s="0" t="n">
        <v>25</v>
      </c>
      <c r="E678" s="0" t="n">
        <v>0</v>
      </c>
      <c r="F678" s="0" t="str">
        <f aca="false">IF(E678&lt;&gt;0,"CSE"&amp;ROUND(B678,0),"")</f>
        <v/>
      </c>
      <c r="G678" s="0" t="str">
        <f aca="false">IF(E678&lt;&gt;0,"All","")</f>
        <v/>
      </c>
      <c r="H678" s="0" t="str">
        <f aca="false">IF(E678&lt;&gt;0,INDEX(Main!T:T,C678+1,1),"")</f>
        <v/>
      </c>
      <c r="I678" s="0" t="str">
        <f aca="false">IF(E678&lt;&gt;0,INDEX(Main!U:U,C678+1,1),"")</f>
        <v/>
      </c>
      <c r="J678" s="0" t="str">
        <f aca="false">IF(E678&lt;&gt;0,INDEX(Main!V:V,C678+1,1),"")</f>
        <v/>
      </c>
      <c r="K678" s="0" t="str">
        <f aca="false">IF(E678&lt;&gt;0,INDEX(Main!W:W,C678+1,1),"")</f>
        <v/>
      </c>
      <c r="L678" s="0" t="str">
        <f aca="false">IF(E678&lt;&gt;0,INDEX(Main!AF:CC,$C678+1,$D678+1),"")</f>
        <v/>
      </c>
      <c r="M678" s="0" t="str">
        <f aca="false">IF(E678&lt;&gt;0,IF(L678*1&gt;100,YEAR(L678),""),"")</f>
        <v/>
      </c>
      <c r="N678" s="0" t="str">
        <f aca="false">IF(E678&lt;&gt;0,INDEX(Main!AH:CC,$C678+1,$D678+1),"")</f>
        <v/>
      </c>
      <c r="O678" s="0" t="str">
        <f aca="false">IF(E678&lt;&gt;0,INDEX(Main!AI:CC,$C678+1,$D678+1),"")</f>
        <v/>
      </c>
      <c r="P678" s="0" t="str">
        <f aca="false">IF(E678&lt;&gt;0,INDEX(Main!AJ:CC,$C678+1,$D678+1),"")</f>
        <v/>
      </c>
      <c r="Q678" s="0" t="str">
        <f aca="false">IF(A678&lt;&gt;"",":"&amp;A678,"")</f>
        <v/>
      </c>
    </row>
    <row r="679" customFormat="false" ht="12.75" hidden="false" customHeight="false" outlineLevel="0" collapsed="false">
      <c r="A679" s="0" t="str">
        <f aca="false">IF(MOD(ROW(B679)-C$6,$F$6)=0,MAX(A$7:A678)+1,"")</f>
        <v/>
      </c>
      <c r="B679" s="0" t="n">
        <v>6.10500000000004</v>
      </c>
      <c r="C679" s="0" t="n">
        <v>111</v>
      </c>
      <c r="D679" s="0" t="n">
        <v>25</v>
      </c>
      <c r="E679" s="0" t="n">
        <v>0</v>
      </c>
      <c r="F679" s="0" t="str">
        <f aca="false">IF(E679&lt;&gt;0,"CSE"&amp;ROUND(B679,0),"")</f>
        <v/>
      </c>
      <c r="G679" s="0" t="str">
        <f aca="false">IF(E679&lt;&gt;0,"All","")</f>
        <v/>
      </c>
      <c r="H679" s="0" t="str">
        <f aca="false">IF(E679&lt;&gt;0,INDEX(Main!T:T,C679+1,1),"")</f>
        <v/>
      </c>
      <c r="I679" s="0" t="str">
        <f aca="false">IF(E679&lt;&gt;0,INDEX(Main!U:U,C679+1,1),"")</f>
        <v/>
      </c>
      <c r="J679" s="0" t="str">
        <f aca="false">IF(E679&lt;&gt;0,INDEX(Main!V:V,C679+1,1),"")</f>
        <v/>
      </c>
      <c r="K679" s="0" t="str">
        <f aca="false">IF(E679&lt;&gt;0,INDEX(Main!W:W,C679+1,1),"")</f>
        <v/>
      </c>
      <c r="L679" s="0" t="str">
        <f aca="false">IF(E679&lt;&gt;0,INDEX(Main!AF:CC,$C679+1,$D679+1),"")</f>
        <v/>
      </c>
      <c r="M679" s="0" t="str">
        <f aca="false">IF(E679&lt;&gt;0,IF(L679*1&gt;100,YEAR(L679),""),"")</f>
        <v/>
      </c>
      <c r="N679" s="0" t="str">
        <f aca="false">IF(E679&lt;&gt;0,INDEX(Main!AH:CC,$C679+1,$D679+1),"")</f>
        <v/>
      </c>
      <c r="O679" s="0" t="str">
        <f aca="false">IF(E679&lt;&gt;0,INDEX(Main!AI:CC,$C679+1,$D679+1),"")</f>
        <v/>
      </c>
      <c r="P679" s="0" t="str">
        <f aca="false">IF(E679&lt;&gt;0,INDEX(Main!AJ:CC,$C679+1,$D679+1),"")</f>
        <v/>
      </c>
      <c r="Q679" s="0" t="str">
        <f aca="false">IF(A679&lt;&gt;"",":"&amp;A679,"")</f>
        <v/>
      </c>
    </row>
    <row r="680" customFormat="false" ht="12.75" hidden="false" customHeight="false" outlineLevel="0" collapsed="false">
      <c r="A680" s="0" t="str">
        <f aca="false">IF(MOD(ROW(B680)-C$6,$F$6)=0,MAX(A$7:A679)+1,"")</f>
        <v/>
      </c>
      <c r="B680" s="0" t="n">
        <v>6.10600000000004</v>
      </c>
      <c r="C680" s="0" t="n">
        <v>112</v>
      </c>
      <c r="D680" s="0" t="n">
        <v>25</v>
      </c>
      <c r="E680" s="0" t="n">
        <v>0</v>
      </c>
      <c r="F680" s="0" t="str">
        <f aca="false">IF(E680&lt;&gt;0,"CSE"&amp;ROUND(B680,0),"")</f>
        <v/>
      </c>
      <c r="G680" s="0" t="str">
        <f aca="false">IF(E680&lt;&gt;0,"All","")</f>
        <v/>
      </c>
      <c r="H680" s="0" t="str">
        <f aca="false">IF(E680&lt;&gt;0,INDEX(Main!T:T,C680+1,1),"")</f>
        <v/>
      </c>
      <c r="I680" s="0" t="str">
        <f aca="false">IF(E680&lt;&gt;0,INDEX(Main!U:U,C680+1,1),"")</f>
        <v/>
      </c>
      <c r="J680" s="0" t="str">
        <f aca="false">IF(E680&lt;&gt;0,INDEX(Main!V:V,C680+1,1),"")</f>
        <v/>
      </c>
      <c r="K680" s="0" t="str">
        <f aca="false">IF(E680&lt;&gt;0,INDEX(Main!W:W,C680+1,1),"")</f>
        <v/>
      </c>
      <c r="L680" s="0" t="str">
        <f aca="false">IF(E680&lt;&gt;0,INDEX(Main!AF:CC,$C680+1,$D680+1),"")</f>
        <v/>
      </c>
      <c r="M680" s="0" t="str">
        <f aca="false">IF(E680&lt;&gt;0,IF(L680*1&gt;100,YEAR(L680),""),"")</f>
        <v/>
      </c>
      <c r="N680" s="0" t="str">
        <f aca="false">IF(E680&lt;&gt;0,INDEX(Main!AH:CC,$C680+1,$D680+1),"")</f>
        <v/>
      </c>
      <c r="O680" s="0" t="str">
        <f aca="false">IF(E680&lt;&gt;0,INDEX(Main!AI:CC,$C680+1,$D680+1),"")</f>
        <v/>
      </c>
      <c r="P680" s="0" t="str">
        <f aca="false">IF(E680&lt;&gt;0,INDEX(Main!AJ:CC,$C680+1,$D680+1),"")</f>
        <v/>
      </c>
      <c r="Q680" s="0" t="str">
        <f aca="false">IF(A680&lt;&gt;"",":"&amp;A680,"")</f>
        <v/>
      </c>
    </row>
    <row r="681" customFormat="false" ht="12.75" hidden="false" customHeight="false" outlineLevel="0" collapsed="false">
      <c r="A681" s="0" t="str">
        <f aca="false">IF(MOD(ROW(B681)-C$6,$F$6)=0,MAX(A$7:A680)+1,"")</f>
        <v/>
      </c>
      <c r="B681" s="0" t="n">
        <v>6.10700000000004</v>
      </c>
      <c r="C681" s="0" t="n">
        <v>113</v>
      </c>
      <c r="D681" s="0" t="n">
        <v>25</v>
      </c>
      <c r="E681" s="0" t="n">
        <v>0</v>
      </c>
      <c r="F681" s="0" t="str">
        <f aca="false">IF(E681&lt;&gt;0,"CSE"&amp;ROUND(B681,0),"")</f>
        <v/>
      </c>
      <c r="G681" s="0" t="str">
        <f aca="false">IF(E681&lt;&gt;0,"All","")</f>
        <v/>
      </c>
      <c r="H681" s="0" t="str">
        <f aca="false">IF(E681&lt;&gt;0,INDEX(Main!T:T,C681+1,1),"")</f>
        <v/>
      </c>
      <c r="I681" s="0" t="str">
        <f aca="false">IF(E681&lt;&gt;0,INDEX(Main!U:U,C681+1,1),"")</f>
        <v/>
      </c>
      <c r="J681" s="0" t="str">
        <f aca="false">IF(E681&lt;&gt;0,INDEX(Main!V:V,C681+1,1),"")</f>
        <v/>
      </c>
      <c r="K681" s="0" t="str">
        <f aca="false">IF(E681&lt;&gt;0,INDEX(Main!W:W,C681+1,1),"")</f>
        <v/>
      </c>
      <c r="L681" s="0" t="str">
        <f aca="false">IF(E681&lt;&gt;0,INDEX(Main!AF:CC,$C681+1,$D681+1),"")</f>
        <v/>
      </c>
      <c r="M681" s="0" t="str">
        <f aca="false">IF(E681&lt;&gt;0,IF(L681*1&gt;100,YEAR(L681),""),"")</f>
        <v/>
      </c>
      <c r="N681" s="0" t="str">
        <f aca="false">IF(E681&lt;&gt;0,INDEX(Main!AH:CC,$C681+1,$D681+1),"")</f>
        <v/>
      </c>
      <c r="O681" s="0" t="str">
        <f aca="false">IF(E681&lt;&gt;0,INDEX(Main!AI:CC,$C681+1,$D681+1),"")</f>
        <v/>
      </c>
      <c r="P681" s="0" t="str">
        <f aca="false">IF(E681&lt;&gt;0,INDEX(Main!AJ:CC,$C681+1,$D681+1),"")</f>
        <v/>
      </c>
      <c r="Q681" s="0" t="str">
        <f aca="false">IF(A681&lt;&gt;"",":"&amp;A681,"")</f>
        <v/>
      </c>
    </row>
    <row r="682" customFormat="false" ht="12.75" hidden="false" customHeight="false" outlineLevel="0" collapsed="false">
      <c r="A682" s="0" t="str">
        <f aca="false">IF(MOD(ROW(B682)-C$6,$F$6)=0,MAX(A$7:A681)+1,"")</f>
        <v/>
      </c>
      <c r="B682" s="0" t="n">
        <v>6.10800000000004</v>
      </c>
      <c r="C682" s="0" t="n">
        <v>114</v>
      </c>
      <c r="D682" s="0" t="n">
        <v>25</v>
      </c>
      <c r="E682" s="0" t="n">
        <v>0</v>
      </c>
      <c r="F682" s="0" t="str">
        <f aca="false">IF(E682&lt;&gt;0,"CSE"&amp;ROUND(B682,0),"")</f>
        <v/>
      </c>
      <c r="G682" s="0" t="str">
        <f aca="false">IF(E682&lt;&gt;0,"All","")</f>
        <v/>
      </c>
      <c r="H682" s="0" t="str">
        <f aca="false">IF(E682&lt;&gt;0,INDEX(Main!T:T,C682+1,1),"")</f>
        <v/>
      </c>
      <c r="I682" s="0" t="str">
        <f aca="false">IF(E682&lt;&gt;0,INDEX(Main!U:U,C682+1,1),"")</f>
        <v/>
      </c>
      <c r="J682" s="0" t="str">
        <f aca="false">IF(E682&lt;&gt;0,INDEX(Main!V:V,C682+1,1),"")</f>
        <v/>
      </c>
      <c r="K682" s="0" t="str">
        <f aca="false">IF(E682&lt;&gt;0,INDEX(Main!W:W,C682+1,1),"")</f>
        <v/>
      </c>
      <c r="L682" s="0" t="str">
        <f aca="false">IF(E682&lt;&gt;0,INDEX(Main!AF:CC,$C682+1,$D682+1),"")</f>
        <v/>
      </c>
      <c r="M682" s="0" t="str">
        <f aca="false">IF(E682&lt;&gt;0,IF(L682*1&gt;100,YEAR(L682),""),"")</f>
        <v/>
      </c>
      <c r="N682" s="0" t="str">
        <f aca="false">IF(E682&lt;&gt;0,INDEX(Main!AH:CC,$C682+1,$D682+1),"")</f>
        <v/>
      </c>
      <c r="O682" s="0" t="str">
        <f aca="false">IF(E682&lt;&gt;0,INDEX(Main!AI:CC,$C682+1,$D682+1),"")</f>
        <v/>
      </c>
      <c r="P682" s="0" t="str">
        <f aca="false">IF(E682&lt;&gt;0,INDEX(Main!AJ:CC,$C682+1,$D682+1),"")</f>
        <v/>
      </c>
      <c r="Q682" s="0" t="str">
        <f aca="false">IF(A682&lt;&gt;"",":"&amp;A682,"")</f>
        <v/>
      </c>
    </row>
    <row r="683" customFormat="false" ht="12.75" hidden="false" customHeight="false" outlineLevel="0" collapsed="false">
      <c r="A683" s="0" t="str">
        <f aca="false">IF(MOD(ROW(B683)-C$6,$F$6)=0,MAX(A$7:A682)+1,"")</f>
        <v/>
      </c>
      <c r="B683" s="0" t="n">
        <v>6.10900000000004</v>
      </c>
      <c r="C683" s="0" t="n">
        <v>115</v>
      </c>
      <c r="D683" s="0" t="n">
        <v>25</v>
      </c>
      <c r="E683" s="0" t="n">
        <v>0</v>
      </c>
      <c r="F683" s="0" t="str">
        <f aca="false">IF(E683&lt;&gt;0,"CSE"&amp;ROUND(B683,0),"")</f>
        <v/>
      </c>
      <c r="G683" s="0" t="str">
        <f aca="false">IF(E683&lt;&gt;0,"All","")</f>
        <v/>
      </c>
      <c r="H683" s="0" t="str">
        <f aca="false">IF(E683&lt;&gt;0,INDEX(Main!T:T,C683+1,1),"")</f>
        <v/>
      </c>
      <c r="I683" s="0" t="str">
        <f aca="false">IF(E683&lt;&gt;0,INDEX(Main!U:U,C683+1,1),"")</f>
        <v/>
      </c>
      <c r="J683" s="0" t="str">
        <f aca="false">IF(E683&lt;&gt;0,INDEX(Main!V:V,C683+1,1),"")</f>
        <v/>
      </c>
      <c r="K683" s="0" t="str">
        <f aca="false">IF(E683&lt;&gt;0,INDEX(Main!W:W,C683+1,1),"")</f>
        <v/>
      </c>
      <c r="L683" s="0" t="str">
        <f aca="false">IF(E683&lt;&gt;0,INDEX(Main!AF:CC,$C683+1,$D683+1),"")</f>
        <v/>
      </c>
      <c r="M683" s="0" t="str">
        <f aca="false">IF(E683&lt;&gt;0,IF(L683*1&gt;100,YEAR(L683),""),"")</f>
        <v/>
      </c>
      <c r="N683" s="0" t="str">
        <f aca="false">IF(E683&lt;&gt;0,INDEX(Main!AH:CC,$C683+1,$D683+1),"")</f>
        <v/>
      </c>
      <c r="O683" s="0" t="str">
        <f aca="false">IF(E683&lt;&gt;0,INDEX(Main!AI:CC,$C683+1,$D683+1),"")</f>
        <v/>
      </c>
      <c r="P683" s="0" t="str">
        <f aca="false">IF(E683&lt;&gt;0,INDEX(Main!AJ:CC,$C683+1,$D683+1),"")</f>
        <v/>
      </c>
      <c r="Q683" s="0" t="str">
        <f aca="false">IF(A683&lt;&gt;"",":"&amp;A683,"")</f>
        <v/>
      </c>
    </row>
    <row r="684" customFormat="false" ht="12.75" hidden="false" customHeight="false" outlineLevel="0" collapsed="false">
      <c r="A684" s="0" t="str">
        <f aca="false">IF(MOD(ROW(B684)-C$6,$F$6)=0,MAX(A$7:A683)+1,"")</f>
        <v/>
      </c>
      <c r="B684" s="0" t="n">
        <v>6.11000000000004</v>
      </c>
      <c r="C684" s="0" t="n">
        <v>116</v>
      </c>
      <c r="D684" s="0" t="n">
        <v>25</v>
      </c>
      <c r="E684" s="0" t="n">
        <v>0</v>
      </c>
      <c r="F684" s="0" t="str">
        <f aca="false">IF(E684&lt;&gt;0,"CSE"&amp;ROUND(B684,0),"")</f>
        <v/>
      </c>
      <c r="G684" s="0" t="str">
        <f aca="false">IF(E684&lt;&gt;0,"All","")</f>
        <v/>
      </c>
      <c r="H684" s="0" t="str">
        <f aca="false">IF(E684&lt;&gt;0,INDEX(Main!T:T,C684+1,1),"")</f>
        <v/>
      </c>
      <c r="I684" s="0" t="str">
        <f aca="false">IF(E684&lt;&gt;0,INDEX(Main!U:U,C684+1,1),"")</f>
        <v/>
      </c>
      <c r="J684" s="0" t="str">
        <f aca="false">IF(E684&lt;&gt;0,INDEX(Main!V:V,C684+1,1),"")</f>
        <v/>
      </c>
      <c r="K684" s="0" t="str">
        <f aca="false">IF(E684&lt;&gt;0,INDEX(Main!W:W,C684+1,1),"")</f>
        <v/>
      </c>
      <c r="L684" s="0" t="str">
        <f aca="false">IF(E684&lt;&gt;0,INDEX(Main!AF:CC,$C684+1,$D684+1),"")</f>
        <v/>
      </c>
      <c r="M684" s="0" t="str">
        <f aca="false">IF(E684&lt;&gt;0,IF(L684*1&gt;100,YEAR(L684),""),"")</f>
        <v/>
      </c>
      <c r="N684" s="0" t="str">
        <f aca="false">IF(E684&lt;&gt;0,INDEX(Main!AH:CC,$C684+1,$D684+1),"")</f>
        <v/>
      </c>
      <c r="O684" s="0" t="str">
        <f aca="false">IF(E684&lt;&gt;0,INDEX(Main!AI:CC,$C684+1,$D684+1),"")</f>
        <v/>
      </c>
      <c r="P684" s="0" t="str">
        <f aca="false">IF(E684&lt;&gt;0,INDEX(Main!AJ:CC,$C684+1,$D684+1),"")</f>
        <v/>
      </c>
      <c r="Q684" s="0" t="str">
        <f aca="false">IF(A684&lt;&gt;"",":"&amp;A684,"")</f>
        <v/>
      </c>
    </row>
    <row r="685" customFormat="false" ht="12.75" hidden="false" customHeight="false" outlineLevel="0" collapsed="false">
      <c r="A685" s="0" t="str">
        <f aca="false">IF(MOD(ROW(B685)-C$6,$F$6)=0,MAX(A$7:A684)+1,"")</f>
        <v/>
      </c>
      <c r="B685" s="0" t="n">
        <v>6.11100000000004</v>
      </c>
      <c r="C685" s="0" t="n">
        <v>117</v>
      </c>
      <c r="D685" s="0" t="n">
        <v>25</v>
      </c>
      <c r="E685" s="0" t="n">
        <v>0</v>
      </c>
      <c r="F685" s="0" t="str">
        <f aca="false">IF(E685&lt;&gt;0,"CSE"&amp;ROUND(B685,0),"")</f>
        <v/>
      </c>
      <c r="G685" s="0" t="str">
        <f aca="false">IF(E685&lt;&gt;0,"All","")</f>
        <v/>
      </c>
      <c r="H685" s="0" t="str">
        <f aca="false">IF(E685&lt;&gt;0,INDEX(Main!T:T,C685+1,1),"")</f>
        <v/>
      </c>
      <c r="I685" s="0" t="str">
        <f aca="false">IF(E685&lt;&gt;0,INDEX(Main!U:U,C685+1,1),"")</f>
        <v/>
      </c>
      <c r="J685" s="0" t="str">
        <f aca="false">IF(E685&lt;&gt;0,INDEX(Main!V:V,C685+1,1),"")</f>
        <v/>
      </c>
      <c r="K685" s="0" t="str">
        <f aca="false">IF(E685&lt;&gt;0,INDEX(Main!W:W,C685+1,1),"")</f>
        <v/>
      </c>
      <c r="L685" s="0" t="str">
        <f aca="false">IF(E685&lt;&gt;0,INDEX(Main!AF:CC,$C685+1,$D685+1),"")</f>
        <v/>
      </c>
      <c r="M685" s="0" t="str">
        <f aca="false">IF(E685&lt;&gt;0,IF(L685*1&gt;100,YEAR(L685),""),"")</f>
        <v/>
      </c>
      <c r="N685" s="0" t="str">
        <f aca="false">IF(E685&lt;&gt;0,INDEX(Main!AH:CC,$C685+1,$D685+1),"")</f>
        <v/>
      </c>
      <c r="O685" s="0" t="str">
        <f aca="false">IF(E685&lt;&gt;0,INDEX(Main!AI:CC,$C685+1,$D685+1),"")</f>
        <v/>
      </c>
      <c r="P685" s="0" t="str">
        <f aca="false">IF(E685&lt;&gt;0,INDEX(Main!AJ:CC,$C685+1,$D685+1),"")</f>
        <v/>
      </c>
      <c r="Q685" s="0" t="str">
        <f aca="false">IF(A685&lt;&gt;"",":"&amp;A685,"")</f>
        <v/>
      </c>
    </row>
    <row r="686" customFormat="false" ht="12.75" hidden="false" customHeight="false" outlineLevel="0" collapsed="false">
      <c r="A686" s="0" t="str">
        <f aca="false">IF(MOD(ROW(B686)-C$6,$F$6)=0,MAX(A$7:A685)+1,"")</f>
        <v/>
      </c>
      <c r="B686" s="0" t="n">
        <v>6.11200000000004</v>
      </c>
      <c r="C686" s="0" t="n">
        <v>118</v>
      </c>
      <c r="D686" s="0" t="n">
        <v>25</v>
      </c>
      <c r="E686" s="0" t="n">
        <v>0</v>
      </c>
      <c r="F686" s="0" t="str">
        <f aca="false">IF(E686&lt;&gt;0,"CSE"&amp;ROUND(B686,0),"")</f>
        <v/>
      </c>
      <c r="G686" s="0" t="str">
        <f aca="false">IF(E686&lt;&gt;0,"All","")</f>
        <v/>
      </c>
      <c r="H686" s="0" t="str">
        <f aca="false">IF(E686&lt;&gt;0,INDEX(Main!T:T,C686+1,1),"")</f>
        <v/>
      </c>
      <c r="I686" s="0" t="str">
        <f aca="false">IF(E686&lt;&gt;0,INDEX(Main!U:U,C686+1,1),"")</f>
        <v/>
      </c>
      <c r="J686" s="0" t="str">
        <f aca="false">IF(E686&lt;&gt;0,INDEX(Main!V:V,C686+1,1),"")</f>
        <v/>
      </c>
      <c r="K686" s="0" t="str">
        <f aca="false">IF(E686&lt;&gt;0,INDEX(Main!W:W,C686+1,1),"")</f>
        <v/>
      </c>
      <c r="L686" s="0" t="str">
        <f aca="false">IF(E686&lt;&gt;0,INDEX(Main!AF:CC,$C686+1,$D686+1),"")</f>
        <v/>
      </c>
      <c r="M686" s="0" t="str">
        <f aca="false">IF(E686&lt;&gt;0,IF(L686*1&gt;100,YEAR(L686),""),"")</f>
        <v/>
      </c>
      <c r="N686" s="0" t="str">
        <f aca="false">IF(E686&lt;&gt;0,INDEX(Main!AH:CC,$C686+1,$D686+1),"")</f>
        <v/>
      </c>
      <c r="O686" s="0" t="str">
        <f aca="false">IF(E686&lt;&gt;0,INDEX(Main!AI:CC,$C686+1,$D686+1),"")</f>
        <v/>
      </c>
      <c r="P686" s="0" t="str">
        <f aca="false">IF(E686&lt;&gt;0,INDEX(Main!AJ:CC,$C686+1,$D686+1),"")</f>
        <v/>
      </c>
      <c r="Q686" s="0" t="str">
        <f aca="false">IF(A686&lt;&gt;"",":"&amp;A686,"")</f>
        <v/>
      </c>
    </row>
    <row r="687" customFormat="false" ht="12.75" hidden="false" customHeight="false" outlineLevel="0" collapsed="false">
      <c r="A687" s="0" t="n">
        <v>7</v>
      </c>
      <c r="B687" s="0" t="n">
        <v>7</v>
      </c>
      <c r="C687" s="0" t="n">
        <v>6</v>
      </c>
      <c r="D687" s="0" t="n">
        <v>30</v>
      </c>
      <c r="E687" s="0" t="n">
        <v>0</v>
      </c>
      <c r="F687" s="0" t="str">
        <f aca="false">IF(E687&lt;&gt;0,"CSE"&amp;ROUND(B687,0),"")</f>
        <v/>
      </c>
      <c r="G687" s="0" t="str">
        <f aca="false">IF(E687&lt;&gt;0,"All","")</f>
        <v/>
      </c>
      <c r="H687" s="0" t="str">
        <f aca="false">IF(E687&lt;&gt;0,INDEX(Main!T:T,C687+1,1),"")</f>
        <v/>
      </c>
      <c r="I687" s="0" t="str">
        <f aca="false">IF(E687&lt;&gt;0,INDEX(Main!U:U,C687+1,1),"")</f>
        <v/>
      </c>
      <c r="J687" s="0" t="str">
        <f aca="false">IF(E687&lt;&gt;0,INDEX(Main!V:V,C687+1,1),"")</f>
        <v/>
      </c>
      <c r="K687" s="0" t="str">
        <f aca="false">IF(E687&lt;&gt;0,INDEX(Main!W:W,C687+1,1),"")</f>
        <v/>
      </c>
      <c r="L687" s="0" t="str">
        <f aca="false">IF(E687&lt;&gt;0,INDEX(Main!AF:CC,$C687+1,$D687+1),"")</f>
        <v/>
      </c>
      <c r="M687" s="0" t="str">
        <f aca="false">IF(E687&lt;&gt;0,IF(L687*1&gt;100,YEAR(L687),""),"")</f>
        <v/>
      </c>
      <c r="N687" s="0" t="str">
        <f aca="false">IF(E687&lt;&gt;0,INDEX(Main!AH:CC,$C687+1,$D687+1),"")</f>
        <v/>
      </c>
      <c r="O687" s="0" t="str">
        <f aca="false">IF(E687&lt;&gt;0,INDEX(Main!AI:CC,$C687+1,$D687+1),"")</f>
        <v/>
      </c>
      <c r="P687" s="0" t="str">
        <f aca="false">IF(E687&lt;&gt;0,INDEX(Main!AJ:CC,$C687+1,$D687+1),"")</f>
        <v/>
      </c>
      <c r="Q687" s="0" t="str">
        <f aca="false">IF(A687&lt;&gt;"",":"&amp;A687,"")</f>
        <v>:7</v>
      </c>
    </row>
    <row r="688" customFormat="false" ht="12.75" hidden="false" customHeight="false" outlineLevel="0" collapsed="false">
      <c r="A688" s="0" t="str">
        <f aca="false">IF(MOD(ROW(B688)-C$6,$F$6)=0,MAX(A$7:A687)+1,"")</f>
        <v/>
      </c>
      <c r="B688" s="0" t="n">
        <v>7.001</v>
      </c>
      <c r="C688" s="0" t="n">
        <v>7</v>
      </c>
      <c r="D688" s="0" t="n">
        <v>30</v>
      </c>
      <c r="E688" s="0" t="n">
        <v>0</v>
      </c>
      <c r="F688" s="0" t="str">
        <f aca="false">IF(E688&lt;&gt;0,"CSE"&amp;ROUND(B688,0),"")</f>
        <v/>
      </c>
      <c r="G688" s="0" t="str">
        <f aca="false">IF(E688&lt;&gt;0,"All","")</f>
        <v/>
      </c>
      <c r="H688" s="0" t="str">
        <f aca="false">IF(E688&lt;&gt;0,INDEX(Main!T:T,C688+1,1),"")</f>
        <v/>
      </c>
      <c r="I688" s="0" t="str">
        <f aca="false">IF(E688&lt;&gt;0,INDEX(Main!U:U,C688+1,1),"")</f>
        <v/>
      </c>
      <c r="J688" s="0" t="str">
        <f aca="false">IF(E688&lt;&gt;0,INDEX(Main!V:V,C688+1,1),"")</f>
        <v/>
      </c>
      <c r="K688" s="0" t="str">
        <f aca="false">IF(E688&lt;&gt;0,INDEX(Main!W:W,C688+1,1),"")</f>
        <v/>
      </c>
      <c r="L688" s="0" t="str">
        <f aca="false">IF(E688&lt;&gt;0,INDEX(Main!AF:CC,$C688+1,$D688+1),"")</f>
        <v/>
      </c>
      <c r="M688" s="0" t="str">
        <f aca="false">IF(E688&lt;&gt;0,IF(L688*1&gt;100,YEAR(L688),""),"")</f>
        <v/>
      </c>
      <c r="N688" s="0" t="str">
        <f aca="false">IF(E688&lt;&gt;0,INDEX(Main!AH:CC,$C688+1,$D688+1),"")</f>
        <v/>
      </c>
      <c r="O688" s="0" t="str">
        <f aca="false">IF(E688&lt;&gt;0,INDEX(Main!AI:CC,$C688+1,$D688+1),"")</f>
        <v/>
      </c>
      <c r="P688" s="0" t="str">
        <f aca="false">IF(E688&lt;&gt;0,INDEX(Main!AJ:CC,$C688+1,$D688+1),"")</f>
        <v/>
      </c>
      <c r="Q688" s="0" t="str">
        <f aca="false">IF(A688&lt;&gt;"",":"&amp;A688,"")</f>
        <v/>
      </c>
    </row>
    <row r="689" customFormat="false" ht="12.75" hidden="false" customHeight="false" outlineLevel="0" collapsed="false">
      <c r="A689" s="0" t="str">
        <f aca="false">IF(MOD(ROW(B689)-C$6,$F$6)=0,MAX(A$7:A688)+1,"")</f>
        <v/>
      </c>
      <c r="B689" s="0" t="n">
        <v>7.002</v>
      </c>
      <c r="C689" s="0" t="n">
        <v>8</v>
      </c>
      <c r="D689" s="0" t="n">
        <v>30</v>
      </c>
      <c r="E689" s="0" t="n">
        <v>0</v>
      </c>
      <c r="F689" s="0" t="str">
        <f aca="false">IF(E689&lt;&gt;0,"CSE"&amp;ROUND(B689,0),"")</f>
        <v/>
      </c>
      <c r="G689" s="0" t="str">
        <f aca="false">IF(E689&lt;&gt;0,"All","")</f>
        <v/>
      </c>
      <c r="H689" s="0" t="str">
        <f aca="false">IF(E689&lt;&gt;0,INDEX(Main!T:T,C689+1,1),"")</f>
        <v/>
      </c>
      <c r="I689" s="0" t="str">
        <f aca="false">IF(E689&lt;&gt;0,INDEX(Main!U:U,C689+1,1),"")</f>
        <v/>
      </c>
      <c r="J689" s="0" t="str">
        <f aca="false">IF(E689&lt;&gt;0,INDEX(Main!V:V,C689+1,1),"")</f>
        <v/>
      </c>
      <c r="K689" s="0" t="str">
        <f aca="false">IF(E689&lt;&gt;0,INDEX(Main!W:W,C689+1,1),"")</f>
        <v/>
      </c>
      <c r="L689" s="0" t="str">
        <f aca="false">IF(E689&lt;&gt;0,INDEX(Main!AF:CC,$C689+1,$D689+1),"")</f>
        <v/>
      </c>
      <c r="M689" s="0" t="str">
        <f aca="false">IF(E689&lt;&gt;0,IF(L689*1&gt;100,YEAR(L689),""),"")</f>
        <v/>
      </c>
      <c r="N689" s="0" t="str">
        <f aca="false">IF(E689&lt;&gt;0,INDEX(Main!AH:CC,$C689+1,$D689+1),"")</f>
        <v/>
      </c>
      <c r="O689" s="0" t="str">
        <f aca="false">IF(E689&lt;&gt;0,INDEX(Main!AI:CC,$C689+1,$D689+1),"")</f>
        <v/>
      </c>
      <c r="P689" s="0" t="str">
        <f aca="false">IF(E689&lt;&gt;0,INDEX(Main!AJ:CC,$C689+1,$D689+1),"")</f>
        <v/>
      </c>
      <c r="Q689" s="0" t="str">
        <f aca="false">IF(A689&lt;&gt;"",":"&amp;A689,"")</f>
        <v/>
      </c>
    </row>
    <row r="690" customFormat="false" ht="12.75" hidden="false" customHeight="false" outlineLevel="0" collapsed="false">
      <c r="A690" s="0" t="str">
        <f aca="false">IF(MOD(ROW(B690)-C$6,$F$6)=0,MAX(A$7:A689)+1,"")</f>
        <v/>
      </c>
      <c r="B690" s="0" t="n">
        <v>7.003</v>
      </c>
      <c r="C690" s="0" t="n">
        <v>9</v>
      </c>
      <c r="D690" s="0" t="n">
        <v>30</v>
      </c>
      <c r="E690" s="0" t="n">
        <v>0</v>
      </c>
      <c r="F690" s="0" t="str">
        <f aca="false">IF(E690&lt;&gt;0,"CSE"&amp;ROUND(B690,0),"")</f>
        <v/>
      </c>
      <c r="G690" s="0" t="str">
        <f aca="false">IF(E690&lt;&gt;0,"All","")</f>
        <v/>
      </c>
      <c r="H690" s="0" t="str">
        <f aca="false">IF(E690&lt;&gt;0,INDEX(Main!T:T,C690+1,1),"")</f>
        <v/>
      </c>
      <c r="I690" s="0" t="str">
        <f aca="false">IF(E690&lt;&gt;0,INDEX(Main!U:U,C690+1,1),"")</f>
        <v/>
      </c>
      <c r="J690" s="0" t="str">
        <f aca="false">IF(E690&lt;&gt;0,INDEX(Main!V:V,C690+1,1),"")</f>
        <v/>
      </c>
      <c r="K690" s="0" t="str">
        <f aca="false">IF(E690&lt;&gt;0,INDEX(Main!W:W,C690+1,1),"")</f>
        <v/>
      </c>
      <c r="L690" s="0" t="str">
        <f aca="false">IF(E690&lt;&gt;0,INDEX(Main!AF:CC,$C690+1,$D690+1),"")</f>
        <v/>
      </c>
      <c r="M690" s="0" t="str">
        <f aca="false">IF(E690&lt;&gt;0,IF(L690*1&gt;100,YEAR(L690),""),"")</f>
        <v/>
      </c>
      <c r="N690" s="0" t="str">
        <f aca="false">IF(E690&lt;&gt;0,INDEX(Main!AH:CC,$C690+1,$D690+1),"")</f>
        <v/>
      </c>
      <c r="O690" s="0" t="str">
        <f aca="false">IF(E690&lt;&gt;0,INDEX(Main!AI:CC,$C690+1,$D690+1),"")</f>
        <v/>
      </c>
      <c r="P690" s="0" t="str">
        <f aca="false">IF(E690&lt;&gt;0,INDEX(Main!AJ:CC,$C690+1,$D690+1),"")</f>
        <v/>
      </c>
      <c r="Q690" s="0" t="str">
        <f aca="false">IF(A690&lt;&gt;"",":"&amp;A690,"")</f>
        <v/>
      </c>
    </row>
    <row r="691" customFormat="false" ht="12.75" hidden="false" customHeight="false" outlineLevel="0" collapsed="false">
      <c r="A691" s="0" t="str">
        <f aca="false">IF(MOD(ROW(B691)-C$6,$F$6)=0,MAX(A$7:A690)+1,"")</f>
        <v/>
      </c>
      <c r="B691" s="0" t="n">
        <v>7.004</v>
      </c>
      <c r="C691" s="0" t="n">
        <v>10</v>
      </c>
      <c r="D691" s="0" t="n">
        <v>30</v>
      </c>
      <c r="E691" s="0" t="n">
        <v>0</v>
      </c>
      <c r="F691" s="0" t="str">
        <f aca="false">IF(E691&lt;&gt;0,"CSE"&amp;ROUND(B691,0),"")</f>
        <v/>
      </c>
      <c r="G691" s="0" t="str">
        <f aca="false">IF(E691&lt;&gt;0,"All","")</f>
        <v/>
      </c>
      <c r="H691" s="0" t="str">
        <f aca="false">IF(E691&lt;&gt;0,INDEX(Main!T:T,C691+1,1),"")</f>
        <v/>
      </c>
      <c r="I691" s="0" t="str">
        <f aca="false">IF(E691&lt;&gt;0,INDEX(Main!U:U,C691+1,1),"")</f>
        <v/>
      </c>
      <c r="J691" s="0" t="str">
        <f aca="false">IF(E691&lt;&gt;0,INDEX(Main!V:V,C691+1,1),"")</f>
        <v/>
      </c>
      <c r="K691" s="0" t="str">
        <f aca="false">IF(E691&lt;&gt;0,INDEX(Main!W:W,C691+1,1),"")</f>
        <v/>
      </c>
      <c r="L691" s="0" t="str">
        <f aca="false">IF(E691&lt;&gt;0,INDEX(Main!AF:CC,$C691+1,$D691+1),"")</f>
        <v/>
      </c>
      <c r="M691" s="0" t="str">
        <f aca="false">IF(E691&lt;&gt;0,IF(L691*1&gt;100,YEAR(L691),""),"")</f>
        <v/>
      </c>
      <c r="N691" s="0" t="str">
        <f aca="false">IF(E691&lt;&gt;0,INDEX(Main!AH:CC,$C691+1,$D691+1),"")</f>
        <v/>
      </c>
      <c r="O691" s="0" t="str">
        <f aca="false">IF(E691&lt;&gt;0,INDEX(Main!AI:CC,$C691+1,$D691+1),"")</f>
        <v/>
      </c>
      <c r="P691" s="0" t="str">
        <f aca="false">IF(E691&lt;&gt;0,INDEX(Main!AJ:CC,$C691+1,$D691+1),"")</f>
        <v/>
      </c>
      <c r="Q691" s="0" t="str">
        <f aca="false">IF(A691&lt;&gt;"",":"&amp;A691,"")</f>
        <v/>
      </c>
    </row>
    <row r="692" customFormat="false" ht="12.75" hidden="false" customHeight="false" outlineLevel="0" collapsed="false">
      <c r="A692" s="0" t="str">
        <f aca="false">IF(MOD(ROW(B692)-C$6,$F$6)=0,MAX(A$7:A691)+1,"")</f>
        <v/>
      </c>
      <c r="B692" s="0" t="n">
        <v>7.005</v>
      </c>
      <c r="C692" s="0" t="n">
        <v>11</v>
      </c>
      <c r="D692" s="0" t="n">
        <v>30</v>
      </c>
      <c r="E692" s="0" t="n">
        <v>0</v>
      </c>
      <c r="F692" s="0" t="str">
        <f aca="false">IF(E692&lt;&gt;0,"CSE"&amp;ROUND(B692,0),"")</f>
        <v/>
      </c>
      <c r="G692" s="0" t="str">
        <f aca="false">IF(E692&lt;&gt;0,"All","")</f>
        <v/>
      </c>
      <c r="H692" s="0" t="str">
        <f aca="false">IF(E692&lt;&gt;0,INDEX(Main!T:T,C692+1,1),"")</f>
        <v/>
      </c>
      <c r="I692" s="0" t="str">
        <f aca="false">IF(E692&lt;&gt;0,INDEX(Main!U:U,C692+1,1),"")</f>
        <v/>
      </c>
      <c r="J692" s="0" t="str">
        <f aca="false">IF(E692&lt;&gt;0,INDEX(Main!V:V,C692+1,1),"")</f>
        <v/>
      </c>
      <c r="K692" s="0" t="str">
        <f aca="false">IF(E692&lt;&gt;0,INDEX(Main!W:W,C692+1,1),"")</f>
        <v/>
      </c>
      <c r="L692" s="0" t="str">
        <f aca="false">IF(E692&lt;&gt;0,INDEX(Main!AF:CC,$C692+1,$D692+1),"")</f>
        <v/>
      </c>
      <c r="M692" s="0" t="str">
        <f aca="false">IF(E692&lt;&gt;0,IF(L692*1&gt;100,YEAR(L692),""),"")</f>
        <v/>
      </c>
      <c r="N692" s="0" t="str">
        <f aca="false">IF(E692&lt;&gt;0,INDEX(Main!AH:CC,$C692+1,$D692+1),"")</f>
        <v/>
      </c>
      <c r="O692" s="0" t="str">
        <f aca="false">IF(E692&lt;&gt;0,INDEX(Main!AI:CC,$C692+1,$D692+1),"")</f>
        <v/>
      </c>
      <c r="P692" s="0" t="str">
        <f aca="false">IF(E692&lt;&gt;0,INDEX(Main!AJ:CC,$C692+1,$D692+1),"")</f>
        <v/>
      </c>
      <c r="Q692" s="0" t="str">
        <f aca="false">IF(A692&lt;&gt;"",":"&amp;A692,"")</f>
        <v/>
      </c>
    </row>
    <row r="693" customFormat="false" ht="12.75" hidden="false" customHeight="false" outlineLevel="0" collapsed="false">
      <c r="A693" s="0" t="str">
        <f aca="false">IF(MOD(ROW(B693)-C$6,$F$6)=0,MAX(A$7:A692)+1,"")</f>
        <v/>
      </c>
      <c r="B693" s="0" t="n">
        <v>7.006</v>
      </c>
      <c r="C693" s="0" t="n">
        <v>12</v>
      </c>
      <c r="D693" s="0" t="n">
        <v>30</v>
      </c>
      <c r="E693" s="0" t="n">
        <v>0</v>
      </c>
      <c r="F693" s="0" t="str">
        <f aca="false">IF(E693&lt;&gt;0,"CSE"&amp;ROUND(B693,0),"")</f>
        <v/>
      </c>
      <c r="G693" s="0" t="str">
        <f aca="false">IF(E693&lt;&gt;0,"All","")</f>
        <v/>
      </c>
      <c r="H693" s="0" t="str">
        <f aca="false">IF(E693&lt;&gt;0,INDEX(Main!T:T,C693+1,1),"")</f>
        <v/>
      </c>
      <c r="I693" s="0" t="str">
        <f aca="false">IF(E693&lt;&gt;0,INDEX(Main!U:U,C693+1,1),"")</f>
        <v/>
      </c>
      <c r="J693" s="0" t="str">
        <f aca="false">IF(E693&lt;&gt;0,INDEX(Main!V:V,C693+1,1),"")</f>
        <v/>
      </c>
      <c r="K693" s="0" t="str">
        <f aca="false">IF(E693&lt;&gt;0,INDEX(Main!W:W,C693+1,1),"")</f>
        <v/>
      </c>
      <c r="L693" s="0" t="str">
        <f aca="false">IF(E693&lt;&gt;0,INDEX(Main!AF:CC,$C693+1,$D693+1),"")</f>
        <v/>
      </c>
      <c r="M693" s="0" t="str">
        <f aca="false">IF(E693&lt;&gt;0,IF(L693*1&gt;100,YEAR(L693),""),"")</f>
        <v/>
      </c>
      <c r="N693" s="0" t="str">
        <f aca="false">IF(E693&lt;&gt;0,INDEX(Main!AH:CC,$C693+1,$D693+1),"")</f>
        <v/>
      </c>
      <c r="O693" s="0" t="str">
        <f aca="false">IF(E693&lt;&gt;0,INDEX(Main!AI:CC,$C693+1,$D693+1),"")</f>
        <v/>
      </c>
      <c r="P693" s="0" t="str">
        <f aca="false">IF(E693&lt;&gt;0,INDEX(Main!AJ:CC,$C693+1,$D693+1),"")</f>
        <v/>
      </c>
      <c r="Q693" s="0" t="str">
        <f aca="false">IF(A693&lt;&gt;"",":"&amp;A693,"")</f>
        <v/>
      </c>
    </row>
    <row r="694" customFormat="false" ht="12.75" hidden="false" customHeight="false" outlineLevel="0" collapsed="false">
      <c r="A694" s="0" t="str">
        <f aca="false">IF(MOD(ROW(B694)-C$6,$F$6)=0,MAX(A$7:A693)+1,"")</f>
        <v/>
      </c>
      <c r="B694" s="0" t="n">
        <v>7.007</v>
      </c>
      <c r="C694" s="0" t="n">
        <v>13</v>
      </c>
      <c r="D694" s="0" t="n">
        <v>30</v>
      </c>
      <c r="E694" s="0" t="n">
        <v>0</v>
      </c>
      <c r="F694" s="0" t="str">
        <f aca="false">IF(E694&lt;&gt;0,"CSE"&amp;ROUND(B694,0),"")</f>
        <v/>
      </c>
      <c r="G694" s="0" t="str">
        <f aca="false">IF(E694&lt;&gt;0,"All","")</f>
        <v/>
      </c>
      <c r="H694" s="0" t="str">
        <f aca="false">IF(E694&lt;&gt;0,INDEX(Main!T:T,C694+1,1),"")</f>
        <v/>
      </c>
      <c r="I694" s="0" t="str">
        <f aca="false">IF(E694&lt;&gt;0,INDEX(Main!U:U,C694+1,1),"")</f>
        <v/>
      </c>
      <c r="J694" s="0" t="str">
        <f aca="false">IF(E694&lt;&gt;0,INDEX(Main!V:V,C694+1,1),"")</f>
        <v/>
      </c>
      <c r="K694" s="0" t="str">
        <f aca="false">IF(E694&lt;&gt;0,INDEX(Main!W:W,C694+1,1),"")</f>
        <v/>
      </c>
      <c r="L694" s="0" t="str">
        <f aca="false">IF(E694&lt;&gt;0,INDEX(Main!AF:CC,$C694+1,$D694+1),"")</f>
        <v/>
      </c>
      <c r="M694" s="0" t="str">
        <f aca="false">IF(E694&lt;&gt;0,IF(L694*1&gt;100,YEAR(L694),""),"")</f>
        <v/>
      </c>
      <c r="N694" s="0" t="str">
        <f aca="false">IF(E694&lt;&gt;0,INDEX(Main!AH:CC,$C694+1,$D694+1),"")</f>
        <v/>
      </c>
      <c r="O694" s="0" t="str">
        <f aca="false">IF(E694&lt;&gt;0,INDEX(Main!AI:CC,$C694+1,$D694+1),"")</f>
        <v/>
      </c>
      <c r="P694" s="0" t="str">
        <f aca="false">IF(E694&lt;&gt;0,INDEX(Main!AJ:CC,$C694+1,$D694+1),"")</f>
        <v/>
      </c>
      <c r="Q694" s="0" t="str">
        <f aca="false">IF(A694&lt;&gt;"",":"&amp;A694,"")</f>
        <v/>
      </c>
    </row>
    <row r="695" customFormat="false" ht="12.75" hidden="false" customHeight="false" outlineLevel="0" collapsed="false">
      <c r="A695" s="0" t="str">
        <f aca="false">IF(MOD(ROW(B695)-C$6,$F$6)=0,MAX(A$7:A694)+1,"")</f>
        <v/>
      </c>
      <c r="B695" s="0" t="n">
        <v>7.008</v>
      </c>
      <c r="C695" s="0" t="n">
        <v>14</v>
      </c>
      <c r="D695" s="0" t="n">
        <v>30</v>
      </c>
      <c r="E695" s="0" t="n">
        <v>0</v>
      </c>
      <c r="F695" s="0" t="str">
        <f aca="false">IF(E695&lt;&gt;0,"CSE"&amp;ROUND(B695,0),"")</f>
        <v/>
      </c>
      <c r="G695" s="0" t="str">
        <f aca="false">IF(E695&lt;&gt;0,"All","")</f>
        <v/>
      </c>
      <c r="H695" s="0" t="str">
        <f aca="false">IF(E695&lt;&gt;0,INDEX(Main!T:T,C695+1,1),"")</f>
        <v/>
      </c>
      <c r="I695" s="0" t="str">
        <f aca="false">IF(E695&lt;&gt;0,INDEX(Main!U:U,C695+1,1),"")</f>
        <v/>
      </c>
      <c r="J695" s="0" t="str">
        <f aca="false">IF(E695&lt;&gt;0,INDEX(Main!V:V,C695+1,1),"")</f>
        <v/>
      </c>
      <c r="K695" s="0" t="str">
        <f aca="false">IF(E695&lt;&gt;0,INDEX(Main!W:W,C695+1,1),"")</f>
        <v/>
      </c>
      <c r="L695" s="0" t="str">
        <f aca="false">IF(E695&lt;&gt;0,INDEX(Main!AF:CC,$C695+1,$D695+1),"")</f>
        <v/>
      </c>
      <c r="M695" s="0" t="str">
        <f aca="false">IF(E695&lt;&gt;0,IF(L695*1&gt;100,YEAR(L695),""),"")</f>
        <v/>
      </c>
      <c r="N695" s="0" t="str">
        <f aca="false">IF(E695&lt;&gt;0,INDEX(Main!AH:CC,$C695+1,$D695+1),"")</f>
        <v/>
      </c>
      <c r="O695" s="0" t="str">
        <f aca="false">IF(E695&lt;&gt;0,INDEX(Main!AI:CC,$C695+1,$D695+1),"")</f>
        <v/>
      </c>
      <c r="P695" s="0" t="str">
        <f aca="false">IF(E695&lt;&gt;0,INDEX(Main!AJ:CC,$C695+1,$D695+1),"")</f>
        <v/>
      </c>
      <c r="Q695" s="0" t="str">
        <f aca="false">IF(A695&lt;&gt;"",":"&amp;A695,"")</f>
        <v/>
      </c>
    </row>
    <row r="696" customFormat="false" ht="12.75" hidden="false" customHeight="false" outlineLevel="0" collapsed="false">
      <c r="A696" s="0" t="str">
        <f aca="false">IF(MOD(ROW(B696)-C$6,$F$6)=0,MAX(A$7:A695)+1,"")</f>
        <v/>
      </c>
      <c r="B696" s="0" t="n">
        <v>7.009</v>
      </c>
      <c r="C696" s="0" t="n">
        <v>15</v>
      </c>
      <c r="D696" s="0" t="n">
        <v>30</v>
      </c>
      <c r="E696" s="0" t="n">
        <v>0</v>
      </c>
      <c r="F696" s="0" t="str">
        <f aca="false">IF(E696&lt;&gt;0,"CSE"&amp;ROUND(B696,0),"")</f>
        <v/>
      </c>
      <c r="G696" s="0" t="str">
        <f aca="false">IF(E696&lt;&gt;0,"All","")</f>
        <v/>
      </c>
      <c r="H696" s="0" t="str">
        <f aca="false">IF(E696&lt;&gt;0,INDEX(Main!T:T,C696+1,1),"")</f>
        <v/>
      </c>
      <c r="I696" s="0" t="str">
        <f aca="false">IF(E696&lt;&gt;0,INDEX(Main!U:U,C696+1,1),"")</f>
        <v/>
      </c>
      <c r="J696" s="0" t="str">
        <f aca="false">IF(E696&lt;&gt;0,INDEX(Main!V:V,C696+1,1),"")</f>
        <v/>
      </c>
      <c r="K696" s="0" t="str">
        <f aca="false">IF(E696&lt;&gt;0,INDEX(Main!W:W,C696+1,1),"")</f>
        <v/>
      </c>
      <c r="L696" s="0" t="str">
        <f aca="false">IF(E696&lt;&gt;0,INDEX(Main!AF:CC,$C696+1,$D696+1),"")</f>
        <v/>
      </c>
      <c r="M696" s="0" t="str">
        <f aca="false">IF(E696&lt;&gt;0,IF(L696*1&gt;100,YEAR(L696),""),"")</f>
        <v/>
      </c>
      <c r="N696" s="0" t="str">
        <f aca="false">IF(E696&lt;&gt;0,INDEX(Main!AH:CC,$C696+1,$D696+1),"")</f>
        <v/>
      </c>
      <c r="O696" s="0" t="str">
        <f aca="false">IF(E696&lt;&gt;0,INDEX(Main!AI:CC,$C696+1,$D696+1),"")</f>
        <v/>
      </c>
      <c r="P696" s="0" t="str">
        <f aca="false">IF(E696&lt;&gt;0,INDEX(Main!AJ:CC,$C696+1,$D696+1),"")</f>
        <v/>
      </c>
      <c r="Q696" s="0" t="str">
        <f aca="false">IF(A696&lt;&gt;"",":"&amp;A696,"")</f>
        <v/>
      </c>
    </row>
    <row r="697" customFormat="false" ht="12.75" hidden="false" customHeight="false" outlineLevel="0" collapsed="false">
      <c r="A697" s="0" t="str">
        <f aca="false">IF(MOD(ROW(B697)-C$6,$F$6)=0,MAX(A$7:A696)+1,"")</f>
        <v/>
      </c>
      <c r="B697" s="0" t="n">
        <v>7.01</v>
      </c>
      <c r="C697" s="0" t="n">
        <v>16</v>
      </c>
      <c r="D697" s="0" t="n">
        <v>30</v>
      </c>
      <c r="E697" s="0" t="n">
        <v>0</v>
      </c>
      <c r="F697" s="0" t="str">
        <f aca="false">IF(E697&lt;&gt;0,"CSE"&amp;ROUND(B697,0),"")</f>
        <v/>
      </c>
      <c r="G697" s="0" t="str">
        <f aca="false">IF(E697&lt;&gt;0,"All","")</f>
        <v/>
      </c>
      <c r="H697" s="0" t="str">
        <f aca="false">IF(E697&lt;&gt;0,INDEX(Main!T:T,C697+1,1),"")</f>
        <v/>
      </c>
      <c r="I697" s="0" t="str">
        <f aca="false">IF(E697&lt;&gt;0,INDEX(Main!U:U,C697+1,1),"")</f>
        <v/>
      </c>
      <c r="J697" s="0" t="str">
        <f aca="false">IF(E697&lt;&gt;0,INDEX(Main!V:V,C697+1,1),"")</f>
        <v/>
      </c>
      <c r="K697" s="0" t="str">
        <f aca="false">IF(E697&lt;&gt;0,INDEX(Main!W:W,C697+1,1),"")</f>
        <v/>
      </c>
      <c r="L697" s="0" t="str">
        <f aca="false">IF(E697&lt;&gt;0,INDEX(Main!AF:CC,$C697+1,$D697+1),"")</f>
        <v/>
      </c>
      <c r="M697" s="0" t="str">
        <f aca="false">IF(E697&lt;&gt;0,IF(L697*1&gt;100,YEAR(L697),""),"")</f>
        <v/>
      </c>
      <c r="N697" s="0" t="str">
        <f aca="false">IF(E697&lt;&gt;0,INDEX(Main!AH:CC,$C697+1,$D697+1),"")</f>
        <v/>
      </c>
      <c r="O697" s="0" t="str">
        <f aca="false">IF(E697&lt;&gt;0,INDEX(Main!AI:CC,$C697+1,$D697+1),"")</f>
        <v/>
      </c>
      <c r="P697" s="0" t="str">
        <f aca="false">IF(E697&lt;&gt;0,INDEX(Main!AJ:CC,$C697+1,$D697+1),"")</f>
        <v/>
      </c>
      <c r="Q697" s="0" t="str">
        <f aca="false">IF(A697&lt;&gt;"",":"&amp;A697,"")</f>
        <v/>
      </c>
    </row>
    <row r="698" customFormat="false" ht="12.75" hidden="false" customHeight="false" outlineLevel="0" collapsed="false">
      <c r="A698" s="0" t="str">
        <f aca="false">IF(MOD(ROW(B698)-C$6,$F$6)=0,MAX(A$7:A697)+1,"")</f>
        <v/>
      </c>
      <c r="B698" s="0" t="n">
        <v>7.011</v>
      </c>
      <c r="C698" s="0" t="n">
        <v>17</v>
      </c>
      <c r="D698" s="0" t="n">
        <v>30</v>
      </c>
      <c r="E698" s="0" t="n">
        <v>0</v>
      </c>
      <c r="F698" s="0" t="str">
        <f aca="false">IF(E698&lt;&gt;0,"CSE"&amp;ROUND(B698,0),"")</f>
        <v/>
      </c>
      <c r="G698" s="0" t="str">
        <f aca="false">IF(E698&lt;&gt;0,"All","")</f>
        <v/>
      </c>
      <c r="H698" s="0" t="str">
        <f aca="false">IF(E698&lt;&gt;0,INDEX(Main!T:T,C698+1,1),"")</f>
        <v/>
      </c>
      <c r="I698" s="0" t="str">
        <f aca="false">IF(E698&lt;&gt;0,INDEX(Main!U:U,C698+1,1),"")</f>
        <v/>
      </c>
      <c r="J698" s="0" t="str">
        <f aca="false">IF(E698&lt;&gt;0,INDEX(Main!V:V,C698+1,1),"")</f>
        <v/>
      </c>
      <c r="K698" s="0" t="str">
        <f aca="false">IF(E698&lt;&gt;0,INDEX(Main!W:W,C698+1,1),"")</f>
        <v/>
      </c>
      <c r="L698" s="0" t="str">
        <f aca="false">IF(E698&lt;&gt;0,INDEX(Main!AF:CC,$C698+1,$D698+1),"")</f>
        <v/>
      </c>
      <c r="M698" s="0" t="str">
        <f aca="false">IF(E698&lt;&gt;0,IF(L698*1&gt;100,YEAR(L698),""),"")</f>
        <v/>
      </c>
      <c r="N698" s="0" t="str">
        <f aca="false">IF(E698&lt;&gt;0,INDEX(Main!AH:CC,$C698+1,$D698+1),"")</f>
        <v/>
      </c>
      <c r="O698" s="0" t="str">
        <f aca="false">IF(E698&lt;&gt;0,INDEX(Main!AI:CC,$C698+1,$D698+1),"")</f>
        <v/>
      </c>
      <c r="P698" s="0" t="str">
        <f aca="false">IF(E698&lt;&gt;0,INDEX(Main!AJ:CC,$C698+1,$D698+1),"")</f>
        <v/>
      </c>
      <c r="Q698" s="0" t="str">
        <f aca="false">IF(A698&lt;&gt;"",":"&amp;A698,"")</f>
        <v/>
      </c>
    </row>
    <row r="699" customFormat="false" ht="12.75" hidden="false" customHeight="false" outlineLevel="0" collapsed="false">
      <c r="A699" s="0" t="str">
        <f aca="false">IF(MOD(ROW(B699)-C$6,$F$6)=0,MAX(A$7:A698)+1,"")</f>
        <v/>
      </c>
      <c r="B699" s="0" t="n">
        <v>7.012</v>
      </c>
      <c r="C699" s="0" t="n">
        <v>18</v>
      </c>
      <c r="D699" s="0" t="n">
        <v>30</v>
      </c>
      <c r="E699" s="0" t="n">
        <v>0</v>
      </c>
      <c r="F699" s="0" t="str">
        <f aca="false">IF(E699&lt;&gt;0,"CSE"&amp;ROUND(B699,0),"")</f>
        <v/>
      </c>
      <c r="G699" s="0" t="str">
        <f aca="false">IF(E699&lt;&gt;0,"All","")</f>
        <v/>
      </c>
      <c r="H699" s="0" t="str">
        <f aca="false">IF(E699&lt;&gt;0,INDEX(Main!T:T,C699+1,1),"")</f>
        <v/>
      </c>
      <c r="I699" s="0" t="str">
        <f aca="false">IF(E699&lt;&gt;0,INDEX(Main!U:U,C699+1,1),"")</f>
        <v/>
      </c>
      <c r="J699" s="0" t="str">
        <f aca="false">IF(E699&lt;&gt;0,INDEX(Main!V:V,C699+1,1),"")</f>
        <v/>
      </c>
      <c r="K699" s="0" t="str">
        <f aca="false">IF(E699&lt;&gt;0,INDEX(Main!W:W,C699+1,1),"")</f>
        <v/>
      </c>
      <c r="L699" s="0" t="str">
        <f aca="false">IF(E699&lt;&gt;0,INDEX(Main!AF:CC,$C699+1,$D699+1),"")</f>
        <v/>
      </c>
      <c r="M699" s="0" t="str">
        <f aca="false">IF(E699&lt;&gt;0,IF(L699*1&gt;100,YEAR(L699),""),"")</f>
        <v/>
      </c>
      <c r="N699" s="0" t="str">
        <f aca="false">IF(E699&lt;&gt;0,INDEX(Main!AH:CC,$C699+1,$D699+1),"")</f>
        <v/>
      </c>
      <c r="O699" s="0" t="str">
        <f aca="false">IF(E699&lt;&gt;0,INDEX(Main!AI:CC,$C699+1,$D699+1),"")</f>
        <v/>
      </c>
      <c r="P699" s="0" t="str">
        <f aca="false">IF(E699&lt;&gt;0,INDEX(Main!AJ:CC,$C699+1,$D699+1),"")</f>
        <v/>
      </c>
      <c r="Q699" s="0" t="str">
        <f aca="false">IF(A699&lt;&gt;"",":"&amp;A699,"")</f>
        <v/>
      </c>
    </row>
    <row r="700" customFormat="false" ht="12.75" hidden="false" customHeight="false" outlineLevel="0" collapsed="false">
      <c r="A700" s="0" t="str">
        <f aca="false">IF(MOD(ROW(B700)-C$6,$F$6)=0,MAX(A$7:A699)+1,"")</f>
        <v/>
      </c>
      <c r="B700" s="0" t="n">
        <v>7.013</v>
      </c>
      <c r="C700" s="0" t="n">
        <v>19</v>
      </c>
      <c r="D700" s="0" t="n">
        <v>30</v>
      </c>
      <c r="E700" s="0" t="n">
        <v>0</v>
      </c>
      <c r="F700" s="0" t="str">
        <f aca="false">IF(E700&lt;&gt;0,"CSE"&amp;ROUND(B700,0),"")</f>
        <v/>
      </c>
      <c r="G700" s="0" t="str">
        <f aca="false">IF(E700&lt;&gt;0,"All","")</f>
        <v/>
      </c>
      <c r="H700" s="0" t="str">
        <f aca="false">IF(E700&lt;&gt;0,INDEX(Main!T:T,C700+1,1),"")</f>
        <v/>
      </c>
      <c r="I700" s="0" t="str">
        <f aca="false">IF(E700&lt;&gt;0,INDEX(Main!U:U,C700+1,1),"")</f>
        <v/>
      </c>
      <c r="J700" s="0" t="str">
        <f aca="false">IF(E700&lt;&gt;0,INDEX(Main!V:V,C700+1,1),"")</f>
        <v/>
      </c>
      <c r="K700" s="0" t="str">
        <f aca="false">IF(E700&lt;&gt;0,INDEX(Main!W:W,C700+1,1),"")</f>
        <v/>
      </c>
      <c r="L700" s="0" t="str">
        <f aca="false">IF(E700&lt;&gt;0,INDEX(Main!AF:CC,$C700+1,$D700+1),"")</f>
        <v/>
      </c>
      <c r="M700" s="0" t="str">
        <f aca="false">IF(E700&lt;&gt;0,IF(L700*1&gt;100,YEAR(L700),""),"")</f>
        <v/>
      </c>
      <c r="N700" s="0" t="str">
        <f aca="false">IF(E700&lt;&gt;0,INDEX(Main!AH:CC,$C700+1,$D700+1),"")</f>
        <v/>
      </c>
      <c r="O700" s="0" t="str">
        <f aca="false">IF(E700&lt;&gt;0,INDEX(Main!AI:CC,$C700+1,$D700+1),"")</f>
        <v/>
      </c>
      <c r="P700" s="0" t="str">
        <f aca="false">IF(E700&lt;&gt;0,INDEX(Main!AJ:CC,$C700+1,$D700+1),"")</f>
        <v/>
      </c>
      <c r="Q700" s="0" t="str">
        <f aca="false">IF(A700&lt;&gt;"",":"&amp;A700,"")</f>
        <v/>
      </c>
    </row>
    <row r="701" customFormat="false" ht="12.75" hidden="false" customHeight="false" outlineLevel="0" collapsed="false">
      <c r="A701" s="0" t="str">
        <f aca="false">IF(MOD(ROW(B701)-C$6,$F$6)=0,MAX(A$7:A700)+1,"")</f>
        <v/>
      </c>
      <c r="B701" s="0" t="n">
        <v>7.01400000000001</v>
      </c>
      <c r="C701" s="0" t="n">
        <v>20</v>
      </c>
      <c r="D701" s="0" t="n">
        <v>30</v>
      </c>
      <c r="E701" s="0" t="n">
        <v>0</v>
      </c>
      <c r="F701" s="0" t="str">
        <f aca="false">IF(E701&lt;&gt;0,"CSE"&amp;ROUND(B701,0),"")</f>
        <v/>
      </c>
      <c r="G701" s="0" t="str">
        <f aca="false">IF(E701&lt;&gt;0,"All","")</f>
        <v/>
      </c>
      <c r="H701" s="0" t="str">
        <f aca="false">IF(E701&lt;&gt;0,INDEX(Main!T:T,C701+1,1),"")</f>
        <v/>
      </c>
      <c r="I701" s="0" t="str">
        <f aca="false">IF(E701&lt;&gt;0,INDEX(Main!U:U,C701+1,1),"")</f>
        <v/>
      </c>
      <c r="J701" s="0" t="str">
        <f aca="false">IF(E701&lt;&gt;0,INDEX(Main!V:V,C701+1,1),"")</f>
        <v/>
      </c>
      <c r="K701" s="0" t="str">
        <f aca="false">IF(E701&lt;&gt;0,INDEX(Main!W:W,C701+1,1),"")</f>
        <v/>
      </c>
      <c r="L701" s="0" t="str">
        <f aca="false">IF(E701&lt;&gt;0,INDEX(Main!AF:CC,$C701+1,$D701+1),"")</f>
        <v/>
      </c>
      <c r="M701" s="0" t="str">
        <f aca="false">IF(E701&lt;&gt;0,IF(L701*1&gt;100,YEAR(L701),""),"")</f>
        <v/>
      </c>
      <c r="N701" s="0" t="str">
        <f aca="false">IF(E701&lt;&gt;0,INDEX(Main!AH:CC,$C701+1,$D701+1),"")</f>
        <v/>
      </c>
      <c r="O701" s="0" t="str">
        <f aca="false">IF(E701&lt;&gt;0,INDEX(Main!AI:CC,$C701+1,$D701+1),"")</f>
        <v/>
      </c>
      <c r="P701" s="0" t="str">
        <f aca="false">IF(E701&lt;&gt;0,INDEX(Main!AJ:CC,$C701+1,$D701+1),"")</f>
        <v/>
      </c>
      <c r="Q701" s="0" t="str">
        <f aca="false">IF(A701&lt;&gt;"",":"&amp;A701,"")</f>
        <v/>
      </c>
    </row>
    <row r="702" customFormat="false" ht="12.75" hidden="false" customHeight="false" outlineLevel="0" collapsed="false">
      <c r="A702" s="0" t="str">
        <f aca="false">IF(MOD(ROW(B702)-C$6,$F$6)=0,MAX(A$7:A701)+1,"")</f>
        <v/>
      </c>
      <c r="B702" s="0" t="n">
        <v>7.01500000000001</v>
      </c>
      <c r="C702" s="0" t="n">
        <v>21</v>
      </c>
      <c r="D702" s="0" t="n">
        <v>30</v>
      </c>
      <c r="E702" s="0" t="n">
        <v>0</v>
      </c>
      <c r="F702" s="0" t="str">
        <f aca="false">IF(E702&lt;&gt;0,"CSE"&amp;ROUND(B702,0),"")</f>
        <v/>
      </c>
      <c r="G702" s="0" t="str">
        <f aca="false">IF(E702&lt;&gt;0,"All","")</f>
        <v/>
      </c>
      <c r="H702" s="0" t="str">
        <f aca="false">IF(E702&lt;&gt;0,INDEX(Main!T:T,C702+1,1),"")</f>
        <v/>
      </c>
      <c r="I702" s="0" t="str">
        <f aca="false">IF(E702&lt;&gt;0,INDEX(Main!U:U,C702+1,1),"")</f>
        <v/>
      </c>
      <c r="J702" s="0" t="str">
        <f aca="false">IF(E702&lt;&gt;0,INDEX(Main!V:V,C702+1,1),"")</f>
        <v/>
      </c>
      <c r="K702" s="0" t="str">
        <f aca="false">IF(E702&lt;&gt;0,INDEX(Main!W:W,C702+1,1),"")</f>
        <v/>
      </c>
      <c r="L702" s="0" t="str">
        <f aca="false">IF(E702&lt;&gt;0,INDEX(Main!AF:CC,$C702+1,$D702+1),"")</f>
        <v/>
      </c>
      <c r="M702" s="0" t="str">
        <f aca="false">IF(E702&lt;&gt;0,IF(L702*1&gt;100,YEAR(L702),""),"")</f>
        <v/>
      </c>
      <c r="N702" s="0" t="str">
        <f aca="false">IF(E702&lt;&gt;0,INDEX(Main!AH:CC,$C702+1,$D702+1),"")</f>
        <v/>
      </c>
      <c r="O702" s="0" t="str">
        <f aca="false">IF(E702&lt;&gt;0,INDEX(Main!AI:CC,$C702+1,$D702+1),"")</f>
        <v/>
      </c>
      <c r="P702" s="0" t="str">
        <f aca="false">IF(E702&lt;&gt;0,INDEX(Main!AJ:CC,$C702+1,$D702+1),"")</f>
        <v/>
      </c>
      <c r="Q702" s="0" t="str">
        <f aca="false">IF(A702&lt;&gt;"",":"&amp;A702,"")</f>
        <v/>
      </c>
    </row>
    <row r="703" customFormat="false" ht="12.75" hidden="false" customHeight="false" outlineLevel="0" collapsed="false">
      <c r="A703" s="0" t="str">
        <f aca="false">IF(MOD(ROW(B703)-C$6,$F$6)=0,MAX(A$7:A702)+1,"")</f>
        <v/>
      </c>
      <c r="B703" s="0" t="n">
        <v>7.01600000000001</v>
      </c>
      <c r="C703" s="0" t="n">
        <v>22</v>
      </c>
      <c r="D703" s="0" t="n">
        <v>30</v>
      </c>
      <c r="E703" s="0" t="n">
        <v>0</v>
      </c>
      <c r="F703" s="0" t="str">
        <f aca="false">IF(E703&lt;&gt;0,"CSE"&amp;ROUND(B703,0),"")</f>
        <v/>
      </c>
      <c r="G703" s="0" t="str">
        <f aca="false">IF(E703&lt;&gt;0,"All","")</f>
        <v/>
      </c>
      <c r="H703" s="0" t="str">
        <f aca="false">IF(E703&lt;&gt;0,INDEX(Main!T:T,C703+1,1),"")</f>
        <v/>
      </c>
      <c r="I703" s="0" t="str">
        <f aca="false">IF(E703&lt;&gt;0,INDEX(Main!U:U,C703+1,1),"")</f>
        <v/>
      </c>
      <c r="J703" s="0" t="str">
        <f aca="false">IF(E703&lt;&gt;0,INDEX(Main!V:V,C703+1,1),"")</f>
        <v/>
      </c>
      <c r="K703" s="0" t="str">
        <f aca="false">IF(E703&lt;&gt;0,INDEX(Main!W:W,C703+1,1),"")</f>
        <v/>
      </c>
      <c r="L703" s="0" t="str">
        <f aca="false">IF(E703&lt;&gt;0,INDEX(Main!AF:CC,$C703+1,$D703+1),"")</f>
        <v/>
      </c>
      <c r="M703" s="0" t="str">
        <f aca="false">IF(E703&lt;&gt;0,IF(L703*1&gt;100,YEAR(L703),""),"")</f>
        <v/>
      </c>
      <c r="N703" s="0" t="str">
        <f aca="false">IF(E703&lt;&gt;0,INDEX(Main!AH:CC,$C703+1,$D703+1),"")</f>
        <v/>
      </c>
      <c r="O703" s="0" t="str">
        <f aca="false">IF(E703&lt;&gt;0,INDEX(Main!AI:CC,$C703+1,$D703+1),"")</f>
        <v/>
      </c>
      <c r="P703" s="0" t="str">
        <f aca="false">IF(E703&lt;&gt;0,INDEX(Main!AJ:CC,$C703+1,$D703+1),"")</f>
        <v/>
      </c>
      <c r="Q703" s="0" t="str">
        <f aca="false">IF(A703&lt;&gt;"",":"&amp;A703,"")</f>
        <v/>
      </c>
    </row>
    <row r="704" customFormat="false" ht="12.75" hidden="false" customHeight="false" outlineLevel="0" collapsed="false">
      <c r="A704" s="0" t="str">
        <f aca="false">IF(MOD(ROW(B704)-C$6,$F$6)=0,MAX(A$7:A703)+1,"")</f>
        <v/>
      </c>
      <c r="B704" s="0" t="n">
        <v>7.01700000000001</v>
      </c>
      <c r="C704" s="0" t="n">
        <v>23</v>
      </c>
      <c r="D704" s="0" t="n">
        <v>30</v>
      </c>
      <c r="E704" s="0" t="n">
        <v>0</v>
      </c>
      <c r="F704" s="0" t="str">
        <f aca="false">IF(E704&lt;&gt;0,"CSE"&amp;ROUND(B704,0),"")</f>
        <v/>
      </c>
      <c r="G704" s="0" t="str">
        <f aca="false">IF(E704&lt;&gt;0,"All","")</f>
        <v/>
      </c>
      <c r="H704" s="0" t="str">
        <f aca="false">IF(E704&lt;&gt;0,INDEX(Main!T:T,C704+1,1),"")</f>
        <v/>
      </c>
      <c r="I704" s="0" t="str">
        <f aca="false">IF(E704&lt;&gt;0,INDEX(Main!U:U,C704+1,1),"")</f>
        <v/>
      </c>
      <c r="J704" s="0" t="str">
        <f aca="false">IF(E704&lt;&gt;0,INDEX(Main!V:V,C704+1,1),"")</f>
        <v/>
      </c>
      <c r="K704" s="0" t="str">
        <f aca="false">IF(E704&lt;&gt;0,INDEX(Main!W:W,C704+1,1),"")</f>
        <v/>
      </c>
      <c r="L704" s="0" t="str">
        <f aca="false">IF(E704&lt;&gt;0,INDEX(Main!AF:CC,$C704+1,$D704+1),"")</f>
        <v/>
      </c>
      <c r="M704" s="0" t="str">
        <f aca="false">IF(E704&lt;&gt;0,IF(L704*1&gt;100,YEAR(L704),""),"")</f>
        <v/>
      </c>
      <c r="N704" s="0" t="str">
        <f aca="false">IF(E704&lt;&gt;0,INDEX(Main!AH:CC,$C704+1,$D704+1),"")</f>
        <v/>
      </c>
      <c r="O704" s="0" t="str">
        <f aca="false">IF(E704&lt;&gt;0,INDEX(Main!AI:CC,$C704+1,$D704+1),"")</f>
        <v/>
      </c>
      <c r="P704" s="0" t="str">
        <f aca="false">IF(E704&lt;&gt;0,INDEX(Main!AJ:CC,$C704+1,$D704+1),"")</f>
        <v/>
      </c>
      <c r="Q704" s="0" t="str">
        <f aca="false">IF(A704&lt;&gt;"",":"&amp;A704,"")</f>
        <v/>
      </c>
    </row>
    <row r="705" customFormat="false" ht="12.75" hidden="false" customHeight="false" outlineLevel="0" collapsed="false">
      <c r="A705" s="0" t="str">
        <f aca="false">IF(MOD(ROW(B705)-C$6,$F$6)=0,MAX(A$7:A704)+1,"")</f>
        <v/>
      </c>
      <c r="B705" s="0" t="n">
        <v>7.01800000000001</v>
      </c>
      <c r="C705" s="0" t="n">
        <v>24</v>
      </c>
      <c r="D705" s="0" t="n">
        <v>30</v>
      </c>
      <c r="E705" s="0" t="n">
        <v>0</v>
      </c>
      <c r="F705" s="0" t="str">
        <f aca="false">IF(E705&lt;&gt;0,"CSE"&amp;ROUND(B705,0),"")</f>
        <v/>
      </c>
      <c r="G705" s="0" t="str">
        <f aca="false">IF(E705&lt;&gt;0,"All","")</f>
        <v/>
      </c>
      <c r="H705" s="0" t="str">
        <f aca="false">IF(E705&lt;&gt;0,INDEX(Main!T:T,C705+1,1),"")</f>
        <v/>
      </c>
      <c r="I705" s="0" t="str">
        <f aca="false">IF(E705&lt;&gt;0,INDEX(Main!U:U,C705+1,1),"")</f>
        <v/>
      </c>
      <c r="J705" s="0" t="str">
        <f aca="false">IF(E705&lt;&gt;0,INDEX(Main!V:V,C705+1,1),"")</f>
        <v/>
      </c>
      <c r="K705" s="0" t="str">
        <f aca="false">IF(E705&lt;&gt;0,INDEX(Main!W:W,C705+1,1),"")</f>
        <v/>
      </c>
      <c r="L705" s="0" t="str">
        <f aca="false">IF(E705&lt;&gt;0,INDEX(Main!AF:CC,$C705+1,$D705+1),"")</f>
        <v/>
      </c>
      <c r="M705" s="0" t="str">
        <f aca="false">IF(E705&lt;&gt;0,IF(L705*1&gt;100,YEAR(L705),""),"")</f>
        <v/>
      </c>
      <c r="N705" s="0" t="str">
        <f aca="false">IF(E705&lt;&gt;0,INDEX(Main!AH:CC,$C705+1,$D705+1),"")</f>
        <v/>
      </c>
      <c r="O705" s="0" t="str">
        <f aca="false">IF(E705&lt;&gt;0,INDEX(Main!AI:CC,$C705+1,$D705+1),"")</f>
        <v/>
      </c>
      <c r="P705" s="0" t="str">
        <f aca="false">IF(E705&lt;&gt;0,INDEX(Main!AJ:CC,$C705+1,$D705+1),"")</f>
        <v/>
      </c>
      <c r="Q705" s="0" t="str">
        <f aca="false">IF(A705&lt;&gt;"",":"&amp;A705,"")</f>
        <v/>
      </c>
    </row>
    <row r="706" customFormat="false" ht="12.75" hidden="false" customHeight="false" outlineLevel="0" collapsed="false">
      <c r="A706" s="0" t="str">
        <f aca="false">IF(MOD(ROW(B706)-C$6,$F$6)=0,MAX(A$7:A705)+1,"")</f>
        <v/>
      </c>
      <c r="B706" s="0" t="n">
        <v>7.01900000000001</v>
      </c>
      <c r="C706" s="0" t="n">
        <v>25</v>
      </c>
      <c r="D706" s="0" t="n">
        <v>30</v>
      </c>
      <c r="E706" s="0" t="n">
        <v>0</v>
      </c>
      <c r="F706" s="0" t="str">
        <f aca="false">IF(E706&lt;&gt;0,"CSE"&amp;ROUND(B706,0),"")</f>
        <v/>
      </c>
      <c r="G706" s="0" t="str">
        <f aca="false">IF(E706&lt;&gt;0,"All","")</f>
        <v/>
      </c>
      <c r="H706" s="0" t="str">
        <f aca="false">IF(E706&lt;&gt;0,INDEX(Main!T:T,C706+1,1),"")</f>
        <v/>
      </c>
      <c r="I706" s="0" t="str">
        <f aca="false">IF(E706&lt;&gt;0,INDEX(Main!U:U,C706+1,1),"")</f>
        <v/>
      </c>
      <c r="J706" s="0" t="str">
        <f aca="false">IF(E706&lt;&gt;0,INDEX(Main!V:V,C706+1,1),"")</f>
        <v/>
      </c>
      <c r="K706" s="0" t="str">
        <f aca="false">IF(E706&lt;&gt;0,INDEX(Main!W:W,C706+1,1),"")</f>
        <v/>
      </c>
      <c r="L706" s="0" t="str">
        <f aca="false">IF(E706&lt;&gt;0,INDEX(Main!AF:CC,$C706+1,$D706+1),"")</f>
        <v/>
      </c>
      <c r="M706" s="0" t="str">
        <f aca="false">IF(E706&lt;&gt;0,IF(L706*1&gt;100,YEAR(L706),""),"")</f>
        <v/>
      </c>
      <c r="N706" s="0" t="str">
        <f aca="false">IF(E706&lt;&gt;0,INDEX(Main!AH:CC,$C706+1,$D706+1),"")</f>
        <v/>
      </c>
      <c r="O706" s="0" t="str">
        <f aca="false">IF(E706&lt;&gt;0,INDEX(Main!AI:CC,$C706+1,$D706+1),"")</f>
        <v/>
      </c>
      <c r="P706" s="0" t="str">
        <f aca="false">IF(E706&lt;&gt;0,INDEX(Main!AJ:CC,$C706+1,$D706+1),"")</f>
        <v/>
      </c>
      <c r="Q706" s="0" t="str">
        <f aca="false">IF(A706&lt;&gt;"",":"&amp;A706,"")</f>
        <v/>
      </c>
    </row>
    <row r="707" customFormat="false" ht="12.75" hidden="false" customHeight="false" outlineLevel="0" collapsed="false">
      <c r="A707" s="0" t="str">
        <f aca="false">IF(MOD(ROW(B707)-C$6,$F$6)=0,MAX(A$7:A706)+1,"")</f>
        <v/>
      </c>
      <c r="B707" s="0" t="n">
        <v>7.02000000000001</v>
      </c>
      <c r="C707" s="0" t="n">
        <v>26</v>
      </c>
      <c r="D707" s="0" t="n">
        <v>30</v>
      </c>
      <c r="E707" s="0" t="n">
        <v>0</v>
      </c>
      <c r="F707" s="0" t="str">
        <f aca="false">IF(E707&lt;&gt;0,"CSE"&amp;ROUND(B707,0),"")</f>
        <v/>
      </c>
      <c r="G707" s="0" t="str">
        <f aca="false">IF(E707&lt;&gt;0,"All","")</f>
        <v/>
      </c>
      <c r="H707" s="0" t="str">
        <f aca="false">IF(E707&lt;&gt;0,INDEX(Main!T:T,C707+1,1),"")</f>
        <v/>
      </c>
      <c r="I707" s="0" t="str">
        <f aca="false">IF(E707&lt;&gt;0,INDEX(Main!U:U,C707+1,1),"")</f>
        <v/>
      </c>
      <c r="J707" s="0" t="str">
        <f aca="false">IF(E707&lt;&gt;0,INDEX(Main!V:V,C707+1,1),"")</f>
        <v/>
      </c>
      <c r="K707" s="0" t="str">
        <f aca="false">IF(E707&lt;&gt;0,INDEX(Main!W:W,C707+1,1),"")</f>
        <v/>
      </c>
      <c r="L707" s="0" t="str">
        <f aca="false">IF(E707&lt;&gt;0,INDEX(Main!AF:CC,$C707+1,$D707+1),"")</f>
        <v/>
      </c>
      <c r="M707" s="0" t="str">
        <f aca="false">IF(E707&lt;&gt;0,IF(L707*1&gt;100,YEAR(L707),""),"")</f>
        <v/>
      </c>
      <c r="N707" s="0" t="str">
        <f aca="false">IF(E707&lt;&gt;0,INDEX(Main!AH:CC,$C707+1,$D707+1),"")</f>
        <v/>
      </c>
      <c r="O707" s="0" t="str">
        <f aca="false">IF(E707&lt;&gt;0,INDEX(Main!AI:CC,$C707+1,$D707+1),"")</f>
        <v/>
      </c>
      <c r="P707" s="0" t="str">
        <f aca="false">IF(E707&lt;&gt;0,INDEX(Main!AJ:CC,$C707+1,$D707+1),"")</f>
        <v/>
      </c>
      <c r="Q707" s="0" t="str">
        <f aca="false">IF(A707&lt;&gt;"",":"&amp;A707,"")</f>
        <v/>
      </c>
    </row>
    <row r="708" customFormat="false" ht="12.75" hidden="false" customHeight="false" outlineLevel="0" collapsed="false">
      <c r="A708" s="0" t="str">
        <f aca="false">IF(MOD(ROW(B708)-C$6,$F$6)=0,MAX(A$7:A707)+1,"")</f>
        <v/>
      </c>
      <c r="B708" s="0" t="n">
        <v>7.02100000000001</v>
      </c>
      <c r="C708" s="0" t="n">
        <v>27</v>
      </c>
      <c r="D708" s="0" t="n">
        <v>30</v>
      </c>
      <c r="E708" s="0" t="n">
        <v>0</v>
      </c>
      <c r="F708" s="0" t="str">
        <f aca="false">IF(E708&lt;&gt;0,"CSE"&amp;ROUND(B708,0),"")</f>
        <v/>
      </c>
      <c r="G708" s="0" t="str">
        <f aca="false">IF(E708&lt;&gt;0,"All","")</f>
        <v/>
      </c>
      <c r="H708" s="0" t="str">
        <f aca="false">IF(E708&lt;&gt;0,INDEX(Main!T:T,C708+1,1),"")</f>
        <v/>
      </c>
      <c r="I708" s="0" t="str">
        <f aca="false">IF(E708&lt;&gt;0,INDEX(Main!U:U,C708+1,1),"")</f>
        <v/>
      </c>
      <c r="J708" s="0" t="str">
        <f aca="false">IF(E708&lt;&gt;0,INDEX(Main!V:V,C708+1,1),"")</f>
        <v/>
      </c>
      <c r="K708" s="0" t="str">
        <f aca="false">IF(E708&lt;&gt;0,INDEX(Main!W:W,C708+1,1),"")</f>
        <v/>
      </c>
      <c r="L708" s="0" t="str">
        <f aca="false">IF(E708&lt;&gt;0,INDEX(Main!AF:CC,$C708+1,$D708+1),"")</f>
        <v/>
      </c>
      <c r="M708" s="0" t="str">
        <f aca="false">IF(E708&lt;&gt;0,IF(L708*1&gt;100,YEAR(L708),""),"")</f>
        <v/>
      </c>
      <c r="N708" s="0" t="str">
        <f aca="false">IF(E708&lt;&gt;0,INDEX(Main!AH:CC,$C708+1,$D708+1),"")</f>
        <v/>
      </c>
      <c r="O708" s="0" t="str">
        <f aca="false">IF(E708&lt;&gt;0,INDEX(Main!AI:CC,$C708+1,$D708+1),"")</f>
        <v/>
      </c>
      <c r="P708" s="0" t="str">
        <f aca="false">IF(E708&lt;&gt;0,INDEX(Main!AJ:CC,$C708+1,$D708+1),"")</f>
        <v/>
      </c>
      <c r="Q708" s="0" t="str">
        <f aca="false">IF(A708&lt;&gt;"",":"&amp;A708,"")</f>
        <v/>
      </c>
    </row>
    <row r="709" customFormat="false" ht="12.75" hidden="false" customHeight="false" outlineLevel="0" collapsed="false">
      <c r="A709" s="0" t="str">
        <f aca="false">IF(MOD(ROW(B709)-C$6,$F$6)=0,MAX(A$7:A708)+1,"")</f>
        <v/>
      </c>
      <c r="B709" s="0" t="n">
        <v>7.02200000000001</v>
      </c>
      <c r="C709" s="0" t="n">
        <v>28</v>
      </c>
      <c r="D709" s="0" t="n">
        <v>30</v>
      </c>
      <c r="E709" s="0" t="n">
        <v>0</v>
      </c>
      <c r="F709" s="0" t="str">
        <f aca="false">IF(E709&lt;&gt;0,"CSE"&amp;ROUND(B709,0),"")</f>
        <v/>
      </c>
      <c r="G709" s="0" t="str">
        <f aca="false">IF(E709&lt;&gt;0,"All","")</f>
        <v/>
      </c>
      <c r="H709" s="0" t="str">
        <f aca="false">IF(E709&lt;&gt;0,INDEX(Main!T:T,C709+1,1),"")</f>
        <v/>
      </c>
      <c r="I709" s="0" t="str">
        <f aca="false">IF(E709&lt;&gt;0,INDEX(Main!U:U,C709+1,1),"")</f>
        <v/>
      </c>
      <c r="J709" s="0" t="str">
        <f aca="false">IF(E709&lt;&gt;0,INDEX(Main!V:V,C709+1,1),"")</f>
        <v/>
      </c>
      <c r="K709" s="0" t="str">
        <f aca="false">IF(E709&lt;&gt;0,INDEX(Main!W:W,C709+1,1),"")</f>
        <v/>
      </c>
      <c r="L709" s="0" t="str">
        <f aca="false">IF(E709&lt;&gt;0,INDEX(Main!AF:CC,$C709+1,$D709+1),"")</f>
        <v/>
      </c>
      <c r="M709" s="0" t="str">
        <f aca="false">IF(E709&lt;&gt;0,IF(L709*1&gt;100,YEAR(L709),""),"")</f>
        <v/>
      </c>
      <c r="N709" s="0" t="str">
        <f aca="false">IF(E709&lt;&gt;0,INDEX(Main!AH:CC,$C709+1,$D709+1),"")</f>
        <v/>
      </c>
      <c r="O709" s="0" t="str">
        <f aca="false">IF(E709&lt;&gt;0,INDEX(Main!AI:CC,$C709+1,$D709+1),"")</f>
        <v/>
      </c>
      <c r="P709" s="0" t="str">
        <f aca="false">IF(E709&lt;&gt;0,INDEX(Main!AJ:CC,$C709+1,$D709+1),"")</f>
        <v/>
      </c>
      <c r="Q709" s="0" t="str">
        <f aca="false">IF(A709&lt;&gt;"",":"&amp;A709,"")</f>
        <v/>
      </c>
    </row>
    <row r="710" customFormat="false" ht="12.75" hidden="false" customHeight="false" outlineLevel="0" collapsed="false">
      <c r="A710" s="0" t="str">
        <f aca="false">IF(MOD(ROW(B710)-C$6,$F$6)=0,MAX(A$7:A709)+1,"")</f>
        <v/>
      </c>
      <c r="B710" s="0" t="n">
        <v>7.02300000000001</v>
      </c>
      <c r="C710" s="0" t="n">
        <v>29</v>
      </c>
      <c r="D710" s="0" t="n">
        <v>30</v>
      </c>
      <c r="E710" s="0" t="n">
        <v>0</v>
      </c>
      <c r="F710" s="0" t="str">
        <f aca="false">IF(E710&lt;&gt;0,"CSE"&amp;ROUND(B710,0),"")</f>
        <v/>
      </c>
      <c r="G710" s="0" t="str">
        <f aca="false">IF(E710&lt;&gt;0,"All","")</f>
        <v/>
      </c>
      <c r="H710" s="0" t="str">
        <f aca="false">IF(E710&lt;&gt;0,INDEX(Main!T:T,C710+1,1),"")</f>
        <v/>
      </c>
      <c r="I710" s="0" t="str">
        <f aca="false">IF(E710&lt;&gt;0,INDEX(Main!U:U,C710+1,1),"")</f>
        <v/>
      </c>
      <c r="J710" s="0" t="str">
        <f aca="false">IF(E710&lt;&gt;0,INDEX(Main!V:V,C710+1,1),"")</f>
        <v/>
      </c>
      <c r="K710" s="0" t="str">
        <f aca="false">IF(E710&lt;&gt;0,INDEX(Main!W:W,C710+1,1),"")</f>
        <v/>
      </c>
      <c r="L710" s="0" t="str">
        <f aca="false">IF(E710&lt;&gt;0,INDEX(Main!AF:CC,$C710+1,$D710+1),"")</f>
        <v/>
      </c>
      <c r="M710" s="0" t="str">
        <f aca="false">IF(E710&lt;&gt;0,IF(L710*1&gt;100,YEAR(L710),""),"")</f>
        <v/>
      </c>
      <c r="N710" s="0" t="str">
        <f aca="false">IF(E710&lt;&gt;0,INDEX(Main!AH:CC,$C710+1,$D710+1),"")</f>
        <v/>
      </c>
      <c r="O710" s="0" t="str">
        <f aca="false">IF(E710&lt;&gt;0,INDEX(Main!AI:CC,$C710+1,$D710+1),"")</f>
        <v/>
      </c>
      <c r="P710" s="0" t="str">
        <f aca="false">IF(E710&lt;&gt;0,INDEX(Main!AJ:CC,$C710+1,$D710+1),"")</f>
        <v/>
      </c>
      <c r="Q710" s="0" t="str">
        <f aca="false">IF(A710&lt;&gt;"",":"&amp;A710,"")</f>
        <v/>
      </c>
    </row>
    <row r="711" customFormat="false" ht="12.75" hidden="false" customHeight="false" outlineLevel="0" collapsed="false">
      <c r="A711" s="0" t="str">
        <f aca="false">IF(MOD(ROW(B711)-C$6,$F$6)=0,MAX(A$7:A710)+1,"")</f>
        <v/>
      </c>
      <c r="B711" s="0" t="n">
        <v>7.02400000000001</v>
      </c>
      <c r="C711" s="0" t="n">
        <v>30</v>
      </c>
      <c r="D711" s="0" t="n">
        <v>30</v>
      </c>
      <c r="E711" s="0" t="n">
        <v>0</v>
      </c>
      <c r="F711" s="0" t="str">
        <f aca="false">IF(E711&lt;&gt;0,"CSE"&amp;ROUND(B711,0),"")</f>
        <v/>
      </c>
      <c r="G711" s="0" t="str">
        <f aca="false">IF(E711&lt;&gt;0,"All","")</f>
        <v/>
      </c>
      <c r="H711" s="0" t="str">
        <f aca="false">IF(E711&lt;&gt;0,INDEX(Main!T:T,C711+1,1),"")</f>
        <v/>
      </c>
      <c r="I711" s="0" t="str">
        <f aca="false">IF(E711&lt;&gt;0,INDEX(Main!U:U,C711+1,1),"")</f>
        <v/>
      </c>
      <c r="J711" s="0" t="str">
        <f aca="false">IF(E711&lt;&gt;0,INDEX(Main!V:V,C711+1,1),"")</f>
        <v/>
      </c>
      <c r="K711" s="0" t="str">
        <f aca="false">IF(E711&lt;&gt;0,INDEX(Main!W:W,C711+1,1),"")</f>
        <v/>
      </c>
      <c r="L711" s="0" t="str">
        <f aca="false">IF(E711&lt;&gt;0,INDEX(Main!AF:CC,$C711+1,$D711+1),"")</f>
        <v/>
      </c>
      <c r="M711" s="0" t="str">
        <f aca="false">IF(E711&lt;&gt;0,IF(L711*1&gt;100,YEAR(L711),""),"")</f>
        <v/>
      </c>
      <c r="N711" s="0" t="str">
        <f aca="false">IF(E711&lt;&gt;0,INDEX(Main!AH:CC,$C711+1,$D711+1),"")</f>
        <v/>
      </c>
      <c r="O711" s="0" t="str">
        <f aca="false">IF(E711&lt;&gt;0,INDEX(Main!AI:CC,$C711+1,$D711+1),"")</f>
        <v/>
      </c>
      <c r="P711" s="0" t="str">
        <f aca="false">IF(E711&lt;&gt;0,INDEX(Main!AJ:CC,$C711+1,$D711+1),"")</f>
        <v/>
      </c>
      <c r="Q711" s="0" t="str">
        <f aca="false">IF(A711&lt;&gt;"",":"&amp;A711,"")</f>
        <v/>
      </c>
    </row>
    <row r="712" customFormat="false" ht="12.75" hidden="false" customHeight="false" outlineLevel="0" collapsed="false">
      <c r="A712" s="0" t="str">
        <f aca="false">IF(MOD(ROW(B712)-C$6,$F$6)=0,MAX(A$7:A711)+1,"")</f>
        <v/>
      </c>
      <c r="B712" s="0" t="n">
        <v>7.02500000000001</v>
      </c>
      <c r="C712" s="0" t="n">
        <v>31</v>
      </c>
      <c r="D712" s="0" t="n">
        <v>30</v>
      </c>
      <c r="E712" s="0" t="n">
        <v>0</v>
      </c>
      <c r="F712" s="0" t="str">
        <f aca="false">IF(E712&lt;&gt;0,"CSE"&amp;ROUND(B712,0),"")</f>
        <v/>
      </c>
      <c r="G712" s="0" t="str">
        <f aca="false">IF(E712&lt;&gt;0,"All","")</f>
        <v/>
      </c>
      <c r="H712" s="0" t="str">
        <f aca="false">IF(E712&lt;&gt;0,INDEX(Main!T:T,C712+1,1),"")</f>
        <v/>
      </c>
      <c r="I712" s="0" t="str">
        <f aca="false">IF(E712&lt;&gt;0,INDEX(Main!U:U,C712+1,1),"")</f>
        <v/>
      </c>
      <c r="J712" s="0" t="str">
        <f aca="false">IF(E712&lt;&gt;0,INDEX(Main!V:V,C712+1,1),"")</f>
        <v/>
      </c>
      <c r="K712" s="0" t="str">
        <f aca="false">IF(E712&lt;&gt;0,INDEX(Main!W:W,C712+1,1),"")</f>
        <v/>
      </c>
      <c r="L712" s="0" t="str">
        <f aca="false">IF(E712&lt;&gt;0,INDEX(Main!AF:CC,$C712+1,$D712+1),"")</f>
        <v/>
      </c>
      <c r="M712" s="0" t="str">
        <f aca="false">IF(E712&lt;&gt;0,IF(L712*1&gt;100,YEAR(L712),""),"")</f>
        <v/>
      </c>
      <c r="N712" s="0" t="str">
        <f aca="false">IF(E712&lt;&gt;0,INDEX(Main!AH:CC,$C712+1,$D712+1),"")</f>
        <v/>
      </c>
      <c r="O712" s="0" t="str">
        <f aca="false">IF(E712&lt;&gt;0,INDEX(Main!AI:CC,$C712+1,$D712+1),"")</f>
        <v/>
      </c>
      <c r="P712" s="0" t="str">
        <f aca="false">IF(E712&lt;&gt;0,INDEX(Main!AJ:CC,$C712+1,$D712+1),"")</f>
        <v/>
      </c>
      <c r="Q712" s="0" t="str">
        <f aca="false">IF(A712&lt;&gt;"",":"&amp;A712,"")</f>
        <v/>
      </c>
    </row>
    <row r="713" customFormat="false" ht="12.75" hidden="false" customHeight="false" outlineLevel="0" collapsed="false">
      <c r="A713" s="0" t="str">
        <f aca="false">IF(MOD(ROW(B713)-C$6,$F$6)=0,MAX(A$7:A712)+1,"")</f>
        <v/>
      </c>
      <c r="B713" s="0" t="n">
        <v>7.02600000000001</v>
      </c>
      <c r="C713" s="0" t="n">
        <v>32</v>
      </c>
      <c r="D713" s="0" t="n">
        <v>30</v>
      </c>
      <c r="E713" s="0" t="n">
        <v>0</v>
      </c>
      <c r="F713" s="0" t="str">
        <f aca="false">IF(E713&lt;&gt;0,"CSE"&amp;ROUND(B713,0),"")</f>
        <v/>
      </c>
      <c r="G713" s="0" t="str">
        <f aca="false">IF(E713&lt;&gt;0,"All","")</f>
        <v/>
      </c>
      <c r="H713" s="0" t="str">
        <f aca="false">IF(E713&lt;&gt;0,INDEX(Main!T:T,C713+1,1),"")</f>
        <v/>
      </c>
      <c r="I713" s="0" t="str">
        <f aca="false">IF(E713&lt;&gt;0,INDEX(Main!U:U,C713+1,1),"")</f>
        <v/>
      </c>
      <c r="J713" s="0" t="str">
        <f aca="false">IF(E713&lt;&gt;0,INDEX(Main!V:V,C713+1,1),"")</f>
        <v/>
      </c>
      <c r="K713" s="0" t="str">
        <f aca="false">IF(E713&lt;&gt;0,INDEX(Main!W:W,C713+1,1),"")</f>
        <v/>
      </c>
      <c r="L713" s="0" t="str">
        <f aca="false">IF(E713&lt;&gt;0,INDEX(Main!AF:CC,$C713+1,$D713+1),"")</f>
        <v/>
      </c>
      <c r="M713" s="0" t="str">
        <f aca="false">IF(E713&lt;&gt;0,IF(L713*1&gt;100,YEAR(L713),""),"")</f>
        <v/>
      </c>
      <c r="N713" s="0" t="str">
        <f aca="false">IF(E713&lt;&gt;0,INDEX(Main!AH:CC,$C713+1,$D713+1),"")</f>
        <v/>
      </c>
      <c r="O713" s="0" t="str">
        <f aca="false">IF(E713&lt;&gt;0,INDEX(Main!AI:CC,$C713+1,$D713+1),"")</f>
        <v/>
      </c>
      <c r="P713" s="0" t="str">
        <f aca="false">IF(E713&lt;&gt;0,INDEX(Main!AJ:CC,$C713+1,$D713+1),"")</f>
        <v/>
      </c>
      <c r="Q713" s="0" t="str">
        <f aca="false">IF(A713&lt;&gt;"",":"&amp;A713,"")</f>
        <v/>
      </c>
    </row>
    <row r="714" customFormat="false" ht="12.75" hidden="false" customHeight="false" outlineLevel="0" collapsed="false">
      <c r="A714" s="0" t="str">
        <f aca="false">IF(MOD(ROW(B714)-C$6,$F$6)=0,MAX(A$7:A713)+1,"")</f>
        <v/>
      </c>
      <c r="B714" s="0" t="n">
        <v>7.02700000000001</v>
      </c>
      <c r="C714" s="0" t="n">
        <v>33</v>
      </c>
      <c r="D714" s="0" t="n">
        <v>30</v>
      </c>
      <c r="E714" s="0" t="n">
        <v>0</v>
      </c>
      <c r="F714" s="0" t="str">
        <f aca="false">IF(E714&lt;&gt;0,"CSE"&amp;ROUND(B714,0),"")</f>
        <v/>
      </c>
      <c r="G714" s="0" t="str">
        <f aca="false">IF(E714&lt;&gt;0,"All","")</f>
        <v/>
      </c>
      <c r="H714" s="0" t="str">
        <f aca="false">IF(E714&lt;&gt;0,INDEX(Main!T:T,C714+1,1),"")</f>
        <v/>
      </c>
      <c r="I714" s="0" t="str">
        <f aca="false">IF(E714&lt;&gt;0,INDEX(Main!U:U,C714+1,1),"")</f>
        <v/>
      </c>
      <c r="J714" s="0" t="str">
        <f aca="false">IF(E714&lt;&gt;0,INDEX(Main!V:V,C714+1,1),"")</f>
        <v/>
      </c>
      <c r="K714" s="0" t="str">
        <f aca="false">IF(E714&lt;&gt;0,INDEX(Main!W:W,C714+1,1),"")</f>
        <v/>
      </c>
      <c r="L714" s="0" t="str">
        <f aca="false">IF(E714&lt;&gt;0,INDEX(Main!AF:CC,$C714+1,$D714+1),"")</f>
        <v/>
      </c>
      <c r="M714" s="0" t="str">
        <f aca="false">IF(E714&lt;&gt;0,IF(L714*1&gt;100,YEAR(L714),""),"")</f>
        <v/>
      </c>
      <c r="N714" s="0" t="str">
        <f aca="false">IF(E714&lt;&gt;0,INDEX(Main!AH:CC,$C714+1,$D714+1),"")</f>
        <v/>
      </c>
      <c r="O714" s="0" t="str">
        <f aca="false">IF(E714&lt;&gt;0,INDEX(Main!AI:CC,$C714+1,$D714+1),"")</f>
        <v/>
      </c>
      <c r="P714" s="0" t="str">
        <f aca="false">IF(E714&lt;&gt;0,INDEX(Main!AJ:CC,$C714+1,$D714+1),"")</f>
        <v/>
      </c>
      <c r="Q714" s="0" t="str">
        <f aca="false">IF(A714&lt;&gt;"",":"&amp;A714,"")</f>
        <v/>
      </c>
    </row>
    <row r="715" customFormat="false" ht="12.75" hidden="false" customHeight="false" outlineLevel="0" collapsed="false">
      <c r="A715" s="0" t="str">
        <f aca="false">IF(MOD(ROW(B715)-C$6,$F$6)=0,MAX(A$7:A714)+1,"")</f>
        <v/>
      </c>
      <c r="B715" s="0" t="n">
        <v>7.02800000000001</v>
      </c>
      <c r="C715" s="0" t="n">
        <v>34</v>
      </c>
      <c r="D715" s="0" t="n">
        <v>30</v>
      </c>
      <c r="E715" s="0" t="n">
        <v>0</v>
      </c>
      <c r="F715" s="0" t="str">
        <f aca="false">IF(E715&lt;&gt;0,"CSE"&amp;ROUND(B715,0),"")</f>
        <v/>
      </c>
      <c r="G715" s="0" t="str">
        <f aca="false">IF(E715&lt;&gt;0,"All","")</f>
        <v/>
      </c>
      <c r="H715" s="0" t="str">
        <f aca="false">IF(E715&lt;&gt;0,INDEX(Main!T:T,C715+1,1),"")</f>
        <v/>
      </c>
      <c r="I715" s="0" t="str">
        <f aca="false">IF(E715&lt;&gt;0,INDEX(Main!U:U,C715+1,1),"")</f>
        <v/>
      </c>
      <c r="J715" s="0" t="str">
        <f aca="false">IF(E715&lt;&gt;0,INDEX(Main!V:V,C715+1,1),"")</f>
        <v/>
      </c>
      <c r="K715" s="0" t="str">
        <f aca="false">IF(E715&lt;&gt;0,INDEX(Main!W:W,C715+1,1),"")</f>
        <v/>
      </c>
      <c r="L715" s="0" t="str">
        <f aca="false">IF(E715&lt;&gt;0,INDEX(Main!AF:CC,$C715+1,$D715+1),"")</f>
        <v/>
      </c>
      <c r="M715" s="0" t="str">
        <f aca="false">IF(E715&lt;&gt;0,IF(L715*1&gt;100,YEAR(L715),""),"")</f>
        <v/>
      </c>
      <c r="N715" s="0" t="str">
        <f aca="false">IF(E715&lt;&gt;0,INDEX(Main!AH:CC,$C715+1,$D715+1),"")</f>
        <v/>
      </c>
      <c r="O715" s="0" t="str">
        <f aca="false">IF(E715&lt;&gt;0,INDEX(Main!AI:CC,$C715+1,$D715+1),"")</f>
        <v/>
      </c>
      <c r="P715" s="0" t="str">
        <f aca="false">IF(E715&lt;&gt;0,INDEX(Main!AJ:CC,$C715+1,$D715+1),"")</f>
        <v/>
      </c>
      <c r="Q715" s="0" t="str">
        <f aca="false">IF(A715&lt;&gt;"",":"&amp;A715,"")</f>
        <v/>
      </c>
    </row>
    <row r="716" customFormat="false" ht="12.75" hidden="false" customHeight="false" outlineLevel="0" collapsed="false">
      <c r="A716" s="0" t="str">
        <f aca="false">IF(MOD(ROW(B716)-C$6,$F$6)=0,MAX(A$7:A715)+1,"")</f>
        <v/>
      </c>
      <c r="B716" s="0" t="n">
        <v>7.02900000000001</v>
      </c>
      <c r="C716" s="0" t="n">
        <v>35</v>
      </c>
      <c r="D716" s="0" t="n">
        <v>30</v>
      </c>
      <c r="E716" s="0" t="n">
        <v>0</v>
      </c>
      <c r="F716" s="0" t="str">
        <f aca="false">IF(E716&lt;&gt;0,"CSE"&amp;ROUND(B716,0),"")</f>
        <v/>
      </c>
      <c r="G716" s="0" t="str">
        <f aca="false">IF(E716&lt;&gt;0,"All","")</f>
        <v/>
      </c>
      <c r="H716" s="0" t="str">
        <f aca="false">IF(E716&lt;&gt;0,INDEX(Main!T:T,C716+1,1),"")</f>
        <v/>
      </c>
      <c r="I716" s="0" t="str">
        <f aca="false">IF(E716&lt;&gt;0,INDEX(Main!U:U,C716+1,1),"")</f>
        <v/>
      </c>
      <c r="J716" s="0" t="str">
        <f aca="false">IF(E716&lt;&gt;0,INDEX(Main!V:V,C716+1,1),"")</f>
        <v/>
      </c>
      <c r="K716" s="0" t="str">
        <f aca="false">IF(E716&lt;&gt;0,INDEX(Main!W:W,C716+1,1),"")</f>
        <v/>
      </c>
      <c r="L716" s="0" t="str">
        <f aca="false">IF(E716&lt;&gt;0,INDEX(Main!AF:CC,$C716+1,$D716+1),"")</f>
        <v/>
      </c>
      <c r="M716" s="0" t="str">
        <f aca="false">IF(E716&lt;&gt;0,IF(L716*1&gt;100,YEAR(L716),""),"")</f>
        <v/>
      </c>
      <c r="N716" s="0" t="str">
        <f aca="false">IF(E716&lt;&gt;0,INDEX(Main!AH:CC,$C716+1,$D716+1),"")</f>
        <v/>
      </c>
      <c r="O716" s="0" t="str">
        <f aca="false">IF(E716&lt;&gt;0,INDEX(Main!AI:CC,$C716+1,$D716+1),"")</f>
        <v/>
      </c>
      <c r="P716" s="0" t="str">
        <f aca="false">IF(E716&lt;&gt;0,INDEX(Main!AJ:CC,$C716+1,$D716+1),"")</f>
        <v/>
      </c>
      <c r="Q716" s="0" t="str">
        <f aca="false">IF(A716&lt;&gt;"",":"&amp;A716,"")</f>
        <v/>
      </c>
    </row>
    <row r="717" customFormat="false" ht="12.75" hidden="false" customHeight="false" outlineLevel="0" collapsed="false">
      <c r="A717" s="0" t="str">
        <f aca="false">IF(MOD(ROW(B717)-C$6,$F$6)=0,MAX(A$7:A716)+1,"")</f>
        <v/>
      </c>
      <c r="B717" s="0" t="n">
        <v>7.03000000000001</v>
      </c>
      <c r="C717" s="0" t="n">
        <v>36</v>
      </c>
      <c r="D717" s="0" t="n">
        <v>30</v>
      </c>
      <c r="E717" s="0" t="n">
        <v>0</v>
      </c>
      <c r="F717" s="0" t="str">
        <f aca="false">IF(E717&lt;&gt;0,"CSE"&amp;ROUND(B717,0),"")</f>
        <v/>
      </c>
      <c r="G717" s="0" t="str">
        <f aca="false">IF(E717&lt;&gt;0,"All","")</f>
        <v/>
      </c>
      <c r="H717" s="0" t="str">
        <f aca="false">IF(E717&lt;&gt;0,INDEX(Main!T:T,C717+1,1),"")</f>
        <v/>
      </c>
      <c r="I717" s="0" t="str">
        <f aca="false">IF(E717&lt;&gt;0,INDEX(Main!U:U,C717+1,1),"")</f>
        <v/>
      </c>
      <c r="J717" s="0" t="str">
        <f aca="false">IF(E717&lt;&gt;0,INDEX(Main!V:V,C717+1,1),"")</f>
        <v/>
      </c>
      <c r="K717" s="0" t="str">
        <f aca="false">IF(E717&lt;&gt;0,INDEX(Main!W:W,C717+1,1),"")</f>
        <v/>
      </c>
      <c r="L717" s="0" t="str">
        <f aca="false">IF(E717&lt;&gt;0,INDEX(Main!AF:CC,$C717+1,$D717+1),"")</f>
        <v/>
      </c>
      <c r="M717" s="0" t="str">
        <f aca="false">IF(E717&lt;&gt;0,IF(L717*1&gt;100,YEAR(L717),""),"")</f>
        <v/>
      </c>
      <c r="N717" s="0" t="str">
        <f aca="false">IF(E717&lt;&gt;0,INDEX(Main!AH:CC,$C717+1,$D717+1),"")</f>
        <v/>
      </c>
      <c r="O717" s="0" t="str">
        <f aca="false">IF(E717&lt;&gt;0,INDEX(Main!AI:CC,$C717+1,$D717+1),"")</f>
        <v/>
      </c>
      <c r="P717" s="0" t="str">
        <f aca="false">IF(E717&lt;&gt;0,INDEX(Main!AJ:CC,$C717+1,$D717+1),"")</f>
        <v/>
      </c>
      <c r="Q717" s="0" t="str">
        <f aca="false">IF(A717&lt;&gt;"",":"&amp;A717,"")</f>
        <v/>
      </c>
    </row>
    <row r="718" customFormat="false" ht="12.75" hidden="false" customHeight="false" outlineLevel="0" collapsed="false">
      <c r="A718" s="0" t="str">
        <f aca="false">IF(MOD(ROW(B718)-C$6,$F$6)=0,MAX(A$7:A717)+1,"")</f>
        <v/>
      </c>
      <c r="B718" s="0" t="n">
        <v>7.03100000000001</v>
      </c>
      <c r="C718" s="0" t="n">
        <v>37</v>
      </c>
      <c r="D718" s="0" t="n">
        <v>30</v>
      </c>
      <c r="E718" s="0" t="n">
        <v>0</v>
      </c>
      <c r="F718" s="0" t="str">
        <f aca="false">IF(E718&lt;&gt;0,"CSE"&amp;ROUND(B718,0),"")</f>
        <v/>
      </c>
      <c r="G718" s="0" t="str">
        <f aca="false">IF(E718&lt;&gt;0,"All","")</f>
        <v/>
      </c>
      <c r="H718" s="0" t="str">
        <f aca="false">IF(E718&lt;&gt;0,INDEX(Main!T:T,C718+1,1),"")</f>
        <v/>
      </c>
      <c r="I718" s="0" t="str">
        <f aca="false">IF(E718&lt;&gt;0,INDEX(Main!U:U,C718+1,1),"")</f>
        <v/>
      </c>
      <c r="J718" s="0" t="str">
        <f aca="false">IF(E718&lt;&gt;0,INDEX(Main!V:V,C718+1,1),"")</f>
        <v/>
      </c>
      <c r="K718" s="0" t="str">
        <f aca="false">IF(E718&lt;&gt;0,INDEX(Main!W:W,C718+1,1),"")</f>
        <v/>
      </c>
      <c r="L718" s="0" t="str">
        <f aca="false">IF(E718&lt;&gt;0,INDEX(Main!AF:CC,$C718+1,$D718+1),"")</f>
        <v/>
      </c>
      <c r="M718" s="0" t="str">
        <f aca="false">IF(E718&lt;&gt;0,IF(L718*1&gt;100,YEAR(L718),""),"")</f>
        <v/>
      </c>
      <c r="N718" s="0" t="str">
        <f aca="false">IF(E718&lt;&gt;0,INDEX(Main!AH:CC,$C718+1,$D718+1),"")</f>
        <v/>
      </c>
      <c r="O718" s="0" t="str">
        <f aca="false">IF(E718&lt;&gt;0,INDEX(Main!AI:CC,$C718+1,$D718+1),"")</f>
        <v/>
      </c>
      <c r="P718" s="0" t="str">
        <f aca="false">IF(E718&lt;&gt;0,INDEX(Main!AJ:CC,$C718+1,$D718+1),"")</f>
        <v/>
      </c>
      <c r="Q718" s="0" t="str">
        <f aca="false">IF(A718&lt;&gt;"",":"&amp;A718,"")</f>
        <v/>
      </c>
    </row>
    <row r="719" customFormat="false" ht="12.75" hidden="false" customHeight="false" outlineLevel="0" collapsed="false">
      <c r="A719" s="0" t="str">
        <f aca="false">IF(MOD(ROW(B719)-C$6,$F$6)=0,MAX(A$7:A718)+1,"")</f>
        <v/>
      </c>
      <c r="B719" s="0" t="n">
        <v>7.03200000000001</v>
      </c>
      <c r="C719" s="0" t="n">
        <v>38</v>
      </c>
      <c r="D719" s="0" t="n">
        <v>30</v>
      </c>
      <c r="E719" s="0" t="n">
        <v>0</v>
      </c>
      <c r="F719" s="0" t="str">
        <f aca="false">IF(E719&lt;&gt;0,"CSE"&amp;ROUND(B719,0),"")</f>
        <v/>
      </c>
      <c r="G719" s="0" t="str">
        <f aca="false">IF(E719&lt;&gt;0,"All","")</f>
        <v/>
      </c>
      <c r="H719" s="0" t="str">
        <f aca="false">IF(E719&lt;&gt;0,INDEX(Main!T:T,C719+1,1),"")</f>
        <v/>
      </c>
      <c r="I719" s="0" t="str">
        <f aca="false">IF(E719&lt;&gt;0,INDEX(Main!U:U,C719+1,1),"")</f>
        <v/>
      </c>
      <c r="J719" s="0" t="str">
        <f aca="false">IF(E719&lt;&gt;0,INDEX(Main!V:V,C719+1,1),"")</f>
        <v/>
      </c>
      <c r="K719" s="0" t="str">
        <f aca="false">IF(E719&lt;&gt;0,INDEX(Main!W:W,C719+1,1),"")</f>
        <v/>
      </c>
      <c r="L719" s="0" t="str">
        <f aca="false">IF(E719&lt;&gt;0,INDEX(Main!AF:CC,$C719+1,$D719+1),"")</f>
        <v/>
      </c>
      <c r="M719" s="0" t="str">
        <f aca="false">IF(E719&lt;&gt;0,IF(L719*1&gt;100,YEAR(L719),""),"")</f>
        <v/>
      </c>
      <c r="N719" s="0" t="str">
        <f aca="false">IF(E719&lt;&gt;0,INDEX(Main!AH:CC,$C719+1,$D719+1),"")</f>
        <v/>
      </c>
      <c r="O719" s="0" t="str">
        <f aca="false">IF(E719&lt;&gt;0,INDEX(Main!AI:CC,$C719+1,$D719+1),"")</f>
        <v/>
      </c>
      <c r="P719" s="0" t="str">
        <f aca="false">IF(E719&lt;&gt;0,INDEX(Main!AJ:CC,$C719+1,$D719+1),"")</f>
        <v/>
      </c>
      <c r="Q719" s="0" t="str">
        <f aca="false">IF(A719&lt;&gt;"",":"&amp;A719,"")</f>
        <v/>
      </c>
    </row>
    <row r="720" customFormat="false" ht="12.75" hidden="false" customHeight="false" outlineLevel="0" collapsed="false">
      <c r="A720" s="0" t="str">
        <f aca="false">IF(MOD(ROW(B720)-C$6,$F$6)=0,MAX(A$7:A719)+1,"")</f>
        <v/>
      </c>
      <c r="B720" s="0" t="n">
        <v>7.03300000000001</v>
      </c>
      <c r="C720" s="0" t="n">
        <v>39</v>
      </c>
      <c r="D720" s="0" t="n">
        <v>30</v>
      </c>
      <c r="E720" s="0" t="n">
        <v>0</v>
      </c>
      <c r="F720" s="0" t="str">
        <f aca="false">IF(E720&lt;&gt;0,"CSE"&amp;ROUND(B720,0),"")</f>
        <v/>
      </c>
      <c r="G720" s="0" t="str">
        <f aca="false">IF(E720&lt;&gt;0,"All","")</f>
        <v/>
      </c>
      <c r="H720" s="0" t="str">
        <f aca="false">IF(E720&lt;&gt;0,INDEX(Main!T:T,C720+1,1),"")</f>
        <v/>
      </c>
      <c r="I720" s="0" t="str">
        <f aca="false">IF(E720&lt;&gt;0,INDEX(Main!U:U,C720+1,1),"")</f>
        <v/>
      </c>
      <c r="J720" s="0" t="str">
        <f aca="false">IF(E720&lt;&gt;0,INDEX(Main!V:V,C720+1,1),"")</f>
        <v/>
      </c>
      <c r="K720" s="0" t="str">
        <f aca="false">IF(E720&lt;&gt;0,INDEX(Main!W:W,C720+1,1),"")</f>
        <v/>
      </c>
      <c r="L720" s="0" t="str">
        <f aca="false">IF(E720&lt;&gt;0,INDEX(Main!AF:CC,$C720+1,$D720+1),"")</f>
        <v/>
      </c>
      <c r="M720" s="0" t="str">
        <f aca="false">IF(E720&lt;&gt;0,IF(L720*1&gt;100,YEAR(L720),""),"")</f>
        <v/>
      </c>
      <c r="N720" s="0" t="str">
        <f aca="false">IF(E720&lt;&gt;0,INDEX(Main!AH:CC,$C720+1,$D720+1),"")</f>
        <v/>
      </c>
      <c r="O720" s="0" t="str">
        <f aca="false">IF(E720&lt;&gt;0,INDEX(Main!AI:CC,$C720+1,$D720+1),"")</f>
        <v/>
      </c>
      <c r="P720" s="0" t="str">
        <f aca="false">IF(E720&lt;&gt;0,INDEX(Main!AJ:CC,$C720+1,$D720+1),"")</f>
        <v/>
      </c>
      <c r="Q720" s="0" t="str">
        <f aca="false">IF(A720&lt;&gt;"",":"&amp;A720,"")</f>
        <v/>
      </c>
    </row>
    <row r="721" customFormat="false" ht="12.75" hidden="false" customHeight="false" outlineLevel="0" collapsed="false">
      <c r="A721" s="0" t="str">
        <f aca="false">IF(MOD(ROW(B721)-C$6,$F$6)=0,MAX(A$7:A720)+1,"")</f>
        <v/>
      </c>
      <c r="B721" s="0" t="n">
        <v>7.03400000000001</v>
      </c>
      <c r="C721" s="0" t="n">
        <v>40</v>
      </c>
      <c r="D721" s="0" t="n">
        <v>30</v>
      </c>
      <c r="E721" s="0" t="n">
        <v>0</v>
      </c>
      <c r="F721" s="0" t="str">
        <f aca="false">IF(E721&lt;&gt;0,"CSE"&amp;ROUND(B721,0),"")</f>
        <v/>
      </c>
      <c r="G721" s="0" t="str">
        <f aca="false">IF(E721&lt;&gt;0,"All","")</f>
        <v/>
      </c>
      <c r="H721" s="0" t="str">
        <f aca="false">IF(E721&lt;&gt;0,INDEX(Main!T:T,C721+1,1),"")</f>
        <v/>
      </c>
      <c r="I721" s="0" t="str">
        <f aca="false">IF(E721&lt;&gt;0,INDEX(Main!U:U,C721+1,1),"")</f>
        <v/>
      </c>
      <c r="J721" s="0" t="str">
        <f aca="false">IF(E721&lt;&gt;0,INDEX(Main!V:V,C721+1,1),"")</f>
        <v/>
      </c>
      <c r="K721" s="0" t="str">
        <f aca="false">IF(E721&lt;&gt;0,INDEX(Main!W:W,C721+1,1),"")</f>
        <v/>
      </c>
      <c r="L721" s="0" t="str">
        <f aca="false">IF(E721&lt;&gt;0,INDEX(Main!AF:CC,$C721+1,$D721+1),"")</f>
        <v/>
      </c>
      <c r="M721" s="0" t="str">
        <f aca="false">IF(E721&lt;&gt;0,IF(L721*1&gt;100,YEAR(L721),""),"")</f>
        <v/>
      </c>
      <c r="N721" s="0" t="str">
        <f aca="false">IF(E721&lt;&gt;0,INDEX(Main!AH:CC,$C721+1,$D721+1),"")</f>
        <v/>
      </c>
      <c r="O721" s="0" t="str">
        <f aca="false">IF(E721&lt;&gt;0,INDEX(Main!AI:CC,$C721+1,$D721+1),"")</f>
        <v/>
      </c>
      <c r="P721" s="0" t="str">
        <f aca="false">IF(E721&lt;&gt;0,INDEX(Main!AJ:CC,$C721+1,$D721+1),"")</f>
        <v/>
      </c>
      <c r="Q721" s="0" t="str">
        <f aca="false">IF(A721&lt;&gt;"",":"&amp;A721,"")</f>
        <v/>
      </c>
    </row>
    <row r="722" customFormat="false" ht="12.75" hidden="false" customHeight="false" outlineLevel="0" collapsed="false">
      <c r="A722" s="0" t="str">
        <f aca="false">IF(MOD(ROW(B722)-C$6,$F$6)=0,MAX(A$7:A721)+1,"")</f>
        <v/>
      </c>
      <c r="B722" s="0" t="n">
        <v>7.03500000000001</v>
      </c>
      <c r="C722" s="0" t="n">
        <v>41</v>
      </c>
      <c r="D722" s="0" t="n">
        <v>30</v>
      </c>
      <c r="E722" s="0" t="n">
        <v>0</v>
      </c>
      <c r="F722" s="0" t="str">
        <f aca="false">IF(E722&lt;&gt;0,"CSE"&amp;ROUND(B722,0),"")</f>
        <v/>
      </c>
      <c r="G722" s="0" t="str">
        <f aca="false">IF(E722&lt;&gt;0,"All","")</f>
        <v/>
      </c>
      <c r="H722" s="0" t="str">
        <f aca="false">IF(E722&lt;&gt;0,INDEX(Main!T:T,C722+1,1),"")</f>
        <v/>
      </c>
      <c r="I722" s="0" t="str">
        <f aca="false">IF(E722&lt;&gt;0,INDEX(Main!U:U,C722+1,1),"")</f>
        <v/>
      </c>
      <c r="J722" s="0" t="str">
        <f aca="false">IF(E722&lt;&gt;0,INDEX(Main!V:V,C722+1,1),"")</f>
        <v/>
      </c>
      <c r="K722" s="0" t="str">
        <f aca="false">IF(E722&lt;&gt;0,INDEX(Main!W:W,C722+1,1),"")</f>
        <v/>
      </c>
      <c r="L722" s="0" t="str">
        <f aca="false">IF(E722&lt;&gt;0,INDEX(Main!AF:CC,$C722+1,$D722+1),"")</f>
        <v/>
      </c>
      <c r="M722" s="0" t="str">
        <f aca="false">IF(E722&lt;&gt;0,IF(L722*1&gt;100,YEAR(L722),""),"")</f>
        <v/>
      </c>
      <c r="N722" s="0" t="str">
        <f aca="false">IF(E722&lt;&gt;0,INDEX(Main!AH:CC,$C722+1,$D722+1),"")</f>
        <v/>
      </c>
      <c r="O722" s="0" t="str">
        <f aca="false">IF(E722&lt;&gt;0,INDEX(Main!AI:CC,$C722+1,$D722+1),"")</f>
        <v/>
      </c>
      <c r="P722" s="0" t="str">
        <f aca="false">IF(E722&lt;&gt;0,INDEX(Main!AJ:CC,$C722+1,$D722+1),"")</f>
        <v/>
      </c>
      <c r="Q722" s="0" t="str">
        <f aca="false">IF(A722&lt;&gt;"",":"&amp;A722,"")</f>
        <v/>
      </c>
    </row>
    <row r="723" customFormat="false" ht="12.75" hidden="false" customHeight="false" outlineLevel="0" collapsed="false">
      <c r="A723" s="0" t="str">
        <f aca="false">IF(MOD(ROW(B723)-C$6,$F$6)=0,MAX(A$7:A722)+1,"")</f>
        <v/>
      </c>
      <c r="B723" s="0" t="n">
        <v>7.03600000000001</v>
      </c>
      <c r="C723" s="0" t="n">
        <v>42</v>
      </c>
      <c r="D723" s="0" t="n">
        <v>30</v>
      </c>
      <c r="E723" s="0" t="n">
        <v>0</v>
      </c>
      <c r="F723" s="0" t="str">
        <f aca="false">IF(E723&lt;&gt;0,"CSE"&amp;ROUND(B723,0),"")</f>
        <v/>
      </c>
      <c r="G723" s="0" t="str">
        <f aca="false">IF(E723&lt;&gt;0,"All","")</f>
        <v/>
      </c>
      <c r="H723" s="0" t="str">
        <f aca="false">IF(E723&lt;&gt;0,INDEX(Main!T:T,C723+1,1),"")</f>
        <v/>
      </c>
      <c r="I723" s="0" t="str">
        <f aca="false">IF(E723&lt;&gt;0,INDEX(Main!U:U,C723+1,1),"")</f>
        <v/>
      </c>
      <c r="J723" s="0" t="str">
        <f aca="false">IF(E723&lt;&gt;0,INDEX(Main!V:V,C723+1,1),"")</f>
        <v/>
      </c>
      <c r="K723" s="0" t="str">
        <f aca="false">IF(E723&lt;&gt;0,INDEX(Main!W:W,C723+1,1),"")</f>
        <v/>
      </c>
      <c r="L723" s="0" t="str">
        <f aca="false">IF(E723&lt;&gt;0,INDEX(Main!AF:CC,$C723+1,$D723+1),"")</f>
        <v/>
      </c>
      <c r="M723" s="0" t="str">
        <f aca="false">IF(E723&lt;&gt;0,IF(L723*1&gt;100,YEAR(L723),""),"")</f>
        <v/>
      </c>
      <c r="N723" s="0" t="str">
        <f aca="false">IF(E723&lt;&gt;0,INDEX(Main!AH:CC,$C723+1,$D723+1),"")</f>
        <v/>
      </c>
      <c r="O723" s="0" t="str">
        <f aca="false">IF(E723&lt;&gt;0,INDEX(Main!AI:CC,$C723+1,$D723+1),"")</f>
        <v/>
      </c>
      <c r="P723" s="0" t="str">
        <f aca="false">IF(E723&lt;&gt;0,INDEX(Main!AJ:CC,$C723+1,$D723+1),"")</f>
        <v/>
      </c>
      <c r="Q723" s="0" t="str">
        <f aca="false">IF(A723&lt;&gt;"",":"&amp;A723,"")</f>
        <v/>
      </c>
    </row>
    <row r="724" customFormat="false" ht="12.75" hidden="false" customHeight="false" outlineLevel="0" collapsed="false">
      <c r="A724" s="0" t="str">
        <f aca="false">IF(MOD(ROW(B724)-C$6,$F$6)=0,MAX(A$7:A723)+1,"")</f>
        <v/>
      </c>
      <c r="B724" s="0" t="n">
        <v>7.03700000000001</v>
      </c>
      <c r="C724" s="0" t="n">
        <v>43</v>
      </c>
      <c r="D724" s="0" t="n">
        <v>30</v>
      </c>
      <c r="E724" s="0" t="n">
        <v>0</v>
      </c>
      <c r="F724" s="0" t="str">
        <f aca="false">IF(E724&lt;&gt;0,"CSE"&amp;ROUND(B724,0),"")</f>
        <v/>
      </c>
      <c r="G724" s="0" t="str">
        <f aca="false">IF(E724&lt;&gt;0,"All","")</f>
        <v/>
      </c>
      <c r="H724" s="0" t="str">
        <f aca="false">IF(E724&lt;&gt;0,INDEX(Main!T:T,C724+1,1),"")</f>
        <v/>
      </c>
      <c r="I724" s="0" t="str">
        <f aca="false">IF(E724&lt;&gt;0,INDEX(Main!U:U,C724+1,1),"")</f>
        <v/>
      </c>
      <c r="J724" s="0" t="str">
        <f aca="false">IF(E724&lt;&gt;0,INDEX(Main!V:V,C724+1,1),"")</f>
        <v/>
      </c>
      <c r="K724" s="0" t="str">
        <f aca="false">IF(E724&lt;&gt;0,INDEX(Main!W:W,C724+1,1),"")</f>
        <v/>
      </c>
      <c r="L724" s="0" t="str">
        <f aca="false">IF(E724&lt;&gt;0,INDEX(Main!AF:CC,$C724+1,$D724+1),"")</f>
        <v/>
      </c>
      <c r="M724" s="0" t="str">
        <f aca="false">IF(E724&lt;&gt;0,IF(L724*1&gt;100,YEAR(L724),""),"")</f>
        <v/>
      </c>
      <c r="N724" s="0" t="str">
        <f aca="false">IF(E724&lt;&gt;0,INDEX(Main!AH:CC,$C724+1,$D724+1),"")</f>
        <v/>
      </c>
      <c r="O724" s="0" t="str">
        <f aca="false">IF(E724&lt;&gt;0,INDEX(Main!AI:CC,$C724+1,$D724+1),"")</f>
        <v/>
      </c>
      <c r="P724" s="0" t="str">
        <f aca="false">IF(E724&lt;&gt;0,INDEX(Main!AJ:CC,$C724+1,$D724+1),"")</f>
        <v/>
      </c>
      <c r="Q724" s="0" t="str">
        <f aca="false">IF(A724&lt;&gt;"",":"&amp;A724,"")</f>
        <v/>
      </c>
    </row>
    <row r="725" customFormat="false" ht="12.75" hidden="false" customHeight="false" outlineLevel="0" collapsed="false">
      <c r="A725" s="0" t="str">
        <f aca="false">IF(MOD(ROW(B725)-C$6,$F$6)=0,MAX(A$7:A724)+1,"")</f>
        <v/>
      </c>
      <c r="B725" s="0" t="n">
        <v>7.03800000000001</v>
      </c>
      <c r="C725" s="0" t="n">
        <v>44</v>
      </c>
      <c r="D725" s="0" t="n">
        <v>30</v>
      </c>
      <c r="E725" s="0" t="n">
        <v>0</v>
      </c>
      <c r="F725" s="0" t="str">
        <f aca="false">IF(E725&lt;&gt;0,"CSE"&amp;ROUND(B725,0),"")</f>
        <v/>
      </c>
      <c r="G725" s="0" t="str">
        <f aca="false">IF(E725&lt;&gt;0,"All","")</f>
        <v/>
      </c>
      <c r="H725" s="0" t="str">
        <f aca="false">IF(E725&lt;&gt;0,INDEX(Main!T:T,C725+1,1),"")</f>
        <v/>
      </c>
      <c r="I725" s="0" t="str">
        <f aca="false">IF(E725&lt;&gt;0,INDEX(Main!U:U,C725+1,1),"")</f>
        <v/>
      </c>
      <c r="J725" s="0" t="str">
        <f aca="false">IF(E725&lt;&gt;0,INDEX(Main!V:V,C725+1,1),"")</f>
        <v/>
      </c>
      <c r="K725" s="0" t="str">
        <f aca="false">IF(E725&lt;&gt;0,INDEX(Main!W:W,C725+1,1),"")</f>
        <v/>
      </c>
      <c r="L725" s="0" t="str">
        <f aca="false">IF(E725&lt;&gt;0,INDEX(Main!AF:CC,$C725+1,$D725+1),"")</f>
        <v/>
      </c>
      <c r="M725" s="0" t="str">
        <f aca="false">IF(E725&lt;&gt;0,IF(L725*1&gt;100,YEAR(L725),""),"")</f>
        <v/>
      </c>
      <c r="N725" s="0" t="str">
        <f aca="false">IF(E725&lt;&gt;0,INDEX(Main!AH:CC,$C725+1,$D725+1),"")</f>
        <v/>
      </c>
      <c r="O725" s="0" t="str">
        <f aca="false">IF(E725&lt;&gt;0,INDEX(Main!AI:CC,$C725+1,$D725+1),"")</f>
        <v/>
      </c>
      <c r="P725" s="0" t="str">
        <f aca="false">IF(E725&lt;&gt;0,INDEX(Main!AJ:CC,$C725+1,$D725+1),"")</f>
        <v/>
      </c>
      <c r="Q725" s="0" t="str">
        <f aca="false">IF(A725&lt;&gt;"",":"&amp;A725,"")</f>
        <v/>
      </c>
    </row>
    <row r="726" customFormat="false" ht="12.75" hidden="false" customHeight="false" outlineLevel="0" collapsed="false">
      <c r="A726" s="0" t="str">
        <f aca="false">IF(MOD(ROW(B726)-C$6,$F$6)=0,MAX(A$7:A725)+1,"")</f>
        <v/>
      </c>
      <c r="B726" s="0" t="n">
        <v>7.03900000000001</v>
      </c>
      <c r="C726" s="0" t="n">
        <v>45</v>
      </c>
      <c r="D726" s="0" t="n">
        <v>30</v>
      </c>
      <c r="E726" s="0" t="n">
        <v>0</v>
      </c>
      <c r="F726" s="0" t="str">
        <f aca="false">IF(E726&lt;&gt;0,"CSE"&amp;ROUND(B726,0),"")</f>
        <v/>
      </c>
      <c r="G726" s="0" t="str">
        <f aca="false">IF(E726&lt;&gt;0,"All","")</f>
        <v/>
      </c>
      <c r="H726" s="0" t="str">
        <f aca="false">IF(E726&lt;&gt;0,INDEX(Main!T:T,C726+1,1),"")</f>
        <v/>
      </c>
      <c r="I726" s="0" t="str">
        <f aca="false">IF(E726&lt;&gt;0,INDEX(Main!U:U,C726+1,1),"")</f>
        <v/>
      </c>
      <c r="J726" s="0" t="str">
        <f aca="false">IF(E726&lt;&gt;0,INDEX(Main!V:V,C726+1,1),"")</f>
        <v/>
      </c>
      <c r="K726" s="0" t="str">
        <f aca="false">IF(E726&lt;&gt;0,INDEX(Main!W:W,C726+1,1),"")</f>
        <v/>
      </c>
      <c r="L726" s="0" t="str">
        <f aca="false">IF(E726&lt;&gt;0,INDEX(Main!AF:CC,$C726+1,$D726+1),"")</f>
        <v/>
      </c>
      <c r="M726" s="0" t="str">
        <f aca="false">IF(E726&lt;&gt;0,IF(L726*1&gt;100,YEAR(L726),""),"")</f>
        <v/>
      </c>
      <c r="N726" s="0" t="str">
        <f aca="false">IF(E726&lt;&gt;0,INDEX(Main!AH:CC,$C726+1,$D726+1),"")</f>
        <v/>
      </c>
      <c r="O726" s="0" t="str">
        <f aca="false">IF(E726&lt;&gt;0,INDEX(Main!AI:CC,$C726+1,$D726+1),"")</f>
        <v/>
      </c>
      <c r="P726" s="0" t="str">
        <f aca="false">IF(E726&lt;&gt;0,INDEX(Main!AJ:CC,$C726+1,$D726+1),"")</f>
        <v/>
      </c>
      <c r="Q726" s="0" t="str">
        <f aca="false">IF(A726&lt;&gt;"",":"&amp;A726,"")</f>
        <v/>
      </c>
    </row>
    <row r="727" customFormat="false" ht="12.75" hidden="false" customHeight="false" outlineLevel="0" collapsed="false">
      <c r="A727" s="0" t="str">
        <f aca="false">IF(MOD(ROW(B727)-C$6,$F$6)=0,MAX(A$7:A726)+1,"")</f>
        <v/>
      </c>
      <c r="B727" s="0" t="n">
        <v>7.04000000000001</v>
      </c>
      <c r="C727" s="0" t="n">
        <v>46</v>
      </c>
      <c r="D727" s="0" t="n">
        <v>30</v>
      </c>
      <c r="E727" s="0" t="n">
        <v>0</v>
      </c>
      <c r="F727" s="0" t="str">
        <f aca="false">IF(E727&lt;&gt;0,"CSE"&amp;ROUND(B727,0),"")</f>
        <v/>
      </c>
      <c r="G727" s="0" t="str">
        <f aca="false">IF(E727&lt;&gt;0,"All","")</f>
        <v/>
      </c>
      <c r="H727" s="0" t="str">
        <f aca="false">IF(E727&lt;&gt;0,INDEX(Main!T:T,C727+1,1),"")</f>
        <v/>
      </c>
      <c r="I727" s="0" t="str">
        <f aca="false">IF(E727&lt;&gt;0,INDEX(Main!U:U,C727+1,1),"")</f>
        <v/>
      </c>
      <c r="J727" s="0" t="str">
        <f aca="false">IF(E727&lt;&gt;0,INDEX(Main!V:V,C727+1,1),"")</f>
        <v/>
      </c>
      <c r="K727" s="0" t="str">
        <f aca="false">IF(E727&lt;&gt;0,INDEX(Main!W:W,C727+1,1),"")</f>
        <v/>
      </c>
      <c r="L727" s="0" t="str">
        <f aca="false">IF(E727&lt;&gt;0,INDEX(Main!AF:CC,$C727+1,$D727+1),"")</f>
        <v/>
      </c>
      <c r="M727" s="0" t="str">
        <f aca="false">IF(E727&lt;&gt;0,IF(L727*1&gt;100,YEAR(L727),""),"")</f>
        <v/>
      </c>
      <c r="N727" s="0" t="str">
        <f aca="false">IF(E727&lt;&gt;0,INDEX(Main!AH:CC,$C727+1,$D727+1),"")</f>
        <v/>
      </c>
      <c r="O727" s="0" t="str">
        <f aca="false">IF(E727&lt;&gt;0,INDEX(Main!AI:CC,$C727+1,$D727+1),"")</f>
        <v/>
      </c>
      <c r="P727" s="0" t="str">
        <f aca="false">IF(E727&lt;&gt;0,INDEX(Main!AJ:CC,$C727+1,$D727+1),"")</f>
        <v/>
      </c>
      <c r="Q727" s="0" t="str">
        <f aca="false">IF(A727&lt;&gt;"",":"&amp;A727,"")</f>
        <v/>
      </c>
    </row>
    <row r="728" customFormat="false" ht="12.75" hidden="false" customHeight="false" outlineLevel="0" collapsed="false">
      <c r="A728" s="0" t="str">
        <f aca="false">IF(MOD(ROW(B728)-C$6,$F$6)=0,MAX(A$7:A727)+1,"")</f>
        <v/>
      </c>
      <c r="B728" s="0" t="n">
        <v>7.04100000000001</v>
      </c>
      <c r="C728" s="0" t="n">
        <v>47</v>
      </c>
      <c r="D728" s="0" t="n">
        <v>30</v>
      </c>
      <c r="E728" s="0" t="n">
        <v>0</v>
      </c>
      <c r="F728" s="0" t="str">
        <f aca="false">IF(E728&lt;&gt;0,"CSE"&amp;ROUND(B728,0),"")</f>
        <v/>
      </c>
      <c r="G728" s="0" t="str">
        <f aca="false">IF(E728&lt;&gt;0,"All","")</f>
        <v/>
      </c>
      <c r="H728" s="0" t="str">
        <f aca="false">IF(E728&lt;&gt;0,INDEX(Main!T:T,C728+1,1),"")</f>
        <v/>
      </c>
      <c r="I728" s="0" t="str">
        <f aca="false">IF(E728&lt;&gt;0,INDEX(Main!U:U,C728+1,1),"")</f>
        <v/>
      </c>
      <c r="J728" s="0" t="str">
        <f aca="false">IF(E728&lt;&gt;0,INDEX(Main!V:V,C728+1,1),"")</f>
        <v/>
      </c>
      <c r="K728" s="0" t="str">
        <f aca="false">IF(E728&lt;&gt;0,INDEX(Main!W:W,C728+1,1),"")</f>
        <v/>
      </c>
      <c r="L728" s="0" t="str">
        <f aca="false">IF(E728&lt;&gt;0,INDEX(Main!AF:CC,$C728+1,$D728+1),"")</f>
        <v/>
      </c>
      <c r="M728" s="0" t="str">
        <f aca="false">IF(E728&lt;&gt;0,IF(L728*1&gt;100,YEAR(L728),""),"")</f>
        <v/>
      </c>
      <c r="N728" s="0" t="str">
        <f aca="false">IF(E728&lt;&gt;0,INDEX(Main!AH:CC,$C728+1,$D728+1),"")</f>
        <v/>
      </c>
      <c r="O728" s="0" t="str">
        <f aca="false">IF(E728&lt;&gt;0,INDEX(Main!AI:CC,$C728+1,$D728+1),"")</f>
        <v/>
      </c>
      <c r="P728" s="0" t="str">
        <f aca="false">IF(E728&lt;&gt;0,INDEX(Main!AJ:CC,$C728+1,$D728+1),"")</f>
        <v/>
      </c>
      <c r="Q728" s="0" t="str">
        <f aca="false">IF(A728&lt;&gt;"",":"&amp;A728,"")</f>
        <v/>
      </c>
    </row>
    <row r="729" customFormat="false" ht="12.75" hidden="false" customHeight="false" outlineLevel="0" collapsed="false">
      <c r="A729" s="0" t="str">
        <f aca="false">IF(MOD(ROW(B729)-C$6,$F$6)=0,MAX(A$7:A728)+1,"")</f>
        <v/>
      </c>
      <c r="B729" s="0" t="n">
        <v>7.04200000000001</v>
      </c>
      <c r="C729" s="0" t="n">
        <v>48</v>
      </c>
      <c r="D729" s="0" t="n">
        <v>30</v>
      </c>
      <c r="E729" s="0" t="n">
        <v>0</v>
      </c>
      <c r="F729" s="0" t="str">
        <f aca="false">IF(E729&lt;&gt;0,"CSE"&amp;ROUND(B729,0),"")</f>
        <v/>
      </c>
      <c r="G729" s="0" t="str">
        <f aca="false">IF(E729&lt;&gt;0,"All","")</f>
        <v/>
      </c>
      <c r="H729" s="0" t="str">
        <f aca="false">IF(E729&lt;&gt;0,INDEX(Main!T:T,C729+1,1),"")</f>
        <v/>
      </c>
      <c r="I729" s="0" t="str">
        <f aca="false">IF(E729&lt;&gt;0,INDEX(Main!U:U,C729+1,1),"")</f>
        <v/>
      </c>
      <c r="J729" s="0" t="str">
        <f aca="false">IF(E729&lt;&gt;0,INDEX(Main!V:V,C729+1,1),"")</f>
        <v/>
      </c>
      <c r="K729" s="0" t="str">
        <f aca="false">IF(E729&lt;&gt;0,INDEX(Main!W:W,C729+1,1),"")</f>
        <v/>
      </c>
      <c r="L729" s="0" t="str">
        <f aca="false">IF(E729&lt;&gt;0,INDEX(Main!AF:CC,$C729+1,$D729+1),"")</f>
        <v/>
      </c>
      <c r="M729" s="0" t="str">
        <f aca="false">IF(E729&lt;&gt;0,IF(L729*1&gt;100,YEAR(L729),""),"")</f>
        <v/>
      </c>
      <c r="N729" s="0" t="str">
        <f aca="false">IF(E729&lt;&gt;0,INDEX(Main!AH:CC,$C729+1,$D729+1),"")</f>
        <v/>
      </c>
      <c r="O729" s="0" t="str">
        <f aca="false">IF(E729&lt;&gt;0,INDEX(Main!AI:CC,$C729+1,$D729+1),"")</f>
        <v/>
      </c>
      <c r="P729" s="0" t="str">
        <f aca="false">IF(E729&lt;&gt;0,INDEX(Main!AJ:CC,$C729+1,$D729+1),"")</f>
        <v/>
      </c>
      <c r="Q729" s="0" t="str">
        <f aca="false">IF(A729&lt;&gt;"",":"&amp;A729,"")</f>
        <v/>
      </c>
    </row>
    <row r="730" customFormat="false" ht="12.75" hidden="false" customHeight="false" outlineLevel="0" collapsed="false">
      <c r="A730" s="0" t="str">
        <f aca="false">IF(MOD(ROW(B730)-C$6,$F$6)=0,MAX(A$7:A729)+1,"")</f>
        <v/>
      </c>
      <c r="B730" s="0" t="n">
        <v>7.04300000000001</v>
      </c>
      <c r="C730" s="0" t="n">
        <v>49</v>
      </c>
      <c r="D730" s="0" t="n">
        <v>30</v>
      </c>
      <c r="E730" s="0" t="n">
        <v>0</v>
      </c>
      <c r="F730" s="0" t="str">
        <f aca="false">IF(E730&lt;&gt;0,"CSE"&amp;ROUND(B730,0),"")</f>
        <v/>
      </c>
      <c r="G730" s="0" t="str">
        <f aca="false">IF(E730&lt;&gt;0,"All","")</f>
        <v/>
      </c>
      <c r="H730" s="0" t="str">
        <f aca="false">IF(E730&lt;&gt;0,INDEX(Main!T:T,C730+1,1),"")</f>
        <v/>
      </c>
      <c r="I730" s="0" t="str">
        <f aca="false">IF(E730&lt;&gt;0,INDEX(Main!U:U,C730+1,1),"")</f>
        <v/>
      </c>
      <c r="J730" s="0" t="str">
        <f aca="false">IF(E730&lt;&gt;0,INDEX(Main!V:V,C730+1,1),"")</f>
        <v/>
      </c>
      <c r="K730" s="0" t="str">
        <f aca="false">IF(E730&lt;&gt;0,INDEX(Main!W:W,C730+1,1),"")</f>
        <v/>
      </c>
      <c r="L730" s="0" t="str">
        <f aca="false">IF(E730&lt;&gt;0,INDEX(Main!AF:CC,$C730+1,$D730+1),"")</f>
        <v/>
      </c>
      <c r="M730" s="0" t="str">
        <f aca="false">IF(E730&lt;&gt;0,IF(L730*1&gt;100,YEAR(L730),""),"")</f>
        <v/>
      </c>
      <c r="N730" s="0" t="str">
        <f aca="false">IF(E730&lt;&gt;0,INDEX(Main!AH:CC,$C730+1,$D730+1),"")</f>
        <v/>
      </c>
      <c r="O730" s="0" t="str">
        <f aca="false">IF(E730&lt;&gt;0,INDEX(Main!AI:CC,$C730+1,$D730+1),"")</f>
        <v/>
      </c>
      <c r="P730" s="0" t="str">
        <f aca="false">IF(E730&lt;&gt;0,INDEX(Main!AJ:CC,$C730+1,$D730+1),"")</f>
        <v/>
      </c>
      <c r="Q730" s="0" t="str">
        <f aca="false">IF(A730&lt;&gt;"",":"&amp;A730,"")</f>
        <v/>
      </c>
    </row>
    <row r="731" customFormat="false" ht="12.75" hidden="false" customHeight="false" outlineLevel="0" collapsed="false">
      <c r="A731" s="0" t="str">
        <f aca="false">IF(MOD(ROW(B731)-C$6,$F$6)=0,MAX(A$7:A730)+1,"")</f>
        <v/>
      </c>
      <c r="B731" s="0" t="n">
        <v>7.04400000000002</v>
      </c>
      <c r="C731" s="0" t="n">
        <v>50</v>
      </c>
      <c r="D731" s="0" t="n">
        <v>30</v>
      </c>
      <c r="E731" s="0" t="n">
        <v>0</v>
      </c>
      <c r="F731" s="0" t="str">
        <f aca="false">IF(E731&lt;&gt;0,"CSE"&amp;ROUND(B731,0),"")</f>
        <v/>
      </c>
      <c r="G731" s="0" t="str">
        <f aca="false">IF(E731&lt;&gt;0,"All","")</f>
        <v/>
      </c>
      <c r="H731" s="0" t="str">
        <f aca="false">IF(E731&lt;&gt;0,INDEX(Main!T:T,C731+1,1),"")</f>
        <v/>
      </c>
      <c r="I731" s="0" t="str">
        <f aca="false">IF(E731&lt;&gt;0,INDEX(Main!U:U,C731+1,1),"")</f>
        <v/>
      </c>
      <c r="J731" s="0" t="str">
        <f aca="false">IF(E731&lt;&gt;0,INDEX(Main!V:V,C731+1,1),"")</f>
        <v/>
      </c>
      <c r="K731" s="0" t="str">
        <f aca="false">IF(E731&lt;&gt;0,INDEX(Main!W:W,C731+1,1),"")</f>
        <v/>
      </c>
      <c r="L731" s="0" t="str">
        <f aca="false">IF(E731&lt;&gt;0,INDEX(Main!AF:CC,$C731+1,$D731+1),"")</f>
        <v/>
      </c>
      <c r="M731" s="0" t="str">
        <f aca="false">IF(E731&lt;&gt;0,IF(L731*1&gt;100,YEAR(L731),""),"")</f>
        <v/>
      </c>
      <c r="N731" s="0" t="str">
        <f aca="false">IF(E731&lt;&gt;0,INDEX(Main!AH:CC,$C731+1,$D731+1),"")</f>
        <v/>
      </c>
      <c r="O731" s="0" t="str">
        <f aca="false">IF(E731&lt;&gt;0,INDEX(Main!AI:CC,$C731+1,$D731+1),"")</f>
        <v/>
      </c>
      <c r="P731" s="0" t="str">
        <f aca="false">IF(E731&lt;&gt;0,INDEX(Main!AJ:CC,$C731+1,$D731+1),"")</f>
        <v/>
      </c>
      <c r="Q731" s="0" t="str">
        <f aca="false">IF(A731&lt;&gt;"",":"&amp;A731,"")</f>
        <v/>
      </c>
    </row>
    <row r="732" customFormat="false" ht="12.75" hidden="false" customHeight="false" outlineLevel="0" collapsed="false">
      <c r="A732" s="0" t="str">
        <f aca="false">IF(MOD(ROW(B732)-C$6,$F$6)=0,MAX(A$7:A731)+1,"")</f>
        <v/>
      </c>
      <c r="B732" s="0" t="n">
        <v>7.04500000000002</v>
      </c>
      <c r="C732" s="0" t="n">
        <v>51</v>
      </c>
      <c r="D732" s="0" t="n">
        <v>30</v>
      </c>
      <c r="E732" s="0" t="n">
        <v>0</v>
      </c>
      <c r="F732" s="0" t="str">
        <f aca="false">IF(E732&lt;&gt;0,"CSE"&amp;ROUND(B732,0),"")</f>
        <v/>
      </c>
      <c r="G732" s="0" t="str">
        <f aca="false">IF(E732&lt;&gt;0,"All","")</f>
        <v/>
      </c>
      <c r="H732" s="0" t="str">
        <f aca="false">IF(E732&lt;&gt;0,INDEX(Main!T:T,C732+1,1),"")</f>
        <v/>
      </c>
      <c r="I732" s="0" t="str">
        <f aca="false">IF(E732&lt;&gt;0,INDEX(Main!U:U,C732+1,1),"")</f>
        <v/>
      </c>
      <c r="J732" s="0" t="str">
        <f aca="false">IF(E732&lt;&gt;0,INDEX(Main!V:V,C732+1,1),"")</f>
        <v/>
      </c>
      <c r="K732" s="0" t="str">
        <f aca="false">IF(E732&lt;&gt;0,INDEX(Main!W:W,C732+1,1),"")</f>
        <v/>
      </c>
      <c r="L732" s="0" t="str">
        <f aca="false">IF(E732&lt;&gt;0,INDEX(Main!AF:CC,$C732+1,$D732+1),"")</f>
        <v/>
      </c>
      <c r="M732" s="0" t="str">
        <f aca="false">IF(E732&lt;&gt;0,IF(L732*1&gt;100,YEAR(L732),""),"")</f>
        <v/>
      </c>
      <c r="N732" s="0" t="str">
        <f aca="false">IF(E732&lt;&gt;0,INDEX(Main!AH:CC,$C732+1,$D732+1),"")</f>
        <v/>
      </c>
      <c r="O732" s="0" t="str">
        <f aca="false">IF(E732&lt;&gt;0,INDEX(Main!AI:CC,$C732+1,$D732+1),"")</f>
        <v/>
      </c>
      <c r="P732" s="0" t="str">
        <f aca="false">IF(E732&lt;&gt;0,INDEX(Main!AJ:CC,$C732+1,$D732+1),"")</f>
        <v/>
      </c>
      <c r="Q732" s="0" t="str">
        <f aca="false">IF(A732&lt;&gt;"",":"&amp;A732,"")</f>
        <v/>
      </c>
    </row>
    <row r="733" customFormat="false" ht="12.75" hidden="false" customHeight="false" outlineLevel="0" collapsed="false">
      <c r="A733" s="0" t="str">
        <f aca="false">IF(MOD(ROW(B733)-C$6,$F$6)=0,MAX(A$7:A732)+1,"")</f>
        <v/>
      </c>
      <c r="B733" s="0" t="n">
        <v>7.04600000000002</v>
      </c>
      <c r="C733" s="0" t="n">
        <v>52</v>
      </c>
      <c r="D733" s="0" t="n">
        <v>30</v>
      </c>
      <c r="E733" s="0" t="n">
        <v>0</v>
      </c>
      <c r="F733" s="0" t="str">
        <f aca="false">IF(E733&lt;&gt;0,"CSE"&amp;ROUND(B733,0),"")</f>
        <v/>
      </c>
      <c r="G733" s="0" t="str">
        <f aca="false">IF(E733&lt;&gt;0,"All","")</f>
        <v/>
      </c>
      <c r="H733" s="0" t="str">
        <f aca="false">IF(E733&lt;&gt;0,INDEX(Main!T:T,C733+1,1),"")</f>
        <v/>
      </c>
      <c r="I733" s="0" t="str">
        <f aca="false">IF(E733&lt;&gt;0,INDEX(Main!U:U,C733+1,1),"")</f>
        <v/>
      </c>
      <c r="J733" s="0" t="str">
        <f aca="false">IF(E733&lt;&gt;0,INDEX(Main!V:V,C733+1,1),"")</f>
        <v/>
      </c>
      <c r="K733" s="0" t="str">
        <f aca="false">IF(E733&lt;&gt;0,INDEX(Main!W:W,C733+1,1),"")</f>
        <v/>
      </c>
      <c r="L733" s="0" t="str">
        <f aca="false">IF(E733&lt;&gt;0,INDEX(Main!AF:CC,$C733+1,$D733+1),"")</f>
        <v/>
      </c>
      <c r="M733" s="0" t="str">
        <f aca="false">IF(E733&lt;&gt;0,IF(L733*1&gt;100,YEAR(L733),""),"")</f>
        <v/>
      </c>
      <c r="N733" s="0" t="str">
        <f aca="false">IF(E733&lt;&gt;0,INDEX(Main!AH:CC,$C733+1,$D733+1),"")</f>
        <v/>
      </c>
      <c r="O733" s="0" t="str">
        <f aca="false">IF(E733&lt;&gt;0,INDEX(Main!AI:CC,$C733+1,$D733+1),"")</f>
        <v/>
      </c>
      <c r="P733" s="0" t="str">
        <f aca="false">IF(E733&lt;&gt;0,INDEX(Main!AJ:CC,$C733+1,$D733+1),"")</f>
        <v/>
      </c>
      <c r="Q733" s="0" t="str">
        <f aca="false">IF(A733&lt;&gt;"",":"&amp;A733,"")</f>
        <v/>
      </c>
    </row>
    <row r="734" customFormat="false" ht="12.75" hidden="false" customHeight="false" outlineLevel="0" collapsed="false">
      <c r="A734" s="0" t="str">
        <f aca="false">IF(MOD(ROW(B734)-C$6,$F$6)=0,MAX(A$7:A733)+1,"")</f>
        <v/>
      </c>
      <c r="B734" s="0" t="n">
        <v>7.04700000000002</v>
      </c>
      <c r="C734" s="0" t="n">
        <v>53</v>
      </c>
      <c r="D734" s="0" t="n">
        <v>30</v>
      </c>
      <c r="E734" s="0" t="n">
        <v>0</v>
      </c>
      <c r="F734" s="0" t="str">
        <f aca="false">IF(E734&lt;&gt;0,"CSE"&amp;ROUND(B734,0),"")</f>
        <v/>
      </c>
      <c r="G734" s="0" t="str">
        <f aca="false">IF(E734&lt;&gt;0,"All","")</f>
        <v/>
      </c>
      <c r="H734" s="0" t="str">
        <f aca="false">IF(E734&lt;&gt;0,INDEX(Main!T:T,C734+1,1),"")</f>
        <v/>
      </c>
      <c r="I734" s="0" t="str">
        <f aca="false">IF(E734&lt;&gt;0,INDEX(Main!U:U,C734+1,1),"")</f>
        <v/>
      </c>
      <c r="J734" s="0" t="str">
        <f aca="false">IF(E734&lt;&gt;0,INDEX(Main!V:V,C734+1,1),"")</f>
        <v/>
      </c>
      <c r="K734" s="0" t="str">
        <f aca="false">IF(E734&lt;&gt;0,INDEX(Main!W:W,C734+1,1),"")</f>
        <v/>
      </c>
      <c r="L734" s="0" t="str">
        <f aca="false">IF(E734&lt;&gt;0,INDEX(Main!AF:CC,$C734+1,$D734+1),"")</f>
        <v/>
      </c>
      <c r="M734" s="0" t="str">
        <f aca="false">IF(E734&lt;&gt;0,IF(L734*1&gt;100,YEAR(L734),""),"")</f>
        <v/>
      </c>
      <c r="N734" s="0" t="str">
        <f aca="false">IF(E734&lt;&gt;0,INDEX(Main!AH:CC,$C734+1,$D734+1),"")</f>
        <v/>
      </c>
      <c r="O734" s="0" t="str">
        <f aca="false">IF(E734&lt;&gt;0,INDEX(Main!AI:CC,$C734+1,$D734+1),"")</f>
        <v/>
      </c>
      <c r="P734" s="0" t="str">
        <f aca="false">IF(E734&lt;&gt;0,INDEX(Main!AJ:CC,$C734+1,$D734+1),"")</f>
        <v/>
      </c>
      <c r="Q734" s="0" t="str">
        <f aca="false">IF(A734&lt;&gt;"",":"&amp;A734,"")</f>
        <v/>
      </c>
    </row>
    <row r="735" customFormat="false" ht="12.75" hidden="false" customHeight="false" outlineLevel="0" collapsed="false">
      <c r="A735" s="0" t="str">
        <f aca="false">IF(MOD(ROW(B735)-C$6,$F$6)=0,MAX(A$7:A734)+1,"")</f>
        <v/>
      </c>
      <c r="B735" s="0" t="n">
        <v>7.04800000000002</v>
      </c>
      <c r="C735" s="0" t="n">
        <v>54</v>
      </c>
      <c r="D735" s="0" t="n">
        <v>30</v>
      </c>
      <c r="E735" s="0" t="n">
        <v>0</v>
      </c>
      <c r="F735" s="0" t="str">
        <f aca="false">IF(E735&lt;&gt;0,"CSE"&amp;ROUND(B735,0),"")</f>
        <v/>
      </c>
      <c r="G735" s="0" t="str">
        <f aca="false">IF(E735&lt;&gt;0,"All","")</f>
        <v/>
      </c>
      <c r="H735" s="0" t="str">
        <f aca="false">IF(E735&lt;&gt;0,INDEX(Main!T:T,C735+1,1),"")</f>
        <v/>
      </c>
      <c r="I735" s="0" t="str">
        <f aca="false">IF(E735&lt;&gt;0,INDEX(Main!U:U,C735+1,1),"")</f>
        <v/>
      </c>
      <c r="J735" s="0" t="str">
        <f aca="false">IF(E735&lt;&gt;0,INDEX(Main!V:V,C735+1,1),"")</f>
        <v/>
      </c>
      <c r="K735" s="0" t="str">
        <f aca="false">IF(E735&lt;&gt;0,INDEX(Main!W:W,C735+1,1),"")</f>
        <v/>
      </c>
      <c r="L735" s="0" t="str">
        <f aca="false">IF(E735&lt;&gt;0,INDEX(Main!AF:CC,$C735+1,$D735+1),"")</f>
        <v/>
      </c>
      <c r="M735" s="0" t="str">
        <f aca="false">IF(E735&lt;&gt;0,IF(L735*1&gt;100,YEAR(L735),""),"")</f>
        <v/>
      </c>
      <c r="N735" s="0" t="str">
        <f aca="false">IF(E735&lt;&gt;0,INDEX(Main!AH:CC,$C735+1,$D735+1),"")</f>
        <v/>
      </c>
      <c r="O735" s="0" t="str">
        <f aca="false">IF(E735&lt;&gt;0,INDEX(Main!AI:CC,$C735+1,$D735+1),"")</f>
        <v/>
      </c>
      <c r="P735" s="0" t="str">
        <f aca="false">IF(E735&lt;&gt;0,INDEX(Main!AJ:CC,$C735+1,$D735+1),"")</f>
        <v/>
      </c>
      <c r="Q735" s="0" t="str">
        <f aca="false">IF(A735&lt;&gt;"",":"&amp;A735,"")</f>
        <v/>
      </c>
    </row>
    <row r="736" customFormat="false" ht="12.75" hidden="false" customHeight="false" outlineLevel="0" collapsed="false">
      <c r="A736" s="0" t="str">
        <f aca="false">IF(MOD(ROW(B736)-C$6,$F$6)=0,MAX(A$7:A735)+1,"")</f>
        <v/>
      </c>
      <c r="B736" s="0" t="n">
        <v>7.04900000000002</v>
      </c>
      <c r="C736" s="0" t="n">
        <v>55</v>
      </c>
      <c r="D736" s="0" t="n">
        <v>30</v>
      </c>
      <c r="E736" s="0" t="n">
        <v>0</v>
      </c>
      <c r="F736" s="0" t="str">
        <f aca="false">IF(E736&lt;&gt;0,"CSE"&amp;ROUND(B736,0),"")</f>
        <v/>
      </c>
      <c r="G736" s="0" t="str">
        <f aca="false">IF(E736&lt;&gt;0,"All","")</f>
        <v/>
      </c>
      <c r="H736" s="0" t="str">
        <f aca="false">IF(E736&lt;&gt;0,INDEX(Main!T:T,C736+1,1),"")</f>
        <v/>
      </c>
      <c r="I736" s="0" t="str">
        <f aca="false">IF(E736&lt;&gt;0,INDEX(Main!U:U,C736+1,1),"")</f>
        <v/>
      </c>
      <c r="J736" s="0" t="str">
        <f aca="false">IF(E736&lt;&gt;0,INDEX(Main!V:V,C736+1,1),"")</f>
        <v/>
      </c>
      <c r="K736" s="0" t="str">
        <f aca="false">IF(E736&lt;&gt;0,INDEX(Main!W:W,C736+1,1),"")</f>
        <v/>
      </c>
      <c r="L736" s="0" t="str">
        <f aca="false">IF(E736&lt;&gt;0,INDEX(Main!AF:CC,$C736+1,$D736+1),"")</f>
        <v/>
      </c>
      <c r="M736" s="0" t="str">
        <f aca="false">IF(E736&lt;&gt;0,IF(L736*1&gt;100,YEAR(L736),""),"")</f>
        <v/>
      </c>
      <c r="N736" s="0" t="str">
        <f aca="false">IF(E736&lt;&gt;0,INDEX(Main!AH:CC,$C736+1,$D736+1),"")</f>
        <v/>
      </c>
      <c r="O736" s="0" t="str">
        <f aca="false">IF(E736&lt;&gt;0,INDEX(Main!AI:CC,$C736+1,$D736+1),"")</f>
        <v/>
      </c>
      <c r="P736" s="0" t="str">
        <f aca="false">IF(E736&lt;&gt;0,INDEX(Main!AJ:CC,$C736+1,$D736+1),"")</f>
        <v/>
      </c>
      <c r="Q736" s="0" t="str">
        <f aca="false">IF(A736&lt;&gt;"",":"&amp;A736,"")</f>
        <v/>
      </c>
    </row>
    <row r="737" customFormat="false" ht="12.75" hidden="false" customHeight="false" outlineLevel="0" collapsed="false">
      <c r="A737" s="0" t="str">
        <f aca="false">IF(MOD(ROW(B737)-C$6,$F$6)=0,MAX(A$7:A736)+1,"")</f>
        <v/>
      </c>
      <c r="B737" s="0" t="n">
        <v>7.05000000000002</v>
      </c>
      <c r="C737" s="0" t="n">
        <v>56</v>
      </c>
      <c r="D737" s="0" t="n">
        <v>30</v>
      </c>
      <c r="E737" s="0" t="n">
        <v>0</v>
      </c>
      <c r="F737" s="0" t="str">
        <f aca="false">IF(E737&lt;&gt;0,"CSE"&amp;ROUND(B737,0),"")</f>
        <v/>
      </c>
      <c r="G737" s="0" t="str">
        <f aca="false">IF(E737&lt;&gt;0,"All","")</f>
        <v/>
      </c>
      <c r="H737" s="0" t="str">
        <f aca="false">IF(E737&lt;&gt;0,INDEX(Main!T:T,C737+1,1),"")</f>
        <v/>
      </c>
      <c r="I737" s="0" t="str">
        <f aca="false">IF(E737&lt;&gt;0,INDEX(Main!U:U,C737+1,1),"")</f>
        <v/>
      </c>
      <c r="J737" s="0" t="str">
        <f aca="false">IF(E737&lt;&gt;0,INDEX(Main!V:V,C737+1,1),"")</f>
        <v/>
      </c>
      <c r="K737" s="0" t="str">
        <f aca="false">IF(E737&lt;&gt;0,INDEX(Main!W:W,C737+1,1),"")</f>
        <v/>
      </c>
      <c r="L737" s="0" t="str">
        <f aca="false">IF(E737&lt;&gt;0,INDEX(Main!AF:CC,$C737+1,$D737+1),"")</f>
        <v/>
      </c>
      <c r="M737" s="0" t="str">
        <f aca="false">IF(E737&lt;&gt;0,IF(L737*1&gt;100,YEAR(L737),""),"")</f>
        <v/>
      </c>
      <c r="N737" s="0" t="str">
        <f aca="false">IF(E737&lt;&gt;0,INDEX(Main!AH:CC,$C737+1,$D737+1),"")</f>
        <v/>
      </c>
      <c r="O737" s="0" t="str">
        <f aca="false">IF(E737&lt;&gt;0,INDEX(Main!AI:CC,$C737+1,$D737+1),"")</f>
        <v/>
      </c>
      <c r="P737" s="0" t="str">
        <f aca="false">IF(E737&lt;&gt;0,INDEX(Main!AJ:CC,$C737+1,$D737+1),"")</f>
        <v/>
      </c>
      <c r="Q737" s="0" t="str">
        <f aca="false">IF(A737&lt;&gt;"",":"&amp;A737,"")</f>
        <v/>
      </c>
    </row>
    <row r="738" customFormat="false" ht="12.75" hidden="false" customHeight="false" outlineLevel="0" collapsed="false">
      <c r="A738" s="0" t="str">
        <f aca="false">IF(MOD(ROW(B738)-C$6,$F$6)=0,MAX(A$7:A737)+1,"")</f>
        <v/>
      </c>
      <c r="B738" s="0" t="n">
        <v>7.05100000000002</v>
      </c>
      <c r="C738" s="0" t="n">
        <v>57</v>
      </c>
      <c r="D738" s="0" t="n">
        <v>30</v>
      </c>
      <c r="E738" s="0" t="n">
        <v>0</v>
      </c>
      <c r="F738" s="0" t="str">
        <f aca="false">IF(E738&lt;&gt;0,"CSE"&amp;ROUND(B738,0),"")</f>
        <v/>
      </c>
      <c r="G738" s="0" t="str">
        <f aca="false">IF(E738&lt;&gt;0,"All","")</f>
        <v/>
      </c>
      <c r="H738" s="0" t="str">
        <f aca="false">IF(E738&lt;&gt;0,INDEX(Main!T:T,C738+1,1),"")</f>
        <v/>
      </c>
      <c r="I738" s="0" t="str">
        <f aca="false">IF(E738&lt;&gt;0,INDEX(Main!U:U,C738+1,1),"")</f>
        <v/>
      </c>
      <c r="J738" s="0" t="str">
        <f aca="false">IF(E738&lt;&gt;0,INDEX(Main!V:V,C738+1,1),"")</f>
        <v/>
      </c>
      <c r="K738" s="0" t="str">
        <f aca="false">IF(E738&lt;&gt;0,INDEX(Main!W:W,C738+1,1),"")</f>
        <v/>
      </c>
      <c r="L738" s="0" t="str">
        <f aca="false">IF(E738&lt;&gt;0,INDEX(Main!AF:CC,$C738+1,$D738+1),"")</f>
        <v/>
      </c>
      <c r="M738" s="0" t="str">
        <f aca="false">IF(E738&lt;&gt;0,IF(L738*1&gt;100,YEAR(L738),""),"")</f>
        <v/>
      </c>
      <c r="N738" s="0" t="str">
        <f aca="false">IF(E738&lt;&gt;0,INDEX(Main!AH:CC,$C738+1,$D738+1),"")</f>
        <v/>
      </c>
      <c r="O738" s="0" t="str">
        <f aca="false">IF(E738&lt;&gt;0,INDEX(Main!AI:CC,$C738+1,$D738+1),"")</f>
        <v/>
      </c>
      <c r="P738" s="0" t="str">
        <f aca="false">IF(E738&lt;&gt;0,INDEX(Main!AJ:CC,$C738+1,$D738+1),"")</f>
        <v/>
      </c>
      <c r="Q738" s="0" t="str">
        <f aca="false">IF(A738&lt;&gt;"",":"&amp;A738,"")</f>
        <v/>
      </c>
    </row>
    <row r="739" customFormat="false" ht="12.75" hidden="false" customHeight="false" outlineLevel="0" collapsed="false">
      <c r="A739" s="0" t="str">
        <f aca="false">IF(MOD(ROW(B739)-C$6,$F$6)=0,MAX(A$7:A738)+1,"")</f>
        <v/>
      </c>
      <c r="B739" s="0" t="n">
        <v>7.05200000000002</v>
      </c>
      <c r="C739" s="0" t="n">
        <v>58</v>
      </c>
      <c r="D739" s="0" t="n">
        <v>30</v>
      </c>
      <c r="E739" s="0" t="n">
        <v>0</v>
      </c>
      <c r="F739" s="0" t="str">
        <f aca="false">IF(E739&lt;&gt;0,"CSE"&amp;ROUND(B739,0),"")</f>
        <v/>
      </c>
      <c r="G739" s="0" t="str">
        <f aca="false">IF(E739&lt;&gt;0,"All","")</f>
        <v/>
      </c>
      <c r="H739" s="0" t="str">
        <f aca="false">IF(E739&lt;&gt;0,INDEX(Main!T:T,C739+1,1),"")</f>
        <v/>
      </c>
      <c r="I739" s="0" t="str">
        <f aca="false">IF(E739&lt;&gt;0,INDEX(Main!U:U,C739+1,1),"")</f>
        <v/>
      </c>
      <c r="J739" s="0" t="str">
        <f aca="false">IF(E739&lt;&gt;0,INDEX(Main!V:V,C739+1,1),"")</f>
        <v/>
      </c>
      <c r="K739" s="0" t="str">
        <f aca="false">IF(E739&lt;&gt;0,INDEX(Main!W:W,C739+1,1),"")</f>
        <v/>
      </c>
      <c r="L739" s="0" t="str">
        <f aca="false">IF(E739&lt;&gt;0,INDEX(Main!AF:CC,$C739+1,$D739+1),"")</f>
        <v/>
      </c>
      <c r="M739" s="0" t="str">
        <f aca="false">IF(E739&lt;&gt;0,IF(L739*1&gt;100,YEAR(L739),""),"")</f>
        <v/>
      </c>
      <c r="N739" s="0" t="str">
        <f aca="false">IF(E739&lt;&gt;0,INDEX(Main!AH:CC,$C739+1,$D739+1),"")</f>
        <v/>
      </c>
      <c r="O739" s="0" t="str">
        <f aca="false">IF(E739&lt;&gt;0,INDEX(Main!AI:CC,$C739+1,$D739+1),"")</f>
        <v/>
      </c>
      <c r="P739" s="0" t="str">
        <f aca="false">IF(E739&lt;&gt;0,INDEX(Main!AJ:CC,$C739+1,$D739+1),"")</f>
        <v/>
      </c>
      <c r="Q739" s="0" t="str">
        <f aca="false">IF(A739&lt;&gt;"",":"&amp;A739,"")</f>
        <v/>
      </c>
    </row>
    <row r="740" customFormat="false" ht="12.75" hidden="false" customHeight="false" outlineLevel="0" collapsed="false">
      <c r="A740" s="0" t="str">
        <f aca="false">IF(MOD(ROW(B740)-C$6,$F$6)=0,MAX(A$7:A739)+1,"")</f>
        <v/>
      </c>
      <c r="B740" s="0" t="n">
        <v>7.05300000000002</v>
      </c>
      <c r="C740" s="0" t="n">
        <v>59</v>
      </c>
      <c r="D740" s="0" t="n">
        <v>30</v>
      </c>
      <c r="E740" s="0" t="n">
        <v>0</v>
      </c>
      <c r="F740" s="0" t="str">
        <f aca="false">IF(E740&lt;&gt;0,"CSE"&amp;ROUND(B740,0),"")</f>
        <v/>
      </c>
      <c r="G740" s="0" t="str">
        <f aca="false">IF(E740&lt;&gt;0,"All","")</f>
        <v/>
      </c>
      <c r="H740" s="0" t="str">
        <f aca="false">IF(E740&lt;&gt;0,INDEX(Main!T:T,C740+1,1),"")</f>
        <v/>
      </c>
      <c r="I740" s="0" t="str">
        <f aca="false">IF(E740&lt;&gt;0,INDEX(Main!U:U,C740+1,1),"")</f>
        <v/>
      </c>
      <c r="J740" s="0" t="str">
        <f aca="false">IF(E740&lt;&gt;0,INDEX(Main!V:V,C740+1,1),"")</f>
        <v/>
      </c>
      <c r="K740" s="0" t="str">
        <f aca="false">IF(E740&lt;&gt;0,INDEX(Main!W:W,C740+1,1),"")</f>
        <v/>
      </c>
      <c r="L740" s="0" t="str">
        <f aca="false">IF(E740&lt;&gt;0,INDEX(Main!AF:CC,$C740+1,$D740+1),"")</f>
        <v/>
      </c>
      <c r="M740" s="0" t="str">
        <f aca="false">IF(E740&lt;&gt;0,IF(L740*1&gt;100,YEAR(L740),""),"")</f>
        <v/>
      </c>
      <c r="N740" s="0" t="str">
        <f aca="false">IF(E740&lt;&gt;0,INDEX(Main!AH:CC,$C740+1,$D740+1),"")</f>
        <v/>
      </c>
      <c r="O740" s="0" t="str">
        <f aca="false">IF(E740&lt;&gt;0,INDEX(Main!AI:CC,$C740+1,$D740+1),"")</f>
        <v/>
      </c>
      <c r="P740" s="0" t="str">
        <f aca="false">IF(E740&lt;&gt;0,INDEX(Main!AJ:CC,$C740+1,$D740+1),"")</f>
        <v/>
      </c>
      <c r="Q740" s="0" t="str">
        <f aca="false">IF(A740&lt;&gt;"",":"&amp;A740,"")</f>
        <v/>
      </c>
    </row>
    <row r="741" customFormat="false" ht="12.75" hidden="false" customHeight="false" outlineLevel="0" collapsed="false">
      <c r="A741" s="0" t="str">
        <f aca="false">IF(MOD(ROW(B741)-C$6,$F$6)=0,MAX(A$7:A740)+1,"")</f>
        <v/>
      </c>
      <c r="B741" s="0" t="n">
        <v>7.05400000000002</v>
      </c>
      <c r="C741" s="0" t="n">
        <v>60</v>
      </c>
      <c r="D741" s="0" t="n">
        <v>30</v>
      </c>
      <c r="E741" s="0" t="n">
        <v>0</v>
      </c>
      <c r="F741" s="0" t="str">
        <f aca="false">IF(E741&lt;&gt;0,"CSE"&amp;ROUND(B741,0),"")</f>
        <v/>
      </c>
      <c r="G741" s="0" t="str">
        <f aca="false">IF(E741&lt;&gt;0,"All","")</f>
        <v/>
      </c>
      <c r="H741" s="0" t="str">
        <f aca="false">IF(E741&lt;&gt;0,INDEX(Main!T:T,C741+1,1),"")</f>
        <v/>
      </c>
      <c r="I741" s="0" t="str">
        <f aca="false">IF(E741&lt;&gt;0,INDEX(Main!U:U,C741+1,1),"")</f>
        <v/>
      </c>
      <c r="J741" s="0" t="str">
        <f aca="false">IF(E741&lt;&gt;0,INDEX(Main!V:V,C741+1,1),"")</f>
        <v/>
      </c>
      <c r="K741" s="0" t="str">
        <f aca="false">IF(E741&lt;&gt;0,INDEX(Main!W:W,C741+1,1),"")</f>
        <v/>
      </c>
      <c r="L741" s="0" t="str">
        <f aca="false">IF(E741&lt;&gt;0,INDEX(Main!AF:CC,$C741+1,$D741+1),"")</f>
        <v/>
      </c>
      <c r="M741" s="0" t="str">
        <f aca="false">IF(E741&lt;&gt;0,IF(L741*1&gt;100,YEAR(L741),""),"")</f>
        <v/>
      </c>
      <c r="N741" s="0" t="str">
        <f aca="false">IF(E741&lt;&gt;0,INDEX(Main!AH:CC,$C741+1,$D741+1),"")</f>
        <v/>
      </c>
      <c r="O741" s="0" t="str">
        <f aca="false">IF(E741&lt;&gt;0,INDEX(Main!AI:CC,$C741+1,$D741+1),"")</f>
        <v/>
      </c>
      <c r="P741" s="0" t="str">
        <f aca="false">IF(E741&lt;&gt;0,INDEX(Main!AJ:CC,$C741+1,$D741+1),"")</f>
        <v/>
      </c>
      <c r="Q741" s="0" t="str">
        <f aca="false">IF(A741&lt;&gt;"",":"&amp;A741,"")</f>
        <v/>
      </c>
    </row>
    <row r="742" customFormat="false" ht="12.75" hidden="false" customHeight="false" outlineLevel="0" collapsed="false">
      <c r="A742" s="0" t="str">
        <f aca="false">IF(MOD(ROW(B742)-C$6,$F$6)=0,MAX(A$7:A741)+1,"")</f>
        <v/>
      </c>
      <c r="B742" s="0" t="n">
        <v>7.05500000000002</v>
      </c>
      <c r="C742" s="0" t="n">
        <v>61</v>
      </c>
      <c r="D742" s="0" t="n">
        <v>30</v>
      </c>
      <c r="E742" s="0" t="n">
        <v>0</v>
      </c>
      <c r="F742" s="0" t="str">
        <f aca="false">IF(E742&lt;&gt;0,"CSE"&amp;ROUND(B742,0),"")</f>
        <v/>
      </c>
      <c r="G742" s="0" t="str">
        <f aca="false">IF(E742&lt;&gt;0,"All","")</f>
        <v/>
      </c>
      <c r="H742" s="0" t="str">
        <f aca="false">IF(E742&lt;&gt;0,INDEX(Main!T:T,C742+1,1),"")</f>
        <v/>
      </c>
      <c r="I742" s="0" t="str">
        <f aca="false">IF(E742&lt;&gt;0,INDEX(Main!U:U,C742+1,1),"")</f>
        <v/>
      </c>
      <c r="J742" s="0" t="str">
        <f aca="false">IF(E742&lt;&gt;0,INDEX(Main!V:V,C742+1,1),"")</f>
        <v/>
      </c>
      <c r="K742" s="0" t="str">
        <f aca="false">IF(E742&lt;&gt;0,INDEX(Main!W:W,C742+1,1),"")</f>
        <v/>
      </c>
      <c r="L742" s="0" t="str">
        <f aca="false">IF(E742&lt;&gt;0,INDEX(Main!AF:CC,$C742+1,$D742+1),"")</f>
        <v/>
      </c>
      <c r="M742" s="0" t="str">
        <f aca="false">IF(E742&lt;&gt;0,IF(L742*1&gt;100,YEAR(L742),""),"")</f>
        <v/>
      </c>
      <c r="N742" s="0" t="str">
        <f aca="false">IF(E742&lt;&gt;0,INDEX(Main!AH:CC,$C742+1,$D742+1),"")</f>
        <v/>
      </c>
      <c r="O742" s="0" t="str">
        <f aca="false">IF(E742&lt;&gt;0,INDEX(Main!AI:CC,$C742+1,$D742+1),"")</f>
        <v/>
      </c>
      <c r="P742" s="0" t="str">
        <f aca="false">IF(E742&lt;&gt;0,INDEX(Main!AJ:CC,$C742+1,$D742+1),"")</f>
        <v/>
      </c>
      <c r="Q742" s="0" t="str">
        <f aca="false">IF(A742&lt;&gt;"",":"&amp;A742,"")</f>
        <v/>
      </c>
    </row>
    <row r="743" customFormat="false" ht="12.75" hidden="false" customHeight="false" outlineLevel="0" collapsed="false">
      <c r="A743" s="0" t="str">
        <f aca="false">IF(MOD(ROW(B743)-C$6,$F$6)=0,MAX(A$7:A742)+1,"")</f>
        <v/>
      </c>
      <c r="B743" s="0" t="n">
        <v>7.05600000000002</v>
      </c>
      <c r="C743" s="0" t="n">
        <v>62</v>
      </c>
      <c r="D743" s="0" t="n">
        <v>30</v>
      </c>
      <c r="E743" s="0" t="n">
        <v>0</v>
      </c>
      <c r="F743" s="0" t="str">
        <f aca="false">IF(E743&lt;&gt;0,"CSE"&amp;ROUND(B743,0),"")</f>
        <v/>
      </c>
      <c r="G743" s="0" t="str">
        <f aca="false">IF(E743&lt;&gt;0,"All","")</f>
        <v/>
      </c>
      <c r="H743" s="0" t="str">
        <f aca="false">IF(E743&lt;&gt;0,INDEX(Main!T:T,C743+1,1),"")</f>
        <v/>
      </c>
      <c r="I743" s="0" t="str">
        <f aca="false">IF(E743&lt;&gt;0,INDEX(Main!U:U,C743+1,1),"")</f>
        <v/>
      </c>
      <c r="J743" s="0" t="str">
        <f aca="false">IF(E743&lt;&gt;0,INDEX(Main!V:V,C743+1,1),"")</f>
        <v/>
      </c>
      <c r="K743" s="0" t="str">
        <f aca="false">IF(E743&lt;&gt;0,INDEX(Main!W:W,C743+1,1),"")</f>
        <v/>
      </c>
      <c r="L743" s="0" t="str">
        <f aca="false">IF(E743&lt;&gt;0,INDEX(Main!AF:CC,$C743+1,$D743+1),"")</f>
        <v/>
      </c>
      <c r="M743" s="0" t="str">
        <f aca="false">IF(E743&lt;&gt;0,IF(L743*1&gt;100,YEAR(L743),""),"")</f>
        <v/>
      </c>
      <c r="N743" s="0" t="str">
        <f aca="false">IF(E743&lt;&gt;0,INDEX(Main!AH:CC,$C743+1,$D743+1),"")</f>
        <v/>
      </c>
      <c r="O743" s="0" t="str">
        <f aca="false">IF(E743&lt;&gt;0,INDEX(Main!AI:CC,$C743+1,$D743+1),"")</f>
        <v/>
      </c>
      <c r="P743" s="0" t="str">
        <f aca="false">IF(E743&lt;&gt;0,INDEX(Main!AJ:CC,$C743+1,$D743+1),"")</f>
        <v/>
      </c>
      <c r="Q743" s="0" t="str">
        <f aca="false">IF(A743&lt;&gt;"",":"&amp;A743,"")</f>
        <v/>
      </c>
    </row>
    <row r="744" customFormat="false" ht="12.75" hidden="false" customHeight="false" outlineLevel="0" collapsed="false">
      <c r="A744" s="0" t="str">
        <f aca="false">IF(MOD(ROW(B744)-C$6,$F$6)=0,MAX(A$7:A743)+1,"")</f>
        <v/>
      </c>
      <c r="B744" s="0" t="n">
        <v>7.05700000000002</v>
      </c>
      <c r="C744" s="0" t="n">
        <v>63</v>
      </c>
      <c r="D744" s="0" t="n">
        <v>30</v>
      </c>
      <c r="E744" s="0" t="n">
        <v>0</v>
      </c>
      <c r="F744" s="0" t="str">
        <f aca="false">IF(E744&lt;&gt;0,"CSE"&amp;ROUND(B744,0),"")</f>
        <v/>
      </c>
      <c r="G744" s="0" t="str">
        <f aca="false">IF(E744&lt;&gt;0,"All","")</f>
        <v/>
      </c>
      <c r="H744" s="0" t="str">
        <f aca="false">IF(E744&lt;&gt;0,INDEX(Main!T:T,C744+1,1),"")</f>
        <v/>
      </c>
      <c r="I744" s="0" t="str">
        <f aca="false">IF(E744&lt;&gt;0,INDEX(Main!U:U,C744+1,1),"")</f>
        <v/>
      </c>
      <c r="J744" s="0" t="str">
        <f aca="false">IF(E744&lt;&gt;0,INDEX(Main!V:V,C744+1,1),"")</f>
        <v/>
      </c>
      <c r="K744" s="0" t="str">
        <f aca="false">IF(E744&lt;&gt;0,INDEX(Main!W:W,C744+1,1),"")</f>
        <v/>
      </c>
      <c r="L744" s="0" t="str">
        <f aca="false">IF(E744&lt;&gt;0,INDEX(Main!AF:CC,$C744+1,$D744+1),"")</f>
        <v/>
      </c>
      <c r="M744" s="0" t="str">
        <f aca="false">IF(E744&lt;&gt;0,IF(L744*1&gt;100,YEAR(L744),""),"")</f>
        <v/>
      </c>
      <c r="N744" s="0" t="str">
        <f aca="false">IF(E744&lt;&gt;0,INDEX(Main!AH:CC,$C744+1,$D744+1),"")</f>
        <v/>
      </c>
      <c r="O744" s="0" t="str">
        <f aca="false">IF(E744&lt;&gt;0,INDEX(Main!AI:CC,$C744+1,$D744+1),"")</f>
        <v/>
      </c>
      <c r="P744" s="0" t="str">
        <f aca="false">IF(E744&lt;&gt;0,INDEX(Main!AJ:CC,$C744+1,$D744+1),"")</f>
        <v/>
      </c>
      <c r="Q744" s="0" t="str">
        <f aca="false">IF(A744&lt;&gt;"",":"&amp;A744,"")</f>
        <v/>
      </c>
    </row>
    <row r="745" customFormat="false" ht="12.75" hidden="false" customHeight="false" outlineLevel="0" collapsed="false">
      <c r="A745" s="0" t="str">
        <f aca="false">IF(MOD(ROW(B745)-C$6,$F$6)=0,MAX(A$7:A744)+1,"")</f>
        <v/>
      </c>
      <c r="B745" s="0" t="n">
        <v>7.05800000000002</v>
      </c>
      <c r="C745" s="0" t="n">
        <v>64</v>
      </c>
      <c r="D745" s="0" t="n">
        <v>30</v>
      </c>
      <c r="E745" s="0" t="n">
        <v>0</v>
      </c>
      <c r="F745" s="0" t="str">
        <f aca="false">IF(E745&lt;&gt;0,"CSE"&amp;ROUND(B745,0),"")</f>
        <v/>
      </c>
      <c r="G745" s="0" t="str">
        <f aca="false">IF(E745&lt;&gt;0,"All","")</f>
        <v/>
      </c>
      <c r="H745" s="0" t="str">
        <f aca="false">IF(E745&lt;&gt;0,INDEX(Main!T:T,C745+1,1),"")</f>
        <v/>
      </c>
      <c r="I745" s="0" t="str">
        <f aca="false">IF(E745&lt;&gt;0,INDEX(Main!U:U,C745+1,1),"")</f>
        <v/>
      </c>
      <c r="J745" s="0" t="str">
        <f aca="false">IF(E745&lt;&gt;0,INDEX(Main!V:V,C745+1,1),"")</f>
        <v/>
      </c>
      <c r="K745" s="0" t="str">
        <f aca="false">IF(E745&lt;&gt;0,INDEX(Main!W:W,C745+1,1),"")</f>
        <v/>
      </c>
      <c r="L745" s="0" t="str">
        <f aca="false">IF(E745&lt;&gt;0,INDEX(Main!AF:CC,$C745+1,$D745+1),"")</f>
        <v/>
      </c>
      <c r="M745" s="0" t="str">
        <f aca="false">IF(E745&lt;&gt;0,IF(L745*1&gt;100,YEAR(L745),""),"")</f>
        <v/>
      </c>
      <c r="N745" s="0" t="str">
        <f aca="false">IF(E745&lt;&gt;0,INDEX(Main!AH:CC,$C745+1,$D745+1),"")</f>
        <v/>
      </c>
      <c r="O745" s="0" t="str">
        <f aca="false">IF(E745&lt;&gt;0,INDEX(Main!AI:CC,$C745+1,$D745+1),"")</f>
        <v/>
      </c>
      <c r="P745" s="0" t="str">
        <f aca="false">IF(E745&lt;&gt;0,INDEX(Main!AJ:CC,$C745+1,$D745+1),"")</f>
        <v/>
      </c>
      <c r="Q745" s="0" t="str">
        <f aca="false">IF(A745&lt;&gt;"",":"&amp;A745,"")</f>
        <v/>
      </c>
    </row>
    <row r="746" customFormat="false" ht="12.75" hidden="false" customHeight="false" outlineLevel="0" collapsed="false">
      <c r="A746" s="0" t="str">
        <f aca="false">IF(MOD(ROW(B746)-C$6,$F$6)=0,MAX(A$7:A745)+1,"")</f>
        <v/>
      </c>
      <c r="B746" s="0" t="n">
        <v>7.05900000000002</v>
      </c>
      <c r="C746" s="0" t="n">
        <v>65</v>
      </c>
      <c r="D746" s="0" t="n">
        <v>30</v>
      </c>
      <c r="E746" s="0" t="n">
        <v>0</v>
      </c>
      <c r="F746" s="0" t="str">
        <f aca="false">IF(E746&lt;&gt;0,"CSE"&amp;ROUND(B746,0),"")</f>
        <v/>
      </c>
      <c r="G746" s="0" t="str">
        <f aca="false">IF(E746&lt;&gt;0,"All","")</f>
        <v/>
      </c>
      <c r="H746" s="0" t="str">
        <f aca="false">IF(E746&lt;&gt;0,INDEX(Main!T:T,C746+1,1),"")</f>
        <v/>
      </c>
      <c r="I746" s="0" t="str">
        <f aca="false">IF(E746&lt;&gt;0,INDEX(Main!U:U,C746+1,1),"")</f>
        <v/>
      </c>
      <c r="J746" s="0" t="str">
        <f aca="false">IF(E746&lt;&gt;0,INDEX(Main!V:V,C746+1,1),"")</f>
        <v/>
      </c>
      <c r="K746" s="0" t="str">
        <f aca="false">IF(E746&lt;&gt;0,INDEX(Main!W:W,C746+1,1),"")</f>
        <v/>
      </c>
      <c r="L746" s="0" t="str">
        <f aca="false">IF(E746&lt;&gt;0,INDEX(Main!AF:CC,$C746+1,$D746+1),"")</f>
        <v/>
      </c>
      <c r="M746" s="0" t="str">
        <f aca="false">IF(E746&lt;&gt;0,IF(L746*1&gt;100,YEAR(L746),""),"")</f>
        <v/>
      </c>
      <c r="N746" s="0" t="str">
        <f aca="false">IF(E746&lt;&gt;0,INDEX(Main!AH:CC,$C746+1,$D746+1),"")</f>
        <v/>
      </c>
      <c r="O746" s="0" t="str">
        <f aca="false">IF(E746&lt;&gt;0,INDEX(Main!AI:CC,$C746+1,$D746+1),"")</f>
        <v/>
      </c>
      <c r="P746" s="0" t="str">
        <f aca="false">IF(E746&lt;&gt;0,INDEX(Main!AJ:CC,$C746+1,$D746+1),"")</f>
        <v/>
      </c>
      <c r="Q746" s="0" t="str">
        <f aca="false">IF(A746&lt;&gt;"",":"&amp;A746,"")</f>
        <v/>
      </c>
    </row>
    <row r="747" customFormat="false" ht="12.75" hidden="false" customHeight="false" outlineLevel="0" collapsed="false">
      <c r="A747" s="0" t="str">
        <f aca="false">IF(MOD(ROW(B747)-C$6,$F$6)=0,MAX(A$7:A746)+1,"")</f>
        <v/>
      </c>
      <c r="B747" s="0" t="n">
        <v>7.06000000000002</v>
      </c>
      <c r="C747" s="0" t="n">
        <v>66</v>
      </c>
      <c r="D747" s="0" t="n">
        <v>30</v>
      </c>
      <c r="E747" s="0" t="n">
        <v>0</v>
      </c>
      <c r="F747" s="0" t="str">
        <f aca="false">IF(E747&lt;&gt;0,"CSE"&amp;ROUND(B747,0),"")</f>
        <v/>
      </c>
      <c r="G747" s="0" t="str">
        <f aca="false">IF(E747&lt;&gt;0,"All","")</f>
        <v/>
      </c>
      <c r="H747" s="0" t="str">
        <f aca="false">IF(E747&lt;&gt;0,INDEX(Main!T:T,C747+1,1),"")</f>
        <v/>
      </c>
      <c r="I747" s="0" t="str">
        <f aca="false">IF(E747&lt;&gt;0,INDEX(Main!U:U,C747+1,1),"")</f>
        <v/>
      </c>
      <c r="J747" s="0" t="str">
        <f aca="false">IF(E747&lt;&gt;0,INDEX(Main!V:V,C747+1,1),"")</f>
        <v/>
      </c>
      <c r="K747" s="0" t="str">
        <f aca="false">IF(E747&lt;&gt;0,INDEX(Main!W:W,C747+1,1),"")</f>
        <v/>
      </c>
      <c r="L747" s="0" t="str">
        <f aca="false">IF(E747&lt;&gt;0,INDEX(Main!AF:CC,$C747+1,$D747+1),"")</f>
        <v/>
      </c>
      <c r="M747" s="0" t="str">
        <f aca="false">IF(E747&lt;&gt;0,IF(L747*1&gt;100,YEAR(L747),""),"")</f>
        <v/>
      </c>
      <c r="N747" s="0" t="str">
        <f aca="false">IF(E747&lt;&gt;0,INDEX(Main!AH:CC,$C747+1,$D747+1),"")</f>
        <v/>
      </c>
      <c r="O747" s="0" t="str">
        <f aca="false">IF(E747&lt;&gt;0,INDEX(Main!AI:CC,$C747+1,$D747+1),"")</f>
        <v/>
      </c>
      <c r="P747" s="0" t="str">
        <f aca="false">IF(E747&lt;&gt;0,INDEX(Main!AJ:CC,$C747+1,$D747+1),"")</f>
        <v/>
      </c>
      <c r="Q747" s="0" t="str">
        <f aca="false">IF(A747&lt;&gt;"",":"&amp;A747,"")</f>
        <v/>
      </c>
    </row>
    <row r="748" customFormat="false" ht="12.75" hidden="false" customHeight="false" outlineLevel="0" collapsed="false">
      <c r="A748" s="0" t="str">
        <f aca="false">IF(MOD(ROW(B748)-C$6,$F$6)=0,MAX(A$7:A747)+1,"")</f>
        <v/>
      </c>
      <c r="B748" s="0" t="n">
        <v>7.06100000000002</v>
      </c>
      <c r="C748" s="0" t="n">
        <v>67</v>
      </c>
      <c r="D748" s="0" t="n">
        <v>30</v>
      </c>
      <c r="E748" s="0" t="n">
        <v>0</v>
      </c>
      <c r="F748" s="0" t="str">
        <f aca="false">IF(E748&lt;&gt;0,"CSE"&amp;ROUND(B748,0),"")</f>
        <v/>
      </c>
      <c r="G748" s="0" t="str">
        <f aca="false">IF(E748&lt;&gt;0,"All","")</f>
        <v/>
      </c>
      <c r="H748" s="0" t="str">
        <f aca="false">IF(E748&lt;&gt;0,INDEX(Main!T:T,C748+1,1),"")</f>
        <v/>
      </c>
      <c r="I748" s="0" t="str">
        <f aca="false">IF(E748&lt;&gt;0,INDEX(Main!U:U,C748+1,1),"")</f>
        <v/>
      </c>
      <c r="J748" s="0" t="str">
        <f aca="false">IF(E748&lt;&gt;0,INDEX(Main!V:V,C748+1,1),"")</f>
        <v/>
      </c>
      <c r="K748" s="0" t="str">
        <f aca="false">IF(E748&lt;&gt;0,INDEX(Main!W:W,C748+1,1),"")</f>
        <v/>
      </c>
      <c r="L748" s="0" t="str">
        <f aca="false">IF(E748&lt;&gt;0,INDEX(Main!AF:CC,$C748+1,$D748+1),"")</f>
        <v/>
      </c>
      <c r="M748" s="0" t="str">
        <f aca="false">IF(E748&lt;&gt;0,IF(L748*1&gt;100,YEAR(L748),""),"")</f>
        <v/>
      </c>
      <c r="N748" s="0" t="str">
        <f aca="false">IF(E748&lt;&gt;0,INDEX(Main!AH:CC,$C748+1,$D748+1),"")</f>
        <v/>
      </c>
      <c r="O748" s="0" t="str">
        <f aca="false">IF(E748&lt;&gt;0,INDEX(Main!AI:CC,$C748+1,$D748+1),"")</f>
        <v/>
      </c>
      <c r="P748" s="0" t="str">
        <f aca="false">IF(E748&lt;&gt;0,INDEX(Main!AJ:CC,$C748+1,$D748+1),"")</f>
        <v/>
      </c>
      <c r="Q748" s="0" t="str">
        <f aca="false">IF(A748&lt;&gt;"",":"&amp;A748,"")</f>
        <v/>
      </c>
    </row>
    <row r="749" customFormat="false" ht="12.75" hidden="false" customHeight="false" outlineLevel="0" collapsed="false">
      <c r="A749" s="0" t="str">
        <f aca="false">IF(MOD(ROW(B749)-C$6,$F$6)=0,MAX(A$7:A748)+1,"")</f>
        <v/>
      </c>
      <c r="B749" s="0" t="n">
        <v>7.06200000000002</v>
      </c>
      <c r="C749" s="0" t="n">
        <v>68</v>
      </c>
      <c r="D749" s="0" t="n">
        <v>30</v>
      </c>
      <c r="E749" s="0" t="n">
        <v>0</v>
      </c>
      <c r="F749" s="0" t="str">
        <f aca="false">IF(E749&lt;&gt;0,"CSE"&amp;ROUND(B749,0),"")</f>
        <v/>
      </c>
      <c r="G749" s="0" t="str">
        <f aca="false">IF(E749&lt;&gt;0,"All","")</f>
        <v/>
      </c>
      <c r="H749" s="0" t="str">
        <f aca="false">IF(E749&lt;&gt;0,INDEX(Main!T:T,C749+1,1),"")</f>
        <v/>
      </c>
      <c r="I749" s="0" t="str">
        <f aca="false">IF(E749&lt;&gt;0,INDEX(Main!U:U,C749+1,1),"")</f>
        <v/>
      </c>
      <c r="J749" s="0" t="str">
        <f aca="false">IF(E749&lt;&gt;0,INDEX(Main!V:V,C749+1,1),"")</f>
        <v/>
      </c>
      <c r="K749" s="0" t="str">
        <f aca="false">IF(E749&lt;&gt;0,INDEX(Main!W:W,C749+1,1),"")</f>
        <v/>
      </c>
      <c r="L749" s="0" t="str">
        <f aca="false">IF(E749&lt;&gt;0,INDEX(Main!AF:CC,$C749+1,$D749+1),"")</f>
        <v/>
      </c>
      <c r="M749" s="0" t="str">
        <f aca="false">IF(E749&lt;&gt;0,IF(L749*1&gt;100,YEAR(L749),""),"")</f>
        <v/>
      </c>
      <c r="N749" s="0" t="str">
        <f aca="false">IF(E749&lt;&gt;0,INDEX(Main!AH:CC,$C749+1,$D749+1),"")</f>
        <v/>
      </c>
      <c r="O749" s="0" t="str">
        <f aca="false">IF(E749&lt;&gt;0,INDEX(Main!AI:CC,$C749+1,$D749+1),"")</f>
        <v/>
      </c>
      <c r="P749" s="0" t="str">
        <f aca="false">IF(E749&lt;&gt;0,INDEX(Main!AJ:CC,$C749+1,$D749+1),"")</f>
        <v/>
      </c>
      <c r="Q749" s="0" t="str">
        <f aca="false">IF(A749&lt;&gt;"",":"&amp;A749,"")</f>
        <v/>
      </c>
    </row>
    <row r="750" customFormat="false" ht="12.75" hidden="false" customHeight="false" outlineLevel="0" collapsed="false">
      <c r="A750" s="0" t="str">
        <f aca="false">IF(MOD(ROW(B750)-C$6,$F$6)=0,MAX(A$7:A749)+1,"")</f>
        <v/>
      </c>
      <c r="B750" s="0" t="n">
        <v>7.06300000000002</v>
      </c>
      <c r="C750" s="0" t="n">
        <v>69</v>
      </c>
      <c r="D750" s="0" t="n">
        <v>30</v>
      </c>
      <c r="E750" s="0" t="n">
        <v>0</v>
      </c>
      <c r="F750" s="0" t="str">
        <f aca="false">IF(E750&lt;&gt;0,"CSE"&amp;ROUND(B750,0),"")</f>
        <v/>
      </c>
      <c r="G750" s="0" t="str">
        <f aca="false">IF(E750&lt;&gt;0,"All","")</f>
        <v/>
      </c>
      <c r="H750" s="0" t="str">
        <f aca="false">IF(E750&lt;&gt;0,INDEX(Main!T:T,C750+1,1),"")</f>
        <v/>
      </c>
      <c r="I750" s="0" t="str">
        <f aca="false">IF(E750&lt;&gt;0,INDEX(Main!U:U,C750+1,1),"")</f>
        <v/>
      </c>
      <c r="J750" s="0" t="str">
        <f aca="false">IF(E750&lt;&gt;0,INDEX(Main!V:V,C750+1,1),"")</f>
        <v/>
      </c>
      <c r="K750" s="0" t="str">
        <f aca="false">IF(E750&lt;&gt;0,INDEX(Main!W:W,C750+1,1),"")</f>
        <v/>
      </c>
      <c r="L750" s="0" t="str">
        <f aca="false">IF(E750&lt;&gt;0,INDEX(Main!AF:CC,$C750+1,$D750+1),"")</f>
        <v/>
      </c>
      <c r="M750" s="0" t="str">
        <f aca="false">IF(E750&lt;&gt;0,IF(L750*1&gt;100,YEAR(L750),""),"")</f>
        <v/>
      </c>
      <c r="N750" s="0" t="str">
        <f aca="false">IF(E750&lt;&gt;0,INDEX(Main!AH:CC,$C750+1,$D750+1),"")</f>
        <v/>
      </c>
      <c r="O750" s="0" t="str">
        <f aca="false">IF(E750&lt;&gt;0,INDEX(Main!AI:CC,$C750+1,$D750+1),"")</f>
        <v/>
      </c>
      <c r="P750" s="0" t="str">
        <f aca="false">IF(E750&lt;&gt;0,INDEX(Main!AJ:CC,$C750+1,$D750+1),"")</f>
        <v/>
      </c>
      <c r="Q750" s="0" t="str">
        <f aca="false">IF(A750&lt;&gt;"",":"&amp;A750,"")</f>
        <v/>
      </c>
    </row>
    <row r="751" customFormat="false" ht="12.75" hidden="false" customHeight="false" outlineLevel="0" collapsed="false">
      <c r="A751" s="0" t="str">
        <f aca="false">IF(MOD(ROW(B751)-C$6,$F$6)=0,MAX(A$7:A750)+1,"")</f>
        <v/>
      </c>
      <c r="B751" s="0" t="n">
        <v>7.06400000000002</v>
      </c>
      <c r="C751" s="0" t="n">
        <v>70</v>
      </c>
      <c r="D751" s="0" t="n">
        <v>30</v>
      </c>
      <c r="E751" s="0" t="n">
        <v>0</v>
      </c>
      <c r="F751" s="0" t="str">
        <f aca="false">IF(E751&lt;&gt;0,"CSE"&amp;ROUND(B751,0),"")</f>
        <v/>
      </c>
      <c r="G751" s="0" t="str">
        <f aca="false">IF(E751&lt;&gt;0,"All","")</f>
        <v/>
      </c>
      <c r="H751" s="0" t="str">
        <f aca="false">IF(E751&lt;&gt;0,INDEX(Main!T:T,C751+1,1),"")</f>
        <v/>
      </c>
      <c r="I751" s="0" t="str">
        <f aca="false">IF(E751&lt;&gt;0,INDEX(Main!U:U,C751+1,1),"")</f>
        <v/>
      </c>
      <c r="J751" s="0" t="str">
        <f aca="false">IF(E751&lt;&gt;0,INDEX(Main!V:V,C751+1,1),"")</f>
        <v/>
      </c>
      <c r="K751" s="0" t="str">
        <f aca="false">IF(E751&lt;&gt;0,INDEX(Main!W:W,C751+1,1),"")</f>
        <v/>
      </c>
      <c r="L751" s="0" t="str">
        <f aca="false">IF(E751&lt;&gt;0,INDEX(Main!AF:CC,$C751+1,$D751+1),"")</f>
        <v/>
      </c>
      <c r="M751" s="0" t="str">
        <f aca="false">IF(E751&lt;&gt;0,IF(L751*1&gt;100,YEAR(L751),""),"")</f>
        <v/>
      </c>
      <c r="N751" s="0" t="str">
        <f aca="false">IF(E751&lt;&gt;0,INDEX(Main!AH:CC,$C751+1,$D751+1),"")</f>
        <v/>
      </c>
      <c r="O751" s="0" t="str">
        <f aca="false">IF(E751&lt;&gt;0,INDEX(Main!AI:CC,$C751+1,$D751+1),"")</f>
        <v/>
      </c>
      <c r="P751" s="0" t="str">
        <f aca="false">IF(E751&lt;&gt;0,INDEX(Main!AJ:CC,$C751+1,$D751+1),"")</f>
        <v/>
      </c>
      <c r="Q751" s="0" t="str">
        <f aca="false">IF(A751&lt;&gt;"",":"&amp;A751,"")</f>
        <v/>
      </c>
    </row>
    <row r="752" customFormat="false" ht="12.75" hidden="false" customHeight="false" outlineLevel="0" collapsed="false">
      <c r="A752" s="0" t="str">
        <f aca="false">IF(MOD(ROW(B752)-C$6,$F$6)=0,MAX(A$7:A751)+1,"")</f>
        <v/>
      </c>
      <c r="B752" s="0" t="n">
        <v>7.06500000000002</v>
      </c>
      <c r="C752" s="0" t="n">
        <v>71</v>
      </c>
      <c r="D752" s="0" t="n">
        <v>30</v>
      </c>
      <c r="E752" s="0" t="n">
        <v>0</v>
      </c>
      <c r="F752" s="0" t="str">
        <f aca="false">IF(E752&lt;&gt;0,"CSE"&amp;ROUND(B752,0),"")</f>
        <v/>
      </c>
      <c r="G752" s="0" t="str">
        <f aca="false">IF(E752&lt;&gt;0,"All","")</f>
        <v/>
      </c>
      <c r="H752" s="0" t="str">
        <f aca="false">IF(E752&lt;&gt;0,INDEX(Main!T:T,C752+1,1),"")</f>
        <v/>
      </c>
      <c r="I752" s="0" t="str">
        <f aca="false">IF(E752&lt;&gt;0,INDEX(Main!U:U,C752+1,1),"")</f>
        <v/>
      </c>
      <c r="J752" s="0" t="str">
        <f aca="false">IF(E752&lt;&gt;0,INDEX(Main!V:V,C752+1,1),"")</f>
        <v/>
      </c>
      <c r="K752" s="0" t="str">
        <f aca="false">IF(E752&lt;&gt;0,INDEX(Main!W:W,C752+1,1),"")</f>
        <v/>
      </c>
      <c r="L752" s="0" t="str">
        <f aca="false">IF(E752&lt;&gt;0,INDEX(Main!AF:CC,$C752+1,$D752+1),"")</f>
        <v/>
      </c>
      <c r="M752" s="0" t="str">
        <f aca="false">IF(E752&lt;&gt;0,IF(L752*1&gt;100,YEAR(L752),""),"")</f>
        <v/>
      </c>
      <c r="N752" s="0" t="str">
        <f aca="false">IF(E752&lt;&gt;0,INDEX(Main!AH:CC,$C752+1,$D752+1),"")</f>
        <v/>
      </c>
      <c r="O752" s="0" t="str">
        <f aca="false">IF(E752&lt;&gt;0,INDEX(Main!AI:CC,$C752+1,$D752+1),"")</f>
        <v/>
      </c>
      <c r="P752" s="0" t="str">
        <f aca="false">IF(E752&lt;&gt;0,INDEX(Main!AJ:CC,$C752+1,$D752+1),"")</f>
        <v/>
      </c>
      <c r="Q752" s="0" t="str">
        <f aca="false">IF(A752&lt;&gt;"",":"&amp;A752,"")</f>
        <v/>
      </c>
    </row>
    <row r="753" customFormat="false" ht="12.75" hidden="false" customHeight="false" outlineLevel="0" collapsed="false">
      <c r="A753" s="0" t="str">
        <f aca="false">IF(MOD(ROW(B753)-C$6,$F$6)=0,MAX(A$7:A752)+1,"")</f>
        <v/>
      </c>
      <c r="B753" s="0" t="n">
        <v>7.06600000000002</v>
      </c>
      <c r="C753" s="0" t="n">
        <v>72</v>
      </c>
      <c r="D753" s="0" t="n">
        <v>30</v>
      </c>
      <c r="E753" s="0" t="n">
        <v>0</v>
      </c>
      <c r="F753" s="0" t="str">
        <f aca="false">IF(E753&lt;&gt;0,"CSE"&amp;ROUND(B753,0),"")</f>
        <v/>
      </c>
      <c r="G753" s="0" t="str">
        <f aca="false">IF(E753&lt;&gt;0,"All","")</f>
        <v/>
      </c>
      <c r="H753" s="0" t="str">
        <f aca="false">IF(E753&lt;&gt;0,INDEX(Main!T:T,C753+1,1),"")</f>
        <v/>
      </c>
      <c r="I753" s="0" t="str">
        <f aca="false">IF(E753&lt;&gt;0,INDEX(Main!U:U,C753+1,1),"")</f>
        <v/>
      </c>
      <c r="J753" s="0" t="str">
        <f aca="false">IF(E753&lt;&gt;0,INDEX(Main!V:V,C753+1,1),"")</f>
        <v/>
      </c>
      <c r="K753" s="0" t="str">
        <f aca="false">IF(E753&lt;&gt;0,INDEX(Main!W:W,C753+1,1),"")</f>
        <v/>
      </c>
      <c r="L753" s="0" t="str">
        <f aca="false">IF(E753&lt;&gt;0,INDEX(Main!AF:CC,$C753+1,$D753+1),"")</f>
        <v/>
      </c>
      <c r="M753" s="0" t="str">
        <f aca="false">IF(E753&lt;&gt;0,IF(L753*1&gt;100,YEAR(L753),""),"")</f>
        <v/>
      </c>
      <c r="N753" s="0" t="str">
        <f aca="false">IF(E753&lt;&gt;0,INDEX(Main!AH:CC,$C753+1,$D753+1),"")</f>
        <v/>
      </c>
      <c r="O753" s="0" t="str">
        <f aca="false">IF(E753&lt;&gt;0,INDEX(Main!AI:CC,$C753+1,$D753+1),"")</f>
        <v/>
      </c>
      <c r="P753" s="0" t="str">
        <f aca="false">IF(E753&lt;&gt;0,INDEX(Main!AJ:CC,$C753+1,$D753+1),"")</f>
        <v/>
      </c>
      <c r="Q753" s="0" t="str">
        <f aca="false">IF(A753&lt;&gt;"",":"&amp;A753,"")</f>
        <v/>
      </c>
    </row>
    <row r="754" customFormat="false" ht="12.75" hidden="false" customHeight="false" outlineLevel="0" collapsed="false">
      <c r="A754" s="0" t="str">
        <f aca="false">IF(MOD(ROW(B754)-C$6,$F$6)=0,MAX(A$7:A753)+1,"")</f>
        <v/>
      </c>
      <c r="B754" s="0" t="n">
        <v>7.06700000000002</v>
      </c>
      <c r="C754" s="0" t="n">
        <v>73</v>
      </c>
      <c r="D754" s="0" t="n">
        <v>30</v>
      </c>
      <c r="E754" s="0" t="n">
        <v>0</v>
      </c>
      <c r="F754" s="0" t="str">
        <f aca="false">IF(E754&lt;&gt;0,"CSE"&amp;ROUND(B754,0),"")</f>
        <v/>
      </c>
      <c r="G754" s="0" t="str">
        <f aca="false">IF(E754&lt;&gt;0,"All","")</f>
        <v/>
      </c>
      <c r="H754" s="0" t="str">
        <f aca="false">IF(E754&lt;&gt;0,INDEX(Main!T:T,C754+1,1),"")</f>
        <v/>
      </c>
      <c r="I754" s="0" t="str">
        <f aca="false">IF(E754&lt;&gt;0,INDEX(Main!U:U,C754+1,1),"")</f>
        <v/>
      </c>
      <c r="J754" s="0" t="str">
        <f aca="false">IF(E754&lt;&gt;0,INDEX(Main!V:V,C754+1,1),"")</f>
        <v/>
      </c>
      <c r="K754" s="0" t="str">
        <f aca="false">IF(E754&lt;&gt;0,INDEX(Main!W:W,C754+1,1),"")</f>
        <v/>
      </c>
      <c r="L754" s="0" t="str">
        <f aca="false">IF(E754&lt;&gt;0,INDEX(Main!AF:CC,$C754+1,$D754+1),"")</f>
        <v/>
      </c>
      <c r="M754" s="0" t="str">
        <f aca="false">IF(E754&lt;&gt;0,IF(L754*1&gt;100,YEAR(L754),""),"")</f>
        <v/>
      </c>
      <c r="N754" s="0" t="str">
        <f aca="false">IF(E754&lt;&gt;0,INDEX(Main!AH:CC,$C754+1,$D754+1),"")</f>
        <v/>
      </c>
      <c r="O754" s="0" t="str">
        <f aca="false">IF(E754&lt;&gt;0,INDEX(Main!AI:CC,$C754+1,$D754+1),"")</f>
        <v/>
      </c>
      <c r="P754" s="0" t="str">
        <f aca="false">IF(E754&lt;&gt;0,INDEX(Main!AJ:CC,$C754+1,$D754+1),"")</f>
        <v/>
      </c>
      <c r="Q754" s="0" t="str">
        <f aca="false">IF(A754&lt;&gt;"",":"&amp;A754,"")</f>
        <v/>
      </c>
    </row>
    <row r="755" customFormat="false" ht="12.75" hidden="false" customHeight="false" outlineLevel="0" collapsed="false">
      <c r="A755" s="0" t="str">
        <f aca="false">IF(MOD(ROW(B755)-C$6,$F$6)=0,MAX(A$7:A754)+1,"")</f>
        <v/>
      </c>
      <c r="B755" s="0" t="n">
        <v>7.06800000000002</v>
      </c>
      <c r="C755" s="0" t="n">
        <v>74</v>
      </c>
      <c r="D755" s="0" t="n">
        <v>30</v>
      </c>
      <c r="E755" s="0" t="n">
        <v>0</v>
      </c>
      <c r="F755" s="0" t="str">
        <f aca="false">IF(E755&lt;&gt;0,"CSE"&amp;ROUND(B755,0),"")</f>
        <v/>
      </c>
      <c r="G755" s="0" t="str">
        <f aca="false">IF(E755&lt;&gt;0,"All","")</f>
        <v/>
      </c>
      <c r="H755" s="0" t="str">
        <f aca="false">IF(E755&lt;&gt;0,INDEX(Main!T:T,C755+1,1),"")</f>
        <v/>
      </c>
      <c r="I755" s="0" t="str">
        <f aca="false">IF(E755&lt;&gt;0,INDEX(Main!U:U,C755+1,1),"")</f>
        <v/>
      </c>
      <c r="J755" s="0" t="str">
        <f aca="false">IF(E755&lt;&gt;0,INDEX(Main!V:V,C755+1,1),"")</f>
        <v/>
      </c>
      <c r="K755" s="0" t="str">
        <f aca="false">IF(E755&lt;&gt;0,INDEX(Main!W:W,C755+1,1),"")</f>
        <v/>
      </c>
      <c r="L755" s="0" t="str">
        <f aca="false">IF(E755&lt;&gt;0,INDEX(Main!AF:CC,$C755+1,$D755+1),"")</f>
        <v/>
      </c>
      <c r="M755" s="0" t="str">
        <f aca="false">IF(E755&lt;&gt;0,IF(L755*1&gt;100,YEAR(L755),""),"")</f>
        <v/>
      </c>
      <c r="N755" s="0" t="str">
        <f aca="false">IF(E755&lt;&gt;0,INDEX(Main!AH:CC,$C755+1,$D755+1),"")</f>
        <v/>
      </c>
      <c r="O755" s="0" t="str">
        <f aca="false">IF(E755&lt;&gt;0,INDEX(Main!AI:CC,$C755+1,$D755+1),"")</f>
        <v/>
      </c>
      <c r="P755" s="0" t="str">
        <f aca="false">IF(E755&lt;&gt;0,INDEX(Main!AJ:CC,$C755+1,$D755+1),"")</f>
        <v/>
      </c>
      <c r="Q755" s="0" t="str">
        <f aca="false">IF(A755&lt;&gt;"",":"&amp;A755,"")</f>
        <v/>
      </c>
    </row>
    <row r="756" customFormat="false" ht="12.75" hidden="false" customHeight="false" outlineLevel="0" collapsed="false">
      <c r="A756" s="0" t="str">
        <f aca="false">IF(MOD(ROW(B756)-C$6,$F$6)=0,MAX(A$7:A755)+1,"")</f>
        <v/>
      </c>
      <c r="B756" s="0" t="n">
        <v>7.06900000000002</v>
      </c>
      <c r="C756" s="0" t="n">
        <v>75</v>
      </c>
      <c r="D756" s="0" t="n">
        <v>30</v>
      </c>
      <c r="E756" s="0" t="n">
        <v>0</v>
      </c>
      <c r="F756" s="0" t="str">
        <f aca="false">IF(E756&lt;&gt;0,"CSE"&amp;ROUND(B756,0),"")</f>
        <v/>
      </c>
      <c r="G756" s="0" t="str">
        <f aca="false">IF(E756&lt;&gt;0,"All","")</f>
        <v/>
      </c>
      <c r="H756" s="0" t="str">
        <f aca="false">IF(E756&lt;&gt;0,INDEX(Main!T:T,C756+1,1),"")</f>
        <v/>
      </c>
      <c r="I756" s="0" t="str">
        <f aca="false">IF(E756&lt;&gt;0,INDEX(Main!U:U,C756+1,1),"")</f>
        <v/>
      </c>
      <c r="J756" s="0" t="str">
        <f aca="false">IF(E756&lt;&gt;0,INDEX(Main!V:V,C756+1,1),"")</f>
        <v/>
      </c>
      <c r="K756" s="0" t="str">
        <f aca="false">IF(E756&lt;&gt;0,INDEX(Main!W:W,C756+1,1),"")</f>
        <v/>
      </c>
      <c r="L756" s="0" t="str">
        <f aca="false">IF(E756&lt;&gt;0,INDEX(Main!AF:CC,$C756+1,$D756+1),"")</f>
        <v/>
      </c>
      <c r="M756" s="0" t="str">
        <f aca="false">IF(E756&lt;&gt;0,IF(L756*1&gt;100,YEAR(L756),""),"")</f>
        <v/>
      </c>
      <c r="N756" s="0" t="str">
        <f aca="false">IF(E756&lt;&gt;0,INDEX(Main!AH:CC,$C756+1,$D756+1),"")</f>
        <v/>
      </c>
      <c r="O756" s="0" t="str">
        <f aca="false">IF(E756&lt;&gt;0,INDEX(Main!AI:CC,$C756+1,$D756+1),"")</f>
        <v/>
      </c>
      <c r="P756" s="0" t="str">
        <f aca="false">IF(E756&lt;&gt;0,INDEX(Main!AJ:CC,$C756+1,$D756+1),"")</f>
        <v/>
      </c>
      <c r="Q756" s="0" t="str">
        <f aca="false">IF(A756&lt;&gt;"",":"&amp;A756,"")</f>
        <v/>
      </c>
    </row>
    <row r="757" customFormat="false" ht="12.75" hidden="false" customHeight="false" outlineLevel="0" collapsed="false">
      <c r="A757" s="0" t="str">
        <f aca="false">IF(MOD(ROW(B757)-C$6,$F$6)=0,MAX(A$7:A756)+1,"")</f>
        <v/>
      </c>
      <c r="B757" s="0" t="n">
        <v>7.07000000000002</v>
      </c>
      <c r="C757" s="0" t="n">
        <v>76</v>
      </c>
      <c r="D757" s="0" t="n">
        <v>30</v>
      </c>
      <c r="E757" s="0" t="n">
        <v>0</v>
      </c>
      <c r="F757" s="0" t="str">
        <f aca="false">IF(E757&lt;&gt;0,"CSE"&amp;ROUND(B757,0),"")</f>
        <v/>
      </c>
      <c r="G757" s="0" t="str">
        <f aca="false">IF(E757&lt;&gt;0,"All","")</f>
        <v/>
      </c>
      <c r="H757" s="0" t="str">
        <f aca="false">IF(E757&lt;&gt;0,INDEX(Main!T:T,C757+1,1),"")</f>
        <v/>
      </c>
      <c r="I757" s="0" t="str">
        <f aca="false">IF(E757&lt;&gt;0,INDEX(Main!U:U,C757+1,1),"")</f>
        <v/>
      </c>
      <c r="J757" s="0" t="str">
        <f aca="false">IF(E757&lt;&gt;0,INDEX(Main!V:V,C757+1,1),"")</f>
        <v/>
      </c>
      <c r="K757" s="0" t="str">
        <f aca="false">IF(E757&lt;&gt;0,INDEX(Main!W:W,C757+1,1),"")</f>
        <v/>
      </c>
      <c r="L757" s="0" t="str">
        <f aca="false">IF(E757&lt;&gt;0,INDEX(Main!AF:CC,$C757+1,$D757+1),"")</f>
        <v/>
      </c>
      <c r="M757" s="0" t="str">
        <f aca="false">IF(E757&lt;&gt;0,IF(L757*1&gt;100,YEAR(L757),""),"")</f>
        <v/>
      </c>
      <c r="N757" s="0" t="str">
        <f aca="false">IF(E757&lt;&gt;0,INDEX(Main!AH:CC,$C757+1,$D757+1),"")</f>
        <v/>
      </c>
      <c r="O757" s="0" t="str">
        <f aca="false">IF(E757&lt;&gt;0,INDEX(Main!AI:CC,$C757+1,$D757+1),"")</f>
        <v/>
      </c>
      <c r="P757" s="0" t="str">
        <f aca="false">IF(E757&lt;&gt;0,INDEX(Main!AJ:CC,$C757+1,$D757+1),"")</f>
        <v/>
      </c>
      <c r="Q757" s="0" t="str">
        <f aca="false">IF(A757&lt;&gt;"",":"&amp;A757,"")</f>
        <v/>
      </c>
    </row>
    <row r="758" customFormat="false" ht="12.75" hidden="false" customHeight="false" outlineLevel="0" collapsed="false">
      <c r="A758" s="0" t="str">
        <f aca="false">IF(MOD(ROW(B758)-C$6,$F$6)=0,MAX(A$7:A757)+1,"")</f>
        <v/>
      </c>
      <c r="B758" s="0" t="n">
        <v>7.07100000000002</v>
      </c>
      <c r="C758" s="0" t="n">
        <v>77</v>
      </c>
      <c r="D758" s="0" t="n">
        <v>30</v>
      </c>
      <c r="E758" s="0" t="n">
        <v>0</v>
      </c>
      <c r="F758" s="0" t="str">
        <f aca="false">IF(E758&lt;&gt;0,"CSE"&amp;ROUND(B758,0),"")</f>
        <v/>
      </c>
      <c r="G758" s="0" t="str">
        <f aca="false">IF(E758&lt;&gt;0,"All","")</f>
        <v/>
      </c>
      <c r="H758" s="0" t="str">
        <f aca="false">IF(E758&lt;&gt;0,INDEX(Main!T:T,C758+1,1),"")</f>
        <v/>
      </c>
      <c r="I758" s="0" t="str">
        <f aca="false">IF(E758&lt;&gt;0,INDEX(Main!U:U,C758+1,1),"")</f>
        <v/>
      </c>
      <c r="J758" s="0" t="str">
        <f aca="false">IF(E758&lt;&gt;0,INDEX(Main!V:V,C758+1,1),"")</f>
        <v/>
      </c>
      <c r="K758" s="0" t="str">
        <f aca="false">IF(E758&lt;&gt;0,INDEX(Main!W:W,C758+1,1),"")</f>
        <v/>
      </c>
      <c r="L758" s="0" t="str">
        <f aca="false">IF(E758&lt;&gt;0,INDEX(Main!AF:CC,$C758+1,$D758+1),"")</f>
        <v/>
      </c>
      <c r="M758" s="0" t="str">
        <f aca="false">IF(E758&lt;&gt;0,IF(L758*1&gt;100,YEAR(L758),""),"")</f>
        <v/>
      </c>
      <c r="N758" s="0" t="str">
        <f aca="false">IF(E758&lt;&gt;0,INDEX(Main!AH:CC,$C758+1,$D758+1),"")</f>
        <v/>
      </c>
      <c r="O758" s="0" t="str">
        <f aca="false">IF(E758&lt;&gt;0,INDEX(Main!AI:CC,$C758+1,$D758+1),"")</f>
        <v/>
      </c>
      <c r="P758" s="0" t="str">
        <f aca="false">IF(E758&lt;&gt;0,INDEX(Main!AJ:CC,$C758+1,$D758+1),"")</f>
        <v/>
      </c>
      <c r="Q758" s="0" t="str">
        <f aca="false">IF(A758&lt;&gt;"",":"&amp;A758,"")</f>
        <v/>
      </c>
    </row>
    <row r="759" customFormat="false" ht="12.75" hidden="false" customHeight="false" outlineLevel="0" collapsed="false">
      <c r="A759" s="0" t="str">
        <f aca="false">IF(MOD(ROW(B759)-C$6,$F$6)=0,MAX(A$7:A758)+1,"")</f>
        <v/>
      </c>
      <c r="B759" s="0" t="n">
        <v>7.07200000000002</v>
      </c>
      <c r="C759" s="0" t="n">
        <v>78</v>
      </c>
      <c r="D759" s="0" t="n">
        <v>30</v>
      </c>
      <c r="E759" s="0" t="n">
        <v>0</v>
      </c>
      <c r="F759" s="0" t="str">
        <f aca="false">IF(E759&lt;&gt;0,"CSE"&amp;ROUND(B759,0),"")</f>
        <v/>
      </c>
      <c r="G759" s="0" t="str">
        <f aca="false">IF(E759&lt;&gt;0,"All","")</f>
        <v/>
      </c>
      <c r="H759" s="0" t="str">
        <f aca="false">IF(E759&lt;&gt;0,INDEX(Main!T:T,C759+1,1),"")</f>
        <v/>
      </c>
      <c r="I759" s="0" t="str">
        <f aca="false">IF(E759&lt;&gt;0,INDEX(Main!U:U,C759+1,1),"")</f>
        <v/>
      </c>
      <c r="J759" s="0" t="str">
        <f aca="false">IF(E759&lt;&gt;0,INDEX(Main!V:V,C759+1,1),"")</f>
        <v/>
      </c>
      <c r="K759" s="0" t="str">
        <f aca="false">IF(E759&lt;&gt;0,INDEX(Main!W:W,C759+1,1),"")</f>
        <v/>
      </c>
      <c r="L759" s="0" t="str">
        <f aca="false">IF(E759&lt;&gt;0,INDEX(Main!AF:CC,$C759+1,$D759+1),"")</f>
        <v/>
      </c>
      <c r="M759" s="0" t="str">
        <f aca="false">IF(E759&lt;&gt;0,IF(L759*1&gt;100,YEAR(L759),""),"")</f>
        <v/>
      </c>
      <c r="N759" s="0" t="str">
        <f aca="false">IF(E759&lt;&gt;0,INDEX(Main!AH:CC,$C759+1,$D759+1),"")</f>
        <v/>
      </c>
      <c r="O759" s="0" t="str">
        <f aca="false">IF(E759&lt;&gt;0,INDEX(Main!AI:CC,$C759+1,$D759+1),"")</f>
        <v/>
      </c>
      <c r="P759" s="0" t="str">
        <f aca="false">IF(E759&lt;&gt;0,INDEX(Main!AJ:CC,$C759+1,$D759+1),"")</f>
        <v/>
      </c>
      <c r="Q759" s="0" t="str">
        <f aca="false">IF(A759&lt;&gt;"",":"&amp;A759,"")</f>
        <v/>
      </c>
    </row>
    <row r="760" customFormat="false" ht="12.75" hidden="false" customHeight="false" outlineLevel="0" collapsed="false">
      <c r="A760" s="0" t="str">
        <f aca="false">IF(MOD(ROW(B760)-C$6,$F$6)=0,MAX(A$7:A759)+1,"")</f>
        <v/>
      </c>
      <c r="B760" s="0" t="n">
        <v>7.07300000000002</v>
      </c>
      <c r="C760" s="0" t="n">
        <v>79</v>
      </c>
      <c r="D760" s="0" t="n">
        <v>30</v>
      </c>
      <c r="E760" s="0" t="n">
        <v>0</v>
      </c>
      <c r="F760" s="0" t="str">
        <f aca="false">IF(E760&lt;&gt;0,"CSE"&amp;ROUND(B760,0),"")</f>
        <v/>
      </c>
      <c r="G760" s="0" t="str">
        <f aca="false">IF(E760&lt;&gt;0,"All","")</f>
        <v/>
      </c>
      <c r="H760" s="0" t="str">
        <f aca="false">IF(E760&lt;&gt;0,INDEX(Main!T:T,C760+1,1),"")</f>
        <v/>
      </c>
      <c r="I760" s="0" t="str">
        <f aca="false">IF(E760&lt;&gt;0,INDEX(Main!U:U,C760+1,1),"")</f>
        <v/>
      </c>
      <c r="J760" s="0" t="str">
        <f aca="false">IF(E760&lt;&gt;0,INDEX(Main!V:V,C760+1,1),"")</f>
        <v/>
      </c>
      <c r="K760" s="0" t="str">
        <f aca="false">IF(E760&lt;&gt;0,INDEX(Main!W:W,C760+1,1),"")</f>
        <v/>
      </c>
      <c r="L760" s="0" t="str">
        <f aca="false">IF(E760&lt;&gt;0,INDEX(Main!AF:CC,$C760+1,$D760+1),"")</f>
        <v/>
      </c>
      <c r="M760" s="0" t="str">
        <f aca="false">IF(E760&lt;&gt;0,IF(L760*1&gt;100,YEAR(L760),""),"")</f>
        <v/>
      </c>
      <c r="N760" s="0" t="str">
        <f aca="false">IF(E760&lt;&gt;0,INDEX(Main!AH:CC,$C760+1,$D760+1),"")</f>
        <v/>
      </c>
      <c r="O760" s="0" t="str">
        <f aca="false">IF(E760&lt;&gt;0,INDEX(Main!AI:CC,$C760+1,$D760+1),"")</f>
        <v/>
      </c>
      <c r="P760" s="0" t="str">
        <f aca="false">IF(E760&lt;&gt;0,INDEX(Main!AJ:CC,$C760+1,$D760+1),"")</f>
        <v/>
      </c>
      <c r="Q760" s="0" t="str">
        <f aca="false">IF(A760&lt;&gt;"",":"&amp;A760,"")</f>
        <v/>
      </c>
    </row>
    <row r="761" customFormat="false" ht="12.75" hidden="false" customHeight="false" outlineLevel="0" collapsed="false">
      <c r="A761" s="0" t="str">
        <f aca="false">IF(MOD(ROW(B761)-C$6,$F$6)=0,MAX(A$7:A760)+1,"")</f>
        <v/>
      </c>
      <c r="B761" s="0" t="n">
        <v>7.07400000000003</v>
      </c>
      <c r="C761" s="0" t="n">
        <v>80</v>
      </c>
      <c r="D761" s="0" t="n">
        <v>30</v>
      </c>
      <c r="E761" s="0" t="n">
        <v>0</v>
      </c>
      <c r="F761" s="0" t="str">
        <f aca="false">IF(E761&lt;&gt;0,"CSE"&amp;ROUND(B761,0),"")</f>
        <v/>
      </c>
      <c r="G761" s="0" t="str">
        <f aca="false">IF(E761&lt;&gt;0,"All","")</f>
        <v/>
      </c>
      <c r="H761" s="0" t="str">
        <f aca="false">IF(E761&lt;&gt;0,INDEX(Main!T:T,C761+1,1),"")</f>
        <v/>
      </c>
      <c r="I761" s="0" t="str">
        <f aca="false">IF(E761&lt;&gt;0,INDEX(Main!U:U,C761+1,1),"")</f>
        <v/>
      </c>
      <c r="J761" s="0" t="str">
        <f aca="false">IF(E761&lt;&gt;0,INDEX(Main!V:V,C761+1,1),"")</f>
        <v/>
      </c>
      <c r="K761" s="0" t="str">
        <f aca="false">IF(E761&lt;&gt;0,INDEX(Main!W:W,C761+1,1),"")</f>
        <v/>
      </c>
      <c r="L761" s="0" t="str">
        <f aca="false">IF(E761&lt;&gt;0,INDEX(Main!AF:CC,$C761+1,$D761+1),"")</f>
        <v/>
      </c>
      <c r="M761" s="0" t="str">
        <f aca="false">IF(E761&lt;&gt;0,IF(L761*1&gt;100,YEAR(L761),""),"")</f>
        <v/>
      </c>
      <c r="N761" s="0" t="str">
        <f aca="false">IF(E761&lt;&gt;0,INDEX(Main!AH:CC,$C761+1,$D761+1),"")</f>
        <v/>
      </c>
      <c r="O761" s="0" t="str">
        <f aca="false">IF(E761&lt;&gt;0,INDEX(Main!AI:CC,$C761+1,$D761+1),"")</f>
        <v/>
      </c>
      <c r="P761" s="0" t="str">
        <f aca="false">IF(E761&lt;&gt;0,INDEX(Main!AJ:CC,$C761+1,$D761+1),"")</f>
        <v/>
      </c>
      <c r="Q761" s="0" t="str">
        <f aca="false">IF(A761&lt;&gt;"",":"&amp;A761,"")</f>
        <v/>
      </c>
    </row>
    <row r="762" customFormat="false" ht="12.75" hidden="false" customHeight="false" outlineLevel="0" collapsed="false">
      <c r="A762" s="0" t="str">
        <f aca="false">IF(MOD(ROW(B762)-C$6,$F$6)=0,MAX(A$7:A761)+1,"")</f>
        <v/>
      </c>
      <c r="B762" s="0" t="n">
        <v>7.07500000000003</v>
      </c>
      <c r="C762" s="0" t="n">
        <v>81</v>
      </c>
      <c r="D762" s="0" t="n">
        <v>30</v>
      </c>
      <c r="E762" s="0" t="n">
        <v>0</v>
      </c>
      <c r="F762" s="0" t="str">
        <f aca="false">IF(E762&lt;&gt;0,"CSE"&amp;ROUND(B762,0),"")</f>
        <v/>
      </c>
      <c r="G762" s="0" t="str">
        <f aca="false">IF(E762&lt;&gt;0,"All","")</f>
        <v/>
      </c>
      <c r="H762" s="0" t="str">
        <f aca="false">IF(E762&lt;&gt;0,INDEX(Main!T:T,C762+1,1),"")</f>
        <v/>
      </c>
      <c r="I762" s="0" t="str">
        <f aca="false">IF(E762&lt;&gt;0,INDEX(Main!U:U,C762+1,1),"")</f>
        <v/>
      </c>
      <c r="J762" s="0" t="str">
        <f aca="false">IF(E762&lt;&gt;0,INDEX(Main!V:V,C762+1,1),"")</f>
        <v/>
      </c>
      <c r="K762" s="0" t="str">
        <f aca="false">IF(E762&lt;&gt;0,INDEX(Main!W:W,C762+1,1),"")</f>
        <v/>
      </c>
      <c r="L762" s="0" t="str">
        <f aca="false">IF(E762&lt;&gt;0,INDEX(Main!AF:CC,$C762+1,$D762+1),"")</f>
        <v/>
      </c>
      <c r="M762" s="0" t="str">
        <f aca="false">IF(E762&lt;&gt;0,IF(L762*1&gt;100,YEAR(L762),""),"")</f>
        <v/>
      </c>
      <c r="N762" s="0" t="str">
        <f aca="false">IF(E762&lt;&gt;0,INDEX(Main!AH:CC,$C762+1,$D762+1),"")</f>
        <v/>
      </c>
      <c r="O762" s="0" t="str">
        <f aca="false">IF(E762&lt;&gt;0,INDEX(Main!AI:CC,$C762+1,$D762+1),"")</f>
        <v/>
      </c>
      <c r="P762" s="0" t="str">
        <f aca="false">IF(E762&lt;&gt;0,INDEX(Main!AJ:CC,$C762+1,$D762+1),"")</f>
        <v/>
      </c>
      <c r="Q762" s="0" t="str">
        <f aca="false">IF(A762&lt;&gt;"",":"&amp;A762,"")</f>
        <v/>
      </c>
    </row>
    <row r="763" customFormat="false" ht="12.75" hidden="false" customHeight="false" outlineLevel="0" collapsed="false">
      <c r="A763" s="0" t="str">
        <f aca="false">IF(MOD(ROW(B763)-C$6,$F$6)=0,MAX(A$7:A762)+1,"")</f>
        <v/>
      </c>
      <c r="B763" s="0" t="n">
        <v>7.07600000000003</v>
      </c>
      <c r="C763" s="0" t="n">
        <v>82</v>
      </c>
      <c r="D763" s="0" t="n">
        <v>30</v>
      </c>
      <c r="E763" s="0" t="n">
        <v>0</v>
      </c>
      <c r="F763" s="0" t="str">
        <f aca="false">IF(E763&lt;&gt;0,"CSE"&amp;ROUND(B763,0),"")</f>
        <v/>
      </c>
      <c r="G763" s="0" t="str">
        <f aca="false">IF(E763&lt;&gt;0,"All","")</f>
        <v/>
      </c>
      <c r="H763" s="0" t="str">
        <f aca="false">IF(E763&lt;&gt;0,INDEX(Main!T:T,C763+1,1),"")</f>
        <v/>
      </c>
      <c r="I763" s="0" t="str">
        <f aca="false">IF(E763&lt;&gt;0,INDEX(Main!U:U,C763+1,1),"")</f>
        <v/>
      </c>
      <c r="J763" s="0" t="str">
        <f aca="false">IF(E763&lt;&gt;0,INDEX(Main!V:V,C763+1,1),"")</f>
        <v/>
      </c>
      <c r="K763" s="0" t="str">
        <f aca="false">IF(E763&lt;&gt;0,INDEX(Main!W:W,C763+1,1),"")</f>
        <v/>
      </c>
      <c r="L763" s="0" t="str">
        <f aca="false">IF(E763&lt;&gt;0,INDEX(Main!AF:CC,$C763+1,$D763+1),"")</f>
        <v/>
      </c>
      <c r="M763" s="0" t="str">
        <f aca="false">IF(E763&lt;&gt;0,IF(L763*1&gt;100,YEAR(L763),""),"")</f>
        <v/>
      </c>
      <c r="N763" s="0" t="str">
        <f aca="false">IF(E763&lt;&gt;0,INDEX(Main!AH:CC,$C763+1,$D763+1),"")</f>
        <v/>
      </c>
      <c r="O763" s="0" t="str">
        <f aca="false">IF(E763&lt;&gt;0,INDEX(Main!AI:CC,$C763+1,$D763+1),"")</f>
        <v/>
      </c>
      <c r="P763" s="0" t="str">
        <f aca="false">IF(E763&lt;&gt;0,INDEX(Main!AJ:CC,$C763+1,$D763+1),"")</f>
        <v/>
      </c>
      <c r="Q763" s="0" t="str">
        <f aca="false">IF(A763&lt;&gt;"",":"&amp;A763,"")</f>
        <v/>
      </c>
    </row>
    <row r="764" customFormat="false" ht="12.75" hidden="false" customHeight="false" outlineLevel="0" collapsed="false">
      <c r="A764" s="0" t="str">
        <f aca="false">IF(MOD(ROW(B764)-C$6,$F$6)=0,MAX(A$7:A763)+1,"")</f>
        <v/>
      </c>
      <c r="B764" s="0" t="n">
        <v>7.07700000000003</v>
      </c>
      <c r="C764" s="0" t="n">
        <v>83</v>
      </c>
      <c r="D764" s="0" t="n">
        <v>30</v>
      </c>
      <c r="E764" s="0" t="n">
        <v>0</v>
      </c>
      <c r="F764" s="0" t="str">
        <f aca="false">IF(E764&lt;&gt;0,"CSE"&amp;ROUND(B764,0),"")</f>
        <v/>
      </c>
      <c r="G764" s="0" t="str">
        <f aca="false">IF(E764&lt;&gt;0,"All","")</f>
        <v/>
      </c>
      <c r="H764" s="0" t="str">
        <f aca="false">IF(E764&lt;&gt;0,INDEX(Main!T:T,C764+1,1),"")</f>
        <v/>
      </c>
      <c r="I764" s="0" t="str">
        <f aca="false">IF(E764&lt;&gt;0,INDEX(Main!U:U,C764+1,1),"")</f>
        <v/>
      </c>
      <c r="J764" s="0" t="str">
        <f aca="false">IF(E764&lt;&gt;0,INDEX(Main!V:V,C764+1,1),"")</f>
        <v/>
      </c>
      <c r="K764" s="0" t="str">
        <f aca="false">IF(E764&lt;&gt;0,INDEX(Main!W:W,C764+1,1),"")</f>
        <v/>
      </c>
      <c r="L764" s="0" t="str">
        <f aca="false">IF(E764&lt;&gt;0,INDEX(Main!AF:CC,$C764+1,$D764+1),"")</f>
        <v/>
      </c>
      <c r="M764" s="0" t="str">
        <f aca="false">IF(E764&lt;&gt;0,IF(L764*1&gt;100,YEAR(L764),""),"")</f>
        <v/>
      </c>
      <c r="N764" s="0" t="str">
        <f aca="false">IF(E764&lt;&gt;0,INDEX(Main!AH:CC,$C764+1,$D764+1),"")</f>
        <v/>
      </c>
      <c r="O764" s="0" t="str">
        <f aca="false">IF(E764&lt;&gt;0,INDEX(Main!AI:CC,$C764+1,$D764+1),"")</f>
        <v/>
      </c>
      <c r="P764" s="0" t="str">
        <f aca="false">IF(E764&lt;&gt;0,INDEX(Main!AJ:CC,$C764+1,$D764+1),"")</f>
        <v/>
      </c>
      <c r="Q764" s="0" t="str">
        <f aca="false">IF(A764&lt;&gt;"",":"&amp;A764,"")</f>
        <v/>
      </c>
    </row>
    <row r="765" customFormat="false" ht="12.75" hidden="false" customHeight="false" outlineLevel="0" collapsed="false">
      <c r="A765" s="0" t="str">
        <f aca="false">IF(MOD(ROW(B765)-C$6,$F$6)=0,MAX(A$7:A764)+1,"")</f>
        <v/>
      </c>
      <c r="B765" s="0" t="n">
        <v>7.07800000000003</v>
      </c>
      <c r="C765" s="0" t="n">
        <v>84</v>
      </c>
      <c r="D765" s="0" t="n">
        <v>30</v>
      </c>
      <c r="E765" s="0" t="n">
        <v>0</v>
      </c>
      <c r="F765" s="0" t="str">
        <f aca="false">IF(E765&lt;&gt;0,"CSE"&amp;ROUND(B765,0),"")</f>
        <v/>
      </c>
      <c r="G765" s="0" t="str">
        <f aca="false">IF(E765&lt;&gt;0,"All","")</f>
        <v/>
      </c>
      <c r="H765" s="0" t="str">
        <f aca="false">IF(E765&lt;&gt;0,INDEX(Main!T:T,C765+1,1),"")</f>
        <v/>
      </c>
      <c r="I765" s="0" t="str">
        <f aca="false">IF(E765&lt;&gt;0,INDEX(Main!U:U,C765+1,1),"")</f>
        <v/>
      </c>
      <c r="J765" s="0" t="str">
        <f aca="false">IF(E765&lt;&gt;0,INDEX(Main!V:V,C765+1,1),"")</f>
        <v/>
      </c>
      <c r="K765" s="0" t="str">
        <f aca="false">IF(E765&lt;&gt;0,INDEX(Main!W:W,C765+1,1),"")</f>
        <v/>
      </c>
      <c r="L765" s="0" t="str">
        <f aca="false">IF(E765&lt;&gt;0,INDEX(Main!AF:CC,$C765+1,$D765+1),"")</f>
        <v/>
      </c>
      <c r="M765" s="0" t="str">
        <f aca="false">IF(E765&lt;&gt;0,IF(L765*1&gt;100,YEAR(L765),""),"")</f>
        <v/>
      </c>
      <c r="N765" s="0" t="str">
        <f aca="false">IF(E765&lt;&gt;0,INDEX(Main!AH:CC,$C765+1,$D765+1),"")</f>
        <v/>
      </c>
      <c r="O765" s="0" t="str">
        <f aca="false">IF(E765&lt;&gt;0,INDEX(Main!AI:CC,$C765+1,$D765+1),"")</f>
        <v/>
      </c>
      <c r="P765" s="0" t="str">
        <f aca="false">IF(E765&lt;&gt;0,INDEX(Main!AJ:CC,$C765+1,$D765+1),"")</f>
        <v/>
      </c>
      <c r="Q765" s="0" t="str">
        <f aca="false">IF(A765&lt;&gt;"",":"&amp;A765,"")</f>
        <v/>
      </c>
    </row>
    <row r="766" customFormat="false" ht="12.75" hidden="false" customHeight="false" outlineLevel="0" collapsed="false">
      <c r="A766" s="0" t="str">
        <f aca="false">IF(MOD(ROW(B766)-C$6,$F$6)=0,MAX(A$7:A765)+1,"")</f>
        <v/>
      </c>
      <c r="B766" s="0" t="n">
        <v>7.07900000000003</v>
      </c>
      <c r="C766" s="0" t="n">
        <v>85</v>
      </c>
      <c r="D766" s="0" t="n">
        <v>30</v>
      </c>
      <c r="E766" s="0" t="n">
        <v>0</v>
      </c>
      <c r="F766" s="0" t="str">
        <f aca="false">IF(E766&lt;&gt;0,"CSE"&amp;ROUND(B766,0),"")</f>
        <v/>
      </c>
      <c r="G766" s="0" t="str">
        <f aca="false">IF(E766&lt;&gt;0,"All","")</f>
        <v/>
      </c>
      <c r="H766" s="0" t="str">
        <f aca="false">IF(E766&lt;&gt;0,INDEX(Main!T:T,C766+1,1),"")</f>
        <v/>
      </c>
      <c r="I766" s="0" t="str">
        <f aca="false">IF(E766&lt;&gt;0,INDEX(Main!U:U,C766+1,1),"")</f>
        <v/>
      </c>
      <c r="J766" s="0" t="str">
        <f aca="false">IF(E766&lt;&gt;0,INDEX(Main!V:V,C766+1,1),"")</f>
        <v/>
      </c>
      <c r="K766" s="0" t="str">
        <f aca="false">IF(E766&lt;&gt;0,INDEX(Main!W:W,C766+1,1),"")</f>
        <v/>
      </c>
      <c r="L766" s="0" t="str">
        <f aca="false">IF(E766&lt;&gt;0,INDEX(Main!AF:CC,$C766+1,$D766+1),"")</f>
        <v/>
      </c>
      <c r="M766" s="0" t="str">
        <f aca="false">IF(E766&lt;&gt;0,IF(L766*1&gt;100,YEAR(L766),""),"")</f>
        <v/>
      </c>
      <c r="N766" s="0" t="str">
        <f aca="false">IF(E766&lt;&gt;0,INDEX(Main!AH:CC,$C766+1,$D766+1),"")</f>
        <v/>
      </c>
      <c r="O766" s="0" t="str">
        <f aca="false">IF(E766&lt;&gt;0,INDEX(Main!AI:CC,$C766+1,$D766+1),"")</f>
        <v/>
      </c>
      <c r="P766" s="0" t="str">
        <f aca="false">IF(E766&lt;&gt;0,INDEX(Main!AJ:CC,$C766+1,$D766+1),"")</f>
        <v/>
      </c>
      <c r="Q766" s="0" t="str">
        <f aca="false">IF(A766&lt;&gt;"",":"&amp;A766,"")</f>
        <v/>
      </c>
    </row>
    <row r="767" customFormat="false" ht="12.75" hidden="false" customHeight="false" outlineLevel="0" collapsed="false">
      <c r="A767" s="0" t="str">
        <f aca="false">IF(MOD(ROW(B767)-C$6,$F$6)=0,MAX(A$7:A766)+1,"")</f>
        <v/>
      </c>
      <c r="B767" s="0" t="n">
        <v>7.08000000000003</v>
      </c>
      <c r="C767" s="0" t="n">
        <v>86</v>
      </c>
      <c r="D767" s="0" t="n">
        <v>30</v>
      </c>
      <c r="E767" s="0" t="n">
        <v>0</v>
      </c>
      <c r="F767" s="0" t="str">
        <f aca="false">IF(E767&lt;&gt;0,"CSE"&amp;ROUND(B767,0),"")</f>
        <v/>
      </c>
      <c r="G767" s="0" t="str">
        <f aca="false">IF(E767&lt;&gt;0,"All","")</f>
        <v/>
      </c>
      <c r="H767" s="0" t="str">
        <f aca="false">IF(E767&lt;&gt;0,INDEX(Main!T:T,C767+1,1),"")</f>
        <v/>
      </c>
      <c r="I767" s="0" t="str">
        <f aca="false">IF(E767&lt;&gt;0,INDEX(Main!U:U,C767+1,1),"")</f>
        <v/>
      </c>
      <c r="J767" s="0" t="str">
        <f aca="false">IF(E767&lt;&gt;0,INDEX(Main!V:V,C767+1,1),"")</f>
        <v/>
      </c>
      <c r="K767" s="0" t="str">
        <f aca="false">IF(E767&lt;&gt;0,INDEX(Main!W:W,C767+1,1),"")</f>
        <v/>
      </c>
      <c r="L767" s="0" t="str">
        <f aca="false">IF(E767&lt;&gt;0,INDEX(Main!AF:CC,$C767+1,$D767+1),"")</f>
        <v/>
      </c>
      <c r="M767" s="0" t="str">
        <f aca="false">IF(E767&lt;&gt;0,IF(L767*1&gt;100,YEAR(L767),""),"")</f>
        <v/>
      </c>
      <c r="N767" s="0" t="str">
        <f aca="false">IF(E767&lt;&gt;0,INDEX(Main!AH:CC,$C767+1,$D767+1),"")</f>
        <v/>
      </c>
      <c r="O767" s="0" t="str">
        <f aca="false">IF(E767&lt;&gt;0,INDEX(Main!AI:CC,$C767+1,$D767+1),"")</f>
        <v/>
      </c>
      <c r="P767" s="0" t="str">
        <f aca="false">IF(E767&lt;&gt;0,INDEX(Main!AJ:CC,$C767+1,$D767+1),"")</f>
        <v/>
      </c>
      <c r="Q767" s="0" t="str">
        <f aca="false">IF(A767&lt;&gt;"",":"&amp;A767,"")</f>
        <v/>
      </c>
    </row>
    <row r="768" customFormat="false" ht="12.75" hidden="false" customHeight="false" outlineLevel="0" collapsed="false">
      <c r="A768" s="0" t="str">
        <f aca="false">IF(MOD(ROW(B768)-C$6,$F$6)=0,MAX(A$7:A767)+1,"")</f>
        <v/>
      </c>
      <c r="B768" s="0" t="n">
        <v>7.08100000000003</v>
      </c>
      <c r="C768" s="0" t="n">
        <v>87</v>
      </c>
      <c r="D768" s="0" t="n">
        <v>30</v>
      </c>
      <c r="E768" s="0" t="n">
        <v>0</v>
      </c>
      <c r="F768" s="0" t="str">
        <f aca="false">IF(E768&lt;&gt;0,"CSE"&amp;ROUND(B768,0),"")</f>
        <v/>
      </c>
      <c r="G768" s="0" t="str">
        <f aca="false">IF(E768&lt;&gt;0,"All","")</f>
        <v/>
      </c>
      <c r="H768" s="0" t="str">
        <f aca="false">IF(E768&lt;&gt;0,INDEX(Main!T:T,C768+1,1),"")</f>
        <v/>
      </c>
      <c r="I768" s="0" t="str">
        <f aca="false">IF(E768&lt;&gt;0,INDEX(Main!U:U,C768+1,1),"")</f>
        <v/>
      </c>
      <c r="J768" s="0" t="str">
        <f aca="false">IF(E768&lt;&gt;0,INDEX(Main!V:V,C768+1,1),"")</f>
        <v/>
      </c>
      <c r="K768" s="0" t="str">
        <f aca="false">IF(E768&lt;&gt;0,INDEX(Main!W:W,C768+1,1),"")</f>
        <v/>
      </c>
      <c r="L768" s="0" t="str">
        <f aca="false">IF(E768&lt;&gt;0,INDEX(Main!AF:CC,$C768+1,$D768+1),"")</f>
        <v/>
      </c>
      <c r="M768" s="0" t="str">
        <f aca="false">IF(E768&lt;&gt;0,IF(L768*1&gt;100,YEAR(L768),""),"")</f>
        <v/>
      </c>
      <c r="N768" s="0" t="str">
        <f aca="false">IF(E768&lt;&gt;0,INDEX(Main!AH:CC,$C768+1,$D768+1),"")</f>
        <v/>
      </c>
      <c r="O768" s="0" t="str">
        <f aca="false">IF(E768&lt;&gt;0,INDEX(Main!AI:CC,$C768+1,$D768+1),"")</f>
        <v/>
      </c>
      <c r="P768" s="0" t="str">
        <f aca="false">IF(E768&lt;&gt;0,INDEX(Main!AJ:CC,$C768+1,$D768+1),"")</f>
        <v/>
      </c>
      <c r="Q768" s="0" t="str">
        <f aca="false">IF(A768&lt;&gt;"",":"&amp;A768,"")</f>
        <v/>
      </c>
    </row>
    <row r="769" customFormat="false" ht="12.75" hidden="false" customHeight="false" outlineLevel="0" collapsed="false">
      <c r="A769" s="0" t="str">
        <f aca="false">IF(MOD(ROW(B769)-C$6,$F$6)=0,MAX(A$7:A768)+1,"")</f>
        <v/>
      </c>
      <c r="B769" s="0" t="n">
        <v>7.08200000000003</v>
      </c>
      <c r="C769" s="0" t="n">
        <v>88</v>
      </c>
      <c r="D769" s="0" t="n">
        <v>30</v>
      </c>
      <c r="E769" s="0" t="n">
        <v>0</v>
      </c>
      <c r="F769" s="0" t="str">
        <f aca="false">IF(E769&lt;&gt;0,"CSE"&amp;ROUND(B769,0),"")</f>
        <v/>
      </c>
      <c r="G769" s="0" t="str">
        <f aca="false">IF(E769&lt;&gt;0,"All","")</f>
        <v/>
      </c>
      <c r="H769" s="0" t="str">
        <f aca="false">IF(E769&lt;&gt;0,INDEX(Main!T:T,C769+1,1),"")</f>
        <v/>
      </c>
      <c r="I769" s="0" t="str">
        <f aca="false">IF(E769&lt;&gt;0,INDEX(Main!U:U,C769+1,1),"")</f>
        <v/>
      </c>
      <c r="J769" s="0" t="str">
        <f aca="false">IF(E769&lt;&gt;0,INDEX(Main!V:V,C769+1,1),"")</f>
        <v/>
      </c>
      <c r="K769" s="0" t="str">
        <f aca="false">IF(E769&lt;&gt;0,INDEX(Main!W:W,C769+1,1),"")</f>
        <v/>
      </c>
      <c r="L769" s="0" t="str">
        <f aca="false">IF(E769&lt;&gt;0,INDEX(Main!AF:CC,$C769+1,$D769+1),"")</f>
        <v/>
      </c>
      <c r="M769" s="0" t="str">
        <f aca="false">IF(E769&lt;&gt;0,IF(L769*1&gt;100,YEAR(L769),""),"")</f>
        <v/>
      </c>
      <c r="N769" s="0" t="str">
        <f aca="false">IF(E769&lt;&gt;0,INDEX(Main!AH:CC,$C769+1,$D769+1),"")</f>
        <v/>
      </c>
      <c r="O769" s="0" t="str">
        <f aca="false">IF(E769&lt;&gt;0,INDEX(Main!AI:CC,$C769+1,$D769+1),"")</f>
        <v/>
      </c>
      <c r="P769" s="0" t="str">
        <f aca="false">IF(E769&lt;&gt;0,INDEX(Main!AJ:CC,$C769+1,$D769+1),"")</f>
        <v/>
      </c>
      <c r="Q769" s="0" t="str">
        <f aca="false">IF(A769&lt;&gt;"",":"&amp;A769,"")</f>
        <v/>
      </c>
    </row>
    <row r="770" customFormat="false" ht="12.75" hidden="false" customHeight="false" outlineLevel="0" collapsed="false">
      <c r="A770" s="0" t="str">
        <f aca="false">IF(MOD(ROW(B770)-C$6,$F$6)=0,MAX(A$7:A769)+1,"")</f>
        <v/>
      </c>
      <c r="B770" s="0" t="n">
        <v>7.08300000000003</v>
      </c>
      <c r="C770" s="0" t="n">
        <v>89</v>
      </c>
      <c r="D770" s="0" t="n">
        <v>30</v>
      </c>
      <c r="E770" s="0" t="n">
        <v>0</v>
      </c>
      <c r="F770" s="0" t="str">
        <f aca="false">IF(E770&lt;&gt;0,"CSE"&amp;ROUND(B770,0),"")</f>
        <v/>
      </c>
      <c r="G770" s="0" t="str">
        <f aca="false">IF(E770&lt;&gt;0,"All","")</f>
        <v/>
      </c>
      <c r="H770" s="0" t="str">
        <f aca="false">IF(E770&lt;&gt;0,INDEX(Main!T:T,C770+1,1),"")</f>
        <v/>
      </c>
      <c r="I770" s="0" t="str">
        <f aca="false">IF(E770&lt;&gt;0,INDEX(Main!U:U,C770+1,1),"")</f>
        <v/>
      </c>
      <c r="J770" s="0" t="str">
        <f aca="false">IF(E770&lt;&gt;0,INDEX(Main!V:V,C770+1,1),"")</f>
        <v/>
      </c>
      <c r="K770" s="0" t="str">
        <f aca="false">IF(E770&lt;&gt;0,INDEX(Main!W:W,C770+1,1),"")</f>
        <v/>
      </c>
      <c r="L770" s="0" t="str">
        <f aca="false">IF(E770&lt;&gt;0,INDEX(Main!AF:CC,$C770+1,$D770+1),"")</f>
        <v/>
      </c>
      <c r="M770" s="0" t="str">
        <f aca="false">IF(E770&lt;&gt;0,IF(L770*1&gt;100,YEAR(L770),""),"")</f>
        <v/>
      </c>
      <c r="N770" s="0" t="str">
        <f aca="false">IF(E770&lt;&gt;0,INDEX(Main!AH:CC,$C770+1,$D770+1),"")</f>
        <v/>
      </c>
      <c r="O770" s="0" t="str">
        <f aca="false">IF(E770&lt;&gt;0,INDEX(Main!AI:CC,$C770+1,$D770+1),"")</f>
        <v/>
      </c>
      <c r="P770" s="0" t="str">
        <f aca="false">IF(E770&lt;&gt;0,INDEX(Main!AJ:CC,$C770+1,$D770+1),"")</f>
        <v/>
      </c>
      <c r="Q770" s="0" t="str">
        <f aca="false">IF(A770&lt;&gt;"",":"&amp;A770,"")</f>
        <v/>
      </c>
    </row>
    <row r="771" customFormat="false" ht="12.75" hidden="false" customHeight="false" outlineLevel="0" collapsed="false">
      <c r="A771" s="0" t="str">
        <f aca="false">IF(MOD(ROW(B771)-C$6,$F$6)=0,MAX(A$7:A770)+1,"")</f>
        <v/>
      </c>
      <c r="B771" s="0" t="n">
        <v>7.08400000000003</v>
      </c>
      <c r="C771" s="0" t="n">
        <v>90</v>
      </c>
      <c r="D771" s="0" t="n">
        <v>30</v>
      </c>
      <c r="E771" s="0" t="n">
        <v>0</v>
      </c>
      <c r="F771" s="0" t="str">
        <f aca="false">IF(E771&lt;&gt;0,"CSE"&amp;ROUND(B771,0),"")</f>
        <v/>
      </c>
      <c r="G771" s="0" t="str">
        <f aca="false">IF(E771&lt;&gt;0,"All","")</f>
        <v/>
      </c>
      <c r="H771" s="0" t="str">
        <f aca="false">IF(E771&lt;&gt;0,INDEX(Main!T:T,C771+1,1),"")</f>
        <v/>
      </c>
      <c r="I771" s="0" t="str">
        <f aca="false">IF(E771&lt;&gt;0,INDEX(Main!U:U,C771+1,1),"")</f>
        <v/>
      </c>
      <c r="J771" s="0" t="str">
        <f aca="false">IF(E771&lt;&gt;0,INDEX(Main!V:V,C771+1,1),"")</f>
        <v/>
      </c>
      <c r="K771" s="0" t="str">
        <f aca="false">IF(E771&lt;&gt;0,INDEX(Main!W:W,C771+1,1),"")</f>
        <v/>
      </c>
      <c r="L771" s="0" t="str">
        <f aca="false">IF(E771&lt;&gt;0,INDEX(Main!AF:CC,$C771+1,$D771+1),"")</f>
        <v/>
      </c>
      <c r="M771" s="0" t="str">
        <f aca="false">IF(E771&lt;&gt;0,IF(L771*1&gt;100,YEAR(L771),""),"")</f>
        <v/>
      </c>
      <c r="N771" s="0" t="str">
        <f aca="false">IF(E771&lt;&gt;0,INDEX(Main!AH:CC,$C771+1,$D771+1),"")</f>
        <v/>
      </c>
      <c r="O771" s="0" t="str">
        <f aca="false">IF(E771&lt;&gt;0,INDEX(Main!AI:CC,$C771+1,$D771+1),"")</f>
        <v/>
      </c>
      <c r="P771" s="0" t="str">
        <f aca="false">IF(E771&lt;&gt;0,INDEX(Main!AJ:CC,$C771+1,$D771+1),"")</f>
        <v/>
      </c>
      <c r="Q771" s="0" t="str">
        <f aca="false">IF(A771&lt;&gt;"",":"&amp;A771,"")</f>
        <v/>
      </c>
    </row>
    <row r="772" customFormat="false" ht="12.75" hidden="false" customHeight="false" outlineLevel="0" collapsed="false">
      <c r="A772" s="0" t="str">
        <f aca="false">IF(MOD(ROW(B772)-C$6,$F$6)=0,MAX(A$7:A771)+1,"")</f>
        <v/>
      </c>
      <c r="B772" s="0" t="n">
        <v>7.08500000000003</v>
      </c>
      <c r="C772" s="0" t="n">
        <v>91</v>
      </c>
      <c r="D772" s="0" t="n">
        <v>30</v>
      </c>
      <c r="E772" s="0" t="n">
        <v>0</v>
      </c>
      <c r="F772" s="0" t="str">
        <f aca="false">IF(E772&lt;&gt;0,"CSE"&amp;ROUND(B772,0),"")</f>
        <v/>
      </c>
      <c r="G772" s="0" t="str">
        <f aca="false">IF(E772&lt;&gt;0,"All","")</f>
        <v/>
      </c>
      <c r="H772" s="0" t="str">
        <f aca="false">IF(E772&lt;&gt;0,INDEX(Main!T:T,C772+1,1),"")</f>
        <v/>
      </c>
      <c r="I772" s="0" t="str">
        <f aca="false">IF(E772&lt;&gt;0,INDEX(Main!U:U,C772+1,1),"")</f>
        <v/>
      </c>
      <c r="J772" s="0" t="str">
        <f aca="false">IF(E772&lt;&gt;0,INDEX(Main!V:V,C772+1,1),"")</f>
        <v/>
      </c>
      <c r="K772" s="0" t="str">
        <f aca="false">IF(E772&lt;&gt;0,INDEX(Main!W:W,C772+1,1),"")</f>
        <v/>
      </c>
      <c r="L772" s="0" t="str">
        <f aca="false">IF(E772&lt;&gt;0,INDEX(Main!AF:CC,$C772+1,$D772+1),"")</f>
        <v/>
      </c>
      <c r="M772" s="0" t="str">
        <f aca="false">IF(E772&lt;&gt;0,IF(L772*1&gt;100,YEAR(L772),""),"")</f>
        <v/>
      </c>
      <c r="N772" s="0" t="str">
        <f aca="false">IF(E772&lt;&gt;0,INDEX(Main!AH:CC,$C772+1,$D772+1),"")</f>
        <v/>
      </c>
      <c r="O772" s="0" t="str">
        <f aca="false">IF(E772&lt;&gt;0,INDEX(Main!AI:CC,$C772+1,$D772+1),"")</f>
        <v/>
      </c>
      <c r="P772" s="0" t="str">
        <f aca="false">IF(E772&lt;&gt;0,INDEX(Main!AJ:CC,$C772+1,$D772+1),"")</f>
        <v/>
      </c>
      <c r="Q772" s="0" t="str">
        <f aca="false">IF(A772&lt;&gt;"",":"&amp;A772,"")</f>
        <v/>
      </c>
    </row>
    <row r="773" customFormat="false" ht="12.75" hidden="false" customHeight="false" outlineLevel="0" collapsed="false">
      <c r="A773" s="0" t="str">
        <f aca="false">IF(MOD(ROW(B773)-C$6,$F$6)=0,MAX(A$7:A772)+1,"")</f>
        <v/>
      </c>
      <c r="B773" s="0" t="n">
        <v>7.08600000000003</v>
      </c>
      <c r="C773" s="0" t="n">
        <v>92</v>
      </c>
      <c r="D773" s="0" t="n">
        <v>30</v>
      </c>
      <c r="E773" s="0" t="n">
        <v>0</v>
      </c>
      <c r="F773" s="0" t="str">
        <f aca="false">IF(E773&lt;&gt;0,"CSE"&amp;ROUND(B773,0),"")</f>
        <v/>
      </c>
      <c r="G773" s="0" t="str">
        <f aca="false">IF(E773&lt;&gt;0,"All","")</f>
        <v/>
      </c>
      <c r="H773" s="0" t="str">
        <f aca="false">IF(E773&lt;&gt;0,INDEX(Main!T:T,C773+1,1),"")</f>
        <v/>
      </c>
      <c r="I773" s="0" t="str">
        <f aca="false">IF(E773&lt;&gt;0,INDEX(Main!U:U,C773+1,1),"")</f>
        <v/>
      </c>
      <c r="J773" s="0" t="str">
        <f aca="false">IF(E773&lt;&gt;0,INDEX(Main!V:V,C773+1,1),"")</f>
        <v/>
      </c>
      <c r="K773" s="0" t="str">
        <f aca="false">IF(E773&lt;&gt;0,INDEX(Main!W:W,C773+1,1),"")</f>
        <v/>
      </c>
      <c r="L773" s="0" t="str">
        <f aca="false">IF(E773&lt;&gt;0,INDEX(Main!AF:CC,$C773+1,$D773+1),"")</f>
        <v/>
      </c>
      <c r="M773" s="0" t="str">
        <f aca="false">IF(E773&lt;&gt;0,IF(L773*1&gt;100,YEAR(L773),""),"")</f>
        <v/>
      </c>
      <c r="N773" s="0" t="str">
        <f aca="false">IF(E773&lt;&gt;0,INDEX(Main!AH:CC,$C773+1,$D773+1),"")</f>
        <v/>
      </c>
      <c r="O773" s="0" t="str">
        <f aca="false">IF(E773&lt;&gt;0,INDEX(Main!AI:CC,$C773+1,$D773+1),"")</f>
        <v/>
      </c>
      <c r="P773" s="0" t="str">
        <f aca="false">IF(E773&lt;&gt;0,INDEX(Main!AJ:CC,$C773+1,$D773+1),"")</f>
        <v/>
      </c>
      <c r="Q773" s="0" t="str">
        <f aca="false">IF(A773&lt;&gt;"",":"&amp;A773,"")</f>
        <v/>
      </c>
    </row>
    <row r="774" customFormat="false" ht="12.75" hidden="false" customHeight="false" outlineLevel="0" collapsed="false">
      <c r="A774" s="0" t="str">
        <f aca="false">IF(MOD(ROW(B774)-C$6,$F$6)=0,MAX(A$7:A773)+1,"")</f>
        <v/>
      </c>
      <c r="B774" s="0" t="n">
        <v>7.08700000000003</v>
      </c>
      <c r="C774" s="0" t="n">
        <v>93</v>
      </c>
      <c r="D774" s="0" t="n">
        <v>30</v>
      </c>
      <c r="E774" s="0" t="n">
        <v>0</v>
      </c>
      <c r="F774" s="0" t="str">
        <f aca="false">IF(E774&lt;&gt;0,"CSE"&amp;ROUND(B774,0),"")</f>
        <v/>
      </c>
      <c r="G774" s="0" t="str">
        <f aca="false">IF(E774&lt;&gt;0,"All","")</f>
        <v/>
      </c>
      <c r="H774" s="0" t="str">
        <f aca="false">IF(E774&lt;&gt;0,INDEX(Main!T:T,C774+1,1),"")</f>
        <v/>
      </c>
      <c r="I774" s="0" t="str">
        <f aca="false">IF(E774&lt;&gt;0,INDEX(Main!U:U,C774+1,1),"")</f>
        <v/>
      </c>
      <c r="J774" s="0" t="str">
        <f aca="false">IF(E774&lt;&gt;0,INDEX(Main!V:V,C774+1,1),"")</f>
        <v/>
      </c>
      <c r="K774" s="0" t="str">
        <f aca="false">IF(E774&lt;&gt;0,INDEX(Main!W:W,C774+1,1),"")</f>
        <v/>
      </c>
      <c r="L774" s="0" t="str">
        <f aca="false">IF(E774&lt;&gt;0,INDEX(Main!AF:CC,$C774+1,$D774+1),"")</f>
        <v/>
      </c>
      <c r="M774" s="0" t="str">
        <f aca="false">IF(E774&lt;&gt;0,IF(L774*1&gt;100,YEAR(L774),""),"")</f>
        <v/>
      </c>
      <c r="N774" s="0" t="str">
        <f aca="false">IF(E774&lt;&gt;0,INDEX(Main!AH:CC,$C774+1,$D774+1),"")</f>
        <v/>
      </c>
      <c r="O774" s="0" t="str">
        <f aca="false">IF(E774&lt;&gt;0,INDEX(Main!AI:CC,$C774+1,$D774+1),"")</f>
        <v/>
      </c>
      <c r="P774" s="0" t="str">
        <f aca="false">IF(E774&lt;&gt;0,INDEX(Main!AJ:CC,$C774+1,$D774+1),"")</f>
        <v/>
      </c>
      <c r="Q774" s="0" t="str">
        <f aca="false">IF(A774&lt;&gt;"",":"&amp;A774,"")</f>
        <v/>
      </c>
    </row>
    <row r="775" customFormat="false" ht="12.75" hidden="false" customHeight="false" outlineLevel="0" collapsed="false">
      <c r="A775" s="0" t="str">
        <f aca="false">IF(MOD(ROW(B775)-C$6,$F$6)=0,MAX(A$7:A774)+1,"")</f>
        <v/>
      </c>
      <c r="B775" s="0" t="n">
        <v>7.08800000000003</v>
      </c>
      <c r="C775" s="0" t="n">
        <v>94</v>
      </c>
      <c r="D775" s="0" t="n">
        <v>30</v>
      </c>
      <c r="E775" s="0" t="n">
        <v>0</v>
      </c>
      <c r="F775" s="0" t="str">
        <f aca="false">IF(E775&lt;&gt;0,"CSE"&amp;ROUND(B775,0),"")</f>
        <v/>
      </c>
      <c r="G775" s="0" t="str">
        <f aca="false">IF(E775&lt;&gt;0,"All","")</f>
        <v/>
      </c>
      <c r="H775" s="0" t="str">
        <f aca="false">IF(E775&lt;&gt;0,INDEX(Main!T:T,C775+1,1),"")</f>
        <v/>
      </c>
      <c r="I775" s="0" t="str">
        <f aca="false">IF(E775&lt;&gt;0,INDEX(Main!U:U,C775+1,1),"")</f>
        <v/>
      </c>
      <c r="J775" s="0" t="str">
        <f aca="false">IF(E775&lt;&gt;0,INDEX(Main!V:V,C775+1,1),"")</f>
        <v/>
      </c>
      <c r="K775" s="0" t="str">
        <f aca="false">IF(E775&lt;&gt;0,INDEX(Main!W:W,C775+1,1),"")</f>
        <v/>
      </c>
      <c r="L775" s="0" t="str">
        <f aca="false">IF(E775&lt;&gt;0,INDEX(Main!AF:CC,$C775+1,$D775+1),"")</f>
        <v/>
      </c>
      <c r="M775" s="0" t="str">
        <f aca="false">IF(E775&lt;&gt;0,IF(L775*1&gt;100,YEAR(L775),""),"")</f>
        <v/>
      </c>
      <c r="N775" s="0" t="str">
        <f aca="false">IF(E775&lt;&gt;0,INDEX(Main!AH:CC,$C775+1,$D775+1),"")</f>
        <v/>
      </c>
      <c r="O775" s="0" t="str">
        <f aca="false">IF(E775&lt;&gt;0,INDEX(Main!AI:CC,$C775+1,$D775+1),"")</f>
        <v/>
      </c>
      <c r="P775" s="0" t="str">
        <f aca="false">IF(E775&lt;&gt;0,INDEX(Main!AJ:CC,$C775+1,$D775+1),"")</f>
        <v/>
      </c>
      <c r="Q775" s="0" t="str">
        <f aca="false">IF(A775&lt;&gt;"",":"&amp;A775,"")</f>
        <v/>
      </c>
    </row>
    <row r="776" customFormat="false" ht="12.75" hidden="false" customHeight="false" outlineLevel="0" collapsed="false">
      <c r="A776" s="0" t="str">
        <f aca="false">IF(MOD(ROW(B776)-C$6,$F$6)=0,MAX(A$7:A775)+1,"")</f>
        <v/>
      </c>
      <c r="B776" s="0" t="n">
        <v>7.08900000000003</v>
      </c>
      <c r="C776" s="0" t="n">
        <v>95</v>
      </c>
      <c r="D776" s="0" t="n">
        <v>30</v>
      </c>
      <c r="E776" s="0" t="n">
        <v>0</v>
      </c>
      <c r="F776" s="0" t="str">
        <f aca="false">IF(E776&lt;&gt;0,"CSE"&amp;ROUND(B776,0),"")</f>
        <v/>
      </c>
      <c r="G776" s="0" t="str">
        <f aca="false">IF(E776&lt;&gt;0,"All","")</f>
        <v/>
      </c>
      <c r="H776" s="0" t="str">
        <f aca="false">IF(E776&lt;&gt;0,INDEX(Main!T:T,C776+1,1),"")</f>
        <v/>
      </c>
      <c r="I776" s="0" t="str">
        <f aca="false">IF(E776&lt;&gt;0,INDEX(Main!U:U,C776+1,1),"")</f>
        <v/>
      </c>
      <c r="J776" s="0" t="str">
        <f aca="false">IF(E776&lt;&gt;0,INDEX(Main!V:V,C776+1,1),"")</f>
        <v/>
      </c>
      <c r="K776" s="0" t="str">
        <f aca="false">IF(E776&lt;&gt;0,INDEX(Main!W:W,C776+1,1),"")</f>
        <v/>
      </c>
      <c r="L776" s="0" t="str">
        <f aca="false">IF(E776&lt;&gt;0,INDEX(Main!AF:CC,$C776+1,$D776+1),"")</f>
        <v/>
      </c>
      <c r="M776" s="0" t="str">
        <f aca="false">IF(E776&lt;&gt;0,IF(L776*1&gt;100,YEAR(L776),""),"")</f>
        <v/>
      </c>
      <c r="N776" s="0" t="str">
        <f aca="false">IF(E776&lt;&gt;0,INDEX(Main!AH:CC,$C776+1,$D776+1),"")</f>
        <v/>
      </c>
      <c r="O776" s="0" t="str">
        <f aca="false">IF(E776&lt;&gt;0,INDEX(Main!AI:CC,$C776+1,$D776+1),"")</f>
        <v/>
      </c>
      <c r="P776" s="0" t="str">
        <f aca="false">IF(E776&lt;&gt;0,INDEX(Main!AJ:CC,$C776+1,$D776+1),"")</f>
        <v/>
      </c>
      <c r="Q776" s="0" t="str">
        <f aca="false">IF(A776&lt;&gt;"",":"&amp;A776,"")</f>
        <v/>
      </c>
    </row>
    <row r="777" customFormat="false" ht="12.75" hidden="false" customHeight="false" outlineLevel="0" collapsed="false">
      <c r="A777" s="0" t="str">
        <f aca="false">IF(MOD(ROW(B777)-C$6,$F$6)=0,MAX(A$7:A776)+1,"")</f>
        <v/>
      </c>
      <c r="B777" s="0" t="n">
        <v>7.09000000000003</v>
      </c>
      <c r="C777" s="0" t="n">
        <v>96</v>
      </c>
      <c r="D777" s="0" t="n">
        <v>30</v>
      </c>
      <c r="E777" s="0" t="n">
        <v>0</v>
      </c>
      <c r="F777" s="0" t="str">
        <f aca="false">IF(E777&lt;&gt;0,"CSE"&amp;ROUND(B777,0),"")</f>
        <v/>
      </c>
      <c r="G777" s="0" t="str">
        <f aca="false">IF(E777&lt;&gt;0,"All","")</f>
        <v/>
      </c>
      <c r="H777" s="0" t="str">
        <f aca="false">IF(E777&lt;&gt;0,INDEX(Main!T:T,C777+1,1),"")</f>
        <v/>
      </c>
      <c r="I777" s="0" t="str">
        <f aca="false">IF(E777&lt;&gt;0,INDEX(Main!U:U,C777+1,1),"")</f>
        <v/>
      </c>
      <c r="J777" s="0" t="str">
        <f aca="false">IF(E777&lt;&gt;0,INDEX(Main!V:V,C777+1,1),"")</f>
        <v/>
      </c>
      <c r="K777" s="0" t="str">
        <f aca="false">IF(E777&lt;&gt;0,INDEX(Main!W:W,C777+1,1),"")</f>
        <v/>
      </c>
      <c r="L777" s="0" t="str">
        <f aca="false">IF(E777&lt;&gt;0,INDEX(Main!AF:CC,$C777+1,$D777+1),"")</f>
        <v/>
      </c>
      <c r="M777" s="0" t="str">
        <f aca="false">IF(E777&lt;&gt;0,IF(L777*1&gt;100,YEAR(L777),""),"")</f>
        <v/>
      </c>
      <c r="N777" s="0" t="str">
        <f aca="false">IF(E777&lt;&gt;0,INDEX(Main!AH:CC,$C777+1,$D777+1),"")</f>
        <v/>
      </c>
      <c r="O777" s="0" t="str">
        <f aca="false">IF(E777&lt;&gt;0,INDEX(Main!AI:CC,$C777+1,$D777+1),"")</f>
        <v/>
      </c>
      <c r="P777" s="0" t="str">
        <f aca="false">IF(E777&lt;&gt;0,INDEX(Main!AJ:CC,$C777+1,$D777+1),"")</f>
        <v/>
      </c>
      <c r="Q777" s="0" t="str">
        <f aca="false">IF(A777&lt;&gt;"",":"&amp;A777,"")</f>
        <v/>
      </c>
    </row>
    <row r="778" customFormat="false" ht="12.75" hidden="false" customHeight="false" outlineLevel="0" collapsed="false">
      <c r="A778" s="0" t="str">
        <f aca="false">IF(MOD(ROW(B778)-C$6,$F$6)=0,MAX(A$7:A777)+1,"")</f>
        <v/>
      </c>
      <c r="B778" s="0" t="n">
        <v>7.09100000000003</v>
      </c>
      <c r="C778" s="0" t="n">
        <v>97</v>
      </c>
      <c r="D778" s="0" t="n">
        <v>30</v>
      </c>
      <c r="E778" s="0" t="n">
        <v>0</v>
      </c>
      <c r="F778" s="0" t="str">
        <f aca="false">IF(E778&lt;&gt;0,"CSE"&amp;ROUND(B778,0),"")</f>
        <v/>
      </c>
      <c r="G778" s="0" t="str">
        <f aca="false">IF(E778&lt;&gt;0,"All","")</f>
        <v/>
      </c>
      <c r="H778" s="0" t="str">
        <f aca="false">IF(E778&lt;&gt;0,INDEX(Main!T:T,C778+1,1),"")</f>
        <v/>
      </c>
      <c r="I778" s="0" t="str">
        <f aca="false">IF(E778&lt;&gt;0,INDEX(Main!U:U,C778+1,1),"")</f>
        <v/>
      </c>
      <c r="J778" s="0" t="str">
        <f aca="false">IF(E778&lt;&gt;0,INDEX(Main!V:V,C778+1,1),"")</f>
        <v/>
      </c>
      <c r="K778" s="0" t="str">
        <f aca="false">IF(E778&lt;&gt;0,INDEX(Main!W:W,C778+1,1),"")</f>
        <v/>
      </c>
      <c r="L778" s="0" t="str">
        <f aca="false">IF(E778&lt;&gt;0,INDEX(Main!AF:CC,$C778+1,$D778+1),"")</f>
        <v/>
      </c>
      <c r="M778" s="0" t="str">
        <f aca="false">IF(E778&lt;&gt;0,IF(L778*1&gt;100,YEAR(L778),""),"")</f>
        <v/>
      </c>
      <c r="N778" s="0" t="str">
        <f aca="false">IF(E778&lt;&gt;0,INDEX(Main!AH:CC,$C778+1,$D778+1),"")</f>
        <v/>
      </c>
      <c r="O778" s="0" t="str">
        <f aca="false">IF(E778&lt;&gt;0,INDEX(Main!AI:CC,$C778+1,$D778+1),"")</f>
        <v/>
      </c>
      <c r="P778" s="0" t="str">
        <f aca="false">IF(E778&lt;&gt;0,INDEX(Main!AJ:CC,$C778+1,$D778+1),"")</f>
        <v/>
      </c>
      <c r="Q778" s="0" t="str">
        <f aca="false">IF(A778&lt;&gt;"",":"&amp;A778,"")</f>
        <v/>
      </c>
    </row>
    <row r="779" customFormat="false" ht="12.75" hidden="false" customHeight="false" outlineLevel="0" collapsed="false">
      <c r="A779" s="0" t="str">
        <f aca="false">IF(MOD(ROW(B779)-C$6,$F$6)=0,MAX(A$7:A778)+1,"")</f>
        <v/>
      </c>
      <c r="B779" s="0" t="n">
        <v>7.09200000000003</v>
      </c>
      <c r="C779" s="0" t="n">
        <v>98</v>
      </c>
      <c r="D779" s="0" t="n">
        <v>30</v>
      </c>
      <c r="E779" s="0" t="n">
        <v>0</v>
      </c>
      <c r="F779" s="0" t="str">
        <f aca="false">IF(E779&lt;&gt;0,"CSE"&amp;ROUND(B779,0),"")</f>
        <v/>
      </c>
      <c r="G779" s="0" t="str">
        <f aca="false">IF(E779&lt;&gt;0,"All","")</f>
        <v/>
      </c>
      <c r="H779" s="0" t="str">
        <f aca="false">IF(E779&lt;&gt;0,INDEX(Main!T:T,C779+1,1),"")</f>
        <v/>
      </c>
      <c r="I779" s="0" t="str">
        <f aca="false">IF(E779&lt;&gt;0,INDEX(Main!U:U,C779+1,1),"")</f>
        <v/>
      </c>
      <c r="J779" s="0" t="str">
        <f aca="false">IF(E779&lt;&gt;0,INDEX(Main!V:V,C779+1,1),"")</f>
        <v/>
      </c>
      <c r="K779" s="0" t="str">
        <f aca="false">IF(E779&lt;&gt;0,INDEX(Main!W:W,C779+1,1),"")</f>
        <v/>
      </c>
      <c r="L779" s="0" t="str">
        <f aca="false">IF(E779&lt;&gt;0,INDEX(Main!AF:CC,$C779+1,$D779+1),"")</f>
        <v/>
      </c>
      <c r="M779" s="0" t="str">
        <f aca="false">IF(E779&lt;&gt;0,IF(L779*1&gt;100,YEAR(L779),""),"")</f>
        <v/>
      </c>
      <c r="N779" s="0" t="str">
        <f aca="false">IF(E779&lt;&gt;0,INDEX(Main!AH:CC,$C779+1,$D779+1),"")</f>
        <v/>
      </c>
      <c r="O779" s="0" t="str">
        <f aca="false">IF(E779&lt;&gt;0,INDEX(Main!AI:CC,$C779+1,$D779+1),"")</f>
        <v/>
      </c>
      <c r="P779" s="0" t="str">
        <f aca="false">IF(E779&lt;&gt;0,INDEX(Main!AJ:CC,$C779+1,$D779+1),"")</f>
        <v/>
      </c>
      <c r="Q779" s="0" t="str">
        <f aca="false">IF(A779&lt;&gt;"",":"&amp;A779,"")</f>
        <v/>
      </c>
    </row>
    <row r="780" customFormat="false" ht="12.75" hidden="false" customHeight="false" outlineLevel="0" collapsed="false">
      <c r="A780" s="0" t="str">
        <f aca="false">IF(MOD(ROW(B780)-C$6,$F$6)=0,MAX(A$7:A779)+1,"")</f>
        <v/>
      </c>
      <c r="B780" s="0" t="n">
        <v>7.09300000000003</v>
      </c>
      <c r="C780" s="0" t="n">
        <v>99</v>
      </c>
      <c r="D780" s="0" t="n">
        <v>30</v>
      </c>
      <c r="E780" s="0" t="n">
        <v>0</v>
      </c>
      <c r="F780" s="0" t="str">
        <f aca="false">IF(E780&lt;&gt;0,"CSE"&amp;ROUND(B780,0),"")</f>
        <v/>
      </c>
      <c r="G780" s="0" t="str">
        <f aca="false">IF(E780&lt;&gt;0,"All","")</f>
        <v/>
      </c>
      <c r="H780" s="0" t="str">
        <f aca="false">IF(E780&lt;&gt;0,INDEX(Main!T:T,C780+1,1),"")</f>
        <v/>
      </c>
      <c r="I780" s="0" t="str">
        <f aca="false">IF(E780&lt;&gt;0,INDEX(Main!U:U,C780+1,1),"")</f>
        <v/>
      </c>
      <c r="J780" s="0" t="str">
        <f aca="false">IF(E780&lt;&gt;0,INDEX(Main!V:V,C780+1,1),"")</f>
        <v/>
      </c>
      <c r="K780" s="0" t="str">
        <f aca="false">IF(E780&lt;&gt;0,INDEX(Main!W:W,C780+1,1),"")</f>
        <v/>
      </c>
      <c r="L780" s="0" t="str">
        <f aca="false">IF(E780&lt;&gt;0,INDEX(Main!AF:CC,$C780+1,$D780+1),"")</f>
        <v/>
      </c>
      <c r="M780" s="0" t="str">
        <f aca="false">IF(E780&lt;&gt;0,IF(L780*1&gt;100,YEAR(L780),""),"")</f>
        <v/>
      </c>
      <c r="N780" s="0" t="str">
        <f aca="false">IF(E780&lt;&gt;0,INDEX(Main!AH:CC,$C780+1,$D780+1),"")</f>
        <v/>
      </c>
      <c r="O780" s="0" t="str">
        <f aca="false">IF(E780&lt;&gt;0,INDEX(Main!AI:CC,$C780+1,$D780+1),"")</f>
        <v/>
      </c>
      <c r="P780" s="0" t="str">
        <f aca="false">IF(E780&lt;&gt;0,INDEX(Main!AJ:CC,$C780+1,$D780+1),"")</f>
        <v/>
      </c>
      <c r="Q780" s="0" t="str">
        <f aca="false">IF(A780&lt;&gt;"",":"&amp;A780,"")</f>
        <v/>
      </c>
    </row>
    <row r="781" customFormat="false" ht="12.75" hidden="false" customHeight="false" outlineLevel="0" collapsed="false">
      <c r="A781" s="0" t="str">
        <f aca="false">IF(MOD(ROW(B781)-C$6,$F$6)=0,MAX(A$7:A780)+1,"")</f>
        <v/>
      </c>
      <c r="B781" s="0" t="n">
        <v>7.09400000000003</v>
      </c>
      <c r="C781" s="0" t="n">
        <v>100</v>
      </c>
      <c r="D781" s="0" t="n">
        <v>30</v>
      </c>
      <c r="E781" s="0" t="n">
        <v>0</v>
      </c>
      <c r="F781" s="0" t="str">
        <f aca="false">IF(E781&lt;&gt;0,"CSE"&amp;ROUND(B781,0),"")</f>
        <v/>
      </c>
      <c r="G781" s="0" t="str">
        <f aca="false">IF(E781&lt;&gt;0,"All","")</f>
        <v/>
      </c>
      <c r="H781" s="0" t="str">
        <f aca="false">IF(E781&lt;&gt;0,INDEX(Main!T:T,C781+1,1),"")</f>
        <v/>
      </c>
      <c r="I781" s="0" t="str">
        <f aca="false">IF(E781&lt;&gt;0,INDEX(Main!U:U,C781+1,1),"")</f>
        <v/>
      </c>
      <c r="J781" s="0" t="str">
        <f aca="false">IF(E781&lt;&gt;0,INDEX(Main!V:V,C781+1,1),"")</f>
        <v/>
      </c>
      <c r="K781" s="0" t="str">
        <f aca="false">IF(E781&lt;&gt;0,INDEX(Main!W:W,C781+1,1),"")</f>
        <v/>
      </c>
      <c r="L781" s="0" t="str">
        <f aca="false">IF(E781&lt;&gt;0,INDEX(Main!AF:CC,$C781+1,$D781+1),"")</f>
        <v/>
      </c>
      <c r="M781" s="0" t="str">
        <f aca="false">IF(E781&lt;&gt;0,IF(L781*1&gt;100,YEAR(L781),""),"")</f>
        <v/>
      </c>
      <c r="N781" s="0" t="str">
        <f aca="false">IF(E781&lt;&gt;0,INDEX(Main!AH:CC,$C781+1,$D781+1),"")</f>
        <v/>
      </c>
      <c r="O781" s="0" t="str">
        <f aca="false">IF(E781&lt;&gt;0,INDEX(Main!AI:CC,$C781+1,$D781+1),"")</f>
        <v/>
      </c>
      <c r="P781" s="0" t="str">
        <f aca="false">IF(E781&lt;&gt;0,INDEX(Main!AJ:CC,$C781+1,$D781+1),"")</f>
        <v/>
      </c>
      <c r="Q781" s="0" t="str">
        <f aca="false">IF(A781&lt;&gt;"",":"&amp;A781,"")</f>
        <v/>
      </c>
    </row>
    <row r="782" customFormat="false" ht="12.75" hidden="false" customHeight="false" outlineLevel="0" collapsed="false">
      <c r="A782" s="0" t="str">
        <f aca="false">IF(MOD(ROW(B782)-C$6,$F$6)=0,MAX(A$7:A781)+1,"")</f>
        <v/>
      </c>
      <c r="B782" s="0" t="n">
        <v>7.09500000000003</v>
      </c>
      <c r="C782" s="0" t="n">
        <v>101</v>
      </c>
      <c r="D782" s="0" t="n">
        <v>30</v>
      </c>
      <c r="E782" s="0" t="n">
        <v>0</v>
      </c>
      <c r="F782" s="0" t="str">
        <f aca="false">IF(E782&lt;&gt;0,"CSE"&amp;ROUND(B782,0),"")</f>
        <v/>
      </c>
      <c r="G782" s="0" t="str">
        <f aca="false">IF(E782&lt;&gt;0,"All","")</f>
        <v/>
      </c>
      <c r="H782" s="0" t="str">
        <f aca="false">IF(E782&lt;&gt;0,INDEX(Main!T:T,C782+1,1),"")</f>
        <v/>
      </c>
      <c r="I782" s="0" t="str">
        <f aca="false">IF(E782&lt;&gt;0,INDEX(Main!U:U,C782+1,1),"")</f>
        <v/>
      </c>
      <c r="J782" s="0" t="str">
        <f aca="false">IF(E782&lt;&gt;0,INDEX(Main!V:V,C782+1,1),"")</f>
        <v/>
      </c>
      <c r="K782" s="0" t="str">
        <f aca="false">IF(E782&lt;&gt;0,INDEX(Main!W:W,C782+1,1),"")</f>
        <v/>
      </c>
      <c r="L782" s="0" t="str">
        <f aca="false">IF(E782&lt;&gt;0,INDEX(Main!AF:CC,$C782+1,$D782+1),"")</f>
        <v/>
      </c>
      <c r="M782" s="0" t="str">
        <f aca="false">IF(E782&lt;&gt;0,IF(L782*1&gt;100,YEAR(L782),""),"")</f>
        <v/>
      </c>
      <c r="N782" s="0" t="str">
        <f aca="false">IF(E782&lt;&gt;0,INDEX(Main!AH:CC,$C782+1,$D782+1),"")</f>
        <v/>
      </c>
      <c r="O782" s="0" t="str">
        <f aca="false">IF(E782&lt;&gt;0,INDEX(Main!AI:CC,$C782+1,$D782+1),"")</f>
        <v/>
      </c>
      <c r="P782" s="0" t="str">
        <f aca="false">IF(E782&lt;&gt;0,INDEX(Main!AJ:CC,$C782+1,$D782+1),"")</f>
        <v/>
      </c>
      <c r="Q782" s="0" t="str">
        <f aca="false">IF(A782&lt;&gt;"",":"&amp;A782,"")</f>
        <v/>
      </c>
    </row>
    <row r="783" customFormat="false" ht="12.75" hidden="false" customHeight="false" outlineLevel="0" collapsed="false">
      <c r="A783" s="0" t="str">
        <f aca="false">IF(MOD(ROW(B783)-C$6,$F$6)=0,MAX(A$7:A782)+1,"")</f>
        <v/>
      </c>
      <c r="B783" s="0" t="n">
        <v>7.09600000000003</v>
      </c>
      <c r="C783" s="0" t="n">
        <v>102</v>
      </c>
      <c r="D783" s="0" t="n">
        <v>30</v>
      </c>
      <c r="E783" s="0" t="n">
        <v>0</v>
      </c>
      <c r="F783" s="0" t="str">
        <f aca="false">IF(E783&lt;&gt;0,"CSE"&amp;ROUND(B783,0),"")</f>
        <v/>
      </c>
      <c r="G783" s="0" t="str">
        <f aca="false">IF(E783&lt;&gt;0,"All","")</f>
        <v/>
      </c>
      <c r="H783" s="0" t="str">
        <f aca="false">IF(E783&lt;&gt;0,INDEX(Main!T:T,C783+1,1),"")</f>
        <v/>
      </c>
      <c r="I783" s="0" t="str">
        <f aca="false">IF(E783&lt;&gt;0,INDEX(Main!U:U,C783+1,1),"")</f>
        <v/>
      </c>
      <c r="J783" s="0" t="str">
        <f aca="false">IF(E783&lt;&gt;0,INDEX(Main!V:V,C783+1,1),"")</f>
        <v/>
      </c>
      <c r="K783" s="0" t="str">
        <f aca="false">IF(E783&lt;&gt;0,INDEX(Main!W:W,C783+1,1),"")</f>
        <v/>
      </c>
      <c r="L783" s="0" t="str">
        <f aca="false">IF(E783&lt;&gt;0,INDEX(Main!AF:CC,$C783+1,$D783+1),"")</f>
        <v/>
      </c>
      <c r="M783" s="0" t="str">
        <f aca="false">IF(E783&lt;&gt;0,IF(L783*1&gt;100,YEAR(L783),""),"")</f>
        <v/>
      </c>
      <c r="N783" s="0" t="str">
        <f aca="false">IF(E783&lt;&gt;0,INDEX(Main!AH:CC,$C783+1,$D783+1),"")</f>
        <v/>
      </c>
      <c r="O783" s="0" t="str">
        <f aca="false">IF(E783&lt;&gt;0,INDEX(Main!AI:CC,$C783+1,$D783+1),"")</f>
        <v/>
      </c>
      <c r="P783" s="0" t="str">
        <f aca="false">IF(E783&lt;&gt;0,INDEX(Main!AJ:CC,$C783+1,$D783+1),"")</f>
        <v/>
      </c>
      <c r="Q783" s="0" t="str">
        <f aca="false">IF(A783&lt;&gt;"",":"&amp;A783,"")</f>
        <v/>
      </c>
    </row>
    <row r="784" customFormat="false" ht="12.75" hidden="false" customHeight="false" outlineLevel="0" collapsed="false">
      <c r="A784" s="0" t="str">
        <f aca="false">IF(MOD(ROW(B784)-C$6,$F$6)=0,MAX(A$7:A783)+1,"")</f>
        <v/>
      </c>
      <c r="B784" s="0" t="n">
        <v>7.09700000000003</v>
      </c>
      <c r="C784" s="0" t="n">
        <v>103</v>
      </c>
      <c r="D784" s="0" t="n">
        <v>30</v>
      </c>
      <c r="E784" s="0" t="n">
        <v>0</v>
      </c>
      <c r="F784" s="0" t="str">
        <f aca="false">IF(E784&lt;&gt;0,"CSE"&amp;ROUND(B784,0),"")</f>
        <v/>
      </c>
      <c r="G784" s="0" t="str">
        <f aca="false">IF(E784&lt;&gt;0,"All","")</f>
        <v/>
      </c>
      <c r="H784" s="0" t="str">
        <f aca="false">IF(E784&lt;&gt;0,INDEX(Main!T:T,C784+1,1),"")</f>
        <v/>
      </c>
      <c r="I784" s="0" t="str">
        <f aca="false">IF(E784&lt;&gt;0,INDEX(Main!U:U,C784+1,1),"")</f>
        <v/>
      </c>
      <c r="J784" s="0" t="str">
        <f aca="false">IF(E784&lt;&gt;0,INDEX(Main!V:V,C784+1,1),"")</f>
        <v/>
      </c>
      <c r="K784" s="0" t="str">
        <f aca="false">IF(E784&lt;&gt;0,INDEX(Main!W:W,C784+1,1),"")</f>
        <v/>
      </c>
      <c r="L784" s="0" t="str">
        <f aca="false">IF(E784&lt;&gt;0,INDEX(Main!AF:CC,$C784+1,$D784+1),"")</f>
        <v/>
      </c>
      <c r="M784" s="0" t="str">
        <f aca="false">IF(E784&lt;&gt;0,IF(L784*1&gt;100,YEAR(L784),""),"")</f>
        <v/>
      </c>
      <c r="N784" s="0" t="str">
        <f aca="false">IF(E784&lt;&gt;0,INDEX(Main!AH:CC,$C784+1,$D784+1),"")</f>
        <v/>
      </c>
      <c r="O784" s="0" t="str">
        <f aca="false">IF(E784&lt;&gt;0,INDEX(Main!AI:CC,$C784+1,$D784+1),"")</f>
        <v/>
      </c>
      <c r="P784" s="0" t="str">
        <f aca="false">IF(E784&lt;&gt;0,INDEX(Main!AJ:CC,$C784+1,$D784+1),"")</f>
        <v/>
      </c>
      <c r="Q784" s="0" t="str">
        <f aca="false">IF(A784&lt;&gt;"",":"&amp;A784,"")</f>
        <v/>
      </c>
    </row>
    <row r="785" customFormat="false" ht="12.75" hidden="false" customHeight="false" outlineLevel="0" collapsed="false">
      <c r="A785" s="0" t="str">
        <f aca="false">IF(MOD(ROW(B785)-C$6,$F$6)=0,MAX(A$7:A784)+1,"")</f>
        <v/>
      </c>
      <c r="B785" s="0" t="n">
        <v>7.09800000000003</v>
      </c>
      <c r="C785" s="0" t="n">
        <v>104</v>
      </c>
      <c r="D785" s="0" t="n">
        <v>30</v>
      </c>
      <c r="E785" s="0" t="n">
        <v>0</v>
      </c>
      <c r="F785" s="0" t="str">
        <f aca="false">IF(E785&lt;&gt;0,"CSE"&amp;ROUND(B785,0),"")</f>
        <v/>
      </c>
      <c r="G785" s="0" t="str">
        <f aca="false">IF(E785&lt;&gt;0,"All","")</f>
        <v/>
      </c>
      <c r="H785" s="0" t="str">
        <f aca="false">IF(E785&lt;&gt;0,INDEX(Main!T:T,C785+1,1),"")</f>
        <v/>
      </c>
      <c r="I785" s="0" t="str">
        <f aca="false">IF(E785&lt;&gt;0,INDEX(Main!U:U,C785+1,1),"")</f>
        <v/>
      </c>
      <c r="J785" s="0" t="str">
        <f aca="false">IF(E785&lt;&gt;0,INDEX(Main!V:V,C785+1,1),"")</f>
        <v/>
      </c>
      <c r="K785" s="0" t="str">
        <f aca="false">IF(E785&lt;&gt;0,INDEX(Main!W:W,C785+1,1),"")</f>
        <v/>
      </c>
      <c r="L785" s="0" t="str">
        <f aca="false">IF(E785&lt;&gt;0,INDEX(Main!AF:CC,$C785+1,$D785+1),"")</f>
        <v/>
      </c>
      <c r="M785" s="0" t="str">
        <f aca="false">IF(E785&lt;&gt;0,IF(L785*1&gt;100,YEAR(L785),""),"")</f>
        <v/>
      </c>
      <c r="N785" s="0" t="str">
        <f aca="false">IF(E785&lt;&gt;0,INDEX(Main!AH:CC,$C785+1,$D785+1),"")</f>
        <v/>
      </c>
      <c r="O785" s="0" t="str">
        <f aca="false">IF(E785&lt;&gt;0,INDEX(Main!AI:CC,$C785+1,$D785+1),"")</f>
        <v/>
      </c>
      <c r="P785" s="0" t="str">
        <f aca="false">IF(E785&lt;&gt;0,INDEX(Main!AJ:CC,$C785+1,$D785+1),"")</f>
        <v/>
      </c>
      <c r="Q785" s="0" t="str">
        <f aca="false">IF(A785&lt;&gt;"",":"&amp;A785,"")</f>
        <v/>
      </c>
    </row>
    <row r="786" customFormat="false" ht="12.75" hidden="false" customHeight="false" outlineLevel="0" collapsed="false">
      <c r="A786" s="0" t="str">
        <f aca="false">IF(MOD(ROW(B786)-C$6,$F$6)=0,MAX(A$7:A785)+1,"")</f>
        <v/>
      </c>
      <c r="B786" s="0" t="n">
        <v>7.09900000000003</v>
      </c>
      <c r="C786" s="0" t="n">
        <v>105</v>
      </c>
      <c r="D786" s="0" t="n">
        <v>30</v>
      </c>
      <c r="E786" s="0" t="n">
        <v>0</v>
      </c>
      <c r="F786" s="0" t="str">
        <f aca="false">IF(E786&lt;&gt;0,"CSE"&amp;ROUND(B786,0),"")</f>
        <v/>
      </c>
      <c r="G786" s="0" t="str">
        <f aca="false">IF(E786&lt;&gt;0,"All","")</f>
        <v/>
      </c>
      <c r="H786" s="0" t="str">
        <f aca="false">IF(E786&lt;&gt;0,INDEX(Main!T:T,C786+1,1),"")</f>
        <v/>
      </c>
      <c r="I786" s="0" t="str">
        <f aca="false">IF(E786&lt;&gt;0,INDEX(Main!U:U,C786+1,1),"")</f>
        <v/>
      </c>
      <c r="J786" s="0" t="str">
        <f aca="false">IF(E786&lt;&gt;0,INDEX(Main!V:V,C786+1,1),"")</f>
        <v/>
      </c>
      <c r="K786" s="0" t="str">
        <f aca="false">IF(E786&lt;&gt;0,INDEX(Main!W:W,C786+1,1),"")</f>
        <v/>
      </c>
      <c r="L786" s="0" t="str">
        <f aca="false">IF(E786&lt;&gt;0,INDEX(Main!AF:CC,$C786+1,$D786+1),"")</f>
        <v/>
      </c>
      <c r="M786" s="0" t="str">
        <f aca="false">IF(E786&lt;&gt;0,IF(L786*1&gt;100,YEAR(L786),""),"")</f>
        <v/>
      </c>
      <c r="N786" s="0" t="str">
        <f aca="false">IF(E786&lt;&gt;0,INDEX(Main!AH:CC,$C786+1,$D786+1),"")</f>
        <v/>
      </c>
      <c r="O786" s="0" t="str">
        <f aca="false">IF(E786&lt;&gt;0,INDEX(Main!AI:CC,$C786+1,$D786+1),"")</f>
        <v/>
      </c>
      <c r="P786" s="0" t="str">
        <f aca="false">IF(E786&lt;&gt;0,INDEX(Main!AJ:CC,$C786+1,$D786+1),"")</f>
        <v/>
      </c>
      <c r="Q786" s="0" t="str">
        <f aca="false">IF(A786&lt;&gt;"",":"&amp;A786,"")</f>
        <v/>
      </c>
    </row>
    <row r="787" customFormat="false" ht="12.75" hidden="false" customHeight="false" outlineLevel="0" collapsed="false">
      <c r="A787" s="0" t="str">
        <f aca="false">IF(MOD(ROW(B787)-C$6,$F$6)=0,MAX(A$7:A786)+1,"")</f>
        <v/>
      </c>
      <c r="B787" s="0" t="n">
        <v>7.10000000000003</v>
      </c>
      <c r="C787" s="0" t="n">
        <v>106</v>
      </c>
      <c r="D787" s="0" t="n">
        <v>30</v>
      </c>
      <c r="E787" s="0" t="n">
        <v>0</v>
      </c>
      <c r="F787" s="0" t="str">
        <f aca="false">IF(E787&lt;&gt;0,"CSE"&amp;ROUND(B787,0),"")</f>
        <v/>
      </c>
      <c r="G787" s="0" t="str">
        <f aca="false">IF(E787&lt;&gt;0,"All","")</f>
        <v/>
      </c>
      <c r="H787" s="0" t="str">
        <f aca="false">IF(E787&lt;&gt;0,INDEX(Main!T:T,C787+1,1),"")</f>
        <v/>
      </c>
      <c r="I787" s="0" t="str">
        <f aca="false">IF(E787&lt;&gt;0,INDEX(Main!U:U,C787+1,1),"")</f>
        <v/>
      </c>
      <c r="J787" s="0" t="str">
        <f aca="false">IF(E787&lt;&gt;0,INDEX(Main!V:V,C787+1,1),"")</f>
        <v/>
      </c>
      <c r="K787" s="0" t="str">
        <f aca="false">IF(E787&lt;&gt;0,INDEX(Main!W:W,C787+1,1),"")</f>
        <v/>
      </c>
      <c r="L787" s="0" t="str">
        <f aca="false">IF(E787&lt;&gt;0,INDEX(Main!AF:CC,$C787+1,$D787+1),"")</f>
        <v/>
      </c>
      <c r="M787" s="0" t="str">
        <f aca="false">IF(E787&lt;&gt;0,IF(L787*1&gt;100,YEAR(L787),""),"")</f>
        <v/>
      </c>
      <c r="N787" s="0" t="str">
        <f aca="false">IF(E787&lt;&gt;0,INDEX(Main!AH:CC,$C787+1,$D787+1),"")</f>
        <v/>
      </c>
      <c r="O787" s="0" t="str">
        <f aca="false">IF(E787&lt;&gt;0,INDEX(Main!AI:CC,$C787+1,$D787+1),"")</f>
        <v/>
      </c>
      <c r="P787" s="0" t="str">
        <f aca="false">IF(E787&lt;&gt;0,INDEX(Main!AJ:CC,$C787+1,$D787+1),"")</f>
        <v/>
      </c>
      <c r="Q787" s="0" t="str">
        <f aca="false">IF(A787&lt;&gt;"",":"&amp;A787,"")</f>
        <v/>
      </c>
    </row>
    <row r="788" customFormat="false" ht="12.75" hidden="false" customHeight="false" outlineLevel="0" collapsed="false">
      <c r="A788" s="0" t="str">
        <f aca="false">IF(MOD(ROW(B788)-C$6,$F$6)=0,MAX(A$7:A787)+1,"")</f>
        <v/>
      </c>
      <c r="B788" s="0" t="n">
        <v>7.10100000000003</v>
      </c>
      <c r="C788" s="0" t="n">
        <v>107</v>
      </c>
      <c r="D788" s="0" t="n">
        <v>30</v>
      </c>
      <c r="E788" s="0" t="n">
        <v>0</v>
      </c>
      <c r="F788" s="0" t="str">
        <f aca="false">IF(E788&lt;&gt;0,"CSE"&amp;ROUND(B788,0),"")</f>
        <v/>
      </c>
      <c r="G788" s="0" t="str">
        <f aca="false">IF(E788&lt;&gt;0,"All","")</f>
        <v/>
      </c>
      <c r="H788" s="0" t="str">
        <f aca="false">IF(E788&lt;&gt;0,INDEX(Main!T:T,C788+1,1),"")</f>
        <v/>
      </c>
      <c r="I788" s="0" t="str">
        <f aca="false">IF(E788&lt;&gt;0,INDEX(Main!U:U,C788+1,1),"")</f>
        <v/>
      </c>
      <c r="J788" s="0" t="str">
        <f aca="false">IF(E788&lt;&gt;0,INDEX(Main!V:V,C788+1,1),"")</f>
        <v/>
      </c>
      <c r="K788" s="0" t="str">
        <f aca="false">IF(E788&lt;&gt;0,INDEX(Main!W:W,C788+1,1),"")</f>
        <v/>
      </c>
      <c r="L788" s="0" t="str">
        <f aca="false">IF(E788&lt;&gt;0,INDEX(Main!AF:CC,$C788+1,$D788+1),"")</f>
        <v/>
      </c>
      <c r="M788" s="0" t="str">
        <f aca="false">IF(E788&lt;&gt;0,IF(L788*1&gt;100,YEAR(L788),""),"")</f>
        <v/>
      </c>
      <c r="N788" s="0" t="str">
        <f aca="false">IF(E788&lt;&gt;0,INDEX(Main!AH:CC,$C788+1,$D788+1),"")</f>
        <v/>
      </c>
      <c r="O788" s="0" t="str">
        <f aca="false">IF(E788&lt;&gt;0,INDEX(Main!AI:CC,$C788+1,$D788+1),"")</f>
        <v/>
      </c>
      <c r="P788" s="0" t="str">
        <f aca="false">IF(E788&lt;&gt;0,INDEX(Main!AJ:CC,$C788+1,$D788+1),"")</f>
        <v/>
      </c>
      <c r="Q788" s="0" t="str">
        <f aca="false">IF(A788&lt;&gt;"",":"&amp;A788,"")</f>
        <v/>
      </c>
    </row>
    <row r="789" customFormat="false" ht="12.75" hidden="false" customHeight="false" outlineLevel="0" collapsed="false">
      <c r="A789" s="0" t="str">
        <f aca="false">IF(MOD(ROW(B789)-C$6,$F$6)=0,MAX(A$7:A788)+1,"")</f>
        <v/>
      </c>
      <c r="B789" s="0" t="n">
        <v>7.10200000000003</v>
      </c>
      <c r="C789" s="0" t="n">
        <v>108</v>
      </c>
      <c r="D789" s="0" t="n">
        <v>30</v>
      </c>
      <c r="E789" s="0" t="n">
        <v>0</v>
      </c>
      <c r="F789" s="0" t="str">
        <f aca="false">IF(E789&lt;&gt;0,"CSE"&amp;ROUND(B789,0),"")</f>
        <v/>
      </c>
      <c r="G789" s="0" t="str">
        <f aca="false">IF(E789&lt;&gt;0,"All","")</f>
        <v/>
      </c>
      <c r="H789" s="0" t="str">
        <f aca="false">IF(E789&lt;&gt;0,INDEX(Main!T:T,C789+1,1),"")</f>
        <v/>
      </c>
      <c r="I789" s="0" t="str">
        <f aca="false">IF(E789&lt;&gt;0,INDEX(Main!U:U,C789+1,1),"")</f>
        <v/>
      </c>
      <c r="J789" s="0" t="str">
        <f aca="false">IF(E789&lt;&gt;0,INDEX(Main!V:V,C789+1,1),"")</f>
        <v/>
      </c>
      <c r="K789" s="0" t="str">
        <f aca="false">IF(E789&lt;&gt;0,INDEX(Main!W:W,C789+1,1),"")</f>
        <v/>
      </c>
      <c r="L789" s="0" t="str">
        <f aca="false">IF(E789&lt;&gt;0,INDEX(Main!AF:CC,$C789+1,$D789+1),"")</f>
        <v/>
      </c>
      <c r="M789" s="0" t="str">
        <f aca="false">IF(E789&lt;&gt;0,IF(L789*1&gt;100,YEAR(L789),""),"")</f>
        <v/>
      </c>
      <c r="N789" s="0" t="str">
        <f aca="false">IF(E789&lt;&gt;0,INDEX(Main!AH:CC,$C789+1,$D789+1),"")</f>
        <v/>
      </c>
      <c r="O789" s="0" t="str">
        <f aca="false">IF(E789&lt;&gt;0,INDEX(Main!AI:CC,$C789+1,$D789+1),"")</f>
        <v/>
      </c>
      <c r="P789" s="0" t="str">
        <f aca="false">IF(E789&lt;&gt;0,INDEX(Main!AJ:CC,$C789+1,$D789+1),"")</f>
        <v/>
      </c>
      <c r="Q789" s="0" t="str">
        <f aca="false">IF(A789&lt;&gt;"",":"&amp;A789,"")</f>
        <v/>
      </c>
    </row>
    <row r="790" customFormat="false" ht="12.75" hidden="false" customHeight="false" outlineLevel="0" collapsed="false">
      <c r="A790" s="0" t="str">
        <f aca="false">IF(MOD(ROW(B790)-C$6,$F$6)=0,MAX(A$7:A789)+1,"")</f>
        <v/>
      </c>
      <c r="B790" s="0" t="n">
        <v>7.10300000000003</v>
      </c>
      <c r="C790" s="0" t="n">
        <v>109</v>
      </c>
      <c r="D790" s="0" t="n">
        <v>30</v>
      </c>
      <c r="E790" s="0" t="n">
        <v>0</v>
      </c>
      <c r="F790" s="0" t="str">
        <f aca="false">IF(E790&lt;&gt;0,"CSE"&amp;ROUND(B790,0),"")</f>
        <v/>
      </c>
      <c r="G790" s="0" t="str">
        <f aca="false">IF(E790&lt;&gt;0,"All","")</f>
        <v/>
      </c>
      <c r="H790" s="0" t="str">
        <f aca="false">IF(E790&lt;&gt;0,INDEX(Main!T:T,C790+1,1),"")</f>
        <v/>
      </c>
      <c r="I790" s="0" t="str">
        <f aca="false">IF(E790&lt;&gt;0,INDEX(Main!U:U,C790+1,1),"")</f>
        <v/>
      </c>
      <c r="J790" s="0" t="str">
        <f aca="false">IF(E790&lt;&gt;0,INDEX(Main!V:V,C790+1,1),"")</f>
        <v/>
      </c>
      <c r="K790" s="0" t="str">
        <f aca="false">IF(E790&lt;&gt;0,INDEX(Main!W:W,C790+1,1),"")</f>
        <v/>
      </c>
      <c r="L790" s="0" t="str">
        <f aca="false">IF(E790&lt;&gt;0,INDEX(Main!AF:CC,$C790+1,$D790+1),"")</f>
        <v/>
      </c>
      <c r="M790" s="0" t="str">
        <f aca="false">IF(E790&lt;&gt;0,IF(L790*1&gt;100,YEAR(L790),""),"")</f>
        <v/>
      </c>
      <c r="N790" s="0" t="str">
        <f aca="false">IF(E790&lt;&gt;0,INDEX(Main!AH:CC,$C790+1,$D790+1),"")</f>
        <v/>
      </c>
      <c r="O790" s="0" t="str">
        <f aca="false">IF(E790&lt;&gt;0,INDEX(Main!AI:CC,$C790+1,$D790+1),"")</f>
        <v/>
      </c>
      <c r="P790" s="0" t="str">
        <f aca="false">IF(E790&lt;&gt;0,INDEX(Main!AJ:CC,$C790+1,$D790+1),"")</f>
        <v/>
      </c>
      <c r="Q790" s="0" t="str">
        <f aca="false">IF(A790&lt;&gt;"",":"&amp;A790,"")</f>
        <v/>
      </c>
    </row>
    <row r="791" customFormat="false" ht="12.75" hidden="false" customHeight="false" outlineLevel="0" collapsed="false">
      <c r="A791" s="0" t="str">
        <f aca="false">IF(MOD(ROW(B791)-C$6,$F$6)=0,MAX(A$7:A790)+1,"")</f>
        <v/>
      </c>
      <c r="B791" s="0" t="n">
        <v>7.10400000000004</v>
      </c>
      <c r="C791" s="0" t="n">
        <v>110</v>
      </c>
      <c r="D791" s="0" t="n">
        <v>30</v>
      </c>
      <c r="E791" s="0" t="n">
        <v>0</v>
      </c>
      <c r="F791" s="0" t="str">
        <f aca="false">IF(E791&lt;&gt;0,"CSE"&amp;ROUND(B791,0),"")</f>
        <v/>
      </c>
      <c r="G791" s="0" t="str">
        <f aca="false">IF(E791&lt;&gt;0,"All","")</f>
        <v/>
      </c>
      <c r="H791" s="0" t="str">
        <f aca="false">IF(E791&lt;&gt;0,INDEX(Main!T:T,C791+1,1),"")</f>
        <v/>
      </c>
      <c r="I791" s="0" t="str">
        <f aca="false">IF(E791&lt;&gt;0,INDEX(Main!U:U,C791+1,1),"")</f>
        <v/>
      </c>
      <c r="J791" s="0" t="str">
        <f aca="false">IF(E791&lt;&gt;0,INDEX(Main!V:V,C791+1,1),"")</f>
        <v/>
      </c>
      <c r="K791" s="0" t="str">
        <f aca="false">IF(E791&lt;&gt;0,INDEX(Main!W:W,C791+1,1),"")</f>
        <v/>
      </c>
      <c r="L791" s="0" t="str">
        <f aca="false">IF(E791&lt;&gt;0,INDEX(Main!AF:CC,$C791+1,$D791+1),"")</f>
        <v/>
      </c>
      <c r="M791" s="0" t="str">
        <f aca="false">IF(E791&lt;&gt;0,IF(L791*1&gt;100,YEAR(L791),""),"")</f>
        <v/>
      </c>
      <c r="N791" s="0" t="str">
        <f aca="false">IF(E791&lt;&gt;0,INDEX(Main!AH:CC,$C791+1,$D791+1),"")</f>
        <v/>
      </c>
      <c r="O791" s="0" t="str">
        <f aca="false">IF(E791&lt;&gt;0,INDEX(Main!AI:CC,$C791+1,$D791+1),"")</f>
        <v/>
      </c>
      <c r="P791" s="0" t="str">
        <f aca="false">IF(E791&lt;&gt;0,INDEX(Main!AJ:CC,$C791+1,$D791+1),"")</f>
        <v/>
      </c>
      <c r="Q791" s="0" t="str">
        <f aca="false">IF(A791&lt;&gt;"",":"&amp;A791,"")</f>
        <v/>
      </c>
    </row>
    <row r="792" customFormat="false" ht="12.75" hidden="false" customHeight="false" outlineLevel="0" collapsed="false">
      <c r="A792" s="0" t="str">
        <f aca="false">IF(MOD(ROW(B792)-C$6,$F$6)=0,MAX(A$7:A791)+1,"")</f>
        <v/>
      </c>
      <c r="B792" s="0" t="n">
        <v>7.10500000000004</v>
      </c>
      <c r="C792" s="0" t="n">
        <v>111</v>
      </c>
      <c r="D792" s="0" t="n">
        <v>30</v>
      </c>
      <c r="E792" s="0" t="n">
        <v>0</v>
      </c>
      <c r="F792" s="0" t="str">
        <f aca="false">IF(E792&lt;&gt;0,"CSE"&amp;ROUND(B792,0),"")</f>
        <v/>
      </c>
      <c r="G792" s="0" t="str">
        <f aca="false">IF(E792&lt;&gt;0,"All","")</f>
        <v/>
      </c>
      <c r="H792" s="0" t="str">
        <f aca="false">IF(E792&lt;&gt;0,INDEX(Main!T:T,C792+1,1),"")</f>
        <v/>
      </c>
      <c r="I792" s="0" t="str">
        <f aca="false">IF(E792&lt;&gt;0,INDEX(Main!U:U,C792+1,1),"")</f>
        <v/>
      </c>
      <c r="J792" s="0" t="str">
        <f aca="false">IF(E792&lt;&gt;0,INDEX(Main!V:V,C792+1,1),"")</f>
        <v/>
      </c>
      <c r="K792" s="0" t="str">
        <f aca="false">IF(E792&lt;&gt;0,INDEX(Main!W:W,C792+1,1),"")</f>
        <v/>
      </c>
      <c r="L792" s="0" t="str">
        <f aca="false">IF(E792&lt;&gt;0,INDEX(Main!AF:CC,$C792+1,$D792+1),"")</f>
        <v/>
      </c>
      <c r="M792" s="0" t="str">
        <f aca="false">IF(E792&lt;&gt;0,IF(L792*1&gt;100,YEAR(L792),""),"")</f>
        <v/>
      </c>
      <c r="N792" s="0" t="str">
        <f aca="false">IF(E792&lt;&gt;0,INDEX(Main!AH:CC,$C792+1,$D792+1),"")</f>
        <v/>
      </c>
      <c r="O792" s="0" t="str">
        <f aca="false">IF(E792&lt;&gt;0,INDEX(Main!AI:CC,$C792+1,$D792+1),"")</f>
        <v/>
      </c>
      <c r="P792" s="0" t="str">
        <f aca="false">IF(E792&lt;&gt;0,INDEX(Main!AJ:CC,$C792+1,$D792+1),"")</f>
        <v/>
      </c>
      <c r="Q792" s="0" t="str">
        <f aca="false">IF(A792&lt;&gt;"",":"&amp;A792,"")</f>
        <v/>
      </c>
    </row>
    <row r="793" customFormat="false" ht="12.75" hidden="false" customHeight="false" outlineLevel="0" collapsed="false">
      <c r="A793" s="0" t="str">
        <f aca="false">IF(MOD(ROW(B793)-C$6,$F$6)=0,MAX(A$7:A792)+1,"")</f>
        <v/>
      </c>
      <c r="B793" s="0" t="n">
        <v>7.10600000000004</v>
      </c>
      <c r="C793" s="0" t="n">
        <v>112</v>
      </c>
      <c r="D793" s="0" t="n">
        <v>30</v>
      </c>
      <c r="E793" s="0" t="n">
        <v>0</v>
      </c>
      <c r="F793" s="0" t="str">
        <f aca="false">IF(E793&lt;&gt;0,"CSE"&amp;ROUND(B793,0),"")</f>
        <v/>
      </c>
      <c r="G793" s="0" t="str">
        <f aca="false">IF(E793&lt;&gt;0,"All","")</f>
        <v/>
      </c>
      <c r="H793" s="0" t="str">
        <f aca="false">IF(E793&lt;&gt;0,INDEX(Main!T:T,C793+1,1),"")</f>
        <v/>
      </c>
      <c r="I793" s="0" t="str">
        <f aca="false">IF(E793&lt;&gt;0,INDEX(Main!U:U,C793+1,1),"")</f>
        <v/>
      </c>
      <c r="J793" s="0" t="str">
        <f aca="false">IF(E793&lt;&gt;0,INDEX(Main!V:V,C793+1,1),"")</f>
        <v/>
      </c>
      <c r="K793" s="0" t="str">
        <f aca="false">IF(E793&lt;&gt;0,INDEX(Main!W:W,C793+1,1),"")</f>
        <v/>
      </c>
      <c r="L793" s="0" t="str">
        <f aca="false">IF(E793&lt;&gt;0,INDEX(Main!AF:CC,$C793+1,$D793+1),"")</f>
        <v/>
      </c>
      <c r="M793" s="0" t="str">
        <f aca="false">IF(E793&lt;&gt;0,IF(L793*1&gt;100,YEAR(L793),""),"")</f>
        <v/>
      </c>
      <c r="N793" s="0" t="str">
        <f aca="false">IF(E793&lt;&gt;0,INDEX(Main!AH:CC,$C793+1,$D793+1),"")</f>
        <v/>
      </c>
      <c r="O793" s="0" t="str">
        <f aca="false">IF(E793&lt;&gt;0,INDEX(Main!AI:CC,$C793+1,$D793+1),"")</f>
        <v/>
      </c>
      <c r="P793" s="0" t="str">
        <f aca="false">IF(E793&lt;&gt;0,INDEX(Main!AJ:CC,$C793+1,$D793+1),"")</f>
        <v/>
      </c>
      <c r="Q793" s="0" t="str">
        <f aca="false">IF(A793&lt;&gt;"",":"&amp;A793,"")</f>
        <v/>
      </c>
    </row>
    <row r="794" customFormat="false" ht="12.75" hidden="false" customHeight="false" outlineLevel="0" collapsed="false">
      <c r="A794" s="0" t="str">
        <f aca="false">IF(MOD(ROW(B794)-C$6,$F$6)=0,MAX(A$7:A793)+1,"")</f>
        <v/>
      </c>
      <c r="B794" s="0" t="n">
        <v>7.10700000000004</v>
      </c>
      <c r="C794" s="0" t="n">
        <v>113</v>
      </c>
      <c r="D794" s="0" t="n">
        <v>30</v>
      </c>
      <c r="E794" s="0" t="n">
        <v>0</v>
      </c>
      <c r="F794" s="0" t="str">
        <f aca="false">IF(E794&lt;&gt;0,"CSE"&amp;ROUND(B794,0),"")</f>
        <v/>
      </c>
      <c r="G794" s="0" t="str">
        <f aca="false">IF(E794&lt;&gt;0,"All","")</f>
        <v/>
      </c>
      <c r="H794" s="0" t="str">
        <f aca="false">IF(E794&lt;&gt;0,INDEX(Main!T:T,C794+1,1),"")</f>
        <v/>
      </c>
      <c r="I794" s="0" t="str">
        <f aca="false">IF(E794&lt;&gt;0,INDEX(Main!U:U,C794+1,1),"")</f>
        <v/>
      </c>
      <c r="J794" s="0" t="str">
        <f aca="false">IF(E794&lt;&gt;0,INDEX(Main!V:V,C794+1,1),"")</f>
        <v/>
      </c>
      <c r="K794" s="0" t="str">
        <f aca="false">IF(E794&lt;&gt;0,INDEX(Main!W:W,C794+1,1),"")</f>
        <v/>
      </c>
      <c r="L794" s="0" t="str">
        <f aca="false">IF(E794&lt;&gt;0,INDEX(Main!AF:CC,$C794+1,$D794+1),"")</f>
        <v/>
      </c>
      <c r="M794" s="0" t="str">
        <f aca="false">IF(E794&lt;&gt;0,IF(L794*1&gt;100,YEAR(L794),""),"")</f>
        <v/>
      </c>
      <c r="N794" s="0" t="str">
        <f aca="false">IF(E794&lt;&gt;0,INDEX(Main!AH:CC,$C794+1,$D794+1),"")</f>
        <v/>
      </c>
      <c r="O794" s="0" t="str">
        <f aca="false">IF(E794&lt;&gt;0,INDEX(Main!AI:CC,$C794+1,$D794+1),"")</f>
        <v/>
      </c>
      <c r="P794" s="0" t="str">
        <f aca="false">IF(E794&lt;&gt;0,INDEX(Main!AJ:CC,$C794+1,$D794+1),"")</f>
        <v/>
      </c>
      <c r="Q794" s="0" t="str">
        <f aca="false">IF(A794&lt;&gt;"",":"&amp;A794,"")</f>
        <v/>
      </c>
    </row>
    <row r="795" customFormat="false" ht="12.75" hidden="false" customHeight="false" outlineLevel="0" collapsed="false">
      <c r="A795" s="0" t="str">
        <f aca="false">IF(MOD(ROW(B795)-C$6,$F$6)=0,MAX(A$7:A794)+1,"")</f>
        <v/>
      </c>
      <c r="B795" s="0" t="n">
        <v>7.10800000000004</v>
      </c>
      <c r="C795" s="0" t="n">
        <v>114</v>
      </c>
      <c r="D795" s="0" t="n">
        <v>30</v>
      </c>
      <c r="E795" s="0" t="n">
        <v>0</v>
      </c>
      <c r="F795" s="0" t="str">
        <f aca="false">IF(E795&lt;&gt;0,"CSE"&amp;ROUND(B795,0),"")</f>
        <v/>
      </c>
      <c r="G795" s="0" t="str">
        <f aca="false">IF(E795&lt;&gt;0,"All","")</f>
        <v/>
      </c>
      <c r="H795" s="0" t="str">
        <f aca="false">IF(E795&lt;&gt;0,INDEX(Main!T:T,C795+1,1),"")</f>
        <v/>
      </c>
      <c r="I795" s="0" t="str">
        <f aca="false">IF(E795&lt;&gt;0,INDEX(Main!U:U,C795+1,1),"")</f>
        <v/>
      </c>
      <c r="J795" s="0" t="str">
        <f aca="false">IF(E795&lt;&gt;0,INDEX(Main!V:V,C795+1,1),"")</f>
        <v/>
      </c>
      <c r="K795" s="0" t="str">
        <f aca="false">IF(E795&lt;&gt;0,INDEX(Main!W:W,C795+1,1),"")</f>
        <v/>
      </c>
      <c r="L795" s="0" t="str">
        <f aca="false">IF(E795&lt;&gt;0,INDEX(Main!AF:CC,$C795+1,$D795+1),"")</f>
        <v/>
      </c>
      <c r="M795" s="0" t="str">
        <f aca="false">IF(E795&lt;&gt;0,IF(L795*1&gt;100,YEAR(L795),""),"")</f>
        <v/>
      </c>
      <c r="N795" s="0" t="str">
        <f aca="false">IF(E795&lt;&gt;0,INDEX(Main!AH:CC,$C795+1,$D795+1),"")</f>
        <v/>
      </c>
      <c r="O795" s="0" t="str">
        <f aca="false">IF(E795&lt;&gt;0,INDEX(Main!AI:CC,$C795+1,$D795+1),"")</f>
        <v/>
      </c>
      <c r="P795" s="0" t="str">
        <f aca="false">IF(E795&lt;&gt;0,INDEX(Main!AJ:CC,$C795+1,$D795+1),"")</f>
        <v/>
      </c>
      <c r="Q795" s="0" t="str">
        <f aca="false">IF(A795&lt;&gt;"",":"&amp;A795,"")</f>
        <v/>
      </c>
    </row>
    <row r="796" customFormat="false" ht="12.75" hidden="false" customHeight="false" outlineLevel="0" collapsed="false">
      <c r="A796" s="0" t="str">
        <f aca="false">IF(MOD(ROW(B796)-C$6,$F$6)=0,MAX(A$7:A795)+1,"")</f>
        <v/>
      </c>
      <c r="B796" s="0" t="n">
        <v>7.10900000000004</v>
      </c>
      <c r="C796" s="0" t="n">
        <v>115</v>
      </c>
      <c r="D796" s="0" t="n">
        <v>30</v>
      </c>
      <c r="E796" s="0" t="n">
        <v>0</v>
      </c>
      <c r="F796" s="0" t="str">
        <f aca="false">IF(E796&lt;&gt;0,"CSE"&amp;ROUND(B796,0),"")</f>
        <v/>
      </c>
      <c r="G796" s="0" t="str">
        <f aca="false">IF(E796&lt;&gt;0,"All","")</f>
        <v/>
      </c>
      <c r="H796" s="0" t="str">
        <f aca="false">IF(E796&lt;&gt;0,INDEX(Main!T:T,C796+1,1),"")</f>
        <v/>
      </c>
      <c r="I796" s="0" t="str">
        <f aca="false">IF(E796&lt;&gt;0,INDEX(Main!U:U,C796+1,1),"")</f>
        <v/>
      </c>
      <c r="J796" s="0" t="str">
        <f aca="false">IF(E796&lt;&gt;0,INDEX(Main!V:V,C796+1,1),"")</f>
        <v/>
      </c>
      <c r="K796" s="0" t="str">
        <f aca="false">IF(E796&lt;&gt;0,INDEX(Main!W:W,C796+1,1),"")</f>
        <v/>
      </c>
      <c r="L796" s="0" t="str">
        <f aca="false">IF(E796&lt;&gt;0,INDEX(Main!AF:CC,$C796+1,$D796+1),"")</f>
        <v/>
      </c>
      <c r="M796" s="0" t="str">
        <f aca="false">IF(E796&lt;&gt;0,IF(L796*1&gt;100,YEAR(L796),""),"")</f>
        <v/>
      </c>
      <c r="N796" s="0" t="str">
        <f aca="false">IF(E796&lt;&gt;0,INDEX(Main!AH:CC,$C796+1,$D796+1),"")</f>
        <v/>
      </c>
      <c r="O796" s="0" t="str">
        <f aca="false">IF(E796&lt;&gt;0,INDEX(Main!AI:CC,$C796+1,$D796+1),"")</f>
        <v/>
      </c>
      <c r="P796" s="0" t="str">
        <f aca="false">IF(E796&lt;&gt;0,INDEX(Main!AJ:CC,$C796+1,$D796+1),"")</f>
        <v/>
      </c>
      <c r="Q796" s="0" t="str">
        <f aca="false">IF(A796&lt;&gt;"",":"&amp;A796,"")</f>
        <v/>
      </c>
    </row>
    <row r="797" customFormat="false" ht="12.75" hidden="false" customHeight="false" outlineLevel="0" collapsed="false">
      <c r="A797" s="0" t="str">
        <f aca="false">IF(MOD(ROW(B797)-C$6,$F$6)=0,MAX(A$7:A796)+1,"")</f>
        <v/>
      </c>
      <c r="B797" s="0" t="n">
        <v>7.11000000000004</v>
      </c>
      <c r="C797" s="0" t="n">
        <v>116</v>
      </c>
      <c r="D797" s="0" t="n">
        <v>30</v>
      </c>
      <c r="E797" s="0" t="n">
        <v>0</v>
      </c>
      <c r="F797" s="0" t="str">
        <f aca="false">IF(E797&lt;&gt;0,"CSE"&amp;ROUND(B797,0),"")</f>
        <v/>
      </c>
      <c r="G797" s="0" t="str">
        <f aca="false">IF(E797&lt;&gt;0,"All","")</f>
        <v/>
      </c>
      <c r="H797" s="0" t="str">
        <f aca="false">IF(E797&lt;&gt;0,INDEX(Main!T:T,C797+1,1),"")</f>
        <v/>
      </c>
      <c r="I797" s="0" t="str">
        <f aca="false">IF(E797&lt;&gt;0,INDEX(Main!U:U,C797+1,1),"")</f>
        <v/>
      </c>
      <c r="J797" s="0" t="str">
        <f aca="false">IF(E797&lt;&gt;0,INDEX(Main!V:V,C797+1,1),"")</f>
        <v/>
      </c>
      <c r="K797" s="0" t="str">
        <f aca="false">IF(E797&lt;&gt;0,INDEX(Main!W:W,C797+1,1),"")</f>
        <v/>
      </c>
      <c r="L797" s="0" t="str">
        <f aca="false">IF(E797&lt;&gt;0,INDEX(Main!AF:CC,$C797+1,$D797+1),"")</f>
        <v/>
      </c>
      <c r="M797" s="0" t="str">
        <f aca="false">IF(E797&lt;&gt;0,IF(L797*1&gt;100,YEAR(L797),""),"")</f>
        <v/>
      </c>
      <c r="N797" s="0" t="str">
        <f aca="false">IF(E797&lt;&gt;0,INDEX(Main!AH:CC,$C797+1,$D797+1),"")</f>
        <v/>
      </c>
      <c r="O797" s="0" t="str">
        <f aca="false">IF(E797&lt;&gt;0,INDEX(Main!AI:CC,$C797+1,$D797+1),"")</f>
        <v/>
      </c>
      <c r="P797" s="0" t="str">
        <f aca="false">IF(E797&lt;&gt;0,INDEX(Main!AJ:CC,$C797+1,$D797+1),"")</f>
        <v/>
      </c>
      <c r="Q797" s="0" t="str">
        <f aca="false">IF(A797&lt;&gt;"",":"&amp;A797,"")</f>
        <v/>
      </c>
    </row>
    <row r="798" customFormat="false" ht="12.75" hidden="false" customHeight="false" outlineLevel="0" collapsed="false">
      <c r="A798" s="0" t="str">
        <f aca="false">IF(MOD(ROW(B798)-C$6,$F$6)=0,MAX(A$7:A797)+1,"")</f>
        <v/>
      </c>
      <c r="B798" s="0" t="n">
        <v>7.11100000000004</v>
      </c>
      <c r="C798" s="0" t="n">
        <v>117</v>
      </c>
      <c r="D798" s="0" t="n">
        <v>30</v>
      </c>
      <c r="E798" s="0" t="n">
        <v>0</v>
      </c>
      <c r="F798" s="0" t="str">
        <f aca="false">IF(E798&lt;&gt;0,"CSE"&amp;ROUND(B798,0),"")</f>
        <v/>
      </c>
      <c r="G798" s="0" t="str">
        <f aca="false">IF(E798&lt;&gt;0,"All","")</f>
        <v/>
      </c>
      <c r="H798" s="0" t="str">
        <f aca="false">IF(E798&lt;&gt;0,INDEX(Main!T:T,C798+1,1),"")</f>
        <v/>
      </c>
      <c r="I798" s="0" t="str">
        <f aca="false">IF(E798&lt;&gt;0,INDEX(Main!U:U,C798+1,1),"")</f>
        <v/>
      </c>
      <c r="J798" s="0" t="str">
        <f aca="false">IF(E798&lt;&gt;0,INDEX(Main!V:V,C798+1,1),"")</f>
        <v/>
      </c>
      <c r="K798" s="0" t="str">
        <f aca="false">IF(E798&lt;&gt;0,INDEX(Main!W:W,C798+1,1),"")</f>
        <v/>
      </c>
      <c r="L798" s="0" t="str">
        <f aca="false">IF(E798&lt;&gt;0,INDEX(Main!AF:CC,$C798+1,$D798+1),"")</f>
        <v/>
      </c>
      <c r="M798" s="0" t="str">
        <f aca="false">IF(E798&lt;&gt;0,IF(L798*1&gt;100,YEAR(L798),""),"")</f>
        <v/>
      </c>
      <c r="N798" s="0" t="str">
        <f aca="false">IF(E798&lt;&gt;0,INDEX(Main!AH:CC,$C798+1,$D798+1),"")</f>
        <v/>
      </c>
      <c r="O798" s="0" t="str">
        <f aca="false">IF(E798&lt;&gt;0,INDEX(Main!AI:CC,$C798+1,$D798+1),"")</f>
        <v/>
      </c>
      <c r="P798" s="0" t="str">
        <f aca="false">IF(E798&lt;&gt;0,INDEX(Main!AJ:CC,$C798+1,$D798+1),"")</f>
        <v/>
      </c>
      <c r="Q798" s="0" t="str">
        <f aca="false">IF(A798&lt;&gt;"",":"&amp;A798,"")</f>
        <v/>
      </c>
    </row>
    <row r="799" customFormat="false" ht="12.75" hidden="false" customHeight="false" outlineLevel="0" collapsed="false">
      <c r="A799" s="0" t="str">
        <f aca="false">IF(MOD(ROW(B799)-C$6,$F$6)=0,MAX(A$7:A798)+1,"")</f>
        <v/>
      </c>
      <c r="B799" s="0" t="n">
        <v>7.11200000000004</v>
      </c>
      <c r="C799" s="0" t="n">
        <v>118</v>
      </c>
      <c r="D799" s="0" t="n">
        <v>30</v>
      </c>
      <c r="E799" s="0" t="n">
        <v>0</v>
      </c>
      <c r="F799" s="0" t="str">
        <f aca="false">IF(E799&lt;&gt;0,"CSE"&amp;ROUND(B799,0),"")</f>
        <v/>
      </c>
      <c r="G799" s="0" t="str">
        <f aca="false">IF(E799&lt;&gt;0,"All","")</f>
        <v/>
      </c>
      <c r="H799" s="0" t="str">
        <f aca="false">IF(E799&lt;&gt;0,INDEX(Main!T:T,C799+1,1),"")</f>
        <v/>
      </c>
      <c r="I799" s="0" t="str">
        <f aca="false">IF(E799&lt;&gt;0,INDEX(Main!U:U,C799+1,1),"")</f>
        <v/>
      </c>
      <c r="J799" s="0" t="str">
        <f aca="false">IF(E799&lt;&gt;0,INDEX(Main!V:V,C799+1,1),"")</f>
        <v/>
      </c>
      <c r="K799" s="0" t="str">
        <f aca="false">IF(E799&lt;&gt;0,INDEX(Main!W:W,C799+1,1),"")</f>
        <v/>
      </c>
      <c r="L799" s="0" t="str">
        <f aca="false">IF(E799&lt;&gt;0,INDEX(Main!AF:CC,$C799+1,$D799+1),"")</f>
        <v/>
      </c>
      <c r="M799" s="0" t="str">
        <f aca="false">IF(E799&lt;&gt;0,IF(L799*1&gt;100,YEAR(L799),""),"")</f>
        <v/>
      </c>
      <c r="N799" s="0" t="str">
        <f aca="false">IF(E799&lt;&gt;0,INDEX(Main!AH:CC,$C799+1,$D799+1),"")</f>
        <v/>
      </c>
      <c r="O799" s="0" t="str">
        <f aca="false">IF(E799&lt;&gt;0,INDEX(Main!AI:CC,$C799+1,$D799+1),"")</f>
        <v/>
      </c>
      <c r="P799" s="0" t="str">
        <f aca="false">IF(E799&lt;&gt;0,INDEX(Main!AJ:CC,$C799+1,$D799+1),"")</f>
        <v/>
      </c>
      <c r="Q799" s="0" t="str">
        <f aca="false">IF(A799&lt;&gt;"",":"&amp;A799,"")</f>
        <v/>
      </c>
    </row>
    <row r="800" customFormat="false" ht="12.75" hidden="false" customHeight="false" outlineLevel="0" collapsed="false">
      <c r="A800" s="0" t="n">
        <v>8</v>
      </c>
      <c r="B800" s="0" t="n">
        <v>8</v>
      </c>
      <c r="C800" s="0" t="n">
        <v>6</v>
      </c>
      <c r="D800" s="0" t="n">
        <v>35</v>
      </c>
      <c r="E800" s="0" t="n">
        <v>0</v>
      </c>
      <c r="F800" s="0" t="str">
        <f aca="false">IF(E800&lt;&gt;0,"CSE"&amp;ROUND(B800,0),"")</f>
        <v/>
      </c>
      <c r="G800" s="0" t="str">
        <f aca="false">IF(E800&lt;&gt;0,"All","")</f>
        <v/>
      </c>
      <c r="H800" s="0" t="str">
        <f aca="false">IF(E800&lt;&gt;0,INDEX(Main!T:T,C800+1,1),"")</f>
        <v/>
      </c>
      <c r="I800" s="0" t="str">
        <f aca="false">IF(E800&lt;&gt;0,INDEX(Main!U:U,C800+1,1),"")</f>
        <v/>
      </c>
      <c r="J800" s="0" t="str">
        <f aca="false">IF(E800&lt;&gt;0,INDEX(Main!V:V,C800+1,1),"")</f>
        <v/>
      </c>
      <c r="K800" s="0" t="str">
        <f aca="false">IF(E800&lt;&gt;0,INDEX(Main!W:W,C800+1,1),"")</f>
        <v/>
      </c>
      <c r="L800" s="0" t="str">
        <f aca="false">IF(E800&lt;&gt;0,INDEX(Main!AF:CC,$C800+1,$D800+1),"")</f>
        <v/>
      </c>
      <c r="M800" s="0" t="str">
        <f aca="false">IF(E800&lt;&gt;0,IF(L800*1&gt;100,YEAR(L800),""),"")</f>
        <v/>
      </c>
      <c r="N800" s="0" t="str">
        <f aca="false">IF(E800&lt;&gt;0,INDEX(Main!AH:CC,$C800+1,$D800+1),"")</f>
        <v/>
      </c>
      <c r="O800" s="0" t="str">
        <f aca="false">IF(E800&lt;&gt;0,INDEX(Main!AI:CC,$C800+1,$D800+1),"")</f>
        <v/>
      </c>
      <c r="P800" s="0" t="str">
        <f aca="false">IF(E800&lt;&gt;0,INDEX(Main!AJ:CC,$C800+1,$D800+1),"")</f>
        <v/>
      </c>
      <c r="Q800" s="0" t="str">
        <f aca="false">IF(A800&lt;&gt;"",":"&amp;A800,"")</f>
        <v>:8</v>
      </c>
    </row>
    <row r="801" customFormat="false" ht="12.75" hidden="false" customHeight="false" outlineLevel="0" collapsed="false">
      <c r="A801" s="0" t="str">
        <f aca="false">IF(MOD(ROW(B801)-C$6,$F$6)=0,MAX(A$7:A800)+1,"")</f>
        <v/>
      </c>
      <c r="B801" s="0" t="n">
        <v>8.001</v>
      </c>
      <c r="C801" s="0" t="n">
        <v>7</v>
      </c>
      <c r="D801" s="0" t="n">
        <v>35</v>
      </c>
      <c r="E801" s="0" t="n">
        <v>0</v>
      </c>
      <c r="F801" s="0" t="str">
        <f aca="false">IF(E801&lt;&gt;0,"CSE"&amp;ROUND(B801,0),"")</f>
        <v/>
      </c>
      <c r="G801" s="0" t="str">
        <f aca="false">IF(E801&lt;&gt;0,"All","")</f>
        <v/>
      </c>
      <c r="H801" s="0" t="str">
        <f aca="false">IF(E801&lt;&gt;0,INDEX(Main!T:T,C801+1,1),"")</f>
        <v/>
      </c>
      <c r="I801" s="0" t="str">
        <f aca="false">IF(E801&lt;&gt;0,INDEX(Main!U:U,C801+1,1),"")</f>
        <v/>
      </c>
      <c r="J801" s="0" t="str">
        <f aca="false">IF(E801&lt;&gt;0,INDEX(Main!V:V,C801+1,1),"")</f>
        <v/>
      </c>
      <c r="K801" s="0" t="str">
        <f aca="false">IF(E801&lt;&gt;0,INDEX(Main!W:W,C801+1,1),"")</f>
        <v/>
      </c>
      <c r="L801" s="0" t="str">
        <f aca="false">IF(E801&lt;&gt;0,INDEX(Main!AF:CC,$C801+1,$D801+1),"")</f>
        <v/>
      </c>
      <c r="M801" s="0" t="str">
        <f aca="false">IF(E801&lt;&gt;0,IF(L801*1&gt;100,YEAR(L801),""),"")</f>
        <v/>
      </c>
      <c r="N801" s="0" t="str">
        <f aca="false">IF(E801&lt;&gt;0,INDEX(Main!AH:CC,$C801+1,$D801+1),"")</f>
        <v/>
      </c>
      <c r="O801" s="0" t="str">
        <f aca="false">IF(E801&lt;&gt;0,INDEX(Main!AI:CC,$C801+1,$D801+1),"")</f>
        <v/>
      </c>
      <c r="P801" s="0" t="str">
        <f aca="false">IF(E801&lt;&gt;0,INDEX(Main!AJ:CC,$C801+1,$D801+1),"")</f>
        <v/>
      </c>
      <c r="Q801" s="0" t="str">
        <f aca="false">IF(A801&lt;&gt;"",":"&amp;A801,"")</f>
        <v/>
      </c>
    </row>
    <row r="802" customFormat="false" ht="12.75" hidden="false" customHeight="false" outlineLevel="0" collapsed="false">
      <c r="A802" s="0" t="str">
        <f aca="false">IF(MOD(ROW(B802)-C$6,$F$6)=0,MAX(A$7:A801)+1,"")</f>
        <v/>
      </c>
      <c r="B802" s="0" t="n">
        <v>8.002</v>
      </c>
      <c r="C802" s="0" t="n">
        <v>8</v>
      </c>
      <c r="D802" s="0" t="n">
        <v>35</v>
      </c>
      <c r="E802" s="0" t="n">
        <v>0</v>
      </c>
      <c r="F802" s="0" t="str">
        <f aca="false">IF(E802&lt;&gt;0,"CSE"&amp;ROUND(B802,0),"")</f>
        <v/>
      </c>
      <c r="G802" s="0" t="str">
        <f aca="false">IF(E802&lt;&gt;0,"All","")</f>
        <v/>
      </c>
      <c r="H802" s="0" t="str">
        <f aca="false">IF(E802&lt;&gt;0,INDEX(Main!T:T,C802+1,1),"")</f>
        <v/>
      </c>
      <c r="I802" s="0" t="str">
        <f aca="false">IF(E802&lt;&gt;0,INDEX(Main!U:U,C802+1,1),"")</f>
        <v/>
      </c>
      <c r="J802" s="0" t="str">
        <f aca="false">IF(E802&lt;&gt;0,INDEX(Main!V:V,C802+1,1),"")</f>
        <v/>
      </c>
      <c r="K802" s="0" t="str">
        <f aca="false">IF(E802&lt;&gt;0,INDEX(Main!W:W,C802+1,1),"")</f>
        <v/>
      </c>
      <c r="L802" s="0" t="str">
        <f aca="false">IF(E802&lt;&gt;0,INDEX(Main!AF:CC,$C802+1,$D802+1),"")</f>
        <v/>
      </c>
      <c r="M802" s="0" t="str">
        <f aca="false">IF(E802&lt;&gt;0,IF(L802*1&gt;100,YEAR(L802),""),"")</f>
        <v/>
      </c>
      <c r="N802" s="0" t="str">
        <f aca="false">IF(E802&lt;&gt;0,INDEX(Main!AH:CC,$C802+1,$D802+1),"")</f>
        <v/>
      </c>
      <c r="O802" s="0" t="str">
        <f aca="false">IF(E802&lt;&gt;0,INDEX(Main!AI:CC,$C802+1,$D802+1),"")</f>
        <v/>
      </c>
      <c r="P802" s="0" t="str">
        <f aca="false">IF(E802&lt;&gt;0,INDEX(Main!AJ:CC,$C802+1,$D802+1),"")</f>
        <v/>
      </c>
      <c r="Q802" s="0" t="str">
        <f aca="false">IF(A802&lt;&gt;"",":"&amp;A802,"")</f>
        <v/>
      </c>
    </row>
    <row r="803" customFormat="false" ht="12.75" hidden="false" customHeight="false" outlineLevel="0" collapsed="false">
      <c r="A803" s="0" t="str">
        <f aca="false">IF(MOD(ROW(B803)-C$6,$F$6)=0,MAX(A$7:A802)+1,"")</f>
        <v/>
      </c>
      <c r="B803" s="0" t="n">
        <v>8.003</v>
      </c>
      <c r="C803" s="0" t="n">
        <v>9</v>
      </c>
      <c r="D803" s="0" t="n">
        <v>35</v>
      </c>
      <c r="E803" s="0" t="n">
        <v>0</v>
      </c>
      <c r="F803" s="0" t="str">
        <f aca="false">IF(E803&lt;&gt;0,"CSE"&amp;ROUND(B803,0),"")</f>
        <v/>
      </c>
      <c r="G803" s="0" t="str">
        <f aca="false">IF(E803&lt;&gt;0,"All","")</f>
        <v/>
      </c>
      <c r="H803" s="0" t="str">
        <f aca="false">IF(E803&lt;&gt;0,INDEX(Main!T:T,C803+1,1),"")</f>
        <v/>
      </c>
      <c r="I803" s="0" t="str">
        <f aca="false">IF(E803&lt;&gt;0,INDEX(Main!U:U,C803+1,1),"")</f>
        <v/>
      </c>
      <c r="J803" s="0" t="str">
        <f aca="false">IF(E803&lt;&gt;0,INDEX(Main!V:V,C803+1,1),"")</f>
        <v/>
      </c>
      <c r="K803" s="0" t="str">
        <f aca="false">IF(E803&lt;&gt;0,INDEX(Main!W:W,C803+1,1),"")</f>
        <v/>
      </c>
      <c r="L803" s="0" t="str">
        <f aca="false">IF(E803&lt;&gt;0,INDEX(Main!AF:CC,$C803+1,$D803+1),"")</f>
        <v/>
      </c>
      <c r="M803" s="0" t="str">
        <f aca="false">IF(E803&lt;&gt;0,IF(L803*1&gt;100,YEAR(L803),""),"")</f>
        <v/>
      </c>
      <c r="N803" s="0" t="str">
        <f aca="false">IF(E803&lt;&gt;0,INDEX(Main!AH:CC,$C803+1,$D803+1),"")</f>
        <v/>
      </c>
      <c r="O803" s="0" t="str">
        <f aca="false">IF(E803&lt;&gt;0,INDEX(Main!AI:CC,$C803+1,$D803+1),"")</f>
        <v/>
      </c>
      <c r="P803" s="0" t="str">
        <f aca="false">IF(E803&lt;&gt;0,INDEX(Main!AJ:CC,$C803+1,$D803+1),"")</f>
        <v/>
      </c>
      <c r="Q803" s="0" t="str">
        <f aca="false">IF(A803&lt;&gt;"",":"&amp;A803,"")</f>
        <v/>
      </c>
    </row>
    <row r="804" customFormat="false" ht="12.75" hidden="false" customHeight="false" outlineLevel="0" collapsed="false">
      <c r="A804" s="0" t="str">
        <f aca="false">IF(MOD(ROW(B804)-C$6,$F$6)=0,MAX(A$7:A803)+1,"")</f>
        <v/>
      </c>
      <c r="B804" s="0" t="n">
        <v>8.004</v>
      </c>
      <c r="C804" s="0" t="n">
        <v>10</v>
      </c>
      <c r="D804" s="0" t="n">
        <v>35</v>
      </c>
      <c r="E804" s="0" t="n">
        <v>0</v>
      </c>
      <c r="F804" s="0" t="str">
        <f aca="false">IF(E804&lt;&gt;0,"CSE"&amp;ROUND(B804,0),"")</f>
        <v/>
      </c>
      <c r="G804" s="0" t="str">
        <f aca="false">IF(E804&lt;&gt;0,"All","")</f>
        <v/>
      </c>
      <c r="H804" s="0" t="str">
        <f aca="false">IF(E804&lt;&gt;0,INDEX(Main!T:T,C804+1,1),"")</f>
        <v/>
      </c>
      <c r="I804" s="0" t="str">
        <f aca="false">IF(E804&lt;&gt;0,INDEX(Main!U:U,C804+1,1),"")</f>
        <v/>
      </c>
      <c r="J804" s="0" t="str">
        <f aca="false">IF(E804&lt;&gt;0,INDEX(Main!V:V,C804+1,1),"")</f>
        <v/>
      </c>
      <c r="K804" s="0" t="str">
        <f aca="false">IF(E804&lt;&gt;0,INDEX(Main!W:W,C804+1,1),"")</f>
        <v/>
      </c>
      <c r="L804" s="0" t="str">
        <f aca="false">IF(E804&lt;&gt;0,INDEX(Main!AF:CC,$C804+1,$D804+1),"")</f>
        <v/>
      </c>
      <c r="M804" s="0" t="str">
        <f aca="false">IF(E804&lt;&gt;0,IF(L804*1&gt;100,YEAR(L804),""),"")</f>
        <v/>
      </c>
      <c r="N804" s="0" t="str">
        <f aca="false">IF(E804&lt;&gt;0,INDEX(Main!AH:CC,$C804+1,$D804+1),"")</f>
        <v/>
      </c>
      <c r="O804" s="0" t="str">
        <f aca="false">IF(E804&lt;&gt;0,INDEX(Main!AI:CC,$C804+1,$D804+1),"")</f>
        <v/>
      </c>
      <c r="P804" s="0" t="str">
        <f aca="false">IF(E804&lt;&gt;0,INDEX(Main!AJ:CC,$C804+1,$D804+1),"")</f>
        <v/>
      </c>
      <c r="Q804" s="0" t="str">
        <f aca="false">IF(A804&lt;&gt;"",":"&amp;A804,"")</f>
        <v/>
      </c>
    </row>
    <row r="805" customFormat="false" ht="12.75" hidden="false" customHeight="false" outlineLevel="0" collapsed="false">
      <c r="A805" s="0" t="str">
        <f aca="false">IF(MOD(ROW(B805)-C$6,$F$6)=0,MAX(A$7:A804)+1,"")</f>
        <v/>
      </c>
      <c r="B805" s="0" t="n">
        <v>8.005</v>
      </c>
      <c r="C805" s="0" t="n">
        <v>11</v>
      </c>
      <c r="D805" s="0" t="n">
        <v>35</v>
      </c>
      <c r="E805" s="0" t="n">
        <v>0</v>
      </c>
      <c r="F805" s="0" t="str">
        <f aca="false">IF(E805&lt;&gt;0,"CSE"&amp;ROUND(B805,0),"")</f>
        <v/>
      </c>
      <c r="G805" s="0" t="str">
        <f aca="false">IF(E805&lt;&gt;0,"All","")</f>
        <v/>
      </c>
      <c r="H805" s="0" t="str">
        <f aca="false">IF(E805&lt;&gt;0,INDEX(Main!T:T,C805+1,1),"")</f>
        <v/>
      </c>
      <c r="I805" s="0" t="str">
        <f aca="false">IF(E805&lt;&gt;0,INDEX(Main!U:U,C805+1,1),"")</f>
        <v/>
      </c>
      <c r="J805" s="0" t="str">
        <f aca="false">IF(E805&lt;&gt;0,INDEX(Main!V:V,C805+1,1),"")</f>
        <v/>
      </c>
      <c r="K805" s="0" t="str">
        <f aca="false">IF(E805&lt;&gt;0,INDEX(Main!W:W,C805+1,1),"")</f>
        <v/>
      </c>
      <c r="L805" s="0" t="str">
        <f aca="false">IF(E805&lt;&gt;0,INDEX(Main!AF:CC,$C805+1,$D805+1),"")</f>
        <v/>
      </c>
      <c r="M805" s="0" t="str">
        <f aca="false">IF(E805&lt;&gt;0,IF(L805*1&gt;100,YEAR(L805),""),"")</f>
        <v/>
      </c>
      <c r="N805" s="0" t="str">
        <f aca="false">IF(E805&lt;&gt;0,INDEX(Main!AH:CC,$C805+1,$D805+1),"")</f>
        <v/>
      </c>
      <c r="O805" s="0" t="str">
        <f aca="false">IF(E805&lt;&gt;0,INDEX(Main!AI:CC,$C805+1,$D805+1),"")</f>
        <v/>
      </c>
      <c r="P805" s="0" t="str">
        <f aca="false">IF(E805&lt;&gt;0,INDEX(Main!AJ:CC,$C805+1,$D805+1),"")</f>
        <v/>
      </c>
      <c r="Q805" s="0" t="str">
        <f aca="false">IF(A805&lt;&gt;"",":"&amp;A805,"")</f>
        <v/>
      </c>
    </row>
    <row r="806" customFormat="false" ht="12.75" hidden="false" customHeight="false" outlineLevel="0" collapsed="false">
      <c r="A806" s="0" t="str">
        <f aca="false">IF(MOD(ROW(B806)-C$6,$F$6)=0,MAX(A$7:A805)+1,"")</f>
        <v/>
      </c>
      <c r="B806" s="0" t="n">
        <v>8.006</v>
      </c>
      <c r="C806" s="0" t="n">
        <v>12</v>
      </c>
      <c r="D806" s="0" t="n">
        <v>35</v>
      </c>
      <c r="E806" s="0" t="n">
        <v>0</v>
      </c>
      <c r="F806" s="0" t="str">
        <f aca="false">IF(E806&lt;&gt;0,"CSE"&amp;ROUND(B806,0),"")</f>
        <v/>
      </c>
      <c r="G806" s="0" t="str">
        <f aca="false">IF(E806&lt;&gt;0,"All","")</f>
        <v/>
      </c>
      <c r="H806" s="0" t="str">
        <f aca="false">IF(E806&lt;&gt;0,INDEX(Main!T:T,C806+1,1),"")</f>
        <v/>
      </c>
      <c r="I806" s="0" t="str">
        <f aca="false">IF(E806&lt;&gt;0,INDEX(Main!U:U,C806+1,1),"")</f>
        <v/>
      </c>
      <c r="J806" s="0" t="str">
        <f aca="false">IF(E806&lt;&gt;0,INDEX(Main!V:V,C806+1,1),"")</f>
        <v/>
      </c>
      <c r="K806" s="0" t="str">
        <f aca="false">IF(E806&lt;&gt;0,INDEX(Main!W:W,C806+1,1),"")</f>
        <v/>
      </c>
      <c r="L806" s="0" t="str">
        <f aca="false">IF(E806&lt;&gt;0,INDEX(Main!AF:CC,$C806+1,$D806+1),"")</f>
        <v/>
      </c>
      <c r="M806" s="0" t="str">
        <f aca="false">IF(E806&lt;&gt;0,IF(L806*1&gt;100,YEAR(L806),""),"")</f>
        <v/>
      </c>
      <c r="N806" s="0" t="str">
        <f aca="false">IF(E806&lt;&gt;0,INDEX(Main!AH:CC,$C806+1,$D806+1),"")</f>
        <v/>
      </c>
      <c r="O806" s="0" t="str">
        <f aca="false">IF(E806&lt;&gt;0,INDEX(Main!AI:CC,$C806+1,$D806+1),"")</f>
        <v/>
      </c>
      <c r="P806" s="0" t="str">
        <f aca="false">IF(E806&lt;&gt;0,INDEX(Main!AJ:CC,$C806+1,$D806+1),"")</f>
        <v/>
      </c>
      <c r="Q806" s="0" t="str">
        <f aca="false">IF(A806&lt;&gt;"",":"&amp;A806,"")</f>
        <v/>
      </c>
    </row>
    <row r="807" customFormat="false" ht="12.75" hidden="false" customHeight="false" outlineLevel="0" collapsed="false">
      <c r="A807" s="0" t="str">
        <f aca="false">IF(MOD(ROW(B807)-C$6,$F$6)=0,MAX(A$7:A806)+1,"")</f>
        <v/>
      </c>
      <c r="B807" s="0" t="n">
        <v>8.007</v>
      </c>
      <c r="C807" s="0" t="n">
        <v>13</v>
      </c>
      <c r="D807" s="0" t="n">
        <v>35</v>
      </c>
      <c r="E807" s="0" t="n">
        <v>0</v>
      </c>
      <c r="F807" s="0" t="str">
        <f aca="false">IF(E807&lt;&gt;0,"CSE"&amp;ROUND(B807,0),"")</f>
        <v/>
      </c>
      <c r="G807" s="0" t="str">
        <f aca="false">IF(E807&lt;&gt;0,"All","")</f>
        <v/>
      </c>
      <c r="H807" s="0" t="str">
        <f aca="false">IF(E807&lt;&gt;0,INDEX(Main!T:T,C807+1,1),"")</f>
        <v/>
      </c>
      <c r="I807" s="0" t="str">
        <f aca="false">IF(E807&lt;&gt;0,INDEX(Main!U:U,C807+1,1),"")</f>
        <v/>
      </c>
      <c r="J807" s="0" t="str">
        <f aca="false">IF(E807&lt;&gt;0,INDEX(Main!V:V,C807+1,1),"")</f>
        <v/>
      </c>
      <c r="K807" s="0" t="str">
        <f aca="false">IF(E807&lt;&gt;0,INDEX(Main!W:W,C807+1,1),"")</f>
        <v/>
      </c>
      <c r="L807" s="0" t="str">
        <f aca="false">IF(E807&lt;&gt;0,INDEX(Main!AF:CC,$C807+1,$D807+1),"")</f>
        <v/>
      </c>
      <c r="M807" s="0" t="str">
        <f aca="false">IF(E807&lt;&gt;0,IF(L807*1&gt;100,YEAR(L807),""),"")</f>
        <v/>
      </c>
      <c r="N807" s="0" t="str">
        <f aca="false">IF(E807&lt;&gt;0,INDEX(Main!AH:CC,$C807+1,$D807+1),"")</f>
        <v/>
      </c>
      <c r="O807" s="0" t="str">
        <f aca="false">IF(E807&lt;&gt;0,INDEX(Main!AI:CC,$C807+1,$D807+1),"")</f>
        <v/>
      </c>
      <c r="P807" s="0" t="str">
        <f aca="false">IF(E807&lt;&gt;0,INDEX(Main!AJ:CC,$C807+1,$D807+1),"")</f>
        <v/>
      </c>
      <c r="Q807" s="0" t="str">
        <f aca="false">IF(A807&lt;&gt;"",":"&amp;A807,"")</f>
        <v/>
      </c>
    </row>
    <row r="808" customFormat="false" ht="12.75" hidden="false" customHeight="false" outlineLevel="0" collapsed="false">
      <c r="A808" s="0" t="str">
        <f aca="false">IF(MOD(ROW(B808)-C$6,$F$6)=0,MAX(A$7:A807)+1,"")</f>
        <v/>
      </c>
      <c r="B808" s="0" t="n">
        <v>8.008</v>
      </c>
      <c r="C808" s="0" t="n">
        <v>14</v>
      </c>
      <c r="D808" s="0" t="n">
        <v>35</v>
      </c>
      <c r="E808" s="0" t="n">
        <v>0</v>
      </c>
      <c r="F808" s="0" t="str">
        <f aca="false">IF(E808&lt;&gt;0,"CSE"&amp;ROUND(B808,0),"")</f>
        <v/>
      </c>
      <c r="G808" s="0" t="str">
        <f aca="false">IF(E808&lt;&gt;0,"All","")</f>
        <v/>
      </c>
      <c r="H808" s="0" t="str">
        <f aca="false">IF(E808&lt;&gt;0,INDEX(Main!T:T,C808+1,1),"")</f>
        <v/>
      </c>
      <c r="I808" s="0" t="str">
        <f aca="false">IF(E808&lt;&gt;0,INDEX(Main!U:U,C808+1,1),"")</f>
        <v/>
      </c>
      <c r="J808" s="0" t="str">
        <f aca="false">IF(E808&lt;&gt;0,INDEX(Main!V:V,C808+1,1),"")</f>
        <v/>
      </c>
      <c r="K808" s="0" t="str">
        <f aca="false">IF(E808&lt;&gt;0,INDEX(Main!W:W,C808+1,1),"")</f>
        <v/>
      </c>
      <c r="L808" s="0" t="str">
        <f aca="false">IF(E808&lt;&gt;0,INDEX(Main!AF:CC,$C808+1,$D808+1),"")</f>
        <v/>
      </c>
      <c r="M808" s="0" t="str">
        <f aca="false">IF(E808&lt;&gt;0,IF(L808*1&gt;100,YEAR(L808),""),"")</f>
        <v/>
      </c>
      <c r="N808" s="0" t="str">
        <f aca="false">IF(E808&lt;&gt;0,INDEX(Main!AH:CC,$C808+1,$D808+1),"")</f>
        <v/>
      </c>
      <c r="O808" s="0" t="str">
        <f aca="false">IF(E808&lt;&gt;0,INDEX(Main!AI:CC,$C808+1,$D808+1),"")</f>
        <v/>
      </c>
      <c r="P808" s="0" t="str">
        <f aca="false">IF(E808&lt;&gt;0,INDEX(Main!AJ:CC,$C808+1,$D808+1),"")</f>
        <v/>
      </c>
      <c r="Q808" s="0" t="str">
        <f aca="false">IF(A808&lt;&gt;"",":"&amp;A808,"")</f>
        <v/>
      </c>
    </row>
    <row r="809" customFormat="false" ht="12.75" hidden="false" customHeight="false" outlineLevel="0" collapsed="false">
      <c r="A809" s="0" t="str">
        <f aca="false">IF(MOD(ROW(B809)-C$6,$F$6)=0,MAX(A$7:A808)+1,"")</f>
        <v/>
      </c>
      <c r="B809" s="0" t="n">
        <v>8.009</v>
      </c>
      <c r="C809" s="0" t="n">
        <v>15</v>
      </c>
      <c r="D809" s="0" t="n">
        <v>35</v>
      </c>
      <c r="E809" s="0" t="n">
        <v>0</v>
      </c>
      <c r="F809" s="0" t="str">
        <f aca="false">IF(E809&lt;&gt;0,"CSE"&amp;ROUND(B809,0),"")</f>
        <v/>
      </c>
      <c r="G809" s="0" t="str">
        <f aca="false">IF(E809&lt;&gt;0,"All","")</f>
        <v/>
      </c>
      <c r="H809" s="0" t="str">
        <f aca="false">IF(E809&lt;&gt;0,INDEX(Main!T:T,C809+1,1),"")</f>
        <v/>
      </c>
      <c r="I809" s="0" t="str">
        <f aca="false">IF(E809&lt;&gt;0,INDEX(Main!U:U,C809+1,1),"")</f>
        <v/>
      </c>
      <c r="J809" s="0" t="str">
        <f aca="false">IF(E809&lt;&gt;0,INDEX(Main!V:V,C809+1,1),"")</f>
        <v/>
      </c>
      <c r="K809" s="0" t="str">
        <f aca="false">IF(E809&lt;&gt;0,INDEX(Main!W:W,C809+1,1),"")</f>
        <v/>
      </c>
      <c r="L809" s="0" t="str">
        <f aca="false">IF(E809&lt;&gt;0,INDEX(Main!AF:CC,$C809+1,$D809+1),"")</f>
        <v/>
      </c>
      <c r="M809" s="0" t="str">
        <f aca="false">IF(E809&lt;&gt;0,IF(L809*1&gt;100,YEAR(L809),""),"")</f>
        <v/>
      </c>
      <c r="N809" s="0" t="str">
        <f aca="false">IF(E809&lt;&gt;0,INDEX(Main!AH:CC,$C809+1,$D809+1),"")</f>
        <v/>
      </c>
      <c r="O809" s="0" t="str">
        <f aca="false">IF(E809&lt;&gt;0,INDEX(Main!AI:CC,$C809+1,$D809+1),"")</f>
        <v/>
      </c>
      <c r="P809" s="0" t="str">
        <f aca="false">IF(E809&lt;&gt;0,INDEX(Main!AJ:CC,$C809+1,$D809+1),"")</f>
        <v/>
      </c>
      <c r="Q809" s="0" t="str">
        <f aca="false">IF(A809&lt;&gt;"",":"&amp;A809,"")</f>
        <v/>
      </c>
    </row>
    <row r="810" customFormat="false" ht="12.75" hidden="false" customHeight="false" outlineLevel="0" collapsed="false">
      <c r="A810" s="0" t="str">
        <f aca="false">IF(MOD(ROW(B810)-C$6,$F$6)=0,MAX(A$7:A809)+1,"")</f>
        <v/>
      </c>
      <c r="B810" s="0" t="n">
        <v>8.00999999999999</v>
      </c>
      <c r="C810" s="0" t="n">
        <v>16</v>
      </c>
      <c r="D810" s="0" t="n">
        <v>35</v>
      </c>
      <c r="E810" s="0" t="n">
        <v>0</v>
      </c>
      <c r="F810" s="0" t="str">
        <f aca="false">IF(E810&lt;&gt;0,"CSE"&amp;ROUND(B810,0),"")</f>
        <v/>
      </c>
      <c r="G810" s="0" t="str">
        <f aca="false">IF(E810&lt;&gt;0,"All","")</f>
        <v/>
      </c>
      <c r="H810" s="0" t="str">
        <f aca="false">IF(E810&lt;&gt;0,INDEX(Main!T:T,C810+1,1),"")</f>
        <v/>
      </c>
      <c r="I810" s="0" t="str">
        <f aca="false">IF(E810&lt;&gt;0,INDEX(Main!U:U,C810+1,1),"")</f>
        <v/>
      </c>
      <c r="J810" s="0" t="str">
        <f aca="false">IF(E810&lt;&gt;0,INDEX(Main!V:V,C810+1,1),"")</f>
        <v/>
      </c>
      <c r="K810" s="0" t="str">
        <f aca="false">IF(E810&lt;&gt;0,INDEX(Main!W:W,C810+1,1),"")</f>
        <v/>
      </c>
      <c r="L810" s="0" t="str">
        <f aca="false">IF(E810&lt;&gt;0,INDEX(Main!AF:CC,$C810+1,$D810+1),"")</f>
        <v/>
      </c>
      <c r="M810" s="0" t="str">
        <f aca="false">IF(E810&lt;&gt;0,IF(L810*1&gt;100,YEAR(L810),""),"")</f>
        <v/>
      </c>
      <c r="N810" s="0" t="str">
        <f aca="false">IF(E810&lt;&gt;0,INDEX(Main!AH:CC,$C810+1,$D810+1),"")</f>
        <v/>
      </c>
      <c r="O810" s="0" t="str">
        <f aca="false">IF(E810&lt;&gt;0,INDEX(Main!AI:CC,$C810+1,$D810+1),"")</f>
        <v/>
      </c>
      <c r="P810" s="0" t="str">
        <f aca="false">IF(E810&lt;&gt;0,INDEX(Main!AJ:CC,$C810+1,$D810+1),"")</f>
        <v/>
      </c>
      <c r="Q810" s="0" t="str">
        <f aca="false">IF(A810&lt;&gt;"",":"&amp;A810,"")</f>
        <v/>
      </c>
    </row>
    <row r="811" customFormat="false" ht="12.75" hidden="false" customHeight="false" outlineLevel="0" collapsed="false">
      <c r="A811" s="0" t="str">
        <f aca="false">IF(MOD(ROW(B811)-C$6,$F$6)=0,MAX(A$7:A810)+1,"")</f>
        <v/>
      </c>
      <c r="B811" s="0" t="n">
        <v>8.01099999999999</v>
      </c>
      <c r="C811" s="0" t="n">
        <v>17</v>
      </c>
      <c r="D811" s="0" t="n">
        <v>35</v>
      </c>
      <c r="E811" s="0" t="n">
        <v>0</v>
      </c>
      <c r="F811" s="0" t="str">
        <f aca="false">IF(E811&lt;&gt;0,"CSE"&amp;ROUND(B811,0),"")</f>
        <v/>
      </c>
      <c r="G811" s="0" t="str">
        <f aca="false">IF(E811&lt;&gt;0,"All","")</f>
        <v/>
      </c>
      <c r="H811" s="0" t="str">
        <f aca="false">IF(E811&lt;&gt;0,INDEX(Main!T:T,C811+1,1),"")</f>
        <v/>
      </c>
      <c r="I811" s="0" t="str">
        <f aca="false">IF(E811&lt;&gt;0,INDEX(Main!U:U,C811+1,1),"")</f>
        <v/>
      </c>
      <c r="J811" s="0" t="str">
        <f aca="false">IF(E811&lt;&gt;0,INDEX(Main!V:V,C811+1,1),"")</f>
        <v/>
      </c>
      <c r="K811" s="0" t="str">
        <f aca="false">IF(E811&lt;&gt;0,INDEX(Main!W:W,C811+1,1),"")</f>
        <v/>
      </c>
      <c r="L811" s="0" t="str">
        <f aca="false">IF(E811&lt;&gt;0,INDEX(Main!AF:CC,$C811+1,$D811+1),"")</f>
        <v/>
      </c>
      <c r="M811" s="0" t="str">
        <f aca="false">IF(E811&lt;&gt;0,IF(L811*1&gt;100,YEAR(L811),""),"")</f>
        <v/>
      </c>
      <c r="N811" s="0" t="str">
        <f aca="false">IF(E811&lt;&gt;0,INDEX(Main!AH:CC,$C811+1,$D811+1),"")</f>
        <v/>
      </c>
      <c r="O811" s="0" t="str">
        <f aca="false">IF(E811&lt;&gt;0,INDEX(Main!AI:CC,$C811+1,$D811+1),"")</f>
        <v/>
      </c>
      <c r="P811" s="0" t="str">
        <f aca="false">IF(E811&lt;&gt;0,INDEX(Main!AJ:CC,$C811+1,$D811+1),"")</f>
        <v/>
      </c>
      <c r="Q811" s="0" t="str">
        <f aca="false">IF(A811&lt;&gt;"",":"&amp;A811,"")</f>
        <v/>
      </c>
    </row>
    <row r="812" customFormat="false" ht="12.75" hidden="false" customHeight="false" outlineLevel="0" collapsed="false">
      <c r="A812" s="0" t="str">
        <f aca="false">IF(MOD(ROW(B812)-C$6,$F$6)=0,MAX(A$7:A811)+1,"")</f>
        <v/>
      </c>
      <c r="B812" s="0" t="n">
        <v>8.01199999999999</v>
      </c>
      <c r="C812" s="0" t="n">
        <v>18</v>
      </c>
      <c r="D812" s="0" t="n">
        <v>35</v>
      </c>
      <c r="E812" s="0" t="n">
        <v>0</v>
      </c>
      <c r="F812" s="0" t="str">
        <f aca="false">IF(E812&lt;&gt;0,"CSE"&amp;ROUND(B812,0),"")</f>
        <v/>
      </c>
      <c r="G812" s="0" t="str">
        <f aca="false">IF(E812&lt;&gt;0,"All","")</f>
        <v/>
      </c>
      <c r="H812" s="0" t="str">
        <f aca="false">IF(E812&lt;&gt;0,INDEX(Main!T:T,C812+1,1),"")</f>
        <v/>
      </c>
      <c r="I812" s="0" t="str">
        <f aca="false">IF(E812&lt;&gt;0,INDEX(Main!U:U,C812+1,1),"")</f>
        <v/>
      </c>
      <c r="J812" s="0" t="str">
        <f aca="false">IF(E812&lt;&gt;0,INDEX(Main!V:V,C812+1,1),"")</f>
        <v/>
      </c>
      <c r="K812" s="0" t="str">
        <f aca="false">IF(E812&lt;&gt;0,INDEX(Main!W:W,C812+1,1),"")</f>
        <v/>
      </c>
      <c r="L812" s="0" t="str">
        <f aca="false">IF(E812&lt;&gt;0,INDEX(Main!AF:CC,$C812+1,$D812+1),"")</f>
        <v/>
      </c>
      <c r="M812" s="0" t="str">
        <f aca="false">IF(E812&lt;&gt;0,IF(L812*1&gt;100,YEAR(L812),""),"")</f>
        <v/>
      </c>
      <c r="N812" s="0" t="str">
        <f aca="false">IF(E812&lt;&gt;0,INDEX(Main!AH:CC,$C812+1,$D812+1),"")</f>
        <v/>
      </c>
      <c r="O812" s="0" t="str">
        <f aca="false">IF(E812&lt;&gt;0,INDEX(Main!AI:CC,$C812+1,$D812+1),"")</f>
        <v/>
      </c>
      <c r="P812" s="0" t="str">
        <f aca="false">IF(E812&lt;&gt;0,INDEX(Main!AJ:CC,$C812+1,$D812+1),"")</f>
        <v/>
      </c>
      <c r="Q812" s="0" t="str">
        <f aca="false">IF(A812&lt;&gt;"",":"&amp;A812,"")</f>
        <v/>
      </c>
    </row>
    <row r="813" customFormat="false" ht="12.75" hidden="false" customHeight="false" outlineLevel="0" collapsed="false">
      <c r="A813" s="0" t="str">
        <f aca="false">IF(MOD(ROW(B813)-C$6,$F$6)=0,MAX(A$7:A812)+1,"")</f>
        <v/>
      </c>
      <c r="B813" s="0" t="n">
        <v>8.01299999999999</v>
      </c>
      <c r="C813" s="0" t="n">
        <v>19</v>
      </c>
      <c r="D813" s="0" t="n">
        <v>35</v>
      </c>
      <c r="E813" s="0" t="n">
        <v>0</v>
      </c>
      <c r="F813" s="0" t="str">
        <f aca="false">IF(E813&lt;&gt;0,"CSE"&amp;ROUND(B813,0),"")</f>
        <v/>
      </c>
      <c r="G813" s="0" t="str">
        <f aca="false">IF(E813&lt;&gt;0,"All","")</f>
        <v/>
      </c>
      <c r="H813" s="0" t="str">
        <f aca="false">IF(E813&lt;&gt;0,INDEX(Main!T:T,C813+1,1),"")</f>
        <v/>
      </c>
      <c r="I813" s="0" t="str">
        <f aca="false">IF(E813&lt;&gt;0,INDEX(Main!U:U,C813+1,1),"")</f>
        <v/>
      </c>
      <c r="J813" s="0" t="str">
        <f aca="false">IF(E813&lt;&gt;0,INDEX(Main!V:V,C813+1,1),"")</f>
        <v/>
      </c>
      <c r="K813" s="0" t="str">
        <f aca="false">IF(E813&lt;&gt;0,INDEX(Main!W:W,C813+1,1),"")</f>
        <v/>
      </c>
      <c r="L813" s="0" t="str">
        <f aca="false">IF(E813&lt;&gt;0,INDEX(Main!AF:CC,$C813+1,$D813+1),"")</f>
        <v/>
      </c>
      <c r="M813" s="0" t="str">
        <f aca="false">IF(E813&lt;&gt;0,IF(L813*1&gt;100,YEAR(L813),""),"")</f>
        <v/>
      </c>
      <c r="N813" s="0" t="str">
        <f aca="false">IF(E813&lt;&gt;0,INDEX(Main!AH:CC,$C813+1,$D813+1),"")</f>
        <v/>
      </c>
      <c r="O813" s="0" t="str">
        <f aca="false">IF(E813&lt;&gt;0,INDEX(Main!AI:CC,$C813+1,$D813+1),"")</f>
        <v/>
      </c>
      <c r="P813" s="0" t="str">
        <f aca="false">IF(E813&lt;&gt;0,INDEX(Main!AJ:CC,$C813+1,$D813+1),"")</f>
        <v/>
      </c>
      <c r="Q813" s="0" t="str">
        <f aca="false">IF(A813&lt;&gt;"",":"&amp;A813,"")</f>
        <v/>
      </c>
    </row>
    <row r="814" customFormat="false" ht="12.75" hidden="false" customHeight="false" outlineLevel="0" collapsed="false">
      <c r="A814" s="0" t="str">
        <f aca="false">IF(MOD(ROW(B814)-C$6,$F$6)=0,MAX(A$7:A813)+1,"")</f>
        <v/>
      </c>
      <c r="B814" s="0" t="n">
        <v>8.01399999999999</v>
      </c>
      <c r="C814" s="0" t="n">
        <v>20</v>
      </c>
      <c r="D814" s="0" t="n">
        <v>35</v>
      </c>
      <c r="E814" s="0" t="n">
        <v>0</v>
      </c>
      <c r="F814" s="0" t="str">
        <f aca="false">IF(E814&lt;&gt;0,"CSE"&amp;ROUND(B814,0),"")</f>
        <v/>
      </c>
      <c r="G814" s="0" t="str">
        <f aca="false">IF(E814&lt;&gt;0,"All","")</f>
        <v/>
      </c>
      <c r="H814" s="0" t="str">
        <f aca="false">IF(E814&lt;&gt;0,INDEX(Main!T:T,C814+1,1),"")</f>
        <v/>
      </c>
      <c r="I814" s="0" t="str">
        <f aca="false">IF(E814&lt;&gt;0,INDEX(Main!U:U,C814+1,1),"")</f>
        <v/>
      </c>
      <c r="J814" s="0" t="str">
        <f aca="false">IF(E814&lt;&gt;0,INDEX(Main!V:V,C814+1,1),"")</f>
        <v/>
      </c>
      <c r="K814" s="0" t="str">
        <f aca="false">IF(E814&lt;&gt;0,INDEX(Main!W:W,C814+1,1),"")</f>
        <v/>
      </c>
      <c r="L814" s="0" t="str">
        <f aca="false">IF(E814&lt;&gt;0,INDEX(Main!AF:CC,$C814+1,$D814+1),"")</f>
        <v/>
      </c>
      <c r="M814" s="0" t="str">
        <f aca="false">IF(E814&lt;&gt;0,IF(L814*1&gt;100,YEAR(L814),""),"")</f>
        <v/>
      </c>
      <c r="N814" s="0" t="str">
        <f aca="false">IF(E814&lt;&gt;0,INDEX(Main!AH:CC,$C814+1,$D814+1),"")</f>
        <v/>
      </c>
      <c r="O814" s="0" t="str">
        <f aca="false">IF(E814&lt;&gt;0,INDEX(Main!AI:CC,$C814+1,$D814+1),"")</f>
        <v/>
      </c>
      <c r="P814" s="0" t="str">
        <f aca="false">IF(E814&lt;&gt;0,INDEX(Main!AJ:CC,$C814+1,$D814+1),"")</f>
        <v/>
      </c>
      <c r="Q814" s="0" t="str">
        <f aca="false">IF(A814&lt;&gt;"",":"&amp;A814,"")</f>
        <v/>
      </c>
    </row>
    <row r="815" customFormat="false" ht="12.75" hidden="false" customHeight="false" outlineLevel="0" collapsed="false">
      <c r="A815" s="0" t="str">
        <f aca="false">IF(MOD(ROW(B815)-C$6,$F$6)=0,MAX(A$7:A814)+1,"")</f>
        <v/>
      </c>
      <c r="B815" s="0" t="n">
        <v>8.01499999999999</v>
      </c>
      <c r="C815" s="0" t="n">
        <v>21</v>
      </c>
      <c r="D815" s="0" t="n">
        <v>35</v>
      </c>
      <c r="E815" s="0" t="n">
        <v>0</v>
      </c>
      <c r="F815" s="0" t="str">
        <f aca="false">IF(E815&lt;&gt;0,"CSE"&amp;ROUND(B815,0),"")</f>
        <v/>
      </c>
      <c r="G815" s="0" t="str">
        <f aca="false">IF(E815&lt;&gt;0,"All","")</f>
        <v/>
      </c>
      <c r="H815" s="0" t="str">
        <f aca="false">IF(E815&lt;&gt;0,INDEX(Main!T:T,C815+1,1),"")</f>
        <v/>
      </c>
      <c r="I815" s="0" t="str">
        <f aca="false">IF(E815&lt;&gt;0,INDEX(Main!U:U,C815+1,1),"")</f>
        <v/>
      </c>
      <c r="J815" s="0" t="str">
        <f aca="false">IF(E815&lt;&gt;0,INDEX(Main!V:V,C815+1,1),"")</f>
        <v/>
      </c>
      <c r="K815" s="0" t="str">
        <f aca="false">IF(E815&lt;&gt;0,INDEX(Main!W:W,C815+1,1),"")</f>
        <v/>
      </c>
      <c r="L815" s="0" t="str">
        <f aca="false">IF(E815&lt;&gt;0,INDEX(Main!AF:CC,$C815+1,$D815+1),"")</f>
        <v/>
      </c>
      <c r="M815" s="0" t="str">
        <f aca="false">IF(E815&lt;&gt;0,IF(L815*1&gt;100,YEAR(L815),""),"")</f>
        <v/>
      </c>
      <c r="N815" s="0" t="str">
        <f aca="false">IF(E815&lt;&gt;0,INDEX(Main!AH:CC,$C815+1,$D815+1),"")</f>
        <v/>
      </c>
      <c r="O815" s="0" t="str">
        <f aca="false">IF(E815&lt;&gt;0,INDEX(Main!AI:CC,$C815+1,$D815+1),"")</f>
        <v/>
      </c>
      <c r="P815" s="0" t="str">
        <f aca="false">IF(E815&lt;&gt;0,INDEX(Main!AJ:CC,$C815+1,$D815+1),"")</f>
        <v/>
      </c>
      <c r="Q815" s="0" t="str">
        <f aca="false">IF(A815&lt;&gt;"",":"&amp;A815,"")</f>
        <v/>
      </c>
    </row>
    <row r="816" customFormat="false" ht="12.75" hidden="false" customHeight="false" outlineLevel="0" collapsed="false">
      <c r="A816" s="0" t="str">
        <f aca="false">IF(MOD(ROW(B816)-C$6,$F$6)=0,MAX(A$7:A815)+1,"")</f>
        <v/>
      </c>
      <c r="B816" s="0" t="n">
        <v>8.01599999999999</v>
      </c>
      <c r="C816" s="0" t="n">
        <v>22</v>
      </c>
      <c r="D816" s="0" t="n">
        <v>35</v>
      </c>
      <c r="E816" s="0" t="n">
        <v>0</v>
      </c>
      <c r="F816" s="0" t="str">
        <f aca="false">IF(E816&lt;&gt;0,"CSE"&amp;ROUND(B816,0),"")</f>
        <v/>
      </c>
      <c r="G816" s="0" t="str">
        <f aca="false">IF(E816&lt;&gt;0,"All","")</f>
        <v/>
      </c>
      <c r="H816" s="0" t="str">
        <f aca="false">IF(E816&lt;&gt;0,INDEX(Main!T:T,C816+1,1),"")</f>
        <v/>
      </c>
      <c r="I816" s="0" t="str">
        <f aca="false">IF(E816&lt;&gt;0,INDEX(Main!U:U,C816+1,1),"")</f>
        <v/>
      </c>
      <c r="J816" s="0" t="str">
        <f aca="false">IF(E816&lt;&gt;0,INDEX(Main!V:V,C816+1,1),"")</f>
        <v/>
      </c>
      <c r="K816" s="0" t="str">
        <f aca="false">IF(E816&lt;&gt;0,INDEX(Main!W:W,C816+1,1),"")</f>
        <v/>
      </c>
      <c r="L816" s="0" t="str">
        <f aca="false">IF(E816&lt;&gt;0,INDEX(Main!AF:CC,$C816+1,$D816+1),"")</f>
        <v/>
      </c>
      <c r="M816" s="0" t="str">
        <f aca="false">IF(E816&lt;&gt;0,IF(L816*1&gt;100,YEAR(L816),""),"")</f>
        <v/>
      </c>
      <c r="N816" s="0" t="str">
        <f aca="false">IF(E816&lt;&gt;0,INDEX(Main!AH:CC,$C816+1,$D816+1),"")</f>
        <v/>
      </c>
      <c r="O816" s="0" t="str">
        <f aca="false">IF(E816&lt;&gt;0,INDEX(Main!AI:CC,$C816+1,$D816+1),"")</f>
        <v/>
      </c>
      <c r="P816" s="0" t="str">
        <f aca="false">IF(E816&lt;&gt;0,INDEX(Main!AJ:CC,$C816+1,$D816+1),"")</f>
        <v/>
      </c>
      <c r="Q816" s="0" t="str">
        <f aca="false">IF(A816&lt;&gt;"",":"&amp;A816,"")</f>
        <v/>
      </c>
    </row>
    <row r="817" customFormat="false" ht="12.75" hidden="false" customHeight="false" outlineLevel="0" collapsed="false">
      <c r="A817" s="0" t="str">
        <f aca="false">IF(MOD(ROW(B817)-C$6,$F$6)=0,MAX(A$7:A816)+1,"")</f>
        <v/>
      </c>
      <c r="B817" s="0" t="n">
        <v>8.01699999999999</v>
      </c>
      <c r="C817" s="0" t="n">
        <v>23</v>
      </c>
      <c r="D817" s="0" t="n">
        <v>35</v>
      </c>
      <c r="E817" s="0" t="n">
        <v>0</v>
      </c>
      <c r="F817" s="0" t="str">
        <f aca="false">IF(E817&lt;&gt;0,"CSE"&amp;ROUND(B817,0),"")</f>
        <v/>
      </c>
      <c r="G817" s="0" t="str">
        <f aca="false">IF(E817&lt;&gt;0,"All","")</f>
        <v/>
      </c>
      <c r="H817" s="0" t="str">
        <f aca="false">IF(E817&lt;&gt;0,INDEX(Main!T:T,C817+1,1),"")</f>
        <v/>
      </c>
      <c r="I817" s="0" t="str">
        <f aca="false">IF(E817&lt;&gt;0,INDEX(Main!U:U,C817+1,1),"")</f>
        <v/>
      </c>
      <c r="J817" s="0" t="str">
        <f aca="false">IF(E817&lt;&gt;0,INDEX(Main!V:V,C817+1,1),"")</f>
        <v/>
      </c>
      <c r="K817" s="0" t="str">
        <f aca="false">IF(E817&lt;&gt;0,INDEX(Main!W:W,C817+1,1),"")</f>
        <v/>
      </c>
      <c r="L817" s="0" t="str">
        <f aca="false">IF(E817&lt;&gt;0,INDEX(Main!AF:CC,$C817+1,$D817+1),"")</f>
        <v/>
      </c>
      <c r="M817" s="0" t="str">
        <f aca="false">IF(E817&lt;&gt;0,IF(L817*1&gt;100,YEAR(L817),""),"")</f>
        <v/>
      </c>
      <c r="N817" s="0" t="str">
        <f aca="false">IF(E817&lt;&gt;0,INDEX(Main!AH:CC,$C817+1,$D817+1),"")</f>
        <v/>
      </c>
      <c r="O817" s="0" t="str">
        <f aca="false">IF(E817&lt;&gt;0,INDEX(Main!AI:CC,$C817+1,$D817+1),"")</f>
        <v/>
      </c>
      <c r="P817" s="0" t="str">
        <f aca="false">IF(E817&lt;&gt;0,INDEX(Main!AJ:CC,$C817+1,$D817+1),"")</f>
        <v/>
      </c>
      <c r="Q817" s="0" t="str">
        <f aca="false">IF(A817&lt;&gt;"",":"&amp;A817,"")</f>
        <v/>
      </c>
    </row>
    <row r="818" customFormat="false" ht="12.75" hidden="false" customHeight="false" outlineLevel="0" collapsed="false">
      <c r="A818" s="0" t="str">
        <f aca="false">IF(MOD(ROW(B818)-C$6,$F$6)=0,MAX(A$7:A817)+1,"")</f>
        <v/>
      </c>
      <c r="B818" s="0" t="n">
        <v>8.01799999999999</v>
      </c>
      <c r="C818" s="0" t="n">
        <v>24</v>
      </c>
      <c r="D818" s="0" t="n">
        <v>35</v>
      </c>
      <c r="E818" s="0" t="n">
        <v>0</v>
      </c>
      <c r="F818" s="0" t="str">
        <f aca="false">IF(E818&lt;&gt;0,"CSE"&amp;ROUND(B818,0),"")</f>
        <v/>
      </c>
      <c r="G818" s="0" t="str">
        <f aca="false">IF(E818&lt;&gt;0,"All","")</f>
        <v/>
      </c>
      <c r="H818" s="0" t="str">
        <f aca="false">IF(E818&lt;&gt;0,INDEX(Main!T:T,C818+1,1),"")</f>
        <v/>
      </c>
      <c r="I818" s="0" t="str">
        <f aca="false">IF(E818&lt;&gt;0,INDEX(Main!U:U,C818+1,1),"")</f>
        <v/>
      </c>
      <c r="J818" s="0" t="str">
        <f aca="false">IF(E818&lt;&gt;0,INDEX(Main!V:V,C818+1,1),"")</f>
        <v/>
      </c>
      <c r="K818" s="0" t="str">
        <f aca="false">IF(E818&lt;&gt;0,INDEX(Main!W:W,C818+1,1),"")</f>
        <v/>
      </c>
      <c r="L818" s="0" t="str">
        <f aca="false">IF(E818&lt;&gt;0,INDEX(Main!AF:CC,$C818+1,$D818+1),"")</f>
        <v/>
      </c>
      <c r="M818" s="0" t="str">
        <f aca="false">IF(E818&lt;&gt;0,IF(L818*1&gt;100,YEAR(L818),""),"")</f>
        <v/>
      </c>
      <c r="N818" s="0" t="str">
        <f aca="false">IF(E818&lt;&gt;0,INDEX(Main!AH:CC,$C818+1,$D818+1),"")</f>
        <v/>
      </c>
      <c r="O818" s="0" t="str">
        <f aca="false">IF(E818&lt;&gt;0,INDEX(Main!AI:CC,$C818+1,$D818+1),"")</f>
        <v/>
      </c>
      <c r="P818" s="0" t="str">
        <f aca="false">IF(E818&lt;&gt;0,INDEX(Main!AJ:CC,$C818+1,$D818+1),"")</f>
        <v/>
      </c>
      <c r="Q818" s="0" t="str">
        <f aca="false">IF(A818&lt;&gt;"",":"&amp;A818,"")</f>
        <v/>
      </c>
    </row>
    <row r="819" customFormat="false" ht="12.75" hidden="false" customHeight="false" outlineLevel="0" collapsed="false">
      <c r="A819" s="0" t="str">
        <f aca="false">IF(MOD(ROW(B819)-C$6,$F$6)=0,MAX(A$7:A818)+1,"")</f>
        <v/>
      </c>
      <c r="B819" s="0" t="n">
        <v>8.01899999999999</v>
      </c>
      <c r="C819" s="0" t="n">
        <v>25</v>
      </c>
      <c r="D819" s="0" t="n">
        <v>35</v>
      </c>
      <c r="E819" s="0" t="n">
        <v>0</v>
      </c>
      <c r="F819" s="0" t="str">
        <f aca="false">IF(E819&lt;&gt;0,"CSE"&amp;ROUND(B819,0),"")</f>
        <v/>
      </c>
      <c r="G819" s="0" t="str">
        <f aca="false">IF(E819&lt;&gt;0,"All","")</f>
        <v/>
      </c>
      <c r="H819" s="0" t="str">
        <f aca="false">IF(E819&lt;&gt;0,INDEX(Main!T:T,C819+1,1),"")</f>
        <v/>
      </c>
      <c r="I819" s="0" t="str">
        <f aca="false">IF(E819&lt;&gt;0,INDEX(Main!U:U,C819+1,1),"")</f>
        <v/>
      </c>
      <c r="J819" s="0" t="str">
        <f aca="false">IF(E819&lt;&gt;0,INDEX(Main!V:V,C819+1,1),"")</f>
        <v/>
      </c>
      <c r="K819" s="0" t="str">
        <f aca="false">IF(E819&lt;&gt;0,INDEX(Main!W:W,C819+1,1),"")</f>
        <v/>
      </c>
      <c r="L819" s="0" t="str">
        <f aca="false">IF(E819&lt;&gt;0,INDEX(Main!AF:CC,$C819+1,$D819+1),"")</f>
        <v/>
      </c>
      <c r="M819" s="0" t="str">
        <f aca="false">IF(E819&lt;&gt;0,IF(L819*1&gt;100,YEAR(L819),""),"")</f>
        <v/>
      </c>
      <c r="N819" s="0" t="str">
        <f aca="false">IF(E819&lt;&gt;0,INDEX(Main!AH:CC,$C819+1,$D819+1),"")</f>
        <v/>
      </c>
      <c r="O819" s="0" t="str">
        <f aca="false">IF(E819&lt;&gt;0,INDEX(Main!AI:CC,$C819+1,$D819+1),"")</f>
        <v/>
      </c>
      <c r="P819" s="0" t="str">
        <f aca="false">IF(E819&lt;&gt;0,INDEX(Main!AJ:CC,$C819+1,$D819+1),"")</f>
        <v/>
      </c>
      <c r="Q819" s="0" t="str">
        <f aca="false">IF(A819&lt;&gt;"",":"&amp;A819,"")</f>
        <v/>
      </c>
    </row>
    <row r="820" customFormat="false" ht="12.75" hidden="false" customHeight="false" outlineLevel="0" collapsed="false">
      <c r="A820" s="0" t="str">
        <f aca="false">IF(MOD(ROW(B820)-C$6,$F$6)=0,MAX(A$7:A819)+1,"")</f>
        <v/>
      </c>
      <c r="B820" s="0" t="n">
        <v>8.01999999999999</v>
      </c>
      <c r="C820" s="0" t="n">
        <v>26</v>
      </c>
      <c r="D820" s="0" t="n">
        <v>35</v>
      </c>
      <c r="E820" s="0" t="n">
        <v>0</v>
      </c>
      <c r="F820" s="0" t="str">
        <f aca="false">IF(E820&lt;&gt;0,"CSE"&amp;ROUND(B820,0),"")</f>
        <v/>
      </c>
      <c r="G820" s="0" t="str">
        <f aca="false">IF(E820&lt;&gt;0,"All","")</f>
        <v/>
      </c>
      <c r="H820" s="0" t="str">
        <f aca="false">IF(E820&lt;&gt;0,INDEX(Main!T:T,C820+1,1),"")</f>
        <v/>
      </c>
      <c r="I820" s="0" t="str">
        <f aca="false">IF(E820&lt;&gt;0,INDEX(Main!U:U,C820+1,1),"")</f>
        <v/>
      </c>
      <c r="J820" s="0" t="str">
        <f aca="false">IF(E820&lt;&gt;0,INDEX(Main!V:V,C820+1,1),"")</f>
        <v/>
      </c>
      <c r="K820" s="0" t="str">
        <f aca="false">IF(E820&lt;&gt;0,INDEX(Main!W:W,C820+1,1),"")</f>
        <v/>
      </c>
      <c r="L820" s="0" t="str">
        <f aca="false">IF(E820&lt;&gt;0,INDEX(Main!AF:CC,$C820+1,$D820+1),"")</f>
        <v/>
      </c>
      <c r="M820" s="0" t="str">
        <f aca="false">IF(E820&lt;&gt;0,IF(L820*1&gt;100,YEAR(L820),""),"")</f>
        <v/>
      </c>
      <c r="N820" s="0" t="str">
        <f aca="false">IF(E820&lt;&gt;0,INDEX(Main!AH:CC,$C820+1,$D820+1),"")</f>
        <v/>
      </c>
      <c r="O820" s="0" t="str">
        <f aca="false">IF(E820&lt;&gt;0,INDEX(Main!AI:CC,$C820+1,$D820+1),"")</f>
        <v/>
      </c>
      <c r="P820" s="0" t="str">
        <f aca="false">IF(E820&lt;&gt;0,INDEX(Main!AJ:CC,$C820+1,$D820+1),"")</f>
        <v/>
      </c>
      <c r="Q820" s="0" t="str">
        <f aca="false">IF(A820&lt;&gt;"",":"&amp;A820,"")</f>
        <v/>
      </c>
    </row>
    <row r="821" customFormat="false" ht="12.75" hidden="false" customHeight="false" outlineLevel="0" collapsed="false">
      <c r="A821" s="0" t="str">
        <f aca="false">IF(MOD(ROW(B821)-C$6,$F$6)=0,MAX(A$7:A820)+1,"")</f>
        <v/>
      </c>
      <c r="B821" s="0" t="n">
        <v>8.02099999999999</v>
      </c>
      <c r="C821" s="0" t="n">
        <v>27</v>
      </c>
      <c r="D821" s="0" t="n">
        <v>35</v>
      </c>
      <c r="E821" s="0" t="n">
        <v>0</v>
      </c>
      <c r="F821" s="0" t="str">
        <f aca="false">IF(E821&lt;&gt;0,"CSE"&amp;ROUND(B821,0),"")</f>
        <v/>
      </c>
      <c r="G821" s="0" t="str">
        <f aca="false">IF(E821&lt;&gt;0,"All","")</f>
        <v/>
      </c>
      <c r="H821" s="0" t="str">
        <f aca="false">IF(E821&lt;&gt;0,INDEX(Main!T:T,C821+1,1),"")</f>
        <v/>
      </c>
      <c r="I821" s="0" t="str">
        <f aca="false">IF(E821&lt;&gt;0,INDEX(Main!U:U,C821+1,1),"")</f>
        <v/>
      </c>
      <c r="J821" s="0" t="str">
        <f aca="false">IF(E821&lt;&gt;0,INDEX(Main!V:V,C821+1,1),"")</f>
        <v/>
      </c>
      <c r="K821" s="0" t="str">
        <f aca="false">IF(E821&lt;&gt;0,INDEX(Main!W:W,C821+1,1),"")</f>
        <v/>
      </c>
      <c r="L821" s="0" t="str">
        <f aca="false">IF(E821&lt;&gt;0,INDEX(Main!AF:CC,$C821+1,$D821+1),"")</f>
        <v/>
      </c>
      <c r="M821" s="0" t="str">
        <f aca="false">IF(E821&lt;&gt;0,IF(L821*1&gt;100,YEAR(L821),""),"")</f>
        <v/>
      </c>
      <c r="N821" s="0" t="str">
        <f aca="false">IF(E821&lt;&gt;0,INDEX(Main!AH:CC,$C821+1,$D821+1),"")</f>
        <v/>
      </c>
      <c r="O821" s="0" t="str">
        <f aca="false">IF(E821&lt;&gt;0,INDEX(Main!AI:CC,$C821+1,$D821+1),"")</f>
        <v/>
      </c>
      <c r="P821" s="0" t="str">
        <f aca="false">IF(E821&lt;&gt;0,INDEX(Main!AJ:CC,$C821+1,$D821+1),"")</f>
        <v/>
      </c>
      <c r="Q821" s="0" t="str">
        <f aca="false">IF(A821&lt;&gt;"",":"&amp;A821,"")</f>
        <v/>
      </c>
    </row>
    <row r="822" customFormat="false" ht="12.75" hidden="false" customHeight="false" outlineLevel="0" collapsed="false">
      <c r="A822" s="0" t="str">
        <f aca="false">IF(MOD(ROW(B822)-C$6,$F$6)=0,MAX(A$7:A821)+1,"")</f>
        <v/>
      </c>
      <c r="B822" s="0" t="n">
        <v>8.02199999999999</v>
      </c>
      <c r="C822" s="0" t="n">
        <v>28</v>
      </c>
      <c r="D822" s="0" t="n">
        <v>35</v>
      </c>
      <c r="E822" s="0" t="n">
        <v>0</v>
      </c>
      <c r="F822" s="0" t="str">
        <f aca="false">IF(E822&lt;&gt;0,"CSE"&amp;ROUND(B822,0),"")</f>
        <v/>
      </c>
      <c r="G822" s="0" t="str">
        <f aca="false">IF(E822&lt;&gt;0,"All","")</f>
        <v/>
      </c>
      <c r="H822" s="0" t="str">
        <f aca="false">IF(E822&lt;&gt;0,INDEX(Main!T:T,C822+1,1),"")</f>
        <v/>
      </c>
      <c r="I822" s="0" t="str">
        <f aca="false">IF(E822&lt;&gt;0,INDEX(Main!U:U,C822+1,1),"")</f>
        <v/>
      </c>
      <c r="J822" s="0" t="str">
        <f aca="false">IF(E822&lt;&gt;0,INDEX(Main!V:V,C822+1,1),"")</f>
        <v/>
      </c>
      <c r="K822" s="0" t="str">
        <f aca="false">IF(E822&lt;&gt;0,INDEX(Main!W:W,C822+1,1),"")</f>
        <v/>
      </c>
      <c r="L822" s="0" t="str">
        <f aca="false">IF(E822&lt;&gt;0,INDEX(Main!AF:CC,$C822+1,$D822+1),"")</f>
        <v/>
      </c>
      <c r="M822" s="0" t="str">
        <f aca="false">IF(E822&lt;&gt;0,IF(L822*1&gt;100,YEAR(L822),""),"")</f>
        <v/>
      </c>
      <c r="N822" s="0" t="str">
        <f aca="false">IF(E822&lt;&gt;0,INDEX(Main!AH:CC,$C822+1,$D822+1),"")</f>
        <v/>
      </c>
      <c r="O822" s="0" t="str">
        <f aca="false">IF(E822&lt;&gt;0,INDEX(Main!AI:CC,$C822+1,$D822+1),"")</f>
        <v/>
      </c>
      <c r="P822" s="0" t="str">
        <f aca="false">IF(E822&lt;&gt;0,INDEX(Main!AJ:CC,$C822+1,$D822+1),"")</f>
        <v/>
      </c>
      <c r="Q822" s="0" t="str">
        <f aca="false">IF(A822&lt;&gt;"",":"&amp;A822,"")</f>
        <v/>
      </c>
    </row>
    <row r="823" customFormat="false" ht="12.75" hidden="false" customHeight="false" outlineLevel="0" collapsed="false">
      <c r="A823" s="0" t="str">
        <f aca="false">IF(MOD(ROW(B823)-C$6,$F$6)=0,MAX(A$7:A822)+1,"")</f>
        <v/>
      </c>
      <c r="B823" s="0" t="n">
        <v>8.02299999999999</v>
      </c>
      <c r="C823" s="0" t="n">
        <v>29</v>
      </c>
      <c r="D823" s="0" t="n">
        <v>35</v>
      </c>
      <c r="E823" s="0" t="n">
        <v>0</v>
      </c>
      <c r="F823" s="0" t="str">
        <f aca="false">IF(E823&lt;&gt;0,"CSE"&amp;ROUND(B823,0),"")</f>
        <v/>
      </c>
      <c r="G823" s="0" t="str">
        <f aca="false">IF(E823&lt;&gt;0,"All","")</f>
        <v/>
      </c>
      <c r="H823" s="0" t="str">
        <f aca="false">IF(E823&lt;&gt;0,INDEX(Main!T:T,C823+1,1),"")</f>
        <v/>
      </c>
      <c r="I823" s="0" t="str">
        <f aca="false">IF(E823&lt;&gt;0,INDEX(Main!U:U,C823+1,1),"")</f>
        <v/>
      </c>
      <c r="J823" s="0" t="str">
        <f aca="false">IF(E823&lt;&gt;0,INDEX(Main!V:V,C823+1,1),"")</f>
        <v/>
      </c>
      <c r="K823" s="0" t="str">
        <f aca="false">IF(E823&lt;&gt;0,INDEX(Main!W:W,C823+1,1),"")</f>
        <v/>
      </c>
      <c r="L823" s="0" t="str">
        <f aca="false">IF(E823&lt;&gt;0,INDEX(Main!AF:CC,$C823+1,$D823+1),"")</f>
        <v/>
      </c>
      <c r="M823" s="0" t="str">
        <f aca="false">IF(E823&lt;&gt;0,IF(L823*1&gt;100,YEAR(L823),""),"")</f>
        <v/>
      </c>
      <c r="N823" s="0" t="str">
        <f aca="false">IF(E823&lt;&gt;0,INDEX(Main!AH:CC,$C823+1,$D823+1),"")</f>
        <v/>
      </c>
      <c r="O823" s="0" t="str">
        <f aca="false">IF(E823&lt;&gt;0,INDEX(Main!AI:CC,$C823+1,$D823+1),"")</f>
        <v/>
      </c>
      <c r="P823" s="0" t="str">
        <f aca="false">IF(E823&lt;&gt;0,INDEX(Main!AJ:CC,$C823+1,$D823+1),"")</f>
        <v/>
      </c>
      <c r="Q823" s="0" t="str">
        <f aca="false">IF(A823&lt;&gt;"",":"&amp;A823,"")</f>
        <v/>
      </c>
    </row>
    <row r="824" customFormat="false" ht="12.75" hidden="false" customHeight="false" outlineLevel="0" collapsed="false">
      <c r="A824" s="0" t="str">
        <f aca="false">IF(MOD(ROW(B824)-C$6,$F$6)=0,MAX(A$7:A823)+1,"")</f>
        <v/>
      </c>
      <c r="B824" s="0" t="n">
        <v>8.02399999999999</v>
      </c>
      <c r="C824" s="0" t="n">
        <v>30</v>
      </c>
      <c r="D824" s="0" t="n">
        <v>35</v>
      </c>
      <c r="E824" s="0" t="n">
        <v>0</v>
      </c>
      <c r="F824" s="0" t="str">
        <f aca="false">IF(E824&lt;&gt;0,"CSE"&amp;ROUND(B824,0),"")</f>
        <v/>
      </c>
      <c r="G824" s="0" t="str">
        <f aca="false">IF(E824&lt;&gt;0,"All","")</f>
        <v/>
      </c>
      <c r="H824" s="0" t="str">
        <f aca="false">IF(E824&lt;&gt;0,INDEX(Main!T:T,C824+1,1),"")</f>
        <v/>
      </c>
      <c r="I824" s="0" t="str">
        <f aca="false">IF(E824&lt;&gt;0,INDEX(Main!U:U,C824+1,1),"")</f>
        <v/>
      </c>
      <c r="J824" s="0" t="str">
        <f aca="false">IF(E824&lt;&gt;0,INDEX(Main!V:V,C824+1,1),"")</f>
        <v/>
      </c>
      <c r="K824" s="0" t="str">
        <f aca="false">IF(E824&lt;&gt;0,INDEX(Main!W:W,C824+1,1),"")</f>
        <v/>
      </c>
      <c r="L824" s="0" t="str">
        <f aca="false">IF(E824&lt;&gt;0,INDEX(Main!AF:CC,$C824+1,$D824+1),"")</f>
        <v/>
      </c>
      <c r="M824" s="0" t="str">
        <f aca="false">IF(E824&lt;&gt;0,IF(L824*1&gt;100,YEAR(L824),""),"")</f>
        <v/>
      </c>
      <c r="N824" s="0" t="str">
        <f aca="false">IF(E824&lt;&gt;0,INDEX(Main!AH:CC,$C824+1,$D824+1),"")</f>
        <v/>
      </c>
      <c r="O824" s="0" t="str">
        <f aca="false">IF(E824&lt;&gt;0,INDEX(Main!AI:CC,$C824+1,$D824+1),"")</f>
        <v/>
      </c>
      <c r="P824" s="0" t="str">
        <f aca="false">IF(E824&lt;&gt;0,INDEX(Main!AJ:CC,$C824+1,$D824+1),"")</f>
        <v/>
      </c>
      <c r="Q824" s="0" t="str">
        <f aca="false">IF(A824&lt;&gt;"",":"&amp;A824,"")</f>
        <v/>
      </c>
    </row>
    <row r="825" customFormat="false" ht="12.75" hidden="false" customHeight="false" outlineLevel="0" collapsed="false">
      <c r="A825" s="0" t="str">
        <f aca="false">IF(MOD(ROW(B825)-C$6,$F$6)=0,MAX(A$7:A824)+1,"")</f>
        <v/>
      </c>
      <c r="B825" s="0" t="n">
        <v>8.02499999999999</v>
      </c>
      <c r="C825" s="0" t="n">
        <v>31</v>
      </c>
      <c r="D825" s="0" t="n">
        <v>35</v>
      </c>
      <c r="E825" s="0" t="n">
        <v>0</v>
      </c>
      <c r="F825" s="0" t="str">
        <f aca="false">IF(E825&lt;&gt;0,"CSE"&amp;ROUND(B825,0),"")</f>
        <v/>
      </c>
      <c r="G825" s="0" t="str">
        <f aca="false">IF(E825&lt;&gt;0,"All","")</f>
        <v/>
      </c>
      <c r="H825" s="0" t="str">
        <f aca="false">IF(E825&lt;&gt;0,INDEX(Main!T:T,C825+1,1),"")</f>
        <v/>
      </c>
      <c r="I825" s="0" t="str">
        <f aca="false">IF(E825&lt;&gt;0,INDEX(Main!U:U,C825+1,1),"")</f>
        <v/>
      </c>
      <c r="J825" s="0" t="str">
        <f aca="false">IF(E825&lt;&gt;0,INDEX(Main!V:V,C825+1,1),"")</f>
        <v/>
      </c>
      <c r="K825" s="0" t="str">
        <f aca="false">IF(E825&lt;&gt;0,INDEX(Main!W:W,C825+1,1),"")</f>
        <v/>
      </c>
      <c r="L825" s="0" t="str">
        <f aca="false">IF(E825&lt;&gt;0,INDEX(Main!AF:CC,$C825+1,$D825+1),"")</f>
        <v/>
      </c>
      <c r="M825" s="0" t="str">
        <f aca="false">IF(E825&lt;&gt;0,IF(L825*1&gt;100,YEAR(L825),""),"")</f>
        <v/>
      </c>
      <c r="N825" s="0" t="str">
        <f aca="false">IF(E825&lt;&gt;0,INDEX(Main!AH:CC,$C825+1,$D825+1),"")</f>
        <v/>
      </c>
      <c r="O825" s="0" t="str">
        <f aca="false">IF(E825&lt;&gt;0,INDEX(Main!AI:CC,$C825+1,$D825+1),"")</f>
        <v/>
      </c>
      <c r="P825" s="0" t="str">
        <f aca="false">IF(E825&lt;&gt;0,INDEX(Main!AJ:CC,$C825+1,$D825+1),"")</f>
        <v/>
      </c>
      <c r="Q825" s="0" t="str">
        <f aca="false">IF(A825&lt;&gt;"",":"&amp;A825,"")</f>
        <v/>
      </c>
    </row>
    <row r="826" customFormat="false" ht="12.75" hidden="false" customHeight="false" outlineLevel="0" collapsed="false">
      <c r="A826" s="0" t="str">
        <f aca="false">IF(MOD(ROW(B826)-C$6,$F$6)=0,MAX(A$7:A825)+1,"")</f>
        <v/>
      </c>
      <c r="B826" s="0" t="n">
        <v>8.02599999999999</v>
      </c>
      <c r="C826" s="0" t="n">
        <v>32</v>
      </c>
      <c r="D826" s="0" t="n">
        <v>35</v>
      </c>
      <c r="E826" s="0" t="n">
        <v>0</v>
      </c>
      <c r="F826" s="0" t="str">
        <f aca="false">IF(E826&lt;&gt;0,"CSE"&amp;ROUND(B826,0),"")</f>
        <v/>
      </c>
      <c r="G826" s="0" t="str">
        <f aca="false">IF(E826&lt;&gt;0,"All","")</f>
        <v/>
      </c>
      <c r="H826" s="0" t="str">
        <f aca="false">IF(E826&lt;&gt;0,INDEX(Main!T:T,C826+1,1),"")</f>
        <v/>
      </c>
      <c r="I826" s="0" t="str">
        <f aca="false">IF(E826&lt;&gt;0,INDEX(Main!U:U,C826+1,1),"")</f>
        <v/>
      </c>
      <c r="J826" s="0" t="str">
        <f aca="false">IF(E826&lt;&gt;0,INDEX(Main!V:V,C826+1,1),"")</f>
        <v/>
      </c>
      <c r="K826" s="0" t="str">
        <f aca="false">IF(E826&lt;&gt;0,INDEX(Main!W:W,C826+1,1),"")</f>
        <v/>
      </c>
      <c r="L826" s="0" t="str">
        <f aca="false">IF(E826&lt;&gt;0,INDEX(Main!AF:CC,$C826+1,$D826+1),"")</f>
        <v/>
      </c>
      <c r="M826" s="0" t="str">
        <f aca="false">IF(E826&lt;&gt;0,IF(L826*1&gt;100,YEAR(L826),""),"")</f>
        <v/>
      </c>
      <c r="N826" s="0" t="str">
        <f aca="false">IF(E826&lt;&gt;0,INDEX(Main!AH:CC,$C826+1,$D826+1),"")</f>
        <v/>
      </c>
      <c r="O826" s="0" t="str">
        <f aca="false">IF(E826&lt;&gt;0,INDEX(Main!AI:CC,$C826+1,$D826+1),"")</f>
        <v/>
      </c>
      <c r="P826" s="0" t="str">
        <f aca="false">IF(E826&lt;&gt;0,INDEX(Main!AJ:CC,$C826+1,$D826+1),"")</f>
        <v/>
      </c>
      <c r="Q826" s="0" t="str">
        <f aca="false">IF(A826&lt;&gt;"",":"&amp;A826,"")</f>
        <v/>
      </c>
    </row>
    <row r="827" customFormat="false" ht="12.75" hidden="false" customHeight="false" outlineLevel="0" collapsed="false">
      <c r="A827" s="0" t="str">
        <f aca="false">IF(MOD(ROW(B827)-C$6,$F$6)=0,MAX(A$7:A826)+1,"")</f>
        <v/>
      </c>
      <c r="B827" s="0" t="n">
        <v>8.02699999999999</v>
      </c>
      <c r="C827" s="0" t="n">
        <v>33</v>
      </c>
      <c r="D827" s="0" t="n">
        <v>35</v>
      </c>
      <c r="E827" s="0" t="n">
        <v>0</v>
      </c>
      <c r="F827" s="0" t="str">
        <f aca="false">IF(E827&lt;&gt;0,"CSE"&amp;ROUND(B827,0),"")</f>
        <v/>
      </c>
      <c r="G827" s="0" t="str">
        <f aca="false">IF(E827&lt;&gt;0,"All","")</f>
        <v/>
      </c>
      <c r="H827" s="0" t="str">
        <f aca="false">IF(E827&lt;&gt;0,INDEX(Main!T:T,C827+1,1),"")</f>
        <v/>
      </c>
      <c r="I827" s="0" t="str">
        <f aca="false">IF(E827&lt;&gt;0,INDEX(Main!U:U,C827+1,1),"")</f>
        <v/>
      </c>
      <c r="J827" s="0" t="str">
        <f aca="false">IF(E827&lt;&gt;0,INDEX(Main!V:V,C827+1,1),"")</f>
        <v/>
      </c>
      <c r="K827" s="0" t="str">
        <f aca="false">IF(E827&lt;&gt;0,INDEX(Main!W:W,C827+1,1),"")</f>
        <v/>
      </c>
      <c r="L827" s="0" t="str">
        <f aca="false">IF(E827&lt;&gt;0,INDEX(Main!AF:CC,$C827+1,$D827+1),"")</f>
        <v/>
      </c>
      <c r="M827" s="0" t="str">
        <f aca="false">IF(E827&lt;&gt;0,IF(L827*1&gt;100,YEAR(L827),""),"")</f>
        <v/>
      </c>
      <c r="N827" s="0" t="str">
        <f aca="false">IF(E827&lt;&gt;0,INDEX(Main!AH:CC,$C827+1,$D827+1),"")</f>
        <v/>
      </c>
      <c r="O827" s="0" t="str">
        <f aca="false">IF(E827&lt;&gt;0,INDEX(Main!AI:CC,$C827+1,$D827+1),"")</f>
        <v/>
      </c>
      <c r="P827" s="0" t="str">
        <f aca="false">IF(E827&lt;&gt;0,INDEX(Main!AJ:CC,$C827+1,$D827+1),"")</f>
        <v/>
      </c>
      <c r="Q827" s="0" t="str">
        <f aca="false">IF(A827&lt;&gt;"",":"&amp;A827,"")</f>
        <v/>
      </c>
    </row>
    <row r="828" customFormat="false" ht="12.75" hidden="false" customHeight="false" outlineLevel="0" collapsed="false">
      <c r="A828" s="0" t="str">
        <f aca="false">IF(MOD(ROW(B828)-C$6,$F$6)=0,MAX(A$7:A827)+1,"")</f>
        <v/>
      </c>
      <c r="B828" s="0" t="n">
        <v>8.02799999999998</v>
      </c>
      <c r="C828" s="0" t="n">
        <v>34</v>
      </c>
      <c r="D828" s="0" t="n">
        <v>35</v>
      </c>
      <c r="E828" s="0" t="n">
        <v>0</v>
      </c>
      <c r="F828" s="0" t="str">
        <f aca="false">IF(E828&lt;&gt;0,"CSE"&amp;ROUND(B828,0),"")</f>
        <v/>
      </c>
      <c r="G828" s="0" t="str">
        <f aca="false">IF(E828&lt;&gt;0,"All","")</f>
        <v/>
      </c>
      <c r="H828" s="0" t="str">
        <f aca="false">IF(E828&lt;&gt;0,INDEX(Main!T:T,C828+1,1),"")</f>
        <v/>
      </c>
      <c r="I828" s="0" t="str">
        <f aca="false">IF(E828&lt;&gt;0,INDEX(Main!U:U,C828+1,1),"")</f>
        <v/>
      </c>
      <c r="J828" s="0" t="str">
        <f aca="false">IF(E828&lt;&gt;0,INDEX(Main!V:V,C828+1,1),"")</f>
        <v/>
      </c>
      <c r="K828" s="0" t="str">
        <f aca="false">IF(E828&lt;&gt;0,INDEX(Main!W:W,C828+1,1),"")</f>
        <v/>
      </c>
      <c r="L828" s="0" t="str">
        <f aca="false">IF(E828&lt;&gt;0,INDEX(Main!AF:CC,$C828+1,$D828+1),"")</f>
        <v/>
      </c>
      <c r="M828" s="0" t="str">
        <f aca="false">IF(E828&lt;&gt;0,IF(L828*1&gt;100,YEAR(L828),""),"")</f>
        <v/>
      </c>
      <c r="N828" s="0" t="str">
        <f aca="false">IF(E828&lt;&gt;0,INDEX(Main!AH:CC,$C828+1,$D828+1),"")</f>
        <v/>
      </c>
      <c r="O828" s="0" t="str">
        <f aca="false">IF(E828&lt;&gt;0,INDEX(Main!AI:CC,$C828+1,$D828+1),"")</f>
        <v/>
      </c>
      <c r="P828" s="0" t="str">
        <f aca="false">IF(E828&lt;&gt;0,INDEX(Main!AJ:CC,$C828+1,$D828+1),"")</f>
        <v/>
      </c>
      <c r="Q828" s="0" t="str">
        <f aca="false">IF(A828&lt;&gt;"",":"&amp;A828,"")</f>
        <v/>
      </c>
    </row>
    <row r="829" customFormat="false" ht="12.75" hidden="false" customHeight="false" outlineLevel="0" collapsed="false">
      <c r="A829" s="0" t="str">
        <f aca="false">IF(MOD(ROW(B829)-C$6,$F$6)=0,MAX(A$7:A828)+1,"")</f>
        <v/>
      </c>
      <c r="B829" s="0" t="n">
        <v>8.02899999999998</v>
      </c>
      <c r="C829" s="0" t="n">
        <v>35</v>
      </c>
      <c r="D829" s="0" t="n">
        <v>35</v>
      </c>
      <c r="E829" s="0" t="n">
        <v>0</v>
      </c>
      <c r="F829" s="0" t="str">
        <f aca="false">IF(E829&lt;&gt;0,"CSE"&amp;ROUND(B829,0),"")</f>
        <v/>
      </c>
      <c r="G829" s="0" t="str">
        <f aca="false">IF(E829&lt;&gt;0,"All","")</f>
        <v/>
      </c>
      <c r="H829" s="0" t="str">
        <f aca="false">IF(E829&lt;&gt;0,INDEX(Main!T:T,C829+1,1),"")</f>
        <v/>
      </c>
      <c r="I829" s="0" t="str">
        <f aca="false">IF(E829&lt;&gt;0,INDEX(Main!U:U,C829+1,1),"")</f>
        <v/>
      </c>
      <c r="J829" s="0" t="str">
        <f aca="false">IF(E829&lt;&gt;0,INDEX(Main!V:V,C829+1,1),"")</f>
        <v/>
      </c>
      <c r="K829" s="0" t="str">
        <f aca="false">IF(E829&lt;&gt;0,INDEX(Main!W:W,C829+1,1),"")</f>
        <v/>
      </c>
      <c r="L829" s="0" t="str">
        <f aca="false">IF(E829&lt;&gt;0,INDEX(Main!AF:CC,$C829+1,$D829+1),"")</f>
        <v/>
      </c>
      <c r="M829" s="0" t="str">
        <f aca="false">IF(E829&lt;&gt;0,IF(L829*1&gt;100,YEAR(L829),""),"")</f>
        <v/>
      </c>
      <c r="N829" s="0" t="str">
        <f aca="false">IF(E829&lt;&gt;0,INDEX(Main!AH:CC,$C829+1,$D829+1),"")</f>
        <v/>
      </c>
      <c r="O829" s="0" t="str">
        <f aca="false">IF(E829&lt;&gt;0,INDEX(Main!AI:CC,$C829+1,$D829+1),"")</f>
        <v/>
      </c>
      <c r="P829" s="0" t="str">
        <f aca="false">IF(E829&lt;&gt;0,INDEX(Main!AJ:CC,$C829+1,$D829+1),"")</f>
        <v/>
      </c>
      <c r="Q829" s="0" t="str">
        <f aca="false">IF(A829&lt;&gt;"",":"&amp;A829,"")</f>
        <v/>
      </c>
    </row>
    <row r="830" customFormat="false" ht="12.75" hidden="false" customHeight="false" outlineLevel="0" collapsed="false">
      <c r="A830" s="0" t="str">
        <f aca="false">IF(MOD(ROW(B830)-C$6,$F$6)=0,MAX(A$7:A829)+1,"")</f>
        <v/>
      </c>
      <c r="B830" s="0" t="n">
        <v>8.02999999999998</v>
      </c>
      <c r="C830" s="0" t="n">
        <v>36</v>
      </c>
      <c r="D830" s="0" t="n">
        <v>35</v>
      </c>
      <c r="E830" s="0" t="n">
        <v>0</v>
      </c>
      <c r="F830" s="0" t="str">
        <f aca="false">IF(E830&lt;&gt;0,"CSE"&amp;ROUND(B830,0),"")</f>
        <v/>
      </c>
      <c r="G830" s="0" t="str">
        <f aca="false">IF(E830&lt;&gt;0,"All","")</f>
        <v/>
      </c>
      <c r="H830" s="0" t="str">
        <f aca="false">IF(E830&lt;&gt;0,INDEX(Main!T:T,C830+1,1),"")</f>
        <v/>
      </c>
      <c r="I830" s="0" t="str">
        <f aca="false">IF(E830&lt;&gt;0,INDEX(Main!U:U,C830+1,1),"")</f>
        <v/>
      </c>
      <c r="J830" s="0" t="str">
        <f aca="false">IF(E830&lt;&gt;0,INDEX(Main!V:V,C830+1,1),"")</f>
        <v/>
      </c>
      <c r="K830" s="0" t="str">
        <f aca="false">IF(E830&lt;&gt;0,INDEX(Main!W:W,C830+1,1),"")</f>
        <v/>
      </c>
      <c r="L830" s="0" t="str">
        <f aca="false">IF(E830&lt;&gt;0,INDEX(Main!AF:CC,$C830+1,$D830+1),"")</f>
        <v/>
      </c>
      <c r="M830" s="0" t="str">
        <f aca="false">IF(E830&lt;&gt;0,IF(L830*1&gt;100,YEAR(L830),""),"")</f>
        <v/>
      </c>
      <c r="N830" s="0" t="str">
        <f aca="false">IF(E830&lt;&gt;0,INDEX(Main!AH:CC,$C830+1,$D830+1),"")</f>
        <v/>
      </c>
      <c r="O830" s="0" t="str">
        <f aca="false">IF(E830&lt;&gt;0,INDEX(Main!AI:CC,$C830+1,$D830+1),"")</f>
        <v/>
      </c>
      <c r="P830" s="0" t="str">
        <f aca="false">IF(E830&lt;&gt;0,INDEX(Main!AJ:CC,$C830+1,$D830+1),"")</f>
        <v/>
      </c>
      <c r="Q830" s="0" t="str">
        <f aca="false">IF(A830&lt;&gt;"",":"&amp;A830,"")</f>
        <v/>
      </c>
    </row>
    <row r="831" customFormat="false" ht="12.75" hidden="false" customHeight="false" outlineLevel="0" collapsed="false">
      <c r="A831" s="0" t="str">
        <f aca="false">IF(MOD(ROW(B831)-C$6,$F$6)=0,MAX(A$7:A830)+1,"")</f>
        <v/>
      </c>
      <c r="B831" s="0" t="n">
        <v>8.03099999999998</v>
      </c>
      <c r="C831" s="0" t="n">
        <v>37</v>
      </c>
      <c r="D831" s="0" t="n">
        <v>35</v>
      </c>
      <c r="E831" s="0" t="n">
        <v>0</v>
      </c>
      <c r="F831" s="0" t="str">
        <f aca="false">IF(E831&lt;&gt;0,"CSE"&amp;ROUND(B831,0),"")</f>
        <v/>
      </c>
      <c r="G831" s="0" t="str">
        <f aca="false">IF(E831&lt;&gt;0,"All","")</f>
        <v/>
      </c>
      <c r="H831" s="0" t="str">
        <f aca="false">IF(E831&lt;&gt;0,INDEX(Main!T:T,C831+1,1),"")</f>
        <v/>
      </c>
      <c r="I831" s="0" t="str">
        <f aca="false">IF(E831&lt;&gt;0,INDEX(Main!U:U,C831+1,1),"")</f>
        <v/>
      </c>
      <c r="J831" s="0" t="str">
        <f aca="false">IF(E831&lt;&gt;0,INDEX(Main!V:V,C831+1,1),"")</f>
        <v/>
      </c>
      <c r="K831" s="0" t="str">
        <f aca="false">IF(E831&lt;&gt;0,INDEX(Main!W:W,C831+1,1),"")</f>
        <v/>
      </c>
      <c r="L831" s="0" t="str">
        <f aca="false">IF(E831&lt;&gt;0,INDEX(Main!AF:CC,$C831+1,$D831+1),"")</f>
        <v/>
      </c>
      <c r="M831" s="0" t="str">
        <f aca="false">IF(E831&lt;&gt;0,IF(L831*1&gt;100,YEAR(L831),""),"")</f>
        <v/>
      </c>
      <c r="N831" s="0" t="str">
        <f aca="false">IF(E831&lt;&gt;0,INDEX(Main!AH:CC,$C831+1,$D831+1),"")</f>
        <v/>
      </c>
      <c r="O831" s="0" t="str">
        <f aca="false">IF(E831&lt;&gt;0,INDEX(Main!AI:CC,$C831+1,$D831+1),"")</f>
        <v/>
      </c>
      <c r="P831" s="0" t="str">
        <f aca="false">IF(E831&lt;&gt;0,INDEX(Main!AJ:CC,$C831+1,$D831+1),"")</f>
        <v/>
      </c>
      <c r="Q831" s="0" t="str">
        <f aca="false">IF(A831&lt;&gt;"",":"&amp;A831,"")</f>
        <v/>
      </c>
    </row>
    <row r="832" customFormat="false" ht="12.75" hidden="false" customHeight="false" outlineLevel="0" collapsed="false">
      <c r="A832" s="0" t="str">
        <f aca="false">IF(MOD(ROW(B832)-C$6,$F$6)=0,MAX(A$7:A831)+1,"")</f>
        <v/>
      </c>
      <c r="B832" s="0" t="n">
        <v>8.03199999999998</v>
      </c>
      <c r="C832" s="0" t="n">
        <v>38</v>
      </c>
      <c r="D832" s="0" t="n">
        <v>35</v>
      </c>
      <c r="E832" s="0" t="n">
        <v>0</v>
      </c>
      <c r="F832" s="0" t="str">
        <f aca="false">IF(E832&lt;&gt;0,"CSE"&amp;ROUND(B832,0),"")</f>
        <v/>
      </c>
      <c r="G832" s="0" t="str">
        <f aca="false">IF(E832&lt;&gt;0,"All","")</f>
        <v/>
      </c>
      <c r="H832" s="0" t="str">
        <f aca="false">IF(E832&lt;&gt;0,INDEX(Main!T:T,C832+1,1),"")</f>
        <v/>
      </c>
      <c r="I832" s="0" t="str">
        <f aca="false">IF(E832&lt;&gt;0,INDEX(Main!U:U,C832+1,1),"")</f>
        <v/>
      </c>
      <c r="J832" s="0" t="str">
        <f aca="false">IF(E832&lt;&gt;0,INDEX(Main!V:V,C832+1,1),"")</f>
        <v/>
      </c>
      <c r="K832" s="0" t="str">
        <f aca="false">IF(E832&lt;&gt;0,INDEX(Main!W:W,C832+1,1),"")</f>
        <v/>
      </c>
      <c r="L832" s="0" t="str">
        <f aca="false">IF(E832&lt;&gt;0,INDEX(Main!AF:CC,$C832+1,$D832+1),"")</f>
        <v/>
      </c>
      <c r="M832" s="0" t="str">
        <f aca="false">IF(E832&lt;&gt;0,IF(L832*1&gt;100,YEAR(L832),""),"")</f>
        <v/>
      </c>
      <c r="N832" s="0" t="str">
        <f aca="false">IF(E832&lt;&gt;0,INDEX(Main!AH:CC,$C832+1,$D832+1),"")</f>
        <v/>
      </c>
      <c r="O832" s="0" t="str">
        <f aca="false">IF(E832&lt;&gt;0,INDEX(Main!AI:CC,$C832+1,$D832+1),"")</f>
        <v/>
      </c>
      <c r="P832" s="0" t="str">
        <f aca="false">IF(E832&lt;&gt;0,INDEX(Main!AJ:CC,$C832+1,$D832+1),"")</f>
        <v/>
      </c>
      <c r="Q832" s="0" t="str">
        <f aca="false">IF(A832&lt;&gt;"",":"&amp;A832,"")</f>
        <v/>
      </c>
    </row>
    <row r="833" customFormat="false" ht="12.75" hidden="false" customHeight="false" outlineLevel="0" collapsed="false">
      <c r="A833" s="0" t="str">
        <f aca="false">IF(MOD(ROW(B833)-C$6,$F$6)=0,MAX(A$7:A832)+1,"")</f>
        <v/>
      </c>
      <c r="B833" s="0" t="n">
        <v>8.03299999999998</v>
      </c>
      <c r="C833" s="0" t="n">
        <v>39</v>
      </c>
      <c r="D833" s="0" t="n">
        <v>35</v>
      </c>
      <c r="E833" s="0" t="n">
        <v>0</v>
      </c>
      <c r="F833" s="0" t="str">
        <f aca="false">IF(E833&lt;&gt;0,"CSE"&amp;ROUND(B833,0),"")</f>
        <v/>
      </c>
      <c r="G833" s="0" t="str">
        <f aca="false">IF(E833&lt;&gt;0,"All","")</f>
        <v/>
      </c>
      <c r="H833" s="0" t="str">
        <f aca="false">IF(E833&lt;&gt;0,INDEX(Main!T:T,C833+1,1),"")</f>
        <v/>
      </c>
      <c r="I833" s="0" t="str">
        <f aca="false">IF(E833&lt;&gt;0,INDEX(Main!U:U,C833+1,1),"")</f>
        <v/>
      </c>
      <c r="J833" s="0" t="str">
        <f aca="false">IF(E833&lt;&gt;0,INDEX(Main!V:V,C833+1,1),"")</f>
        <v/>
      </c>
      <c r="K833" s="0" t="str">
        <f aca="false">IF(E833&lt;&gt;0,INDEX(Main!W:W,C833+1,1),"")</f>
        <v/>
      </c>
      <c r="L833" s="0" t="str">
        <f aca="false">IF(E833&lt;&gt;0,INDEX(Main!AF:CC,$C833+1,$D833+1),"")</f>
        <v/>
      </c>
      <c r="M833" s="0" t="str">
        <f aca="false">IF(E833&lt;&gt;0,IF(L833*1&gt;100,YEAR(L833),""),"")</f>
        <v/>
      </c>
      <c r="N833" s="0" t="str">
        <f aca="false">IF(E833&lt;&gt;0,INDEX(Main!AH:CC,$C833+1,$D833+1),"")</f>
        <v/>
      </c>
      <c r="O833" s="0" t="str">
        <f aca="false">IF(E833&lt;&gt;0,INDEX(Main!AI:CC,$C833+1,$D833+1),"")</f>
        <v/>
      </c>
      <c r="P833" s="0" t="str">
        <f aca="false">IF(E833&lt;&gt;0,INDEX(Main!AJ:CC,$C833+1,$D833+1),"")</f>
        <v/>
      </c>
      <c r="Q833" s="0" t="str">
        <f aca="false">IF(A833&lt;&gt;"",":"&amp;A833,"")</f>
        <v/>
      </c>
    </row>
    <row r="834" customFormat="false" ht="12.75" hidden="false" customHeight="false" outlineLevel="0" collapsed="false">
      <c r="A834" s="0" t="str">
        <f aca="false">IF(MOD(ROW(B834)-C$6,$F$6)=0,MAX(A$7:A833)+1,"")</f>
        <v/>
      </c>
      <c r="B834" s="0" t="n">
        <v>8.03399999999998</v>
      </c>
      <c r="C834" s="0" t="n">
        <v>40</v>
      </c>
      <c r="D834" s="0" t="n">
        <v>35</v>
      </c>
      <c r="E834" s="0" t="n">
        <v>0</v>
      </c>
      <c r="F834" s="0" t="str">
        <f aca="false">IF(E834&lt;&gt;0,"CSE"&amp;ROUND(B834,0),"")</f>
        <v/>
      </c>
      <c r="G834" s="0" t="str">
        <f aca="false">IF(E834&lt;&gt;0,"All","")</f>
        <v/>
      </c>
      <c r="H834" s="0" t="str">
        <f aca="false">IF(E834&lt;&gt;0,INDEX(Main!T:T,C834+1,1),"")</f>
        <v/>
      </c>
      <c r="I834" s="0" t="str">
        <f aca="false">IF(E834&lt;&gt;0,INDEX(Main!U:U,C834+1,1),"")</f>
        <v/>
      </c>
      <c r="J834" s="0" t="str">
        <f aca="false">IF(E834&lt;&gt;0,INDEX(Main!V:V,C834+1,1),"")</f>
        <v/>
      </c>
      <c r="K834" s="0" t="str">
        <f aca="false">IF(E834&lt;&gt;0,INDEX(Main!W:W,C834+1,1),"")</f>
        <v/>
      </c>
      <c r="L834" s="0" t="str">
        <f aca="false">IF(E834&lt;&gt;0,INDEX(Main!AF:CC,$C834+1,$D834+1),"")</f>
        <v/>
      </c>
      <c r="M834" s="0" t="str">
        <f aca="false">IF(E834&lt;&gt;0,IF(L834*1&gt;100,YEAR(L834),""),"")</f>
        <v/>
      </c>
      <c r="N834" s="0" t="str">
        <f aca="false">IF(E834&lt;&gt;0,INDEX(Main!AH:CC,$C834+1,$D834+1),"")</f>
        <v/>
      </c>
      <c r="O834" s="0" t="str">
        <f aca="false">IF(E834&lt;&gt;0,INDEX(Main!AI:CC,$C834+1,$D834+1),"")</f>
        <v/>
      </c>
      <c r="P834" s="0" t="str">
        <f aca="false">IF(E834&lt;&gt;0,INDEX(Main!AJ:CC,$C834+1,$D834+1),"")</f>
        <v/>
      </c>
      <c r="Q834" s="0" t="str">
        <f aca="false">IF(A834&lt;&gt;"",":"&amp;A834,"")</f>
        <v/>
      </c>
    </row>
    <row r="835" customFormat="false" ht="12.75" hidden="false" customHeight="false" outlineLevel="0" collapsed="false">
      <c r="A835" s="0" t="str">
        <f aca="false">IF(MOD(ROW(B835)-C$6,$F$6)=0,MAX(A$7:A834)+1,"")</f>
        <v/>
      </c>
      <c r="B835" s="0" t="n">
        <v>8.03499999999998</v>
      </c>
      <c r="C835" s="0" t="n">
        <v>41</v>
      </c>
      <c r="D835" s="0" t="n">
        <v>35</v>
      </c>
      <c r="E835" s="0" t="n">
        <v>0</v>
      </c>
      <c r="F835" s="0" t="str">
        <f aca="false">IF(E835&lt;&gt;0,"CSE"&amp;ROUND(B835,0),"")</f>
        <v/>
      </c>
      <c r="G835" s="0" t="str">
        <f aca="false">IF(E835&lt;&gt;0,"All","")</f>
        <v/>
      </c>
      <c r="H835" s="0" t="str">
        <f aca="false">IF(E835&lt;&gt;0,INDEX(Main!T:T,C835+1,1),"")</f>
        <v/>
      </c>
      <c r="I835" s="0" t="str">
        <f aca="false">IF(E835&lt;&gt;0,INDEX(Main!U:U,C835+1,1),"")</f>
        <v/>
      </c>
      <c r="J835" s="0" t="str">
        <f aca="false">IF(E835&lt;&gt;0,INDEX(Main!V:V,C835+1,1),"")</f>
        <v/>
      </c>
      <c r="K835" s="0" t="str">
        <f aca="false">IF(E835&lt;&gt;0,INDEX(Main!W:W,C835+1,1),"")</f>
        <v/>
      </c>
      <c r="L835" s="0" t="str">
        <f aca="false">IF(E835&lt;&gt;0,INDEX(Main!AF:CC,$C835+1,$D835+1),"")</f>
        <v/>
      </c>
      <c r="M835" s="0" t="str">
        <f aca="false">IF(E835&lt;&gt;0,IF(L835*1&gt;100,YEAR(L835),""),"")</f>
        <v/>
      </c>
      <c r="N835" s="0" t="str">
        <f aca="false">IF(E835&lt;&gt;0,INDEX(Main!AH:CC,$C835+1,$D835+1),"")</f>
        <v/>
      </c>
      <c r="O835" s="0" t="str">
        <f aca="false">IF(E835&lt;&gt;0,INDEX(Main!AI:CC,$C835+1,$D835+1),"")</f>
        <v/>
      </c>
      <c r="P835" s="0" t="str">
        <f aca="false">IF(E835&lt;&gt;0,INDEX(Main!AJ:CC,$C835+1,$D835+1),"")</f>
        <v/>
      </c>
      <c r="Q835" s="0" t="str">
        <f aca="false">IF(A835&lt;&gt;"",":"&amp;A835,"")</f>
        <v/>
      </c>
    </row>
    <row r="836" customFormat="false" ht="12.75" hidden="false" customHeight="false" outlineLevel="0" collapsed="false">
      <c r="A836" s="0" t="str">
        <f aca="false">IF(MOD(ROW(B836)-C$6,$F$6)=0,MAX(A$7:A835)+1,"")</f>
        <v/>
      </c>
      <c r="B836" s="0" t="n">
        <v>8.03599999999998</v>
      </c>
      <c r="C836" s="0" t="n">
        <v>42</v>
      </c>
      <c r="D836" s="0" t="n">
        <v>35</v>
      </c>
      <c r="E836" s="0" t="n">
        <v>0</v>
      </c>
      <c r="F836" s="0" t="str">
        <f aca="false">IF(E836&lt;&gt;0,"CSE"&amp;ROUND(B836,0),"")</f>
        <v/>
      </c>
      <c r="G836" s="0" t="str">
        <f aca="false">IF(E836&lt;&gt;0,"All","")</f>
        <v/>
      </c>
      <c r="H836" s="0" t="str">
        <f aca="false">IF(E836&lt;&gt;0,INDEX(Main!T:T,C836+1,1),"")</f>
        <v/>
      </c>
      <c r="I836" s="0" t="str">
        <f aca="false">IF(E836&lt;&gt;0,INDEX(Main!U:U,C836+1,1),"")</f>
        <v/>
      </c>
      <c r="J836" s="0" t="str">
        <f aca="false">IF(E836&lt;&gt;0,INDEX(Main!V:V,C836+1,1),"")</f>
        <v/>
      </c>
      <c r="K836" s="0" t="str">
        <f aca="false">IF(E836&lt;&gt;0,INDEX(Main!W:W,C836+1,1),"")</f>
        <v/>
      </c>
      <c r="L836" s="0" t="str">
        <f aca="false">IF(E836&lt;&gt;0,INDEX(Main!AF:CC,$C836+1,$D836+1),"")</f>
        <v/>
      </c>
      <c r="M836" s="0" t="str">
        <f aca="false">IF(E836&lt;&gt;0,IF(L836*1&gt;100,YEAR(L836),""),"")</f>
        <v/>
      </c>
      <c r="N836" s="0" t="str">
        <f aca="false">IF(E836&lt;&gt;0,INDEX(Main!AH:CC,$C836+1,$D836+1),"")</f>
        <v/>
      </c>
      <c r="O836" s="0" t="str">
        <f aca="false">IF(E836&lt;&gt;0,INDEX(Main!AI:CC,$C836+1,$D836+1),"")</f>
        <v/>
      </c>
      <c r="P836" s="0" t="str">
        <f aca="false">IF(E836&lt;&gt;0,INDEX(Main!AJ:CC,$C836+1,$D836+1),"")</f>
        <v/>
      </c>
      <c r="Q836" s="0" t="str">
        <f aca="false">IF(A836&lt;&gt;"",":"&amp;A836,"")</f>
        <v/>
      </c>
    </row>
    <row r="837" customFormat="false" ht="12.75" hidden="false" customHeight="false" outlineLevel="0" collapsed="false">
      <c r="A837" s="0" t="str">
        <f aca="false">IF(MOD(ROW(B837)-C$6,$F$6)=0,MAX(A$7:A836)+1,"")</f>
        <v/>
      </c>
      <c r="B837" s="0" t="n">
        <v>8.03699999999998</v>
      </c>
      <c r="C837" s="0" t="n">
        <v>43</v>
      </c>
      <c r="D837" s="0" t="n">
        <v>35</v>
      </c>
      <c r="E837" s="0" t="n">
        <v>0</v>
      </c>
      <c r="F837" s="0" t="str">
        <f aca="false">IF(E837&lt;&gt;0,"CSE"&amp;ROUND(B837,0),"")</f>
        <v/>
      </c>
      <c r="G837" s="0" t="str">
        <f aca="false">IF(E837&lt;&gt;0,"All","")</f>
        <v/>
      </c>
      <c r="H837" s="0" t="str">
        <f aca="false">IF(E837&lt;&gt;0,INDEX(Main!T:T,C837+1,1),"")</f>
        <v/>
      </c>
      <c r="I837" s="0" t="str">
        <f aca="false">IF(E837&lt;&gt;0,INDEX(Main!U:U,C837+1,1),"")</f>
        <v/>
      </c>
      <c r="J837" s="0" t="str">
        <f aca="false">IF(E837&lt;&gt;0,INDEX(Main!V:V,C837+1,1),"")</f>
        <v/>
      </c>
      <c r="K837" s="0" t="str">
        <f aca="false">IF(E837&lt;&gt;0,INDEX(Main!W:W,C837+1,1),"")</f>
        <v/>
      </c>
      <c r="L837" s="0" t="str">
        <f aca="false">IF(E837&lt;&gt;0,INDEX(Main!AF:CC,$C837+1,$D837+1),"")</f>
        <v/>
      </c>
      <c r="M837" s="0" t="str">
        <f aca="false">IF(E837&lt;&gt;0,IF(L837*1&gt;100,YEAR(L837),""),"")</f>
        <v/>
      </c>
      <c r="N837" s="0" t="str">
        <f aca="false">IF(E837&lt;&gt;0,INDEX(Main!AH:CC,$C837+1,$D837+1),"")</f>
        <v/>
      </c>
      <c r="O837" s="0" t="str">
        <f aca="false">IF(E837&lt;&gt;0,INDEX(Main!AI:CC,$C837+1,$D837+1),"")</f>
        <v/>
      </c>
      <c r="P837" s="0" t="str">
        <f aca="false">IF(E837&lt;&gt;0,INDEX(Main!AJ:CC,$C837+1,$D837+1),"")</f>
        <v/>
      </c>
      <c r="Q837" s="0" t="str">
        <f aca="false">IF(A837&lt;&gt;"",":"&amp;A837,"")</f>
        <v/>
      </c>
    </row>
    <row r="838" customFormat="false" ht="12.75" hidden="false" customHeight="false" outlineLevel="0" collapsed="false">
      <c r="A838" s="0" t="str">
        <f aca="false">IF(MOD(ROW(B838)-C$6,$F$6)=0,MAX(A$7:A837)+1,"")</f>
        <v/>
      </c>
      <c r="B838" s="0" t="n">
        <v>8.03799999999998</v>
      </c>
      <c r="C838" s="0" t="n">
        <v>44</v>
      </c>
      <c r="D838" s="0" t="n">
        <v>35</v>
      </c>
      <c r="E838" s="0" t="n">
        <v>0</v>
      </c>
      <c r="F838" s="0" t="str">
        <f aca="false">IF(E838&lt;&gt;0,"CSE"&amp;ROUND(B838,0),"")</f>
        <v/>
      </c>
      <c r="G838" s="0" t="str">
        <f aca="false">IF(E838&lt;&gt;0,"All","")</f>
        <v/>
      </c>
      <c r="H838" s="0" t="str">
        <f aca="false">IF(E838&lt;&gt;0,INDEX(Main!T:T,C838+1,1),"")</f>
        <v/>
      </c>
      <c r="I838" s="0" t="str">
        <f aca="false">IF(E838&lt;&gt;0,INDEX(Main!U:U,C838+1,1),"")</f>
        <v/>
      </c>
      <c r="J838" s="0" t="str">
        <f aca="false">IF(E838&lt;&gt;0,INDEX(Main!V:V,C838+1,1),"")</f>
        <v/>
      </c>
      <c r="K838" s="0" t="str">
        <f aca="false">IF(E838&lt;&gt;0,INDEX(Main!W:W,C838+1,1),"")</f>
        <v/>
      </c>
      <c r="L838" s="0" t="str">
        <f aca="false">IF(E838&lt;&gt;0,INDEX(Main!AF:CC,$C838+1,$D838+1),"")</f>
        <v/>
      </c>
      <c r="M838" s="0" t="str">
        <f aca="false">IF(E838&lt;&gt;0,IF(L838*1&gt;100,YEAR(L838),""),"")</f>
        <v/>
      </c>
      <c r="N838" s="0" t="str">
        <f aca="false">IF(E838&lt;&gt;0,INDEX(Main!AH:CC,$C838+1,$D838+1),"")</f>
        <v/>
      </c>
      <c r="O838" s="0" t="str">
        <f aca="false">IF(E838&lt;&gt;0,INDEX(Main!AI:CC,$C838+1,$D838+1),"")</f>
        <v/>
      </c>
      <c r="P838" s="0" t="str">
        <f aca="false">IF(E838&lt;&gt;0,INDEX(Main!AJ:CC,$C838+1,$D838+1),"")</f>
        <v/>
      </c>
      <c r="Q838" s="0" t="str">
        <f aca="false">IF(A838&lt;&gt;"",":"&amp;A838,"")</f>
        <v/>
      </c>
    </row>
    <row r="839" customFormat="false" ht="12.75" hidden="false" customHeight="false" outlineLevel="0" collapsed="false">
      <c r="A839" s="0" t="str">
        <f aca="false">IF(MOD(ROW(B839)-C$6,$F$6)=0,MAX(A$7:A838)+1,"")</f>
        <v/>
      </c>
      <c r="B839" s="0" t="n">
        <v>8.03899999999998</v>
      </c>
      <c r="C839" s="0" t="n">
        <v>45</v>
      </c>
      <c r="D839" s="0" t="n">
        <v>35</v>
      </c>
      <c r="E839" s="0" t="n">
        <v>0</v>
      </c>
      <c r="F839" s="0" t="str">
        <f aca="false">IF(E839&lt;&gt;0,"CSE"&amp;ROUND(B839,0),"")</f>
        <v/>
      </c>
      <c r="G839" s="0" t="str">
        <f aca="false">IF(E839&lt;&gt;0,"All","")</f>
        <v/>
      </c>
      <c r="H839" s="0" t="str">
        <f aca="false">IF(E839&lt;&gt;0,INDEX(Main!T:T,C839+1,1),"")</f>
        <v/>
      </c>
      <c r="I839" s="0" t="str">
        <f aca="false">IF(E839&lt;&gt;0,INDEX(Main!U:U,C839+1,1),"")</f>
        <v/>
      </c>
      <c r="J839" s="0" t="str">
        <f aca="false">IF(E839&lt;&gt;0,INDEX(Main!V:V,C839+1,1),"")</f>
        <v/>
      </c>
      <c r="K839" s="0" t="str">
        <f aca="false">IF(E839&lt;&gt;0,INDEX(Main!W:W,C839+1,1),"")</f>
        <v/>
      </c>
      <c r="L839" s="0" t="str">
        <f aca="false">IF(E839&lt;&gt;0,INDEX(Main!AF:CC,$C839+1,$D839+1),"")</f>
        <v/>
      </c>
      <c r="M839" s="0" t="str">
        <f aca="false">IF(E839&lt;&gt;0,IF(L839*1&gt;100,YEAR(L839),""),"")</f>
        <v/>
      </c>
      <c r="N839" s="0" t="str">
        <f aca="false">IF(E839&lt;&gt;0,INDEX(Main!AH:CC,$C839+1,$D839+1),"")</f>
        <v/>
      </c>
      <c r="O839" s="0" t="str">
        <f aca="false">IF(E839&lt;&gt;0,INDEX(Main!AI:CC,$C839+1,$D839+1),"")</f>
        <v/>
      </c>
      <c r="P839" s="0" t="str">
        <f aca="false">IF(E839&lt;&gt;0,INDEX(Main!AJ:CC,$C839+1,$D839+1),"")</f>
        <v/>
      </c>
      <c r="Q839" s="0" t="str">
        <f aca="false">IF(A839&lt;&gt;"",":"&amp;A839,"")</f>
        <v/>
      </c>
    </row>
    <row r="840" customFormat="false" ht="12.75" hidden="false" customHeight="false" outlineLevel="0" collapsed="false">
      <c r="A840" s="0" t="str">
        <f aca="false">IF(MOD(ROW(B840)-C$6,$F$6)=0,MAX(A$7:A839)+1,"")</f>
        <v/>
      </c>
      <c r="B840" s="0" t="n">
        <v>8.03999999999998</v>
      </c>
      <c r="C840" s="0" t="n">
        <v>46</v>
      </c>
      <c r="D840" s="0" t="n">
        <v>35</v>
      </c>
      <c r="E840" s="0" t="n">
        <v>0</v>
      </c>
      <c r="F840" s="0" t="str">
        <f aca="false">IF(E840&lt;&gt;0,"CSE"&amp;ROUND(B840,0),"")</f>
        <v/>
      </c>
      <c r="G840" s="0" t="str">
        <f aca="false">IF(E840&lt;&gt;0,"All","")</f>
        <v/>
      </c>
      <c r="H840" s="0" t="str">
        <f aca="false">IF(E840&lt;&gt;0,INDEX(Main!T:T,C840+1,1),"")</f>
        <v/>
      </c>
      <c r="I840" s="0" t="str">
        <f aca="false">IF(E840&lt;&gt;0,INDEX(Main!U:U,C840+1,1),"")</f>
        <v/>
      </c>
      <c r="J840" s="0" t="str">
        <f aca="false">IF(E840&lt;&gt;0,INDEX(Main!V:V,C840+1,1),"")</f>
        <v/>
      </c>
      <c r="K840" s="0" t="str">
        <f aca="false">IF(E840&lt;&gt;0,INDEX(Main!W:W,C840+1,1),"")</f>
        <v/>
      </c>
      <c r="L840" s="0" t="str">
        <f aca="false">IF(E840&lt;&gt;0,INDEX(Main!AF:CC,$C840+1,$D840+1),"")</f>
        <v/>
      </c>
      <c r="M840" s="0" t="str">
        <f aca="false">IF(E840&lt;&gt;0,IF(L840*1&gt;100,YEAR(L840),""),"")</f>
        <v/>
      </c>
      <c r="N840" s="0" t="str">
        <f aca="false">IF(E840&lt;&gt;0,INDEX(Main!AH:CC,$C840+1,$D840+1),"")</f>
        <v/>
      </c>
      <c r="O840" s="0" t="str">
        <f aca="false">IF(E840&lt;&gt;0,INDEX(Main!AI:CC,$C840+1,$D840+1),"")</f>
        <v/>
      </c>
      <c r="P840" s="0" t="str">
        <f aca="false">IF(E840&lt;&gt;0,INDEX(Main!AJ:CC,$C840+1,$D840+1),"")</f>
        <v/>
      </c>
      <c r="Q840" s="0" t="str">
        <f aca="false">IF(A840&lt;&gt;"",":"&amp;A840,"")</f>
        <v/>
      </c>
    </row>
    <row r="841" customFormat="false" ht="12.75" hidden="false" customHeight="false" outlineLevel="0" collapsed="false">
      <c r="A841" s="0" t="str">
        <f aca="false">IF(MOD(ROW(B841)-C$6,$F$6)=0,MAX(A$7:A840)+1,"")</f>
        <v/>
      </c>
      <c r="B841" s="0" t="n">
        <v>8.04099999999998</v>
      </c>
      <c r="C841" s="0" t="n">
        <v>47</v>
      </c>
      <c r="D841" s="0" t="n">
        <v>35</v>
      </c>
      <c r="E841" s="0" t="n">
        <v>0</v>
      </c>
      <c r="F841" s="0" t="str">
        <f aca="false">IF(E841&lt;&gt;0,"CSE"&amp;ROUND(B841,0),"")</f>
        <v/>
      </c>
      <c r="G841" s="0" t="str">
        <f aca="false">IF(E841&lt;&gt;0,"All","")</f>
        <v/>
      </c>
      <c r="H841" s="0" t="str">
        <f aca="false">IF(E841&lt;&gt;0,INDEX(Main!T:T,C841+1,1),"")</f>
        <v/>
      </c>
      <c r="I841" s="0" t="str">
        <f aca="false">IF(E841&lt;&gt;0,INDEX(Main!U:U,C841+1,1),"")</f>
        <v/>
      </c>
      <c r="J841" s="0" t="str">
        <f aca="false">IF(E841&lt;&gt;0,INDEX(Main!V:V,C841+1,1),"")</f>
        <v/>
      </c>
      <c r="K841" s="0" t="str">
        <f aca="false">IF(E841&lt;&gt;0,INDEX(Main!W:W,C841+1,1),"")</f>
        <v/>
      </c>
      <c r="L841" s="0" t="str">
        <f aca="false">IF(E841&lt;&gt;0,INDEX(Main!AF:CC,$C841+1,$D841+1),"")</f>
        <v/>
      </c>
      <c r="M841" s="0" t="str">
        <f aca="false">IF(E841&lt;&gt;0,IF(L841*1&gt;100,YEAR(L841),""),"")</f>
        <v/>
      </c>
      <c r="N841" s="0" t="str">
        <f aca="false">IF(E841&lt;&gt;0,INDEX(Main!AH:CC,$C841+1,$D841+1),"")</f>
        <v/>
      </c>
      <c r="O841" s="0" t="str">
        <f aca="false">IF(E841&lt;&gt;0,INDEX(Main!AI:CC,$C841+1,$D841+1),"")</f>
        <v/>
      </c>
      <c r="P841" s="0" t="str">
        <f aca="false">IF(E841&lt;&gt;0,INDEX(Main!AJ:CC,$C841+1,$D841+1),"")</f>
        <v/>
      </c>
      <c r="Q841" s="0" t="str">
        <f aca="false">IF(A841&lt;&gt;"",":"&amp;A841,"")</f>
        <v/>
      </c>
    </row>
    <row r="842" customFormat="false" ht="12.75" hidden="false" customHeight="false" outlineLevel="0" collapsed="false">
      <c r="A842" s="0" t="str">
        <f aca="false">IF(MOD(ROW(B842)-C$6,$F$6)=0,MAX(A$7:A841)+1,"")</f>
        <v/>
      </c>
      <c r="B842" s="0" t="n">
        <v>8.04199999999998</v>
      </c>
      <c r="C842" s="0" t="n">
        <v>48</v>
      </c>
      <c r="D842" s="0" t="n">
        <v>35</v>
      </c>
      <c r="E842" s="0" t="n">
        <v>0</v>
      </c>
      <c r="F842" s="0" t="str">
        <f aca="false">IF(E842&lt;&gt;0,"CSE"&amp;ROUND(B842,0),"")</f>
        <v/>
      </c>
      <c r="G842" s="0" t="str">
        <f aca="false">IF(E842&lt;&gt;0,"All","")</f>
        <v/>
      </c>
      <c r="H842" s="0" t="str">
        <f aca="false">IF(E842&lt;&gt;0,INDEX(Main!T:T,C842+1,1),"")</f>
        <v/>
      </c>
      <c r="I842" s="0" t="str">
        <f aca="false">IF(E842&lt;&gt;0,INDEX(Main!U:U,C842+1,1),"")</f>
        <v/>
      </c>
      <c r="J842" s="0" t="str">
        <f aca="false">IF(E842&lt;&gt;0,INDEX(Main!V:V,C842+1,1),"")</f>
        <v/>
      </c>
      <c r="K842" s="0" t="str">
        <f aca="false">IF(E842&lt;&gt;0,INDEX(Main!W:W,C842+1,1),"")</f>
        <v/>
      </c>
      <c r="L842" s="0" t="str">
        <f aca="false">IF(E842&lt;&gt;0,INDEX(Main!AF:CC,$C842+1,$D842+1),"")</f>
        <v/>
      </c>
      <c r="M842" s="0" t="str">
        <f aca="false">IF(E842&lt;&gt;0,IF(L842*1&gt;100,YEAR(L842),""),"")</f>
        <v/>
      </c>
      <c r="N842" s="0" t="str">
        <f aca="false">IF(E842&lt;&gt;0,INDEX(Main!AH:CC,$C842+1,$D842+1),"")</f>
        <v/>
      </c>
      <c r="O842" s="0" t="str">
        <f aca="false">IF(E842&lt;&gt;0,INDEX(Main!AI:CC,$C842+1,$D842+1),"")</f>
        <v/>
      </c>
      <c r="P842" s="0" t="str">
        <f aca="false">IF(E842&lt;&gt;0,INDEX(Main!AJ:CC,$C842+1,$D842+1),"")</f>
        <v/>
      </c>
      <c r="Q842" s="0" t="str">
        <f aca="false">IF(A842&lt;&gt;"",":"&amp;A842,"")</f>
        <v/>
      </c>
    </row>
    <row r="843" customFormat="false" ht="12.75" hidden="false" customHeight="false" outlineLevel="0" collapsed="false">
      <c r="A843" s="0" t="str">
        <f aca="false">IF(MOD(ROW(B843)-C$6,$F$6)=0,MAX(A$7:A842)+1,"")</f>
        <v/>
      </c>
      <c r="B843" s="0" t="n">
        <v>8.04299999999998</v>
      </c>
      <c r="C843" s="0" t="n">
        <v>49</v>
      </c>
      <c r="D843" s="0" t="n">
        <v>35</v>
      </c>
      <c r="E843" s="0" t="n">
        <v>0</v>
      </c>
      <c r="F843" s="0" t="str">
        <f aca="false">IF(E843&lt;&gt;0,"CSE"&amp;ROUND(B843,0),"")</f>
        <v/>
      </c>
      <c r="G843" s="0" t="str">
        <f aca="false">IF(E843&lt;&gt;0,"All","")</f>
        <v/>
      </c>
      <c r="H843" s="0" t="str">
        <f aca="false">IF(E843&lt;&gt;0,INDEX(Main!T:T,C843+1,1),"")</f>
        <v/>
      </c>
      <c r="I843" s="0" t="str">
        <f aca="false">IF(E843&lt;&gt;0,INDEX(Main!U:U,C843+1,1),"")</f>
        <v/>
      </c>
      <c r="J843" s="0" t="str">
        <f aca="false">IF(E843&lt;&gt;0,INDEX(Main!V:V,C843+1,1),"")</f>
        <v/>
      </c>
      <c r="K843" s="0" t="str">
        <f aca="false">IF(E843&lt;&gt;0,INDEX(Main!W:W,C843+1,1),"")</f>
        <v/>
      </c>
      <c r="L843" s="0" t="str">
        <f aca="false">IF(E843&lt;&gt;0,INDEX(Main!AF:CC,$C843+1,$D843+1),"")</f>
        <v/>
      </c>
      <c r="M843" s="0" t="str">
        <f aca="false">IF(E843&lt;&gt;0,IF(L843*1&gt;100,YEAR(L843),""),"")</f>
        <v/>
      </c>
      <c r="N843" s="0" t="str">
        <f aca="false">IF(E843&lt;&gt;0,INDEX(Main!AH:CC,$C843+1,$D843+1),"")</f>
        <v/>
      </c>
      <c r="O843" s="0" t="str">
        <f aca="false">IF(E843&lt;&gt;0,INDEX(Main!AI:CC,$C843+1,$D843+1),"")</f>
        <v/>
      </c>
      <c r="P843" s="0" t="str">
        <f aca="false">IF(E843&lt;&gt;0,INDEX(Main!AJ:CC,$C843+1,$D843+1),"")</f>
        <v/>
      </c>
      <c r="Q843" s="0" t="str">
        <f aca="false">IF(A843&lt;&gt;"",":"&amp;A843,"")</f>
        <v/>
      </c>
    </row>
    <row r="844" customFormat="false" ht="12.75" hidden="false" customHeight="false" outlineLevel="0" collapsed="false">
      <c r="A844" s="0" t="str">
        <f aca="false">IF(MOD(ROW(B844)-C$6,$F$6)=0,MAX(A$7:A843)+1,"")</f>
        <v/>
      </c>
      <c r="B844" s="0" t="n">
        <v>8.04399999999998</v>
      </c>
      <c r="C844" s="0" t="n">
        <v>50</v>
      </c>
      <c r="D844" s="0" t="n">
        <v>35</v>
      </c>
      <c r="E844" s="0" t="n">
        <v>0</v>
      </c>
      <c r="F844" s="0" t="str">
        <f aca="false">IF(E844&lt;&gt;0,"CSE"&amp;ROUND(B844,0),"")</f>
        <v/>
      </c>
      <c r="G844" s="0" t="str">
        <f aca="false">IF(E844&lt;&gt;0,"All","")</f>
        <v/>
      </c>
      <c r="H844" s="0" t="str">
        <f aca="false">IF(E844&lt;&gt;0,INDEX(Main!T:T,C844+1,1),"")</f>
        <v/>
      </c>
      <c r="I844" s="0" t="str">
        <f aca="false">IF(E844&lt;&gt;0,INDEX(Main!U:U,C844+1,1),"")</f>
        <v/>
      </c>
      <c r="J844" s="0" t="str">
        <f aca="false">IF(E844&lt;&gt;0,INDEX(Main!V:V,C844+1,1),"")</f>
        <v/>
      </c>
      <c r="K844" s="0" t="str">
        <f aca="false">IF(E844&lt;&gt;0,INDEX(Main!W:W,C844+1,1),"")</f>
        <v/>
      </c>
      <c r="L844" s="0" t="str">
        <f aca="false">IF(E844&lt;&gt;0,INDEX(Main!AF:CC,$C844+1,$D844+1),"")</f>
        <v/>
      </c>
      <c r="M844" s="0" t="str">
        <f aca="false">IF(E844&lt;&gt;0,IF(L844*1&gt;100,YEAR(L844),""),"")</f>
        <v/>
      </c>
      <c r="N844" s="0" t="str">
        <f aca="false">IF(E844&lt;&gt;0,INDEX(Main!AH:CC,$C844+1,$D844+1),"")</f>
        <v/>
      </c>
      <c r="O844" s="0" t="str">
        <f aca="false">IF(E844&lt;&gt;0,INDEX(Main!AI:CC,$C844+1,$D844+1),"")</f>
        <v/>
      </c>
      <c r="P844" s="0" t="str">
        <f aca="false">IF(E844&lt;&gt;0,INDEX(Main!AJ:CC,$C844+1,$D844+1),"")</f>
        <v/>
      </c>
      <c r="Q844" s="0" t="str">
        <f aca="false">IF(A844&lt;&gt;"",":"&amp;A844,"")</f>
        <v/>
      </c>
    </row>
    <row r="845" customFormat="false" ht="12.75" hidden="false" customHeight="false" outlineLevel="0" collapsed="false">
      <c r="A845" s="0" t="str">
        <f aca="false">IF(MOD(ROW(B845)-C$6,$F$6)=0,MAX(A$7:A844)+1,"")</f>
        <v/>
      </c>
      <c r="B845" s="0" t="n">
        <v>8.04499999999998</v>
      </c>
      <c r="C845" s="0" t="n">
        <v>51</v>
      </c>
      <c r="D845" s="0" t="n">
        <v>35</v>
      </c>
      <c r="E845" s="0" t="n">
        <v>0</v>
      </c>
      <c r="F845" s="0" t="str">
        <f aca="false">IF(E845&lt;&gt;0,"CSE"&amp;ROUND(B845,0),"")</f>
        <v/>
      </c>
      <c r="G845" s="0" t="str">
        <f aca="false">IF(E845&lt;&gt;0,"All","")</f>
        <v/>
      </c>
      <c r="H845" s="0" t="str">
        <f aca="false">IF(E845&lt;&gt;0,INDEX(Main!T:T,C845+1,1),"")</f>
        <v/>
      </c>
      <c r="I845" s="0" t="str">
        <f aca="false">IF(E845&lt;&gt;0,INDEX(Main!U:U,C845+1,1),"")</f>
        <v/>
      </c>
      <c r="J845" s="0" t="str">
        <f aca="false">IF(E845&lt;&gt;0,INDEX(Main!V:V,C845+1,1),"")</f>
        <v/>
      </c>
      <c r="K845" s="0" t="str">
        <f aca="false">IF(E845&lt;&gt;0,INDEX(Main!W:W,C845+1,1),"")</f>
        <v/>
      </c>
      <c r="L845" s="0" t="str">
        <f aca="false">IF(E845&lt;&gt;0,INDEX(Main!AF:CC,$C845+1,$D845+1),"")</f>
        <v/>
      </c>
      <c r="M845" s="0" t="str">
        <f aca="false">IF(E845&lt;&gt;0,IF(L845*1&gt;100,YEAR(L845),""),"")</f>
        <v/>
      </c>
      <c r="N845" s="0" t="str">
        <f aca="false">IF(E845&lt;&gt;0,INDEX(Main!AH:CC,$C845+1,$D845+1),"")</f>
        <v/>
      </c>
      <c r="O845" s="0" t="str">
        <f aca="false">IF(E845&lt;&gt;0,INDEX(Main!AI:CC,$C845+1,$D845+1),"")</f>
        <v/>
      </c>
      <c r="P845" s="0" t="str">
        <f aca="false">IF(E845&lt;&gt;0,INDEX(Main!AJ:CC,$C845+1,$D845+1),"")</f>
        <v/>
      </c>
      <c r="Q845" s="0" t="str">
        <f aca="false">IF(A845&lt;&gt;"",":"&amp;A845,"")</f>
        <v/>
      </c>
    </row>
    <row r="846" customFormat="false" ht="12.75" hidden="false" customHeight="false" outlineLevel="0" collapsed="false">
      <c r="A846" s="0" t="str">
        <f aca="false">IF(MOD(ROW(B846)-C$6,$F$6)=0,MAX(A$7:A845)+1,"")</f>
        <v/>
      </c>
      <c r="B846" s="0" t="n">
        <v>8.04599999999997</v>
      </c>
      <c r="C846" s="0" t="n">
        <v>52</v>
      </c>
      <c r="D846" s="0" t="n">
        <v>35</v>
      </c>
      <c r="E846" s="0" t="n">
        <v>0</v>
      </c>
      <c r="F846" s="0" t="str">
        <f aca="false">IF(E846&lt;&gt;0,"CSE"&amp;ROUND(B846,0),"")</f>
        <v/>
      </c>
      <c r="G846" s="0" t="str">
        <f aca="false">IF(E846&lt;&gt;0,"All","")</f>
        <v/>
      </c>
      <c r="H846" s="0" t="str">
        <f aca="false">IF(E846&lt;&gt;0,INDEX(Main!T:T,C846+1,1),"")</f>
        <v/>
      </c>
      <c r="I846" s="0" t="str">
        <f aca="false">IF(E846&lt;&gt;0,INDEX(Main!U:U,C846+1,1),"")</f>
        <v/>
      </c>
      <c r="J846" s="0" t="str">
        <f aca="false">IF(E846&lt;&gt;0,INDEX(Main!V:V,C846+1,1),"")</f>
        <v/>
      </c>
      <c r="K846" s="0" t="str">
        <f aca="false">IF(E846&lt;&gt;0,INDEX(Main!W:W,C846+1,1),"")</f>
        <v/>
      </c>
      <c r="L846" s="0" t="str">
        <f aca="false">IF(E846&lt;&gt;0,INDEX(Main!AF:CC,$C846+1,$D846+1),"")</f>
        <v/>
      </c>
      <c r="M846" s="0" t="str">
        <f aca="false">IF(E846&lt;&gt;0,IF(L846*1&gt;100,YEAR(L846),""),"")</f>
        <v/>
      </c>
      <c r="N846" s="0" t="str">
        <f aca="false">IF(E846&lt;&gt;0,INDEX(Main!AH:CC,$C846+1,$D846+1),"")</f>
        <v/>
      </c>
      <c r="O846" s="0" t="str">
        <f aca="false">IF(E846&lt;&gt;0,INDEX(Main!AI:CC,$C846+1,$D846+1),"")</f>
        <v/>
      </c>
      <c r="P846" s="0" t="str">
        <f aca="false">IF(E846&lt;&gt;0,INDEX(Main!AJ:CC,$C846+1,$D846+1),"")</f>
        <v/>
      </c>
      <c r="Q846" s="0" t="str">
        <f aca="false">IF(A846&lt;&gt;"",":"&amp;A846,"")</f>
        <v/>
      </c>
    </row>
    <row r="847" customFormat="false" ht="12.75" hidden="false" customHeight="false" outlineLevel="0" collapsed="false">
      <c r="A847" s="0" t="str">
        <f aca="false">IF(MOD(ROW(B847)-C$6,$F$6)=0,MAX(A$7:A846)+1,"")</f>
        <v/>
      </c>
      <c r="B847" s="0" t="n">
        <v>8.04699999999997</v>
      </c>
      <c r="C847" s="0" t="n">
        <v>53</v>
      </c>
      <c r="D847" s="0" t="n">
        <v>35</v>
      </c>
      <c r="E847" s="0" t="n">
        <v>0</v>
      </c>
      <c r="F847" s="0" t="str">
        <f aca="false">IF(E847&lt;&gt;0,"CSE"&amp;ROUND(B847,0),"")</f>
        <v/>
      </c>
      <c r="G847" s="0" t="str">
        <f aca="false">IF(E847&lt;&gt;0,"All","")</f>
        <v/>
      </c>
      <c r="H847" s="0" t="str">
        <f aca="false">IF(E847&lt;&gt;0,INDEX(Main!T:T,C847+1,1),"")</f>
        <v/>
      </c>
      <c r="I847" s="0" t="str">
        <f aca="false">IF(E847&lt;&gt;0,INDEX(Main!U:U,C847+1,1),"")</f>
        <v/>
      </c>
      <c r="J847" s="0" t="str">
        <f aca="false">IF(E847&lt;&gt;0,INDEX(Main!V:V,C847+1,1),"")</f>
        <v/>
      </c>
      <c r="K847" s="0" t="str">
        <f aca="false">IF(E847&lt;&gt;0,INDEX(Main!W:W,C847+1,1),"")</f>
        <v/>
      </c>
      <c r="L847" s="0" t="str">
        <f aca="false">IF(E847&lt;&gt;0,INDEX(Main!AF:CC,$C847+1,$D847+1),"")</f>
        <v/>
      </c>
      <c r="M847" s="0" t="str">
        <f aca="false">IF(E847&lt;&gt;0,IF(L847*1&gt;100,YEAR(L847),""),"")</f>
        <v/>
      </c>
      <c r="N847" s="0" t="str">
        <f aca="false">IF(E847&lt;&gt;0,INDEX(Main!AH:CC,$C847+1,$D847+1),"")</f>
        <v/>
      </c>
      <c r="O847" s="0" t="str">
        <f aca="false">IF(E847&lt;&gt;0,INDEX(Main!AI:CC,$C847+1,$D847+1),"")</f>
        <v/>
      </c>
      <c r="P847" s="0" t="str">
        <f aca="false">IF(E847&lt;&gt;0,INDEX(Main!AJ:CC,$C847+1,$D847+1),"")</f>
        <v/>
      </c>
      <c r="Q847" s="0" t="str">
        <f aca="false">IF(A847&lt;&gt;"",":"&amp;A847,"")</f>
        <v/>
      </c>
    </row>
    <row r="848" customFormat="false" ht="12.75" hidden="false" customHeight="false" outlineLevel="0" collapsed="false">
      <c r="A848" s="0" t="str">
        <f aca="false">IF(MOD(ROW(B848)-C$6,$F$6)=0,MAX(A$7:A847)+1,"")</f>
        <v/>
      </c>
      <c r="B848" s="0" t="n">
        <v>8.04799999999997</v>
      </c>
      <c r="C848" s="0" t="n">
        <v>54</v>
      </c>
      <c r="D848" s="0" t="n">
        <v>35</v>
      </c>
      <c r="E848" s="0" t="n">
        <v>0</v>
      </c>
      <c r="F848" s="0" t="str">
        <f aca="false">IF(E848&lt;&gt;0,"CSE"&amp;ROUND(B848,0),"")</f>
        <v/>
      </c>
      <c r="G848" s="0" t="str">
        <f aca="false">IF(E848&lt;&gt;0,"All","")</f>
        <v/>
      </c>
      <c r="H848" s="0" t="str">
        <f aca="false">IF(E848&lt;&gt;0,INDEX(Main!T:T,C848+1,1),"")</f>
        <v/>
      </c>
      <c r="I848" s="0" t="str">
        <f aca="false">IF(E848&lt;&gt;0,INDEX(Main!U:U,C848+1,1),"")</f>
        <v/>
      </c>
      <c r="J848" s="0" t="str">
        <f aca="false">IF(E848&lt;&gt;0,INDEX(Main!V:V,C848+1,1),"")</f>
        <v/>
      </c>
      <c r="K848" s="0" t="str">
        <f aca="false">IF(E848&lt;&gt;0,INDEX(Main!W:W,C848+1,1),"")</f>
        <v/>
      </c>
      <c r="L848" s="0" t="str">
        <f aca="false">IF(E848&lt;&gt;0,INDEX(Main!AF:CC,$C848+1,$D848+1),"")</f>
        <v/>
      </c>
      <c r="M848" s="0" t="str">
        <f aca="false">IF(E848&lt;&gt;0,IF(L848*1&gt;100,YEAR(L848),""),"")</f>
        <v/>
      </c>
      <c r="N848" s="0" t="str">
        <f aca="false">IF(E848&lt;&gt;0,INDEX(Main!AH:CC,$C848+1,$D848+1),"")</f>
        <v/>
      </c>
      <c r="O848" s="0" t="str">
        <f aca="false">IF(E848&lt;&gt;0,INDEX(Main!AI:CC,$C848+1,$D848+1),"")</f>
        <v/>
      </c>
      <c r="P848" s="0" t="str">
        <f aca="false">IF(E848&lt;&gt;0,INDEX(Main!AJ:CC,$C848+1,$D848+1),"")</f>
        <v/>
      </c>
      <c r="Q848" s="0" t="str">
        <f aca="false">IF(A848&lt;&gt;"",":"&amp;A848,"")</f>
        <v/>
      </c>
    </row>
    <row r="849" customFormat="false" ht="12.75" hidden="false" customHeight="false" outlineLevel="0" collapsed="false">
      <c r="A849" s="0" t="str">
        <f aca="false">IF(MOD(ROW(B849)-C$6,$F$6)=0,MAX(A$7:A848)+1,"")</f>
        <v/>
      </c>
      <c r="B849" s="0" t="n">
        <v>8.04899999999997</v>
      </c>
      <c r="C849" s="0" t="n">
        <v>55</v>
      </c>
      <c r="D849" s="0" t="n">
        <v>35</v>
      </c>
      <c r="E849" s="0" t="n">
        <v>0</v>
      </c>
      <c r="F849" s="0" t="str">
        <f aca="false">IF(E849&lt;&gt;0,"CSE"&amp;ROUND(B849,0),"")</f>
        <v/>
      </c>
      <c r="G849" s="0" t="str">
        <f aca="false">IF(E849&lt;&gt;0,"All","")</f>
        <v/>
      </c>
      <c r="H849" s="0" t="str">
        <f aca="false">IF(E849&lt;&gt;0,INDEX(Main!T:T,C849+1,1),"")</f>
        <v/>
      </c>
      <c r="I849" s="0" t="str">
        <f aca="false">IF(E849&lt;&gt;0,INDEX(Main!U:U,C849+1,1),"")</f>
        <v/>
      </c>
      <c r="J849" s="0" t="str">
        <f aca="false">IF(E849&lt;&gt;0,INDEX(Main!V:V,C849+1,1),"")</f>
        <v/>
      </c>
      <c r="K849" s="0" t="str">
        <f aca="false">IF(E849&lt;&gt;0,INDEX(Main!W:W,C849+1,1),"")</f>
        <v/>
      </c>
      <c r="L849" s="0" t="str">
        <f aca="false">IF(E849&lt;&gt;0,INDEX(Main!AF:CC,$C849+1,$D849+1),"")</f>
        <v/>
      </c>
      <c r="M849" s="0" t="str">
        <f aca="false">IF(E849&lt;&gt;0,IF(L849*1&gt;100,YEAR(L849),""),"")</f>
        <v/>
      </c>
      <c r="N849" s="0" t="str">
        <f aca="false">IF(E849&lt;&gt;0,INDEX(Main!AH:CC,$C849+1,$D849+1),"")</f>
        <v/>
      </c>
      <c r="O849" s="0" t="str">
        <f aca="false">IF(E849&lt;&gt;0,INDEX(Main!AI:CC,$C849+1,$D849+1),"")</f>
        <v/>
      </c>
      <c r="P849" s="0" t="str">
        <f aca="false">IF(E849&lt;&gt;0,INDEX(Main!AJ:CC,$C849+1,$D849+1),"")</f>
        <v/>
      </c>
      <c r="Q849" s="0" t="str">
        <f aca="false">IF(A849&lt;&gt;"",":"&amp;A849,"")</f>
        <v/>
      </c>
    </row>
    <row r="850" customFormat="false" ht="12.75" hidden="false" customHeight="false" outlineLevel="0" collapsed="false">
      <c r="A850" s="0" t="str">
        <f aca="false">IF(MOD(ROW(B850)-C$6,$F$6)=0,MAX(A$7:A849)+1,"")</f>
        <v/>
      </c>
      <c r="B850" s="0" t="n">
        <v>8.04999999999997</v>
      </c>
      <c r="C850" s="0" t="n">
        <v>56</v>
      </c>
      <c r="D850" s="0" t="n">
        <v>35</v>
      </c>
      <c r="E850" s="0" t="n">
        <v>0</v>
      </c>
      <c r="F850" s="0" t="str">
        <f aca="false">IF(E850&lt;&gt;0,"CSE"&amp;ROUND(B850,0),"")</f>
        <v/>
      </c>
      <c r="G850" s="0" t="str">
        <f aca="false">IF(E850&lt;&gt;0,"All","")</f>
        <v/>
      </c>
      <c r="H850" s="0" t="str">
        <f aca="false">IF(E850&lt;&gt;0,INDEX(Main!T:T,C850+1,1),"")</f>
        <v/>
      </c>
      <c r="I850" s="0" t="str">
        <f aca="false">IF(E850&lt;&gt;0,INDEX(Main!U:U,C850+1,1),"")</f>
        <v/>
      </c>
      <c r="J850" s="0" t="str">
        <f aca="false">IF(E850&lt;&gt;0,INDEX(Main!V:V,C850+1,1),"")</f>
        <v/>
      </c>
      <c r="K850" s="0" t="str">
        <f aca="false">IF(E850&lt;&gt;0,INDEX(Main!W:W,C850+1,1),"")</f>
        <v/>
      </c>
      <c r="L850" s="0" t="str">
        <f aca="false">IF(E850&lt;&gt;0,INDEX(Main!AF:CC,$C850+1,$D850+1),"")</f>
        <v/>
      </c>
      <c r="M850" s="0" t="str">
        <f aca="false">IF(E850&lt;&gt;0,IF(L850*1&gt;100,YEAR(L850),""),"")</f>
        <v/>
      </c>
      <c r="N850" s="0" t="str">
        <f aca="false">IF(E850&lt;&gt;0,INDEX(Main!AH:CC,$C850+1,$D850+1),"")</f>
        <v/>
      </c>
      <c r="O850" s="0" t="str">
        <f aca="false">IF(E850&lt;&gt;0,INDEX(Main!AI:CC,$C850+1,$D850+1),"")</f>
        <v/>
      </c>
      <c r="P850" s="0" t="str">
        <f aca="false">IF(E850&lt;&gt;0,INDEX(Main!AJ:CC,$C850+1,$D850+1),"")</f>
        <v/>
      </c>
      <c r="Q850" s="0" t="str">
        <f aca="false">IF(A850&lt;&gt;"",":"&amp;A850,"")</f>
        <v/>
      </c>
    </row>
    <row r="851" customFormat="false" ht="12.75" hidden="false" customHeight="false" outlineLevel="0" collapsed="false">
      <c r="A851" s="0" t="str">
        <f aca="false">IF(MOD(ROW(B851)-C$6,$F$6)=0,MAX(A$7:A850)+1,"")</f>
        <v/>
      </c>
      <c r="B851" s="0" t="n">
        <v>8.05099999999997</v>
      </c>
      <c r="C851" s="0" t="n">
        <v>57</v>
      </c>
      <c r="D851" s="0" t="n">
        <v>35</v>
      </c>
      <c r="E851" s="0" t="n">
        <v>0</v>
      </c>
      <c r="F851" s="0" t="str">
        <f aca="false">IF(E851&lt;&gt;0,"CSE"&amp;ROUND(B851,0),"")</f>
        <v/>
      </c>
      <c r="G851" s="0" t="str">
        <f aca="false">IF(E851&lt;&gt;0,"All","")</f>
        <v/>
      </c>
      <c r="H851" s="0" t="str">
        <f aca="false">IF(E851&lt;&gt;0,INDEX(Main!T:T,C851+1,1),"")</f>
        <v/>
      </c>
      <c r="I851" s="0" t="str">
        <f aca="false">IF(E851&lt;&gt;0,INDEX(Main!U:U,C851+1,1),"")</f>
        <v/>
      </c>
      <c r="J851" s="0" t="str">
        <f aca="false">IF(E851&lt;&gt;0,INDEX(Main!V:V,C851+1,1),"")</f>
        <v/>
      </c>
      <c r="K851" s="0" t="str">
        <f aca="false">IF(E851&lt;&gt;0,INDEX(Main!W:W,C851+1,1),"")</f>
        <v/>
      </c>
      <c r="L851" s="0" t="str">
        <f aca="false">IF(E851&lt;&gt;0,INDEX(Main!AF:CC,$C851+1,$D851+1),"")</f>
        <v/>
      </c>
      <c r="M851" s="0" t="str">
        <f aca="false">IF(E851&lt;&gt;0,IF(L851*1&gt;100,YEAR(L851),""),"")</f>
        <v/>
      </c>
      <c r="N851" s="0" t="str">
        <f aca="false">IF(E851&lt;&gt;0,INDEX(Main!AH:CC,$C851+1,$D851+1),"")</f>
        <v/>
      </c>
      <c r="O851" s="0" t="str">
        <f aca="false">IF(E851&lt;&gt;0,INDEX(Main!AI:CC,$C851+1,$D851+1),"")</f>
        <v/>
      </c>
      <c r="P851" s="0" t="str">
        <f aca="false">IF(E851&lt;&gt;0,INDEX(Main!AJ:CC,$C851+1,$D851+1),"")</f>
        <v/>
      </c>
      <c r="Q851" s="0" t="str">
        <f aca="false">IF(A851&lt;&gt;"",":"&amp;A851,"")</f>
        <v/>
      </c>
    </row>
    <row r="852" customFormat="false" ht="12.75" hidden="false" customHeight="false" outlineLevel="0" collapsed="false">
      <c r="A852" s="0" t="str">
        <f aca="false">IF(MOD(ROW(B852)-C$6,$F$6)=0,MAX(A$7:A851)+1,"")</f>
        <v/>
      </c>
      <c r="B852" s="0" t="n">
        <v>8.05199999999997</v>
      </c>
      <c r="C852" s="0" t="n">
        <v>58</v>
      </c>
      <c r="D852" s="0" t="n">
        <v>35</v>
      </c>
      <c r="E852" s="0" t="n">
        <v>0</v>
      </c>
      <c r="F852" s="0" t="str">
        <f aca="false">IF(E852&lt;&gt;0,"CSE"&amp;ROUND(B852,0),"")</f>
        <v/>
      </c>
      <c r="G852" s="0" t="str">
        <f aca="false">IF(E852&lt;&gt;0,"All","")</f>
        <v/>
      </c>
      <c r="H852" s="0" t="str">
        <f aca="false">IF(E852&lt;&gt;0,INDEX(Main!T:T,C852+1,1),"")</f>
        <v/>
      </c>
      <c r="I852" s="0" t="str">
        <f aca="false">IF(E852&lt;&gt;0,INDEX(Main!U:U,C852+1,1),"")</f>
        <v/>
      </c>
      <c r="J852" s="0" t="str">
        <f aca="false">IF(E852&lt;&gt;0,INDEX(Main!V:V,C852+1,1),"")</f>
        <v/>
      </c>
      <c r="K852" s="0" t="str">
        <f aca="false">IF(E852&lt;&gt;0,INDEX(Main!W:W,C852+1,1),"")</f>
        <v/>
      </c>
      <c r="L852" s="0" t="str">
        <f aca="false">IF(E852&lt;&gt;0,INDEX(Main!AF:CC,$C852+1,$D852+1),"")</f>
        <v/>
      </c>
      <c r="M852" s="0" t="str">
        <f aca="false">IF(E852&lt;&gt;0,IF(L852*1&gt;100,YEAR(L852),""),"")</f>
        <v/>
      </c>
      <c r="N852" s="0" t="str">
        <f aca="false">IF(E852&lt;&gt;0,INDEX(Main!AH:CC,$C852+1,$D852+1),"")</f>
        <v/>
      </c>
      <c r="O852" s="0" t="str">
        <f aca="false">IF(E852&lt;&gt;0,INDEX(Main!AI:CC,$C852+1,$D852+1),"")</f>
        <v/>
      </c>
      <c r="P852" s="0" t="str">
        <f aca="false">IF(E852&lt;&gt;0,INDEX(Main!AJ:CC,$C852+1,$D852+1),"")</f>
        <v/>
      </c>
      <c r="Q852" s="0" t="str">
        <f aca="false">IF(A852&lt;&gt;"",":"&amp;A852,"")</f>
        <v/>
      </c>
    </row>
    <row r="853" customFormat="false" ht="12.75" hidden="false" customHeight="false" outlineLevel="0" collapsed="false">
      <c r="A853" s="0" t="str">
        <f aca="false">IF(MOD(ROW(B853)-C$6,$F$6)=0,MAX(A$7:A852)+1,"")</f>
        <v/>
      </c>
      <c r="B853" s="0" t="n">
        <v>8.05299999999997</v>
      </c>
      <c r="C853" s="0" t="n">
        <v>59</v>
      </c>
      <c r="D853" s="0" t="n">
        <v>35</v>
      </c>
      <c r="E853" s="0" t="n">
        <v>0</v>
      </c>
      <c r="F853" s="0" t="str">
        <f aca="false">IF(E853&lt;&gt;0,"CSE"&amp;ROUND(B853,0),"")</f>
        <v/>
      </c>
      <c r="G853" s="0" t="str">
        <f aca="false">IF(E853&lt;&gt;0,"All","")</f>
        <v/>
      </c>
      <c r="H853" s="0" t="str">
        <f aca="false">IF(E853&lt;&gt;0,INDEX(Main!T:T,C853+1,1),"")</f>
        <v/>
      </c>
      <c r="I853" s="0" t="str">
        <f aca="false">IF(E853&lt;&gt;0,INDEX(Main!U:U,C853+1,1),"")</f>
        <v/>
      </c>
      <c r="J853" s="0" t="str">
        <f aca="false">IF(E853&lt;&gt;0,INDEX(Main!V:V,C853+1,1),"")</f>
        <v/>
      </c>
      <c r="K853" s="0" t="str">
        <f aca="false">IF(E853&lt;&gt;0,INDEX(Main!W:W,C853+1,1),"")</f>
        <v/>
      </c>
      <c r="L853" s="0" t="str">
        <f aca="false">IF(E853&lt;&gt;0,INDEX(Main!AF:CC,$C853+1,$D853+1),"")</f>
        <v/>
      </c>
      <c r="M853" s="0" t="str">
        <f aca="false">IF(E853&lt;&gt;0,IF(L853*1&gt;100,YEAR(L853),""),"")</f>
        <v/>
      </c>
      <c r="N853" s="0" t="str">
        <f aca="false">IF(E853&lt;&gt;0,INDEX(Main!AH:CC,$C853+1,$D853+1),"")</f>
        <v/>
      </c>
      <c r="O853" s="0" t="str">
        <f aca="false">IF(E853&lt;&gt;0,INDEX(Main!AI:CC,$C853+1,$D853+1),"")</f>
        <v/>
      </c>
      <c r="P853" s="0" t="str">
        <f aca="false">IF(E853&lt;&gt;0,INDEX(Main!AJ:CC,$C853+1,$D853+1),"")</f>
        <v/>
      </c>
      <c r="Q853" s="0" t="str">
        <f aca="false">IF(A853&lt;&gt;"",":"&amp;A853,"")</f>
        <v/>
      </c>
    </row>
    <row r="854" customFormat="false" ht="12.75" hidden="false" customHeight="false" outlineLevel="0" collapsed="false">
      <c r="A854" s="0" t="str">
        <f aca="false">IF(MOD(ROW(B854)-C$6,$F$6)=0,MAX(A$7:A853)+1,"")</f>
        <v/>
      </c>
      <c r="B854" s="0" t="n">
        <v>8.05399999999997</v>
      </c>
      <c r="C854" s="0" t="n">
        <v>60</v>
      </c>
      <c r="D854" s="0" t="n">
        <v>35</v>
      </c>
      <c r="E854" s="0" t="n">
        <v>0</v>
      </c>
      <c r="F854" s="0" t="str">
        <f aca="false">IF(E854&lt;&gt;0,"CSE"&amp;ROUND(B854,0),"")</f>
        <v/>
      </c>
      <c r="G854" s="0" t="str">
        <f aca="false">IF(E854&lt;&gt;0,"All","")</f>
        <v/>
      </c>
      <c r="H854" s="0" t="str">
        <f aca="false">IF(E854&lt;&gt;0,INDEX(Main!T:T,C854+1,1),"")</f>
        <v/>
      </c>
      <c r="I854" s="0" t="str">
        <f aca="false">IF(E854&lt;&gt;0,INDEX(Main!U:U,C854+1,1),"")</f>
        <v/>
      </c>
      <c r="J854" s="0" t="str">
        <f aca="false">IF(E854&lt;&gt;0,INDEX(Main!V:V,C854+1,1),"")</f>
        <v/>
      </c>
      <c r="K854" s="0" t="str">
        <f aca="false">IF(E854&lt;&gt;0,INDEX(Main!W:W,C854+1,1),"")</f>
        <v/>
      </c>
      <c r="L854" s="0" t="str">
        <f aca="false">IF(E854&lt;&gt;0,INDEX(Main!AF:CC,$C854+1,$D854+1),"")</f>
        <v/>
      </c>
      <c r="M854" s="0" t="str">
        <f aca="false">IF(E854&lt;&gt;0,IF(L854*1&gt;100,YEAR(L854),""),"")</f>
        <v/>
      </c>
      <c r="N854" s="0" t="str">
        <f aca="false">IF(E854&lt;&gt;0,INDEX(Main!AH:CC,$C854+1,$D854+1),"")</f>
        <v/>
      </c>
      <c r="O854" s="0" t="str">
        <f aca="false">IF(E854&lt;&gt;0,INDEX(Main!AI:CC,$C854+1,$D854+1),"")</f>
        <v/>
      </c>
      <c r="P854" s="0" t="str">
        <f aca="false">IF(E854&lt;&gt;0,INDEX(Main!AJ:CC,$C854+1,$D854+1),"")</f>
        <v/>
      </c>
      <c r="Q854" s="0" t="str">
        <f aca="false">IF(A854&lt;&gt;"",":"&amp;A854,"")</f>
        <v/>
      </c>
    </row>
    <row r="855" customFormat="false" ht="12.75" hidden="false" customHeight="false" outlineLevel="0" collapsed="false">
      <c r="A855" s="0" t="str">
        <f aca="false">IF(MOD(ROW(B855)-C$6,$F$6)=0,MAX(A$7:A854)+1,"")</f>
        <v/>
      </c>
      <c r="B855" s="0" t="n">
        <v>8.05499999999997</v>
      </c>
      <c r="C855" s="0" t="n">
        <v>61</v>
      </c>
      <c r="D855" s="0" t="n">
        <v>35</v>
      </c>
      <c r="E855" s="0" t="n">
        <v>0</v>
      </c>
      <c r="F855" s="0" t="str">
        <f aca="false">IF(E855&lt;&gt;0,"CSE"&amp;ROUND(B855,0),"")</f>
        <v/>
      </c>
      <c r="G855" s="0" t="str">
        <f aca="false">IF(E855&lt;&gt;0,"All","")</f>
        <v/>
      </c>
      <c r="H855" s="0" t="str">
        <f aca="false">IF(E855&lt;&gt;0,INDEX(Main!T:T,C855+1,1),"")</f>
        <v/>
      </c>
      <c r="I855" s="0" t="str">
        <f aca="false">IF(E855&lt;&gt;0,INDEX(Main!U:U,C855+1,1),"")</f>
        <v/>
      </c>
      <c r="J855" s="0" t="str">
        <f aca="false">IF(E855&lt;&gt;0,INDEX(Main!V:V,C855+1,1),"")</f>
        <v/>
      </c>
      <c r="K855" s="0" t="str">
        <f aca="false">IF(E855&lt;&gt;0,INDEX(Main!W:W,C855+1,1),"")</f>
        <v/>
      </c>
      <c r="L855" s="0" t="str">
        <f aca="false">IF(E855&lt;&gt;0,INDEX(Main!AF:CC,$C855+1,$D855+1),"")</f>
        <v/>
      </c>
      <c r="M855" s="0" t="str">
        <f aca="false">IF(E855&lt;&gt;0,IF(L855*1&gt;100,YEAR(L855),""),"")</f>
        <v/>
      </c>
      <c r="N855" s="0" t="str">
        <f aca="false">IF(E855&lt;&gt;0,INDEX(Main!AH:CC,$C855+1,$D855+1),"")</f>
        <v/>
      </c>
      <c r="O855" s="0" t="str">
        <f aca="false">IF(E855&lt;&gt;0,INDEX(Main!AI:CC,$C855+1,$D855+1),"")</f>
        <v/>
      </c>
      <c r="P855" s="0" t="str">
        <f aca="false">IF(E855&lt;&gt;0,INDEX(Main!AJ:CC,$C855+1,$D855+1),"")</f>
        <v/>
      </c>
      <c r="Q855" s="0" t="str">
        <f aca="false">IF(A855&lt;&gt;"",":"&amp;A855,"")</f>
        <v/>
      </c>
    </row>
    <row r="856" customFormat="false" ht="12.75" hidden="false" customHeight="false" outlineLevel="0" collapsed="false">
      <c r="A856" s="0" t="str">
        <f aca="false">IF(MOD(ROW(B856)-C$6,$F$6)=0,MAX(A$7:A855)+1,"")</f>
        <v/>
      </c>
      <c r="B856" s="0" t="n">
        <v>8.05599999999997</v>
      </c>
      <c r="C856" s="0" t="n">
        <v>62</v>
      </c>
      <c r="D856" s="0" t="n">
        <v>35</v>
      </c>
      <c r="E856" s="0" t="n">
        <v>0</v>
      </c>
      <c r="F856" s="0" t="str">
        <f aca="false">IF(E856&lt;&gt;0,"CSE"&amp;ROUND(B856,0),"")</f>
        <v/>
      </c>
      <c r="G856" s="0" t="str">
        <f aca="false">IF(E856&lt;&gt;0,"All","")</f>
        <v/>
      </c>
      <c r="H856" s="0" t="str">
        <f aca="false">IF(E856&lt;&gt;0,INDEX(Main!T:T,C856+1,1),"")</f>
        <v/>
      </c>
      <c r="I856" s="0" t="str">
        <f aca="false">IF(E856&lt;&gt;0,INDEX(Main!U:U,C856+1,1),"")</f>
        <v/>
      </c>
      <c r="J856" s="0" t="str">
        <f aca="false">IF(E856&lt;&gt;0,INDEX(Main!V:V,C856+1,1),"")</f>
        <v/>
      </c>
      <c r="K856" s="0" t="str">
        <f aca="false">IF(E856&lt;&gt;0,INDEX(Main!W:W,C856+1,1),"")</f>
        <v/>
      </c>
      <c r="L856" s="0" t="str">
        <f aca="false">IF(E856&lt;&gt;0,INDEX(Main!AF:CC,$C856+1,$D856+1),"")</f>
        <v/>
      </c>
      <c r="M856" s="0" t="str">
        <f aca="false">IF(E856&lt;&gt;0,IF(L856*1&gt;100,YEAR(L856),""),"")</f>
        <v/>
      </c>
      <c r="N856" s="0" t="str">
        <f aca="false">IF(E856&lt;&gt;0,INDEX(Main!AH:CC,$C856+1,$D856+1),"")</f>
        <v/>
      </c>
      <c r="O856" s="0" t="str">
        <f aca="false">IF(E856&lt;&gt;0,INDEX(Main!AI:CC,$C856+1,$D856+1),"")</f>
        <v/>
      </c>
      <c r="P856" s="0" t="str">
        <f aca="false">IF(E856&lt;&gt;0,INDEX(Main!AJ:CC,$C856+1,$D856+1),"")</f>
        <v/>
      </c>
      <c r="Q856" s="0" t="str">
        <f aca="false">IF(A856&lt;&gt;"",":"&amp;A856,"")</f>
        <v/>
      </c>
    </row>
    <row r="857" customFormat="false" ht="12.75" hidden="false" customHeight="false" outlineLevel="0" collapsed="false">
      <c r="A857" s="0" t="str">
        <f aca="false">IF(MOD(ROW(B857)-C$6,$F$6)=0,MAX(A$7:A856)+1,"")</f>
        <v/>
      </c>
      <c r="B857" s="0" t="n">
        <v>8.05699999999997</v>
      </c>
      <c r="C857" s="0" t="n">
        <v>63</v>
      </c>
      <c r="D857" s="0" t="n">
        <v>35</v>
      </c>
      <c r="E857" s="0" t="n">
        <v>0</v>
      </c>
      <c r="F857" s="0" t="str">
        <f aca="false">IF(E857&lt;&gt;0,"CSE"&amp;ROUND(B857,0),"")</f>
        <v/>
      </c>
      <c r="G857" s="0" t="str">
        <f aca="false">IF(E857&lt;&gt;0,"All","")</f>
        <v/>
      </c>
      <c r="H857" s="0" t="str">
        <f aca="false">IF(E857&lt;&gt;0,INDEX(Main!T:T,C857+1,1),"")</f>
        <v/>
      </c>
      <c r="I857" s="0" t="str">
        <f aca="false">IF(E857&lt;&gt;0,INDEX(Main!U:U,C857+1,1),"")</f>
        <v/>
      </c>
      <c r="J857" s="0" t="str">
        <f aca="false">IF(E857&lt;&gt;0,INDEX(Main!V:V,C857+1,1),"")</f>
        <v/>
      </c>
      <c r="K857" s="0" t="str">
        <f aca="false">IF(E857&lt;&gt;0,INDEX(Main!W:W,C857+1,1),"")</f>
        <v/>
      </c>
      <c r="L857" s="0" t="str">
        <f aca="false">IF(E857&lt;&gt;0,INDEX(Main!AF:CC,$C857+1,$D857+1),"")</f>
        <v/>
      </c>
      <c r="M857" s="0" t="str">
        <f aca="false">IF(E857&lt;&gt;0,IF(L857*1&gt;100,YEAR(L857),""),"")</f>
        <v/>
      </c>
      <c r="N857" s="0" t="str">
        <f aca="false">IF(E857&lt;&gt;0,INDEX(Main!AH:CC,$C857+1,$D857+1),"")</f>
        <v/>
      </c>
      <c r="O857" s="0" t="str">
        <f aca="false">IF(E857&lt;&gt;0,INDEX(Main!AI:CC,$C857+1,$D857+1),"")</f>
        <v/>
      </c>
      <c r="P857" s="0" t="str">
        <f aca="false">IF(E857&lt;&gt;0,INDEX(Main!AJ:CC,$C857+1,$D857+1),"")</f>
        <v/>
      </c>
      <c r="Q857" s="0" t="str">
        <f aca="false">IF(A857&lt;&gt;"",":"&amp;A857,"")</f>
        <v/>
      </c>
    </row>
    <row r="858" customFormat="false" ht="12.75" hidden="false" customHeight="false" outlineLevel="0" collapsed="false">
      <c r="A858" s="0" t="str">
        <f aca="false">IF(MOD(ROW(B858)-C$6,$F$6)=0,MAX(A$7:A857)+1,"")</f>
        <v/>
      </c>
      <c r="B858" s="0" t="n">
        <v>8.05799999999997</v>
      </c>
      <c r="C858" s="0" t="n">
        <v>64</v>
      </c>
      <c r="D858" s="0" t="n">
        <v>35</v>
      </c>
      <c r="E858" s="0" t="n">
        <v>0</v>
      </c>
      <c r="F858" s="0" t="str">
        <f aca="false">IF(E858&lt;&gt;0,"CSE"&amp;ROUND(B858,0),"")</f>
        <v/>
      </c>
      <c r="G858" s="0" t="str">
        <f aca="false">IF(E858&lt;&gt;0,"All","")</f>
        <v/>
      </c>
      <c r="H858" s="0" t="str">
        <f aca="false">IF(E858&lt;&gt;0,INDEX(Main!T:T,C858+1,1),"")</f>
        <v/>
      </c>
      <c r="I858" s="0" t="str">
        <f aca="false">IF(E858&lt;&gt;0,INDEX(Main!U:U,C858+1,1),"")</f>
        <v/>
      </c>
      <c r="J858" s="0" t="str">
        <f aca="false">IF(E858&lt;&gt;0,INDEX(Main!V:V,C858+1,1),"")</f>
        <v/>
      </c>
      <c r="K858" s="0" t="str">
        <f aca="false">IF(E858&lt;&gt;0,INDEX(Main!W:W,C858+1,1),"")</f>
        <v/>
      </c>
      <c r="L858" s="0" t="str">
        <f aca="false">IF(E858&lt;&gt;0,INDEX(Main!AF:CC,$C858+1,$D858+1),"")</f>
        <v/>
      </c>
      <c r="M858" s="0" t="str">
        <f aca="false">IF(E858&lt;&gt;0,IF(L858*1&gt;100,YEAR(L858),""),"")</f>
        <v/>
      </c>
      <c r="N858" s="0" t="str">
        <f aca="false">IF(E858&lt;&gt;0,INDEX(Main!AH:CC,$C858+1,$D858+1),"")</f>
        <v/>
      </c>
      <c r="O858" s="0" t="str">
        <f aca="false">IF(E858&lt;&gt;0,INDEX(Main!AI:CC,$C858+1,$D858+1),"")</f>
        <v/>
      </c>
      <c r="P858" s="0" t="str">
        <f aca="false">IF(E858&lt;&gt;0,INDEX(Main!AJ:CC,$C858+1,$D858+1),"")</f>
        <v/>
      </c>
      <c r="Q858" s="0" t="str">
        <f aca="false">IF(A858&lt;&gt;"",":"&amp;A858,"")</f>
        <v/>
      </c>
    </row>
    <row r="859" customFormat="false" ht="12.75" hidden="false" customHeight="false" outlineLevel="0" collapsed="false">
      <c r="A859" s="0" t="str">
        <f aca="false">IF(MOD(ROW(B859)-C$6,$F$6)=0,MAX(A$7:A858)+1,"")</f>
        <v/>
      </c>
      <c r="B859" s="0" t="n">
        <v>8.05899999999997</v>
      </c>
      <c r="C859" s="0" t="n">
        <v>65</v>
      </c>
      <c r="D859" s="0" t="n">
        <v>35</v>
      </c>
      <c r="E859" s="0" t="n">
        <v>0</v>
      </c>
      <c r="F859" s="0" t="str">
        <f aca="false">IF(E859&lt;&gt;0,"CSE"&amp;ROUND(B859,0),"")</f>
        <v/>
      </c>
      <c r="G859" s="0" t="str">
        <f aca="false">IF(E859&lt;&gt;0,"All","")</f>
        <v/>
      </c>
      <c r="H859" s="0" t="str">
        <f aca="false">IF(E859&lt;&gt;0,INDEX(Main!T:T,C859+1,1),"")</f>
        <v/>
      </c>
      <c r="I859" s="0" t="str">
        <f aca="false">IF(E859&lt;&gt;0,INDEX(Main!U:U,C859+1,1),"")</f>
        <v/>
      </c>
      <c r="J859" s="0" t="str">
        <f aca="false">IF(E859&lt;&gt;0,INDEX(Main!V:V,C859+1,1),"")</f>
        <v/>
      </c>
      <c r="K859" s="0" t="str">
        <f aca="false">IF(E859&lt;&gt;0,INDEX(Main!W:W,C859+1,1),"")</f>
        <v/>
      </c>
      <c r="L859" s="0" t="str">
        <f aca="false">IF(E859&lt;&gt;0,INDEX(Main!AF:CC,$C859+1,$D859+1),"")</f>
        <v/>
      </c>
      <c r="M859" s="0" t="str">
        <f aca="false">IF(E859&lt;&gt;0,IF(L859*1&gt;100,YEAR(L859),""),"")</f>
        <v/>
      </c>
      <c r="N859" s="0" t="str">
        <f aca="false">IF(E859&lt;&gt;0,INDEX(Main!AH:CC,$C859+1,$D859+1),"")</f>
        <v/>
      </c>
      <c r="O859" s="0" t="str">
        <f aca="false">IF(E859&lt;&gt;0,INDEX(Main!AI:CC,$C859+1,$D859+1),"")</f>
        <v/>
      </c>
      <c r="P859" s="0" t="str">
        <f aca="false">IF(E859&lt;&gt;0,INDEX(Main!AJ:CC,$C859+1,$D859+1),"")</f>
        <v/>
      </c>
      <c r="Q859" s="0" t="str">
        <f aca="false">IF(A859&lt;&gt;"",":"&amp;A859,"")</f>
        <v/>
      </c>
    </row>
    <row r="860" customFormat="false" ht="12.75" hidden="false" customHeight="false" outlineLevel="0" collapsed="false">
      <c r="A860" s="0" t="str">
        <f aca="false">IF(MOD(ROW(B860)-C$6,$F$6)=0,MAX(A$7:A859)+1,"")</f>
        <v/>
      </c>
      <c r="B860" s="0" t="n">
        <v>8.05999999999997</v>
      </c>
      <c r="C860" s="0" t="n">
        <v>66</v>
      </c>
      <c r="D860" s="0" t="n">
        <v>35</v>
      </c>
      <c r="E860" s="0" t="n">
        <v>0</v>
      </c>
      <c r="F860" s="0" t="str">
        <f aca="false">IF(E860&lt;&gt;0,"CSE"&amp;ROUND(B860,0),"")</f>
        <v/>
      </c>
      <c r="G860" s="0" t="str">
        <f aca="false">IF(E860&lt;&gt;0,"All","")</f>
        <v/>
      </c>
      <c r="H860" s="0" t="str">
        <f aca="false">IF(E860&lt;&gt;0,INDEX(Main!T:T,C860+1,1),"")</f>
        <v/>
      </c>
      <c r="I860" s="0" t="str">
        <f aca="false">IF(E860&lt;&gt;0,INDEX(Main!U:U,C860+1,1),"")</f>
        <v/>
      </c>
      <c r="J860" s="0" t="str">
        <f aca="false">IF(E860&lt;&gt;0,INDEX(Main!V:V,C860+1,1),"")</f>
        <v/>
      </c>
      <c r="K860" s="0" t="str">
        <f aca="false">IF(E860&lt;&gt;0,INDEX(Main!W:W,C860+1,1),"")</f>
        <v/>
      </c>
      <c r="L860" s="0" t="str">
        <f aca="false">IF(E860&lt;&gt;0,INDEX(Main!AF:CC,$C860+1,$D860+1),"")</f>
        <v/>
      </c>
      <c r="M860" s="0" t="str">
        <f aca="false">IF(E860&lt;&gt;0,IF(L860*1&gt;100,YEAR(L860),""),"")</f>
        <v/>
      </c>
      <c r="N860" s="0" t="str">
        <f aca="false">IF(E860&lt;&gt;0,INDEX(Main!AH:CC,$C860+1,$D860+1),"")</f>
        <v/>
      </c>
      <c r="O860" s="0" t="str">
        <f aca="false">IF(E860&lt;&gt;0,INDEX(Main!AI:CC,$C860+1,$D860+1),"")</f>
        <v/>
      </c>
      <c r="P860" s="0" t="str">
        <f aca="false">IF(E860&lt;&gt;0,INDEX(Main!AJ:CC,$C860+1,$D860+1),"")</f>
        <v/>
      </c>
      <c r="Q860" s="0" t="str">
        <f aca="false">IF(A860&lt;&gt;"",":"&amp;A860,"")</f>
        <v/>
      </c>
    </row>
    <row r="861" customFormat="false" ht="12.75" hidden="false" customHeight="false" outlineLevel="0" collapsed="false">
      <c r="A861" s="0" t="str">
        <f aca="false">IF(MOD(ROW(B861)-C$6,$F$6)=0,MAX(A$7:A860)+1,"")</f>
        <v/>
      </c>
      <c r="B861" s="0" t="n">
        <v>8.06099999999997</v>
      </c>
      <c r="C861" s="0" t="n">
        <v>67</v>
      </c>
      <c r="D861" s="0" t="n">
        <v>35</v>
      </c>
      <c r="E861" s="0" t="n">
        <v>0</v>
      </c>
      <c r="F861" s="0" t="str">
        <f aca="false">IF(E861&lt;&gt;0,"CSE"&amp;ROUND(B861,0),"")</f>
        <v/>
      </c>
      <c r="G861" s="0" t="str">
        <f aca="false">IF(E861&lt;&gt;0,"All","")</f>
        <v/>
      </c>
      <c r="H861" s="0" t="str">
        <f aca="false">IF(E861&lt;&gt;0,INDEX(Main!T:T,C861+1,1),"")</f>
        <v/>
      </c>
      <c r="I861" s="0" t="str">
        <f aca="false">IF(E861&lt;&gt;0,INDEX(Main!U:U,C861+1,1),"")</f>
        <v/>
      </c>
      <c r="J861" s="0" t="str">
        <f aca="false">IF(E861&lt;&gt;0,INDEX(Main!V:V,C861+1,1),"")</f>
        <v/>
      </c>
      <c r="K861" s="0" t="str">
        <f aca="false">IF(E861&lt;&gt;0,INDEX(Main!W:W,C861+1,1),"")</f>
        <v/>
      </c>
      <c r="L861" s="0" t="str">
        <f aca="false">IF(E861&lt;&gt;0,INDEX(Main!AF:CC,$C861+1,$D861+1),"")</f>
        <v/>
      </c>
      <c r="M861" s="0" t="str">
        <f aca="false">IF(E861&lt;&gt;0,IF(L861*1&gt;100,YEAR(L861),""),"")</f>
        <v/>
      </c>
      <c r="N861" s="0" t="str">
        <f aca="false">IF(E861&lt;&gt;0,INDEX(Main!AH:CC,$C861+1,$D861+1),"")</f>
        <v/>
      </c>
      <c r="O861" s="0" t="str">
        <f aca="false">IF(E861&lt;&gt;0,INDEX(Main!AI:CC,$C861+1,$D861+1),"")</f>
        <v/>
      </c>
      <c r="P861" s="0" t="str">
        <f aca="false">IF(E861&lt;&gt;0,INDEX(Main!AJ:CC,$C861+1,$D861+1),"")</f>
        <v/>
      </c>
      <c r="Q861" s="0" t="str">
        <f aca="false">IF(A861&lt;&gt;"",":"&amp;A861,"")</f>
        <v/>
      </c>
    </row>
    <row r="862" customFormat="false" ht="12.75" hidden="false" customHeight="false" outlineLevel="0" collapsed="false">
      <c r="A862" s="0" t="str">
        <f aca="false">IF(MOD(ROW(B862)-C$6,$F$6)=0,MAX(A$7:A861)+1,"")</f>
        <v/>
      </c>
      <c r="B862" s="0" t="n">
        <v>8.06199999999997</v>
      </c>
      <c r="C862" s="0" t="n">
        <v>68</v>
      </c>
      <c r="D862" s="0" t="n">
        <v>35</v>
      </c>
      <c r="E862" s="0" t="n">
        <v>0</v>
      </c>
      <c r="F862" s="0" t="str">
        <f aca="false">IF(E862&lt;&gt;0,"CSE"&amp;ROUND(B862,0),"")</f>
        <v/>
      </c>
      <c r="G862" s="0" t="str">
        <f aca="false">IF(E862&lt;&gt;0,"All","")</f>
        <v/>
      </c>
      <c r="H862" s="0" t="str">
        <f aca="false">IF(E862&lt;&gt;0,INDEX(Main!T:T,C862+1,1),"")</f>
        <v/>
      </c>
      <c r="I862" s="0" t="str">
        <f aca="false">IF(E862&lt;&gt;0,INDEX(Main!U:U,C862+1,1),"")</f>
        <v/>
      </c>
      <c r="J862" s="0" t="str">
        <f aca="false">IF(E862&lt;&gt;0,INDEX(Main!V:V,C862+1,1),"")</f>
        <v/>
      </c>
      <c r="K862" s="0" t="str">
        <f aca="false">IF(E862&lt;&gt;0,INDEX(Main!W:W,C862+1,1),"")</f>
        <v/>
      </c>
      <c r="L862" s="0" t="str">
        <f aca="false">IF(E862&lt;&gt;0,INDEX(Main!AF:CC,$C862+1,$D862+1),"")</f>
        <v/>
      </c>
      <c r="M862" s="0" t="str">
        <f aca="false">IF(E862&lt;&gt;0,IF(L862*1&gt;100,YEAR(L862),""),"")</f>
        <v/>
      </c>
      <c r="N862" s="0" t="str">
        <f aca="false">IF(E862&lt;&gt;0,INDEX(Main!AH:CC,$C862+1,$D862+1),"")</f>
        <v/>
      </c>
      <c r="O862" s="0" t="str">
        <f aca="false">IF(E862&lt;&gt;0,INDEX(Main!AI:CC,$C862+1,$D862+1),"")</f>
        <v/>
      </c>
      <c r="P862" s="0" t="str">
        <f aca="false">IF(E862&lt;&gt;0,INDEX(Main!AJ:CC,$C862+1,$D862+1),"")</f>
        <v/>
      </c>
      <c r="Q862" s="0" t="str">
        <f aca="false">IF(A862&lt;&gt;"",":"&amp;A862,"")</f>
        <v/>
      </c>
    </row>
    <row r="863" customFormat="false" ht="12.75" hidden="false" customHeight="false" outlineLevel="0" collapsed="false">
      <c r="A863" s="0" t="str">
        <f aca="false">IF(MOD(ROW(B863)-C$6,$F$6)=0,MAX(A$7:A862)+1,"")</f>
        <v/>
      </c>
      <c r="B863" s="0" t="n">
        <v>8.06299999999997</v>
      </c>
      <c r="C863" s="0" t="n">
        <v>69</v>
      </c>
      <c r="D863" s="0" t="n">
        <v>35</v>
      </c>
      <c r="E863" s="0" t="n">
        <v>0</v>
      </c>
      <c r="F863" s="0" t="str">
        <f aca="false">IF(E863&lt;&gt;0,"CSE"&amp;ROUND(B863,0),"")</f>
        <v/>
      </c>
      <c r="G863" s="0" t="str">
        <f aca="false">IF(E863&lt;&gt;0,"All","")</f>
        <v/>
      </c>
      <c r="H863" s="0" t="str">
        <f aca="false">IF(E863&lt;&gt;0,INDEX(Main!T:T,C863+1,1),"")</f>
        <v/>
      </c>
      <c r="I863" s="0" t="str">
        <f aca="false">IF(E863&lt;&gt;0,INDEX(Main!U:U,C863+1,1),"")</f>
        <v/>
      </c>
      <c r="J863" s="0" t="str">
        <f aca="false">IF(E863&lt;&gt;0,INDEX(Main!V:V,C863+1,1),"")</f>
        <v/>
      </c>
      <c r="K863" s="0" t="str">
        <f aca="false">IF(E863&lt;&gt;0,INDEX(Main!W:W,C863+1,1),"")</f>
        <v/>
      </c>
      <c r="L863" s="0" t="str">
        <f aca="false">IF(E863&lt;&gt;0,INDEX(Main!AF:CC,$C863+1,$D863+1),"")</f>
        <v/>
      </c>
      <c r="M863" s="0" t="str">
        <f aca="false">IF(E863&lt;&gt;0,IF(L863*1&gt;100,YEAR(L863),""),"")</f>
        <v/>
      </c>
      <c r="N863" s="0" t="str">
        <f aca="false">IF(E863&lt;&gt;0,INDEX(Main!AH:CC,$C863+1,$D863+1),"")</f>
        <v/>
      </c>
      <c r="O863" s="0" t="str">
        <f aca="false">IF(E863&lt;&gt;0,INDEX(Main!AI:CC,$C863+1,$D863+1),"")</f>
        <v/>
      </c>
      <c r="P863" s="0" t="str">
        <f aca="false">IF(E863&lt;&gt;0,INDEX(Main!AJ:CC,$C863+1,$D863+1),"")</f>
        <v/>
      </c>
      <c r="Q863" s="0" t="str">
        <f aca="false">IF(A863&lt;&gt;"",":"&amp;A863,"")</f>
        <v/>
      </c>
    </row>
    <row r="864" customFormat="false" ht="12.75" hidden="false" customHeight="false" outlineLevel="0" collapsed="false">
      <c r="A864" s="0" t="str">
        <f aca="false">IF(MOD(ROW(B864)-C$6,$F$6)=0,MAX(A$7:A863)+1,"")</f>
        <v/>
      </c>
      <c r="B864" s="0" t="n">
        <v>8.06399999999996</v>
      </c>
      <c r="C864" s="0" t="n">
        <v>70</v>
      </c>
      <c r="D864" s="0" t="n">
        <v>35</v>
      </c>
      <c r="E864" s="0" t="n">
        <v>0</v>
      </c>
      <c r="F864" s="0" t="str">
        <f aca="false">IF(E864&lt;&gt;0,"CSE"&amp;ROUND(B864,0),"")</f>
        <v/>
      </c>
      <c r="G864" s="0" t="str">
        <f aca="false">IF(E864&lt;&gt;0,"All","")</f>
        <v/>
      </c>
      <c r="H864" s="0" t="str">
        <f aca="false">IF(E864&lt;&gt;0,INDEX(Main!T:T,C864+1,1),"")</f>
        <v/>
      </c>
      <c r="I864" s="0" t="str">
        <f aca="false">IF(E864&lt;&gt;0,INDEX(Main!U:U,C864+1,1),"")</f>
        <v/>
      </c>
      <c r="J864" s="0" t="str">
        <f aca="false">IF(E864&lt;&gt;0,INDEX(Main!V:V,C864+1,1),"")</f>
        <v/>
      </c>
      <c r="K864" s="0" t="str">
        <f aca="false">IF(E864&lt;&gt;0,INDEX(Main!W:W,C864+1,1),"")</f>
        <v/>
      </c>
      <c r="L864" s="0" t="str">
        <f aca="false">IF(E864&lt;&gt;0,INDEX(Main!AF:CC,$C864+1,$D864+1),"")</f>
        <v/>
      </c>
      <c r="M864" s="0" t="str">
        <f aca="false">IF(E864&lt;&gt;0,IF(L864*1&gt;100,YEAR(L864),""),"")</f>
        <v/>
      </c>
      <c r="N864" s="0" t="str">
        <f aca="false">IF(E864&lt;&gt;0,INDEX(Main!AH:CC,$C864+1,$D864+1),"")</f>
        <v/>
      </c>
      <c r="O864" s="0" t="str">
        <f aca="false">IF(E864&lt;&gt;0,INDEX(Main!AI:CC,$C864+1,$D864+1),"")</f>
        <v/>
      </c>
      <c r="P864" s="0" t="str">
        <f aca="false">IF(E864&lt;&gt;0,INDEX(Main!AJ:CC,$C864+1,$D864+1),"")</f>
        <v/>
      </c>
      <c r="Q864" s="0" t="str">
        <f aca="false">IF(A864&lt;&gt;"",":"&amp;A864,"")</f>
        <v/>
      </c>
    </row>
    <row r="865" customFormat="false" ht="12.75" hidden="false" customHeight="false" outlineLevel="0" collapsed="false">
      <c r="A865" s="0" t="str">
        <f aca="false">IF(MOD(ROW(B865)-C$6,$F$6)=0,MAX(A$7:A864)+1,"")</f>
        <v/>
      </c>
      <c r="B865" s="0" t="n">
        <v>8.06499999999996</v>
      </c>
      <c r="C865" s="0" t="n">
        <v>71</v>
      </c>
      <c r="D865" s="0" t="n">
        <v>35</v>
      </c>
      <c r="E865" s="0" t="n">
        <v>0</v>
      </c>
      <c r="F865" s="0" t="str">
        <f aca="false">IF(E865&lt;&gt;0,"CSE"&amp;ROUND(B865,0),"")</f>
        <v/>
      </c>
      <c r="G865" s="0" t="str">
        <f aca="false">IF(E865&lt;&gt;0,"All","")</f>
        <v/>
      </c>
      <c r="H865" s="0" t="str">
        <f aca="false">IF(E865&lt;&gt;0,INDEX(Main!T:T,C865+1,1),"")</f>
        <v/>
      </c>
      <c r="I865" s="0" t="str">
        <f aca="false">IF(E865&lt;&gt;0,INDEX(Main!U:U,C865+1,1),"")</f>
        <v/>
      </c>
      <c r="J865" s="0" t="str">
        <f aca="false">IF(E865&lt;&gt;0,INDEX(Main!V:V,C865+1,1),"")</f>
        <v/>
      </c>
      <c r="K865" s="0" t="str">
        <f aca="false">IF(E865&lt;&gt;0,INDEX(Main!W:W,C865+1,1),"")</f>
        <v/>
      </c>
      <c r="L865" s="0" t="str">
        <f aca="false">IF(E865&lt;&gt;0,INDEX(Main!AF:CC,$C865+1,$D865+1),"")</f>
        <v/>
      </c>
      <c r="M865" s="0" t="str">
        <f aca="false">IF(E865&lt;&gt;0,IF(L865*1&gt;100,YEAR(L865),""),"")</f>
        <v/>
      </c>
      <c r="N865" s="0" t="str">
        <f aca="false">IF(E865&lt;&gt;0,INDEX(Main!AH:CC,$C865+1,$D865+1),"")</f>
        <v/>
      </c>
      <c r="O865" s="0" t="str">
        <f aca="false">IF(E865&lt;&gt;0,INDEX(Main!AI:CC,$C865+1,$D865+1),"")</f>
        <v/>
      </c>
      <c r="P865" s="0" t="str">
        <f aca="false">IF(E865&lt;&gt;0,INDEX(Main!AJ:CC,$C865+1,$D865+1),"")</f>
        <v/>
      </c>
      <c r="Q865" s="0" t="str">
        <f aca="false">IF(A865&lt;&gt;"",":"&amp;A865,"")</f>
        <v/>
      </c>
    </row>
    <row r="866" customFormat="false" ht="12.75" hidden="false" customHeight="false" outlineLevel="0" collapsed="false">
      <c r="A866" s="0" t="str">
        <f aca="false">IF(MOD(ROW(B866)-C$6,$F$6)=0,MAX(A$7:A865)+1,"")</f>
        <v/>
      </c>
      <c r="B866" s="0" t="n">
        <v>8.06599999999996</v>
      </c>
      <c r="C866" s="0" t="n">
        <v>72</v>
      </c>
      <c r="D866" s="0" t="n">
        <v>35</v>
      </c>
      <c r="E866" s="0" t="n">
        <v>0</v>
      </c>
      <c r="F866" s="0" t="str">
        <f aca="false">IF(E866&lt;&gt;0,"CSE"&amp;ROUND(B866,0),"")</f>
        <v/>
      </c>
      <c r="G866" s="0" t="str">
        <f aca="false">IF(E866&lt;&gt;0,"All","")</f>
        <v/>
      </c>
      <c r="H866" s="0" t="str">
        <f aca="false">IF(E866&lt;&gt;0,INDEX(Main!T:T,C866+1,1),"")</f>
        <v/>
      </c>
      <c r="I866" s="0" t="str">
        <f aca="false">IF(E866&lt;&gt;0,INDEX(Main!U:U,C866+1,1),"")</f>
        <v/>
      </c>
      <c r="J866" s="0" t="str">
        <f aca="false">IF(E866&lt;&gt;0,INDEX(Main!V:V,C866+1,1),"")</f>
        <v/>
      </c>
      <c r="K866" s="0" t="str">
        <f aca="false">IF(E866&lt;&gt;0,INDEX(Main!W:W,C866+1,1),"")</f>
        <v/>
      </c>
      <c r="L866" s="0" t="str">
        <f aca="false">IF(E866&lt;&gt;0,INDEX(Main!AF:CC,$C866+1,$D866+1),"")</f>
        <v/>
      </c>
      <c r="M866" s="0" t="str">
        <f aca="false">IF(E866&lt;&gt;0,IF(L866*1&gt;100,YEAR(L866),""),"")</f>
        <v/>
      </c>
      <c r="N866" s="0" t="str">
        <f aca="false">IF(E866&lt;&gt;0,INDEX(Main!AH:CC,$C866+1,$D866+1),"")</f>
        <v/>
      </c>
      <c r="O866" s="0" t="str">
        <f aca="false">IF(E866&lt;&gt;0,INDEX(Main!AI:CC,$C866+1,$D866+1),"")</f>
        <v/>
      </c>
      <c r="P866" s="0" t="str">
        <f aca="false">IF(E866&lt;&gt;0,INDEX(Main!AJ:CC,$C866+1,$D866+1),"")</f>
        <v/>
      </c>
      <c r="Q866" s="0" t="str">
        <f aca="false">IF(A866&lt;&gt;"",":"&amp;A866,"")</f>
        <v/>
      </c>
    </row>
    <row r="867" customFormat="false" ht="12.75" hidden="false" customHeight="false" outlineLevel="0" collapsed="false">
      <c r="A867" s="0" t="str">
        <f aca="false">IF(MOD(ROW(B867)-C$6,$F$6)=0,MAX(A$7:A866)+1,"")</f>
        <v/>
      </c>
      <c r="B867" s="0" t="n">
        <v>8.06699999999996</v>
      </c>
      <c r="C867" s="0" t="n">
        <v>73</v>
      </c>
      <c r="D867" s="0" t="n">
        <v>35</v>
      </c>
      <c r="E867" s="0" t="n">
        <v>0</v>
      </c>
      <c r="F867" s="0" t="str">
        <f aca="false">IF(E867&lt;&gt;0,"CSE"&amp;ROUND(B867,0),"")</f>
        <v/>
      </c>
      <c r="G867" s="0" t="str">
        <f aca="false">IF(E867&lt;&gt;0,"All","")</f>
        <v/>
      </c>
      <c r="H867" s="0" t="str">
        <f aca="false">IF(E867&lt;&gt;0,INDEX(Main!T:T,C867+1,1),"")</f>
        <v/>
      </c>
      <c r="I867" s="0" t="str">
        <f aca="false">IF(E867&lt;&gt;0,INDEX(Main!U:U,C867+1,1),"")</f>
        <v/>
      </c>
      <c r="J867" s="0" t="str">
        <f aca="false">IF(E867&lt;&gt;0,INDEX(Main!V:V,C867+1,1),"")</f>
        <v/>
      </c>
      <c r="K867" s="0" t="str">
        <f aca="false">IF(E867&lt;&gt;0,INDEX(Main!W:W,C867+1,1),"")</f>
        <v/>
      </c>
      <c r="L867" s="0" t="str">
        <f aca="false">IF(E867&lt;&gt;0,INDEX(Main!AF:CC,$C867+1,$D867+1),"")</f>
        <v/>
      </c>
      <c r="M867" s="0" t="str">
        <f aca="false">IF(E867&lt;&gt;0,IF(L867*1&gt;100,YEAR(L867),""),"")</f>
        <v/>
      </c>
      <c r="N867" s="0" t="str">
        <f aca="false">IF(E867&lt;&gt;0,INDEX(Main!AH:CC,$C867+1,$D867+1),"")</f>
        <v/>
      </c>
      <c r="O867" s="0" t="str">
        <f aca="false">IF(E867&lt;&gt;0,INDEX(Main!AI:CC,$C867+1,$D867+1),"")</f>
        <v/>
      </c>
      <c r="P867" s="0" t="str">
        <f aca="false">IF(E867&lt;&gt;0,INDEX(Main!AJ:CC,$C867+1,$D867+1),"")</f>
        <v/>
      </c>
      <c r="Q867" s="0" t="str">
        <f aca="false">IF(A867&lt;&gt;"",":"&amp;A867,"")</f>
        <v/>
      </c>
    </row>
    <row r="868" customFormat="false" ht="12.75" hidden="false" customHeight="false" outlineLevel="0" collapsed="false">
      <c r="A868" s="0" t="str">
        <f aca="false">IF(MOD(ROW(B868)-C$6,$F$6)=0,MAX(A$7:A867)+1,"")</f>
        <v/>
      </c>
      <c r="B868" s="0" t="n">
        <v>8.06799999999996</v>
      </c>
      <c r="C868" s="0" t="n">
        <v>74</v>
      </c>
      <c r="D868" s="0" t="n">
        <v>35</v>
      </c>
      <c r="E868" s="0" t="n">
        <v>0</v>
      </c>
      <c r="F868" s="0" t="str">
        <f aca="false">IF(E868&lt;&gt;0,"CSE"&amp;ROUND(B868,0),"")</f>
        <v/>
      </c>
      <c r="G868" s="0" t="str">
        <f aca="false">IF(E868&lt;&gt;0,"All","")</f>
        <v/>
      </c>
      <c r="H868" s="0" t="str">
        <f aca="false">IF(E868&lt;&gt;0,INDEX(Main!T:T,C868+1,1),"")</f>
        <v/>
      </c>
      <c r="I868" s="0" t="str">
        <f aca="false">IF(E868&lt;&gt;0,INDEX(Main!U:U,C868+1,1),"")</f>
        <v/>
      </c>
      <c r="J868" s="0" t="str">
        <f aca="false">IF(E868&lt;&gt;0,INDEX(Main!V:V,C868+1,1),"")</f>
        <v/>
      </c>
      <c r="K868" s="0" t="str">
        <f aca="false">IF(E868&lt;&gt;0,INDEX(Main!W:W,C868+1,1),"")</f>
        <v/>
      </c>
      <c r="L868" s="0" t="str">
        <f aca="false">IF(E868&lt;&gt;0,INDEX(Main!AF:CC,$C868+1,$D868+1),"")</f>
        <v/>
      </c>
      <c r="M868" s="0" t="str">
        <f aca="false">IF(E868&lt;&gt;0,IF(L868*1&gt;100,YEAR(L868),""),"")</f>
        <v/>
      </c>
      <c r="N868" s="0" t="str">
        <f aca="false">IF(E868&lt;&gt;0,INDEX(Main!AH:CC,$C868+1,$D868+1),"")</f>
        <v/>
      </c>
      <c r="O868" s="0" t="str">
        <f aca="false">IF(E868&lt;&gt;0,INDEX(Main!AI:CC,$C868+1,$D868+1),"")</f>
        <v/>
      </c>
      <c r="P868" s="0" t="str">
        <f aca="false">IF(E868&lt;&gt;0,INDEX(Main!AJ:CC,$C868+1,$D868+1),"")</f>
        <v/>
      </c>
      <c r="Q868" s="0" t="str">
        <f aca="false">IF(A868&lt;&gt;"",":"&amp;A868,"")</f>
        <v/>
      </c>
    </row>
    <row r="869" customFormat="false" ht="12.75" hidden="false" customHeight="false" outlineLevel="0" collapsed="false">
      <c r="A869" s="0" t="str">
        <f aca="false">IF(MOD(ROW(B869)-C$6,$F$6)=0,MAX(A$7:A868)+1,"")</f>
        <v/>
      </c>
      <c r="B869" s="0" t="n">
        <v>8.06899999999996</v>
      </c>
      <c r="C869" s="0" t="n">
        <v>75</v>
      </c>
      <c r="D869" s="0" t="n">
        <v>35</v>
      </c>
      <c r="E869" s="0" t="n">
        <v>0</v>
      </c>
      <c r="F869" s="0" t="str">
        <f aca="false">IF(E869&lt;&gt;0,"CSE"&amp;ROUND(B869,0),"")</f>
        <v/>
      </c>
      <c r="G869" s="0" t="str">
        <f aca="false">IF(E869&lt;&gt;0,"All","")</f>
        <v/>
      </c>
      <c r="H869" s="0" t="str">
        <f aca="false">IF(E869&lt;&gt;0,INDEX(Main!T:T,C869+1,1),"")</f>
        <v/>
      </c>
      <c r="I869" s="0" t="str">
        <f aca="false">IF(E869&lt;&gt;0,INDEX(Main!U:U,C869+1,1),"")</f>
        <v/>
      </c>
      <c r="J869" s="0" t="str">
        <f aca="false">IF(E869&lt;&gt;0,INDEX(Main!V:V,C869+1,1),"")</f>
        <v/>
      </c>
      <c r="K869" s="0" t="str">
        <f aca="false">IF(E869&lt;&gt;0,INDEX(Main!W:W,C869+1,1),"")</f>
        <v/>
      </c>
      <c r="L869" s="0" t="str">
        <f aca="false">IF(E869&lt;&gt;0,INDEX(Main!AF:CC,$C869+1,$D869+1),"")</f>
        <v/>
      </c>
      <c r="M869" s="0" t="str">
        <f aca="false">IF(E869&lt;&gt;0,IF(L869*1&gt;100,YEAR(L869),""),"")</f>
        <v/>
      </c>
      <c r="N869" s="0" t="str">
        <f aca="false">IF(E869&lt;&gt;0,INDEX(Main!AH:CC,$C869+1,$D869+1),"")</f>
        <v/>
      </c>
      <c r="O869" s="0" t="str">
        <f aca="false">IF(E869&lt;&gt;0,INDEX(Main!AI:CC,$C869+1,$D869+1),"")</f>
        <v/>
      </c>
      <c r="P869" s="0" t="str">
        <f aca="false">IF(E869&lt;&gt;0,INDEX(Main!AJ:CC,$C869+1,$D869+1),"")</f>
        <v/>
      </c>
      <c r="Q869" s="0" t="str">
        <f aca="false">IF(A869&lt;&gt;"",":"&amp;A869,"")</f>
        <v/>
      </c>
    </row>
    <row r="870" customFormat="false" ht="12.75" hidden="false" customHeight="false" outlineLevel="0" collapsed="false">
      <c r="A870" s="0" t="str">
        <f aca="false">IF(MOD(ROW(B870)-C$6,$F$6)=0,MAX(A$7:A869)+1,"")</f>
        <v/>
      </c>
      <c r="B870" s="0" t="n">
        <v>8.06999999999996</v>
      </c>
      <c r="C870" s="0" t="n">
        <v>76</v>
      </c>
      <c r="D870" s="0" t="n">
        <v>35</v>
      </c>
      <c r="E870" s="0" t="n">
        <v>0</v>
      </c>
      <c r="F870" s="0" t="str">
        <f aca="false">IF(E870&lt;&gt;0,"CSE"&amp;ROUND(B870,0),"")</f>
        <v/>
      </c>
      <c r="G870" s="0" t="str">
        <f aca="false">IF(E870&lt;&gt;0,"All","")</f>
        <v/>
      </c>
      <c r="H870" s="0" t="str">
        <f aca="false">IF(E870&lt;&gt;0,INDEX(Main!T:T,C870+1,1),"")</f>
        <v/>
      </c>
      <c r="I870" s="0" t="str">
        <f aca="false">IF(E870&lt;&gt;0,INDEX(Main!U:U,C870+1,1),"")</f>
        <v/>
      </c>
      <c r="J870" s="0" t="str">
        <f aca="false">IF(E870&lt;&gt;0,INDEX(Main!V:V,C870+1,1),"")</f>
        <v/>
      </c>
      <c r="K870" s="0" t="str">
        <f aca="false">IF(E870&lt;&gt;0,INDEX(Main!W:W,C870+1,1),"")</f>
        <v/>
      </c>
      <c r="L870" s="0" t="str">
        <f aca="false">IF(E870&lt;&gt;0,INDEX(Main!AF:CC,$C870+1,$D870+1),"")</f>
        <v/>
      </c>
      <c r="M870" s="0" t="str">
        <f aca="false">IF(E870&lt;&gt;0,IF(L870*1&gt;100,YEAR(L870),""),"")</f>
        <v/>
      </c>
      <c r="N870" s="0" t="str">
        <f aca="false">IF(E870&lt;&gt;0,INDEX(Main!AH:CC,$C870+1,$D870+1),"")</f>
        <v/>
      </c>
      <c r="O870" s="0" t="str">
        <f aca="false">IF(E870&lt;&gt;0,INDEX(Main!AI:CC,$C870+1,$D870+1),"")</f>
        <v/>
      </c>
      <c r="P870" s="0" t="str">
        <f aca="false">IF(E870&lt;&gt;0,INDEX(Main!AJ:CC,$C870+1,$D870+1),"")</f>
        <v/>
      </c>
      <c r="Q870" s="0" t="str">
        <f aca="false">IF(A870&lt;&gt;"",":"&amp;A870,"")</f>
        <v/>
      </c>
    </row>
    <row r="871" customFormat="false" ht="12.75" hidden="false" customHeight="false" outlineLevel="0" collapsed="false">
      <c r="A871" s="0" t="str">
        <f aca="false">IF(MOD(ROW(B871)-C$6,$F$6)=0,MAX(A$7:A870)+1,"")</f>
        <v/>
      </c>
      <c r="B871" s="0" t="n">
        <v>8.07099999999996</v>
      </c>
      <c r="C871" s="0" t="n">
        <v>77</v>
      </c>
      <c r="D871" s="0" t="n">
        <v>35</v>
      </c>
      <c r="E871" s="0" t="n">
        <v>0</v>
      </c>
      <c r="F871" s="0" t="str">
        <f aca="false">IF(E871&lt;&gt;0,"CSE"&amp;ROUND(B871,0),"")</f>
        <v/>
      </c>
      <c r="G871" s="0" t="str">
        <f aca="false">IF(E871&lt;&gt;0,"All","")</f>
        <v/>
      </c>
      <c r="H871" s="0" t="str">
        <f aca="false">IF(E871&lt;&gt;0,INDEX(Main!T:T,C871+1,1),"")</f>
        <v/>
      </c>
      <c r="I871" s="0" t="str">
        <f aca="false">IF(E871&lt;&gt;0,INDEX(Main!U:U,C871+1,1),"")</f>
        <v/>
      </c>
      <c r="J871" s="0" t="str">
        <f aca="false">IF(E871&lt;&gt;0,INDEX(Main!V:V,C871+1,1),"")</f>
        <v/>
      </c>
      <c r="K871" s="0" t="str">
        <f aca="false">IF(E871&lt;&gt;0,INDEX(Main!W:W,C871+1,1),"")</f>
        <v/>
      </c>
      <c r="L871" s="0" t="str">
        <f aca="false">IF(E871&lt;&gt;0,INDEX(Main!AF:CC,$C871+1,$D871+1),"")</f>
        <v/>
      </c>
      <c r="M871" s="0" t="str">
        <f aca="false">IF(E871&lt;&gt;0,IF(L871*1&gt;100,YEAR(L871),""),"")</f>
        <v/>
      </c>
      <c r="N871" s="0" t="str">
        <f aca="false">IF(E871&lt;&gt;0,INDEX(Main!AH:CC,$C871+1,$D871+1),"")</f>
        <v/>
      </c>
      <c r="O871" s="0" t="str">
        <f aca="false">IF(E871&lt;&gt;0,INDEX(Main!AI:CC,$C871+1,$D871+1),"")</f>
        <v/>
      </c>
      <c r="P871" s="0" t="str">
        <f aca="false">IF(E871&lt;&gt;0,INDEX(Main!AJ:CC,$C871+1,$D871+1),"")</f>
        <v/>
      </c>
      <c r="Q871" s="0" t="str">
        <f aca="false">IF(A871&lt;&gt;"",":"&amp;A871,"")</f>
        <v/>
      </c>
    </row>
    <row r="872" customFormat="false" ht="12.75" hidden="false" customHeight="false" outlineLevel="0" collapsed="false">
      <c r="A872" s="0" t="str">
        <f aca="false">IF(MOD(ROW(B872)-C$6,$F$6)=0,MAX(A$7:A871)+1,"")</f>
        <v/>
      </c>
      <c r="B872" s="0" t="n">
        <v>8.07199999999996</v>
      </c>
      <c r="C872" s="0" t="n">
        <v>78</v>
      </c>
      <c r="D872" s="0" t="n">
        <v>35</v>
      </c>
      <c r="E872" s="0" t="n">
        <v>0</v>
      </c>
      <c r="F872" s="0" t="str">
        <f aca="false">IF(E872&lt;&gt;0,"CSE"&amp;ROUND(B872,0),"")</f>
        <v/>
      </c>
      <c r="G872" s="0" t="str">
        <f aca="false">IF(E872&lt;&gt;0,"All","")</f>
        <v/>
      </c>
      <c r="H872" s="0" t="str">
        <f aca="false">IF(E872&lt;&gt;0,INDEX(Main!T:T,C872+1,1),"")</f>
        <v/>
      </c>
      <c r="I872" s="0" t="str">
        <f aca="false">IF(E872&lt;&gt;0,INDEX(Main!U:U,C872+1,1),"")</f>
        <v/>
      </c>
      <c r="J872" s="0" t="str">
        <f aca="false">IF(E872&lt;&gt;0,INDEX(Main!V:V,C872+1,1),"")</f>
        <v/>
      </c>
      <c r="K872" s="0" t="str">
        <f aca="false">IF(E872&lt;&gt;0,INDEX(Main!W:W,C872+1,1),"")</f>
        <v/>
      </c>
      <c r="L872" s="0" t="str">
        <f aca="false">IF(E872&lt;&gt;0,INDEX(Main!AF:CC,$C872+1,$D872+1),"")</f>
        <v/>
      </c>
      <c r="M872" s="0" t="str">
        <f aca="false">IF(E872&lt;&gt;0,IF(L872*1&gt;100,YEAR(L872),""),"")</f>
        <v/>
      </c>
      <c r="N872" s="0" t="str">
        <f aca="false">IF(E872&lt;&gt;0,INDEX(Main!AH:CC,$C872+1,$D872+1),"")</f>
        <v/>
      </c>
      <c r="O872" s="0" t="str">
        <f aca="false">IF(E872&lt;&gt;0,INDEX(Main!AI:CC,$C872+1,$D872+1),"")</f>
        <v/>
      </c>
      <c r="P872" s="0" t="str">
        <f aca="false">IF(E872&lt;&gt;0,INDEX(Main!AJ:CC,$C872+1,$D872+1),"")</f>
        <v/>
      </c>
      <c r="Q872" s="0" t="str">
        <f aca="false">IF(A872&lt;&gt;"",":"&amp;A872,"")</f>
        <v/>
      </c>
    </row>
    <row r="873" customFormat="false" ht="12.75" hidden="false" customHeight="false" outlineLevel="0" collapsed="false">
      <c r="A873" s="0" t="str">
        <f aca="false">IF(MOD(ROW(B873)-C$6,$F$6)=0,MAX(A$7:A872)+1,"")</f>
        <v/>
      </c>
      <c r="B873" s="0" t="n">
        <v>8.07299999999996</v>
      </c>
      <c r="C873" s="0" t="n">
        <v>79</v>
      </c>
      <c r="D873" s="0" t="n">
        <v>35</v>
      </c>
      <c r="E873" s="0" t="n">
        <v>0</v>
      </c>
      <c r="F873" s="0" t="str">
        <f aca="false">IF(E873&lt;&gt;0,"CSE"&amp;ROUND(B873,0),"")</f>
        <v/>
      </c>
      <c r="G873" s="0" t="str">
        <f aca="false">IF(E873&lt;&gt;0,"All","")</f>
        <v/>
      </c>
      <c r="H873" s="0" t="str">
        <f aca="false">IF(E873&lt;&gt;0,INDEX(Main!T:T,C873+1,1),"")</f>
        <v/>
      </c>
      <c r="I873" s="0" t="str">
        <f aca="false">IF(E873&lt;&gt;0,INDEX(Main!U:U,C873+1,1),"")</f>
        <v/>
      </c>
      <c r="J873" s="0" t="str">
        <f aca="false">IF(E873&lt;&gt;0,INDEX(Main!V:V,C873+1,1),"")</f>
        <v/>
      </c>
      <c r="K873" s="0" t="str">
        <f aca="false">IF(E873&lt;&gt;0,INDEX(Main!W:W,C873+1,1),"")</f>
        <v/>
      </c>
      <c r="L873" s="0" t="str">
        <f aca="false">IF(E873&lt;&gt;0,INDEX(Main!AF:CC,$C873+1,$D873+1),"")</f>
        <v/>
      </c>
      <c r="M873" s="0" t="str">
        <f aca="false">IF(E873&lt;&gt;0,IF(L873*1&gt;100,YEAR(L873),""),"")</f>
        <v/>
      </c>
      <c r="N873" s="0" t="str">
        <f aca="false">IF(E873&lt;&gt;0,INDEX(Main!AH:CC,$C873+1,$D873+1),"")</f>
        <v/>
      </c>
      <c r="O873" s="0" t="str">
        <f aca="false">IF(E873&lt;&gt;0,INDEX(Main!AI:CC,$C873+1,$D873+1),"")</f>
        <v/>
      </c>
      <c r="P873" s="0" t="str">
        <f aca="false">IF(E873&lt;&gt;0,INDEX(Main!AJ:CC,$C873+1,$D873+1),"")</f>
        <v/>
      </c>
      <c r="Q873" s="0" t="str">
        <f aca="false">IF(A873&lt;&gt;"",":"&amp;A873,"")</f>
        <v/>
      </c>
    </row>
    <row r="874" customFormat="false" ht="12.75" hidden="false" customHeight="false" outlineLevel="0" collapsed="false">
      <c r="A874" s="0" t="str">
        <f aca="false">IF(MOD(ROW(B874)-C$6,$F$6)=0,MAX(A$7:A873)+1,"")</f>
        <v/>
      </c>
      <c r="B874" s="0" t="n">
        <v>8.07399999999996</v>
      </c>
      <c r="C874" s="0" t="n">
        <v>80</v>
      </c>
      <c r="D874" s="0" t="n">
        <v>35</v>
      </c>
      <c r="E874" s="0" t="n">
        <v>0</v>
      </c>
      <c r="F874" s="0" t="str">
        <f aca="false">IF(E874&lt;&gt;0,"CSE"&amp;ROUND(B874,0),"")</f>
        <v/>
      </c>
      <c r="G874" s="0" t="str">
        <f aca="false">IF(E874&lt;&gt;0,"All","")</f>
        <v/>
      </c>
      <c r="H874" s="0" t="str">
        <f aca="false">IF(E874&lt;&gt;0,INDEX(Main!T:T,C874+1,1),"")</f>
        <v/>
      </c>
      <c r="I874" s="0" t="str">
        <f aca="false">IF(E874&lt;&gt;0,INDEX(Main!U:U,C874+1,1),"")</f>
        <v/>
      </c>
      <c r="J874" s="0" t="str">
        <f aca="false">IF(E874&lt;&gt;0,INDEX(Main!V:V,C874+1,1),"")</f>
        <v/>
      </c>
      <c r="K874" s="0" t="str">
        <f aca="false">IF(E874&lt;&gt;0,INDEX(Main!W:W,C874+1,1),"")</f>
        <v/>
      </c>
      <c r="L874" s="0" t="str">
        <f aca="false">IF(E874&lt;&gt;0,INDEX(Main!AF:CC,$C874+1,$D874+1),"")</f>
        <v/>
      </c>
      <c r="M874" s="0" t="str">
        <f aca="false">IF(E874&lt;&gt;0,IF(L874*1&gt;100,YEAR(L874),""),"")</f>
        <v/>
      </c>
      <c r="N874" s="0" t="str">
        <f aca="false">IF(E874&lt;&gt;0,INDEX(Main!AH:CC,$C874+1,$D874+1),"")</f>
        <v/>
      </c>
      <c r="O874" s="0" t="str">
        <f aca="false">IF(E874&lt;&gt;0,INDEX(Main!AI:CC,$C874+1,$D874+1),"")</f>
        <v/>
      </c>
      <c r="P874" s="0" t="str">
        <f aca="false">IF(E874&lt;&gt;0,INDEX(Main!AJ:CC,$C874+1,$D874+1),"")</f>
        <v/>
      </c>
      <c r="Q874" s="0" t="str">
        <f aca="false">IF(A874&lt;&gt;"",":"&amp;A874,"")</f>
        <v/>
      </c>
    </row>
    <row r="875" customFormat="false" ht="12.75" hidden="false" customHeight="false" outlineLevel="0" collapsed="false">
      <c r="A875" s="0" t="str">
        <f aca="false">IF(MOD(ROW(B875)-C$6,$F$6)=0,MAX(A$7:A874)+1,"")</f>
        <v/>
      </c>
      <c r="B875" s="0" t="n">
        <v>8.07499999999996</v>
      </c>
      <c r="C875" s="0" t="n">
        <v>81</v>
      </c>
      <c r="D875" s="0" t="n">
        <v>35</v>
      </c>
      <c r="E875" s="0" t="n">
        <v>0</v>
      </c>
      <c r="F875" s="0" t="str">
        <f aca="false">IF(E875&lt;&gt;0,"CSE"&amp;ROUND(B875,0),"")</f>
        <v/>
      </c>
      <c r="G875" s="0" t="str">
        <f aca="false">IF(E875&lt;&gt;0,"All","")</f>
        <v/>
      </c>
      <c r="H875" s="0" t="str">
        <f aca="false">IF(E875&lt;&gt;0,INDEX(Main!T:T,C875+1,1),"")</f>
        <v/>
      </c>
      <c r="I875" s="0" t="str">
        <f aca="false">IF(E875&lt;&gt;0,INDEX(Main!U:U,C875+1,1),"")</f>
        <v/>
      </c>
      <c r="J875" s="0" t="str">
        <f aca="false">IF(E875&lt;&gt;0,INDEX(Main!V:V,C875+1,1),"")</f>
        <v/>
      </c>
      <c r="K875" s="0" t="str">
        <f aca="false">IF(E875&lt;&gt;0,INDEX(Main!W:W,C875+1,1),"")</f>
        <v/>
      </c>
      <c r="L875" s="0" t="str">
        <f aca="false">IF(E875&lt;&gt;0,INDEX(Main!AF:CC,$C875+1,$D875+1),"")</f>
        <v/>
      </c>
      <c r="M875" s="0" t="str">
        <f aca="false">IF(E875&lt;&gt;0,IF(L875*1&gt;100,YEAR(L875),""),"")</f>
        <v/>
      </c>
      <c r="N875" s="0" t="str">
        <f aca="false">IF(E875&lt;&gt;0,INDEX(Main!AH:CC,$C875+1,$D875+1),"")</f>
        <v/>
      </c>
      <c r="O875" s="0" t="str">
        <f aca="false">IF(E875&lt;&gt;0,INDEX(Main!AI:CC,$C875+1,$D875+1),"")</f>
        <v/>
      </c>
      <c r="P875" s="0" t="str">
        <f aca="false">IF(E875&lt;&gt;0,INDEX(Main!AJ:CC,$C875+1,$D875+1),"")</f>
        <v/>
      </c>
      <c r="Q875" s="0" t="str">
        <f aca="false">IF(A875&lt;&gt;"",":"&amp;A875,"")</f>
        <v/>
      </c>
    </row>
    <row r="876" customFormat="false" ht="12.75" hidden="false" customHeight="false" outlineLevel="0" collapsed="false">
      <c r="A876" s="0" t="str">
        <f aca="false">IF(MOD(ROW(B876)-C$6,$F$6)=0,MAX(A$7:A875)+1,"")</f>
        <v/>
      </c>
      <c r="B876" s="0" t="n">
        <v>8.07599999999996</v>
      </c>
      <c r="C876" s="0" t="n">
        <v>82</v>
      </c>
      <c r="D876" s="0" t="n">
        <v>35</v>
      </c>
      <c r="E876" s="0" t="n">
        <v>0</v>
      </c>
      <c r="F876" s="0" t="str">
        <f aca="false">IF(E876&lt;&gt;0,"CSE"&amp;ROUND(B876,0),"")</f>
        <v/>
      </c>
      <c r="G876" s="0" t="str">
        <f aca="false">IF(E876&lt;&gt;0,"All","")</f>
        <v/>
      </c>
      <c r="H876" s="0" t="str">
        <f aca="false">IF(E876&lt;&gt;0,INDEX(Main!T:T,C876+1,1),"")</f>
        <v/>
      </c>
      <c r="I876" s="0" t="str">
        <f aca="false">IF(E876&lt;&gt;0,INDEX(Main!U:U,C876+1,1),"")</f>
        <v/>
      </c>
      <c r="J876" s="0" t="str">
        <f aca="false">IF(E876&lt;&gt;0,INDEX(Main!V:V,C876+1,1),"")</f>
        <v/>
      </c>
      <c r="K876" s="0" t="str">
        <f aca="false">IF(E876&lt;&gt;0,INDEX(Main!W:W,C876+1,1),"")</f>
        <v/>
      </c>
      <c r="L876" s="0" t="str">
        <f aca="false">IF(E876&lt;&gt;0,INDEX(Main!AF:CC,$C876+1,$D876+1),"")</f>
        <v/>
      </c>
      <c r="M876" s="0" t="str">
        <f aca="false">IF(E876&lt;&gt;0,IF(L876*1&gt;100,YEAR(L876),""),"")</f>
        <v/>
      </c>
      <c r="N876" s="0" t="str">
        <f aca="false">IF(E876&lt;&gt;0,INDEX(Main!AH:CC,$C876+1,$D876+1),"")</f>
        <v/>
      </c>
      <c r="O876" s="0" t="str">
        <f aca="false">IF(E876&lt;&gt;0,INDEX(Main!AI:CC,$C876+1,$D876+1),"")</f>
        <v/>
      </c>
      <c r="P876" s="0" t="str">
        <f aca="false">IF(E876&lt;&gt;0,INDEX(Main!AJ:CC,$C876+1,$D876+1),"")</f>
        <v/>
      </c>
      <c r="Q876" s="0" t="str">
        <f aca="false">IF(A876&lt;&gt;"",":"&amp;A876,"")</f>
        <v/>
      </c>
    </row>
    <row r="877" customFormat="false" ht="12.75" hidden="false" customHeight="false" outlineLevel="0" collapsed="false">
      <c r="A877" s="0" t="str">
        <f aca="false">IF(MOD(ROW(B877)-C$6,$F$6)=0,MAX(A$7:A876)+1,"")</f>
        <v/>
      </c>
      <c r="B877" s="0" t="n">
        <v>8.07699999999996</v>
      </c>
      <c r="C877" s="0" t="n">
        <v>83</v>
      </c>
      <c r="D877" s="0" t="n">
        <v>35</v>
      </c>
      <c r="E877" s="0" t="n">
        <v>0</v>
      </c>
      <c r="F877" s="0" t="str">
        <f aca="false">IF(E877&lt;&gt;0,"CSE"&amp;ROUND(B877,0),"")</f>
        <v/>
      </c>
      <c r="G877" s="0" t="str">
        <f aca="false">IF(E877&lt;&gt;0,"All","")</f>
        <v/>
      </c>
      <c r="H877" s="0" t="str">
        <f aca="false">IF(E877&lt;&gt;0,INDEX(Main!T:T,C877+1,1),"")</f>
        <v/>
      </c>
      <c r="I877" s="0" t="str">
        <f aca="false">IF(E877&lt;&gt;0,INDEX(Main!U:U,C877+1,1),"")</f>
        <v/>
      </c>
      <c r="J877" s="0" t="str">
        <f aca="false">IF(E877&lt;&gt;0,INDEX(Main!V:V,C877+1,1),"")</f>
        <v/>
      </c>
      <c r="K877" s="0" t="str">
        <f aca="false">IF(E877&lt;&gt;0,INDEX(Main!W:W,C877+1,1),"")</f>
        <v/>
      </c>
      <c r="L877" s="0" t="str">
        <f aca="false">IF(E877&lt;&gt;0,INDEX(Main!AF:CC,$C877+1,$D877+1),"")</f>
        <v/>
      </c>
      <c r="M877" s="0" t="str">
        <f aca="false">IF(E877&lt;&gt;0,IF(L877*1&gt;100,YEAR(L877),""),"")</f>
        <v/>
      </c>
      <c r="N877" s="0" t="str">
        <f aca="false">IF(E877&lt;&gt;0,INDEX(Main!AH:CC,$C877+1,$D877+1),"")</f>
        <v/>
      </c>
      <c r="O877" s="0" t="str">
        <f aca="false">IF(E877&lt;&gt;0,INDEX(Main!AI:CC,$C877+1,$D877+1),"")</f>
        <v/>
      </c>
      <c r="P877" s="0" t="str">
        <f aca="false">IF(E877&lt;&gt;0,INDEX(Main!AJ:CC,$C877+1,$D877+1),"")</f>
        <v/>
      </c>
      <c r="Q877" s="0" t="str">
        <f aca="false">IF(A877&lt;&gt;"",":"&amp;A877,"")</f>
        <v/>
      </c>
    </row>
    <row r="878" customFormat="false" ht="12.75" hidden="false" customHeight="false" outlineLevel="0" collapsed="false">
      <c r="A878" s="0" t="str">
        <f aca="false">IF(MOD(ROW(B878)-C$6,$F$6)=0,MAX(A$7:A877)+1,"")</f>
        <v/>
      </c>
      <c r="B878" s="0" t="n">
        <v>8.07799999999996</v>
      </c>
      <c r="C878" s="0" t="n">
        <v>84</v>
      </c>
      <c r="D878" s="0" t="n">
        <v>35</v>
      </c>
      <c r="E878" s="0" t="n">
        <v>0</v>
      </c>
      <c r="F878" s="0" t="str">
        <f aca="false">IF(E878&lt;&gt;0,"CSE"&amp;ROUND(B878,0),"")</f>
        <v/>
      </c>
      <c r="G878" s="0" t="str">
        <f aca="false">IF(E878&lt;&gt;0,"All","")</f>
        <v/>
      </c>
      <c r="H878" s="0" t="str">
        <f aca="false">IF(E878&lt;&gt;0,INDEX(Main!T:T,C878+1,1),"")</f>
        <v/>
      </c>
      <c r="I878" s="0" t="str">
        <f aca="false">IF(E878&lt;&gt;0,INDEX(Main!U:U,C878+1,1),"")</f>
        <v/>
      </c>
      <c r="J878" s="0" t="str">
        <f aca="false">IF(E878&lt;&gt;0,INDEX(Main!V:V,C878+1,1),"")</f>
        <v/>
      </c>
      <c r="K878" s="0" t="str">
        <f aca="false">IF(E878&lt;&gt;0,INDEX(Main!W:W,C878+1,1),"")</f>
        <v/>
      </c>
      <c r="L878" s="0" t="str">
        <f aca="false">IF(E878&lt;&gt;0,INDEX(Main!AF:CC,$C878+1,$D878+1),"")</f>
        <v/>
      </c>
      <c r="M878" s="0" t="str">
        <f aca="false">IF(E878&lt;&gt;0,IF(L878*1&gt;100,YEAR(L878),""),"")</f>
        <v/>
      </c>
      <c r="N878" s="0" t="str">
        <f aca="false">IF(E878&lt;&gt;0,INDEX(Main!AH:CC,$C878+1,$D878+1),"")</f>
        <v/>
      </c>
      <c r="O878" s="0" t="str">
        <f aca="false">IF(E878&lt;&gt;0,INDEX(Main!AI:CC,$C878+1,$D878+1),"")</f>
        <v/>
      </c>
      <c r="P878" s="0" t="str">
        <f aca="false">IF(E878&lt;&gt;0,INDEX(Main!AJ:CC,$C878+1,$D878+1),"")</f>
        <v/>
      </c>
      <c r="Q878" s="0" t="str">
        <f aca="false">IF(A878&lt;&gt;"",":"&amp;A878,"")</f>
        <v/>
      </c>
    </row>
    <row r="879" customFormat="false" ht="12.75" hidden="false" customHeight="false" outlineLevel="0" collapsed="false">
      <c r="A879" s="0" t="str">
        <f aca="false">IF(MOD(ROW(B879)-C$6,$F$6)=0,MAX(A$7:A878)+1,"")</f>
        <v/>
      </c>
      <c r="B879" s="0" t="n">
        <v>8.07899999999996</v>
      </c>
      <c r="C879" s="0" t="n">
        <v>85</v>
      </c>
      <c r="D879" s="0" t="n">
        <v>35</v>
      </c>
      <c r="E879" s="0" t="n">
        <v>0</v>
      </c>
      <c r="F879" s="0" t="str">
        <f aca="false">IF(E879&lt;&gt;0,"CSE"&amp;ROUND(B879,0),"")</f>
        <v/>
      </c>
      <c r="G879" s="0" t="str">
        <f aca="false">IF(E879&lt;&gt;0,"All","")</f>
        <v/>
      </c>
      <c r="H879" s="0" t="str">
        <f aca="false">IF(E879&lt;&gt;0,INDEX(Main!T:T,C879+1,1),"")</f>
        <v/>
      </c>
      <c r="I879" s="0" t="str">
        <f aca="false">IF(E879&lt;&gt;0,INDEX(Main!U:U,C879+1,1),"")</f>
        <v/>
      </c>
      <c r="J879" s="0" t="str">
        <f aca="false">IF(E879&lt;&gt;0,INDEX(Main!V:V,C879+1,1),"")</f>
        <v/>
      </c>
      <c r="K879" s="0" t="str">
        <f aca="false">IF(E879&lt;&gt;0,INDEX(Main!W:W,C879+1,1),"")</f>
        <v/>
      </c>
      <c r="L879" s="0" t="str">
        <f aca="false">IF(E879&lt;&gt;0,INDEX(Main!AF:CC,$C879+1,$D879+1),"")</f>
        <v/>
      </c>
      <c r="M879" s="0" t="str">
        <f aca="false">IF(E879&lt;&gt;0,IF(L879*1&gt;100,YEAR(L879),""),"")</f>
        <v/>
      </c>
      <c r="N879" s="0" t="str">
        <f aca="false">IF(E879&lt;&gt;0,INDEX(Main!AH:CC,$C879+1,$D879+1),"")</f>
        <v/>
      </c>
      <c r="O879" s="0" t="str">
        <f aca="false">IF(E879&lt;&gt;0,INDEX(Main!AI:CC,$C879+1,$D879+1),"")</f>
        <v/>
      </c>
      <c r="P879" s="0" t="str">
        <f aca="false">IF(E879&lt;&gt;0,INDEX(Main!AJ:CC,$C879+1,$D879+1),"")</f>
        <v/>
      </c>
      <c r="Q879" s="0" t="str">
        <f aca="false">IF(A879&lt;&gt;"",":"&amp;A879,"")</f>
        <v/>
      </c>
    </row>
    <row r="880" customFormat="false" ht="12.75" hidden="false" customHeight="false" outlineLevel="0" collapsed="false">
      <c r="A880" s="0" t="str">
        <f aca="false">IF(MOD(ROW(B880)-C$6,$F$6)=0,MAX(A$7:A879)+1,"")</f>
        <v/>
      </c>
      <c r="B880" s="0" t="n">
        <v>8.07999999999996</v>
      </c>
      <c r="C880" s="0" t="n">
        <v>86</v>
      </c>
      <c r="D880" s="0" t="n">
        <v>35</v>
      </c>
      <c r="E880" s="0" t="n">
        <v>0</v>
      </c>
      <c r="F880" s="0" t="str">
        <f aca="false">IF(E880&lt;&gt;0,"CSE"&amp;ROUND(B880,0),"")</f>
        <v/>
      </c>
      <c r="G880" s="0" t="str">
        <f aca="false">IF(E880&lt;&gt;0,"All","")</f>
        <v/>
      </c>
      <c r="H880" s="0" t="str">
        <f aca="false">IF(E880&lt;&gt;0,INDEX(Main!T:T,C880+1,1),"")</f>
        <v/>
      </c>
      <c r="I880" s="0" t="str">
        <f aca="false">IF(E880&lt;&gt;0,INDEX(Main!U:U,C880+1,1),"")</f>
        <v/>
      </c>
      <c r="J880" s="0" t="str">
        <f aca="false">IF(E880&lt;&gt;0,INDEX(Main!V:V,C880+1,1),"")</f>
        <v/>
      </c>
      <c r="K880" s="0" t="str">
        <f aca="false">IF(E880&lt;&gt;0,INDEX(Main!W:W,C880+1,1),"")</f>
        <v/>
      </c>
      <c r="L880" s="0" t="str">
        <f aca="false">IF(E880&lt;&gt;0,INDEX(Main!AF:CC,$C880+1,$D880+1),"")</f>
        <v/>
      </c>
      <c r="M880" s="0" t="str">
        <f aca="false">IF(E880&lt;&gt;0,IF(L880*1&gt;100,YEAR(L880),""),"")</f>
        <v/>
      </c>
      <c r="N880" s="0" t="str">
        <f aca="false">IF(E880&lt;&gt;0,INDEX(Main!AH:CC,$C880+1,$D880+1),"")</f>
        <v/>
      </c>
      <c r="O880" s="0" t="str">
        <f aca="false">IF(E880&lt;&gt;0,INDEX(Main!AI:CC,$C880+1,$D880+1),"")</f>
        <v/>
      </c>
      <c r="P880" s="0" t="str">
        <f aca="false">IF(E880&lt;&gt;0,INDEX(Main!AJ:CC,$C880+1,$D880+1),"")</f>
        <v/>
      </c>
      <c r="Q880" s="0" t="str">
        <f aca="false">IF(A880&lt;&gt;"",":"&amp;A880,"")</f>
        <v/>
      </c>
    </row>
    <row r="881" customFormat="false" ht="12.75" hidden="false" customHeight="false" outlineLevel="0" collapsed="false">
      <c r="A881" s="0" t="str">
        <f aca="false">IF(MOD(ROW(B881)-C$6,$F$6)=0,MAX(A$7:A880)+1,"")</f>
        <v/>
      </c>
      <c r="B881" s="0" t="n">
        <v>8.08099999999996</v>
      </c>
      <c r="C881" s="0" t="n">
        <v>87</v>
      </c>
      <c r="D881" s="0" t="n">
        <v>35</v>
      </c>
      <c r="E881" s="0" t="n">
        <v>0</v>
      </c>
      <c r="F881" s="0" t="str">
        <f aca="false">IF(E881&lt;&gt;0,"CSE"&amp;ROUND(B881,0),"")</f>
        <v/>
      </c>
      <c r="G881" s="0" t="str">
        <f aca="false">IF(E881&lt;&gt;0,"All","")</f>
        <v/>
      </c>
      <c r="H881" s="0" t="str">
        <f aca="false">IF(E881&lt;&gt;0,INDEX(Main!T:T,C881+1,1),"")</f>
        <v/>
      </c>
      <c r="I881" s="0" t="str">
        <f aca="false">IF(E881&lt;&gt;0,INDEX(Main!U:U,C881+1,1),"")</f>
        <v/>
      </c>
      <c r="J881" s="0" t="str">
        <f aca="false">IF(E881&lt;&gt;0,INDEX(Main!V:V,C881+1,1),"")</f>
        <v/>
      </c>
      <c r="K881" s="0" t="str">
        <f aca="false">IF(E881&lt;&gt;0,INDEX(Main!W:W,C881+1,1),"")</f>
        <v/>
      </c>
      <c r="L881" s="0" t="str">
        <f aca="false">IF(E881&lt;&gt;0,INDEX(Main!AF:CC,$C881+1,$D881+1),"")</f>
        <v/>
      </c>
      <c r="M881" s="0" t="str">
        <f aca="false">IF(E881&lt;&gt;0,IF(L881*1&gt;100,YEAR(L881),""),"")</f>
        <v/>
      </c>
      <c r="N881" s="0" t="str">
        <f aca="false">IF(E881&lt;&gt;0,INDEX(Main!AH:CC,$C881+1,$D881+1),"")</f>
        <v/>
      </c>
      <c r="O881" s="0" t="str">
        <f aca="false">IF(E881&lt;&gt;0,INDEX(Main!AI:CC,$C881+1,$D881+1),"")</f>
        <v/>
      </c>
      <c r="P881" s="0" t="str">
        <f aca="false">IF(E881&lt;&gt;0,INDEX(Main!AJ:CC,$C881+1,$D881+1),"")</f>
        <v/>
      </c>
      <c r="Q881" s="0" t="str">
        <f aca="false">IF(A881&lt;&gt;"",":"&amp;A881,"")</f>
        <v/>
      </c>
    </row>
    <row r="882" customFormat="false" ht="12.75" hidden="false" customHeight="false" outlineLevel="0" collapsed="false">
      <c r="A882" s="0" t="str">
        <f aca="false">IF(MOD(ROW(B882)-C$6,$F$6)=0,MAX(A$7:A881)+1,"")</f>
        <v/>
      </c>
      <c r="B882" s="0" t="n">
        <v>8.08199999999995</v>
      </c>
      <c r="C882" s="0" t="n">
        <v>88</v>
      </c>
      <c r="D882" s="0" t="n">
        <v>35</v>
      </c>
      <c r="E882" s="0" t="n">
        <v>0</v>
      </c>
      <c r="F882" s="0" t="str">
        <f aca="false">IF(E882&lt;&gt;0,"CSE"&amp;ROUND(B882,0),"")</f>
        <v/>
      </c>
      <c r="G882" s="0" t="str">
        <f aca="false">IF(E882&lt;&gt;0,"All","")</f>
        <v/>
      </c>
      <c r="H882" s="0" t="str">
        <f aca="false">IF(E882&lt;&gt;0,INDEX(Main!T:T,C882+1,1),"")</f>
        <v/>
      </c>
      <c r="I882" s="0" t="str">
        <f aca="false">IF(E882&lt;&gt;0,INDEX(Main!U:U,C882+1,1),"")</f>
        <v/>
      </c>
      <c r="J882" s="0" t="str">
        <f aca="false">IF(E882&lt;&gt;0,INDEX(Main!V:V,C882+1,1),"")</f>
        <v/>
      </c>
      <c r="K882" s="0" t="str">
        <f aca="false">IF(E882&lt;&gt;0,INDEX(Main!W:W,C882+1,1),"")</f>
        <v/>
      </c>
      <c r="L882" s="0" t="str">
        <f aca="false">IF(E882&lt;&gt;0,INDEX(Main!AF:CC,$C882+1,$D882+1),"")</f>
        <v/>
      </c>
      <c r="M882" s="0" t="str">
        <f aca="false">IF(E882&lt;&gt;0,IF(L882*1&gt;100,YEAR(L882),""),"")</f>
        <v/>
      </c>
      <c r="N882" s="0" t="str">
        <f aca="false">IF(E882&lt;&gt;0,INDEX(Main!AH:CC,$C882+1,$D882+1),"")</f>
        <v/>
      </c>
      <c r="O882" s="0" t="str">
        <f aca="false">IF(E882&lt;&gt;0,INDEX(Main!AI:CC,$C882+1,$D882+1),"")</f>
        <v/>
      </c>
      <c r="P882" s="0" t="str">
        <f aca="false">IF(E882&lt;&gt;0,INDEX(Main!AJ:CC,$C882+1,$D882+1),"")</f>
        <v/>
      </c>
      <c r="Q882" s="0" t="str">
        <f aca="false">IF(A882&lt;&gt;"",":"&amp;A882,"")</f>
        <v/>
      </c>
    </row>
    <row r="883" customFormat="false" ht="12.75" hidden="false" customHeight="false" outlineLevel="0" collapsed="false">
      <c r="A883" s="0" t="str">
        <f aca="false">IF(MOD(ROW(B883)-C$6,$F$6)=0,MAX(A$7:A882)+1,"")</f>
        <v/>
      </c>
      <c r="B883" s="0" t="n">
        <v>8.08299999999995</v>
      </c>
      <c r="C883" s="0" t="n">
        <v>89</v>
      </c>
      <c r="D883" s="0" t="n">
        <v>35</v>
      </c>
      <c r="E883" s="0" t="n">
        <v>0</v>
      </c>
      <c r="F883" s="0" t="str">
        <f aca="false">IF(E883&lt;&gt;0,"CSE"&amp;ROUND(B883,0),"")</f>
        <v/>
      </c>
      <c r="G883" s="0" t="str">
        <f aca="false">IF(E883&lt;&gt;0,"All","")</f>
        <v/>
      </c>
      <c r="H883" s="0" t="str">
        <f aca="false">IF(E883&lt;&gt;0,INDEX(Main!T:T,C883+1,1),"")</f>
        <v/>
      </c>
      <c r="I883" s="0" t="str">
        <f aca="false">IF(E883&lt;&gt;0,INDEX(Main!U:U,C883+1,1),"")</f>
        <v/>
      </c>
      <c r="J883" s="0" t="str">
        <f aca="false">IF(E883&lt;&gt;0,INDEX(Main!V:V,C883+1,1),"")</f>
        <v/>
      </c>
      <c r="K883" s="0" t="str">
        <f aca="false">IF(E883&lt;&gt;0,INDEX(Main!W:W,C883+1,1),"")</f>
        <v/>
      </c>
      <c r="L883" s="0" t="str">
        <f aca="false">IF(E883&lt;&gt;0,INDEX(Main!AF:CC,$C883+1,$D883+1),"")</f>
        <v/>
      </c>
      <c r="M883" s="0" t="str">
        <f aca="false">IF(E883&lt;&gt;0,IF(L883*1&gt;100,YEAR(L883),""),"")</f>
        <v/>
      </c>
      <c r="N883" s="0" t="str">
        <f aca="false">IF(E883&lt;&gt;0,INDEX(Main!AH:CC,$C883+1,$D883+1),"")</f>
        <v/>
      </c>
      <c r="O883" s="0" t="str">
        <f aca="false">IF(E883&lt;&gt;0,INDEX(Main!AI:CC,$C883+1,$D883+1),"")</f>
        <v/>
      </c>
      <c r="P883" s="0" t="str">
        <f aca="false">IF(E883&lt;&gt;0,INDEX(Main!AJ:CC,$C883+1,$D883+1),"")</f>
        <v/>
      </c>
      <c r="Q883" s="0" t="str">
        <f aca="false">IF(A883&lt;&gt;"",":"&amp;A883,"")</f>
        <v/>
      </c>
    </row>
    <row r="884" customFormat="false" ht="12.75" hidden="false" customHeight="false" outlineLevel="0" collapsed="false">
      <c r="A884" s="0" t="str">
        <f aca="false">IF(MOD(ROW(B884)-C$6,$F$6)=0,MAX(A$7:A883)+1,"")</f>
        <v/>
      </c>
      <c r="B884" s="0" t="n">
        <v>8.08399999999995</v>
      </c>
      <c r="C884" s="0" t="n">
        <v>90</v>
      </c>
      <c r="D884" s="0" t="n">
        <v>35</v>
      </c>
      <c r="E884" s="0" t="n">
        <v>0</v>
      </c>
      <c r="F884" s="0" t="str">
        <f aca="false">IF(E884&lt;&gt;0,"CSE"&amp;ROUND(B884,0),"")</f>
        <v/>
      </c>
      <c r="G884" s="0" t="str">
        <f aca="false">IF(E884&lt;&gt;0,"All","")</f>
        <v/>
      </c>
      <c r="H884" s="0" t="str">
        <f aca="false">IF(E884&lt;&gt;0,INDEX(Main!T:T,C884+1,1),"")</f>
        <v/>
      </c>
      <c r="I884" s="0" t="str">
        <f aca="false">IF(E884&lt;&gt;0,INDEX(Main!U:U,C884+1,1),"")</f>
        <v/>
      </c>
      <c r="J884" s="0" t="str">
        <f aca="false">IF(E884&lt;&gt;0,INDEX(Main!V:V,C884+1,1),"")</f>
        <v/>
      </c>
      <c r="K884" s="0" t="str">
        <f aca="false">IF(E884&lt;&gt;0,INDEX(Main!W:W,C884+1,1),"")</f>
        <v/>
      </c>
      <c r="L884" s="0" t="str">
        <f aca="false">IF(E884&lt;&gt;0,INDEX(Main!AF:CC,$C884+1,$D884+1),"")</f>
        <v/>
      </c>
      <c r="M884" s="0" t="str">
        <f aca="false">IF(E884&lt;&gt;0,IF(L884*1&gt;100,YEAR(L884),""),"")</f>
        <v/>
      </c>
      <c r="N884" s="0" t="str">
        <f aca="false">IF(E884&lt;&gt;0,INDEX(Main!AH:CC,$C884+1,$D884+1),"")</f>
        <v/>
      </c>
      <c r="O884" s="0" t="str">
        <f aca="false">IF(E884&lt;&gt;0,INDEX(Main!AI:CC,$C884+1,$D884+1),"")</f>
        <v/>
      </c>
      <c r="P884" s="0" t="str">
        <f aca="false">IF(E884&lt;&gt;0,INDEX(Main!AJ:CC,$C884+1,$D884+1),"")</f>
        <v/>
      </c>
      <c r="Q884" s="0" t="str">
        <f aca="false">IF(A884&lt;&gt;"",":"&amp;A884,"")</f>
        <v/>
      </c>
    </row>
    <row r="885" customFormat="false" ht="12.75" hidden="false" customHeight="false" outlineLevel="0" collapsed="false">
      <c r="A885" s="0" t="str">
        <f aca="false">IF(MOD(ROW(B885)-C$6,$F$6)=0,MAX(A$7:A884)+1,"")</f>
        <v/>
      </c>
      <c r="B885" s="0" t="n">
        <v>8.08499999999995</v>
      </c>
      <c r="C885" s="0" t="n">
        <v>91</v>
      </c>
      <c r="D885" s="0" t="n">
        <v>35</v>
      </c>
      <c r="E885" s="0" t="n">
        <v>0</v>
      </c>
      <c r="F885" s="0" t="str">
        <f aca="false">IF(E885&lt;&gt;0,"CSE"&amp;ROUND(B885,0),"")</f>
        <v/>
      </c>
      <c r="G885" s="0" t="str">
        <f aca="false">IF(E885&lt;&gt;0,"All","")</f>
        <v/>
      </c>
      <c r="H885" s="0" t="str">
        <f aca="false">IF(E885&lt;&gt;0,INDEX(Main!T:T,C885+1,1),"")</f>
        <v/>
      </c>
      <c r="I885" s="0" t="str">
        <f aca="false">IF(E885&lt;&gt;0,INDEX(Main!U:U,C885+1,1),"")</f>
        <v/>
      </c>
      <c r="J885" s="0" t="str">
        <f aca="false">IF(E885&lt;&gt;0,INDEX(Main!V:V,C885+1,1),"")</f>
        <v/>
      </c>
      <c r="K885" s="0" t="str">
        <f aca="false">IF(E885&lt;&gt;0,INDEX(Main!W:W,C885+1,1),"")</f>
        <v/>
      </c>
      <c r="L885" s="0" t="str">
        <f aca="false">IF(E885&lt;&gt;0,INDEX(Main!AF:CC,$C885+1,$D885+1),"")</f>
        <v/>
      </c>
      <c r="M885" s="0" t="str">
        <f aca="false">IF(E885&lt;&gt;0,IF(L885*1&gt;100,YEAR(L885),""),"")</f>
        <v/>
      </c>
      <c r="N885" s="0" t="str">
        <f aca="false">IF(E885&lt;&gt;0,INDEX(Main!AH:CC,$C885+1,$D885+1),"")</f>
        <v/>
      </c>
      <c r="O885" s="0" t="str">
        <f aca="false">IF(E885&lt;&gt;0,INDEX(Main!AI:CC,$C885+1,$D885+1),"")</f>
        <v/>
      </c>
      <c r="P885" s="0" t="str">
        <f aca="false">IF(E885&lt;&gt;0,INDEX(Main!AJ:CC,$C885+1,$D885+1),"")</f>
        <v/>
      </c>
      <c r="Q885" s="0" t="str">
        <f aca="false">IF(A885&lt;&gt;"",":"&amp;A885,"")</f>
        <v/>
      </c>
    </row>
    <row r="886" customFormat="false" ht="12.75" hidden="false" customHeight="false" outlineLevel="0" collapsed="false">
      <c r="A886" s="0" t="str">
        <f aca="false">IF(MOD(ROW(B886)-C$6,$F$6)=0,MAX(A$7:A885)+1,"")</f>
        <v/>
      </c>
      <c r="B886" s="0" t="n">
        <v>8.08599999999995</v>
      </c>
      <c r="C886" s="0" t="n">
        <v>92</v>
      </c>
      <c r="D886" s="0" t="n">
        <v>35</v>
      </c>
      <c r="E886" s="0" t="n">
        <v>0</v>
      </c>
      <c r="F886" s="0" t="str">
        <f aca="false">IF(E886&lt;&gt;0,"CSE"&amp;ROUND(B886,0),"")</f>
        <v/>
      </c>
      <c r="G886" s="0" t="str">
        <f aca="false">IF(E886&lt;&gt;0,"All","")</f>
        <v/>
      </c>
      <c r="H886" s="0" t="str">
        <f aca="false">IF(E886&lt;&gt;0,INDEX(Main!T:T,C886+1,1),"")</f>
        <v/>
      </c>
      <c r="I886" s="0" t="str">
        <f aca="false">IF(E886&lt;&gt;0,INDEX(Main!U:U,C886+1,1),"")</f>
        <v/>
      </c>
      <c r="J886" s="0" t="str">
        <f aca="false">IF(E886&lt;&gt;0,INDEX(Main!V:V,C886+1,1),"")</f>
        <v/>
      </c>
      <c r="K886" s="0" t="str">
        <f aca="false">IF(E886&lt;&gt;0,INDEX(Main!W:W,C886+1,1),"")</f>
        <v/>
      </c>
      <c r="L886" s="0" t="str">
        <f aca="false">IF(E886&lt;&gt;0,INDEX(Main!AF:CC,$C886+1,$D886+1),"")</f>
        <v/>
      </c>
      <c r="M886" s="0" t="str">
        <f aca="false">IF(E886&lt;&gt;0,IF(L886*1&gt;100,YEAR(L886),""),"")</f>
        <v/>
      </c>
      <c r="N886" s="0" t="str">
        <f aca="false">IF(E886&lt;&gt;0,INDEX(Main!AH:CC,$C886+1,$D886+1),"")</f>
        <v/>
      </c>
      <c r="O886" s="0" t="str">
        <f aca="false">IF(E886&lt;&gt;0,INDEX(Main!AI:CC,$C886+1,$D886+1),"")</f>
        <v/>
      </c>
      <c r="P886" s="0" t="str">
        <f aca="false">IF(E886&lt;&gt;0,INDEX(Main!AJ:CC,$C886+1,$D886+1),"")</f>
        <v/>
      </c>
      <c r="Q886" s="0" t="str">
        <f aca="false">IF(A886&lt;&gt;"",":"&amp;A886,"")</f>
        <v/>
      </c>
    </row>
    <row r="887" customFormat="false" ht="12.75" hidden="false" customHeight="false" outlineLevel="0" collapsed="false">
      <c r="A887" s="0" t="str">
        <f aca="false">IF(MOD(ROW(B887)-C$6,$F$6)=0,MAX(A$7:A886)+1,"")</f>
        <v/>
      </c>
      <c r="B887" s="0" t="n">
        <v>8.08699999999995</v>
      </c>
      <c r="C887" s="0" t="n">
        <v>93</v>
      </c>
      <c r="D887" s="0" t="n">
        <v>35</v>
      </c>
      <c r="E887" s="0" t="n">
        <v>0</v>
      </c>
      <c r="F887" s="0" t="str">
        <f aca="false">IF(E887&lt;&gt;0,"CSE"&amp;ROUND(B887,0),"")</f>
        <v/>
      </c>
      <c r="G887" s="0" t="str">
        <f aca="false">IF(E887&lt;&gt;0,"All","")</f>
        <v/>
      </c>
      <c r="H887" s="0" t="str">
        <f aca="false">IF(E887&lt;&gt;0,INDEX(Main!T:T,C887+1,1),"")</f>
        <v/>
      </c>
      <c r="I887" s="0" t="str">
        <f aca="false">IF(E887&lt;&gt;0,INDEX(Main!U:U,C887+1,1),"")</f>
        <v/>
      </c>
      <c r="J887" s="0" t="str">
        <f aca="false">IF(E887&lt;&gt;0,INDEX(Main!V:V,C887+1,1),"")</f>
        <v/>
      </c>
      <c r="K887" s="0" t="str">
        <f aca="false">IF(E887&lt;&gt;0,INDEX(Main!W:W,C887+1,1),"")</f>
        <v/>
      </c>
      <c r="L887" s="0" t="str">
        <f aca="false">IF(E887&lt;&gt;0,INDEX(Main!AF:CC,$C887+1,$D887+1),"")</f>
        <v/>
      </c>
      <c r="M887" s="0" t="str">
        <f aca="false">IF(E887&lt;&gt;0,IF(L887*1&gt;100,YEAR(L887),""),"")</f>
        <v/>
      </c>
      <c r="N887" s="0" t="str">
        <f aca="false">IF(E887&lt;&gt;0,INDEX(Main!AH:CC,$C887+1,$D887+1),"")</f>
        <v/>
      </c>
      <c r="O887" s="0" t="str">
        <f aca="false">IF(E887&lt;&gt;0,INDEX(Main!AI:CC,$C887+1,$D887+1),"")</f>
        <v/>
      </c>
      <c r="P887" s="0" t="str">
        <f aca="false">IF(E887&lt;&gt;0,INDEX(Main!AJ:CC,$C887+1,$D887+1),"")</f>
        <v/>
      </c>
      <c r="Q887" s="0" t="str">
        <f aca="false">IF(A887&lt;&gt;"",":"&amp;A887,"")</f>
        <v/>
      </c>
    </row>
    <row r="888" customFormat="false" ht="12.75" hidden="false" customHeight="false" outlineLevel="0" collapsed="false">
      <c r="A888" s="0" t="str">
        <f aca="false">IF(MOD(ROW(B888)-C$6,$F$6)=0,MAX(A$7:A887)+1,"")</f>
        <v/>
      </c>
      <c r="B888" s="0" t="n">
        <v>8.08799999999995</v>
      </c>
      <c r="C888" s="0" t="n">
        <v>94</v>
      </c>
      <c r="D888" s="0" t="n">
        <v>35</v>
      </c>
      <c r="E888" s="0" t="n">
        <v>0</v>
      </c>
      <c r="F888" s="0" t="str">
        <f aca="false">IF(E888&lt;&gt;0,"CSE"&amp;ROUND(B888,0),"")</f>
        <v/>
      </c>
      <c r="G888" s="0" t="str">
        <f aca="false">IF(E888&lt;&gt;0,"All","")</f>
        <v/>
      </c>
      <c r="H888" s="0" t="str">
        <f aca="false">IF(E888&lt;&gt;0,INDEX(Main!T:T,C888+1,1),"")</f>
        <v/>
      </c>
      <c r="I888" s="0" t="str">
        <f aca="false">IF(E888&lt;&gt;0,INDEX(Main!U:U,C888+1,1),"")</f>
        <v/>
      </c>
      <c r="J888" s="0" t="str">
        <f aca="false">IF(E888&lt;&gt;0,INDEX(Main!V:V,C888+1,1),"")</f>
        <v/>
      </c>
      <c r="K888" s="0" t="str">
        <f aca="false">IF(E888&lt;&gt;0,INDEX(Main!W:W,C888+1,1),"")</f>
        <v/>
      </c>
      <c r="L888" s="0" t="str">
        <f aca="false">IF(E888&lt;&gt;0,INDEX(Main!AF:CC,$C888+1,$D888+1),"")</f>
        <v/>
      </c>
      <c r="M888" s="0" t="str">
        <f aca="false">IF(E888&lt;&gt;0,IF(L888*1&gt;100,YEAR(L888),""),"")</f>
        <v/>
      </c>
      <c r="N888" s="0" t="str">
        <f aca="false">IF(E888&lt;&gt;0,INDEX(Main!AH:CC,$C888+1,$D888+1),"")</f>
        <v/>
      </c>
      <c r="O888" s="0" t="str">
        <f aca="false">IF(E888&lt;&gt;0,INDEX(Main!AI:CC,$C888+1,$D888+1),"")</f>
        <v/>
      </c>
      <c r="P888" s="0" t="str">
        <f aca="false">IF(E888&lt;&gt;0,INDEX(Main!AJ:CC,$C888+1,$D888+1),"")</f>
        <v/>
      </c>
      <c r="Q888" s="0" t="str">
        <f aca="false">IF(A888&lt;&gt;"",":"&amp;A888,"")</f>
        <v/>
      </c>
    </row>
    <row r="889" customFormat="false" ht="12.75" hidden="false" customHeight="false" outlineLevel="0" collapsed="false">
      <c r="A889" s="0" t="str">
        <f aca="false">IF(MOD(ROW(B889)-C$6,$F$6)=0,MAX(A$7:A888)+1,"")</f>
        <v/>
      </c>
      <c r="B889" s="0" t="n">
        <v>8.08899999999995</v>
      </c>
      <c r="C889" s="0" t="n">
        <v>95</v>
      </c>
      <c r="D889" s="0" t="n">
        <v>35</v>
      </c>
      <c r="E889" s="0" t="n">
        <v>0</v>
      </c>
      <c r="F889" s="0" t="str">
        <f aca="false">IF(E889&lt;&gt;0,"CSE"&amp;ROUND(B889,0),"")</f>
        <v/>
      </c>
      <c r="G889" s="0" t="str">
        <f aca="false">IF(E889&lt;&gt;0,"All","")</f>
        <v/>
      </c>
      <c r="H889" s="0" t="str">
        <f aca="false">IF(E889&lt;&gt;0,INDEX(Main!T:T,C889+1,1),"")</f>
        <v/>
      </c>
      <c r="I889" s="0" t="str">
        <f aca="false">IF(E889&lt;&gt;0,INDEX(Main!U:U,C889+1,1),"")</f>
        <v/>
      </c>
      <c r="J889" s="0" t="str">
        <f aca="false">IF(E889&lt;&gt;0,INDEX(Main!V:V,C889+1,1),"")</f>
        <v/>
      </c>
      <c r="K889" s="0" t="str">
        <f aca="false">IF(E889&lt;&gt;0,INDEX(Main!W:W,C889+1,1),"")</f>
        <v/>
      </c>
      <c r="L889" s="0" t="str">
        <f aca="false">IF(E889&lt;&gt;0,INDEX(Main!AF:CC,$C889+1,$D889+1),"")</f>
        <v/>
      </c>
      <c r="M889" s="0" t="str">
        <f aca="false">IF(E889&lt;&gt;0,IF(L889*1&gt;100,YEAR(L889),""),"")</f>
        <v/>
      </c>
      <c r="N889" s="0" t="str">
        <f aca="false">IF(E889&lt;&gt;0,INDEX(Main!AH:CC,$C889+1,$D889+1),"")</f>
        <v/>
      </c>
      <c r="O889" s="0" t="str">
        <f aca="false">IF(E889&lt;&gt;0,INDEX(Main!AI:CC,$C889+1,$D889+1),"")</f>
        <v/>
      </c>
      <c r="P889" s="0" t="str">
        <f aca="false">IF(E889&lt;&gt;0,INDEX(Main!AJ:CC,$C889+1,$D889+1),"")</f>
        <v/>
      </c>
      <c r="Q889" s="0" t="str">
        <f aca="false">IF(A889&lt;&gt;"",":"&amp;A889,"")</f>
        <v/>
      </c>
    </row>
    <row r="890" customFormat="false" ht="12.75" hidden="false" customHeight="false" outlineLevel="0" collapsed="false">
      <c r="A890" s="0" t="str">
        <f aca="false">IF(MOD(ROW(B890)-C$6,$F$6)=0,MAX(A$7:A889)+1,"")</f>
        <v/>
      </c>
      <c r="B890" s="0" t="n">
        <v>8.08999999999995</v>
      </c>
      <c r="C890" s="0" t="n">
        <v>96</v>
      </c>
      <c r="D890" s="0" t="n">
        <v>35</v>
      </c>
      <c r="E890" s="0" t="n">
        <v>0</v>
      </c>
      <c r="F890" s="0" t="str">
        <f aca="false">IF(E890&lt;&gt;0,"CSE"&amp;ROUND(B890,0),"")</f>
        <v/>
      </c>
      <c r="G890" s="0" t="str">
        <f aca="false">IF(E890&lt;&gt;0,"All","")</f>
        <v/>
      </c>
      <c r="H890" s="0" t="str">
        <f aca="false">IF(E890&lt;&gt;0,INDEX(Main!T:T,C890+1,1),"")</f>
        <v/>
      </c>
      <c r="I890" s="0" t="str">
        <f aca="false">IF(E890&lt;&gt;0,INDEX(Main!U:U,C890+1,1),"")</f>
        <v/>
      </c>
      <c r="J890" s="0" t="str">
        <f aca="false">IF(E890&lt;&gt;0,INDEX(Main!V:V,C890+1,1),"")</f>
        <v/>
      </c>
      <c r="K890" s="0" t="str">
        <f aca="false">IF(E890&lt;&gt;0,INDEX(Main!W:W,C890+1,1),"")</f>
        <v/>
      </c>
      <c r="L890" s="0" t="str">
        <f aca="false">IF(E890&lt;&gt;0,INDEX(Main!AF:CC,$C890+1,$D890+1),"")</f>
        <v/>
      </c>
      <c r="M890" s="0" t="str">
        <f aca="false">IF(E890&lt;&gt;0,IF(L890*1&gt;100,YEAR(L890),""),"")</f>
        <v/>
      </c>
      <c r="N890" s="0" t="str">
        <f aca="false">IF(E890&lt;&gt;0,INDEX(Main!AH:CC,$C890+1,$D890+1),"")</f>
        <v/>
      </c>
      <c r="O890" s="0" t="str">
        <f aca="false">IF(E890&lt;&gt;0,INDEX(Main!AI:CC,$C890+1,$D890+1),"")</f>
        <v/>
      </c>
      <c r="P890" s="0" t="str">
        <f aca="false">IF(E890&lt;&gt;0,INDEX(Main!AJ:CC,$C890+1,$D890+1),"")</f>
        <v/>
      </c>
      <c r="Q890" s="0" t="str">
        <f aca="false">IF(A890&lt;&gt;"",":"&amp;A890,"")</f>
        <v/>
      </c>
    </row>
    <row r="891" customFormat="false" ht="12.75" hidden="false" customHeight="false" outlineLevel="0" collapsed="false">
      <c r="A891" s="0" t="str">
        <f aca="false">IF(MOD(ROW(B891)-C$6,$F$6)=0,MAX(A$7:A890)+1,"")</f>
        <v/>
      </c>
      <c r="B891" s="0" t="n">
        <v>8.09099999999995</v>
      </c>
      <c r="C891" s="0" t="n">
        <v>97</v>
      </c>
      <c r="D891" s="0" t="n">
        <v>35</v>
      </c>
      <c r="E891" s="0" t="n">
        <v>0</v>
      </c>
      <c r="F891" s="0" t="str">
        <f aca="false">IF(E891&lt;&gt;0,"CSE"&amp;ROUND(B891,0),"")</f>
        <v/>
      </c>
      <c r="G891" s="0" t="str">
        <f aca="false">IF(E891&lt;&gt;0,"All","")</f>
        <v/>
      </c>
      <c r="H891" s="0" t="str">
        <f aca="false">IF(E891&lt;&gt;0,INDEX(Main!T:T,C891+1,1),"")</f>
        <v/>
      </c>
      <c r="I891" s="0" t="str">
        <f aca="false">IF(E891&lt;&gt;0,INDEX(Main!U:U,C891+1,1),"")</f>
        <v/>
      </c>
      <c r="J891" s="0" t="str">
        <f aca="false">IF(E891&lt;&gt;0,INDEX(Main!V:V,C891+1,1),"")</f>
        <v/>
      </c>
      <c r="K891" s="0" t="str">
        <f aca="false">IF(E891&lt;&gt;0,INDEX(Main!W:W,C891+1,1),"")</f>
        <v/>
      </c>
      <c r="L891" s="0" t="str">
        <f aca="false">IF(E891&lt;&gt;0,INDEX(Main!AF:CC,$C891+1,$D891+1),"")</f>
        <v/>
      </c>
      <c r="M891" s="0" t="str">
        <f aca="false">IF(E891&lt;&gt;0,IF(L891*1&gt;100,YEAR(L891),""),"")</f>
        <v/>
      </c>
      <c r="N891" s="0" t="str">
        <f aca="false">IF(E891&lt;&gt;0,INDEX(Main!AH:CC,$C891+1,$D891+1),"")</f>
        <v/>
      </c>
      <c r="O891" s="0" t="str">
        <f aca="false">IF(E891&lt;&gt;0,INDEX(Main!AI:CC,$C891+1,$D891+1),"")</f>
        <v/>
      </c>
      <c r="P891" s="0" t="str">
        <f aca="false">IF(E891&lt;&gt;0,INDEX(Main!AJ:CC,$C891+1,$D891+1),"")</f>
        <v/>
      </c>
      <c r="Q891" s="0" t="str">
        <f aca="false">IF(A891&lt;&gt;"",":"&amp;A891,"")</f>
        <v/>
      </c>
    </row>
    <row r="892" customFormat="false" ht="12.75" hidden="false" customHeight="false" outlineLevel="0" collapsed="false">
      <c r="A892" s="0" t="str">
        <f aca="false">IF(MOD(ROW(B892)-C$6,$F$6)=0,MAX(A$7:A891)+1,"")</f>
        <v/>
      </c>
      <c r="B892" s="0" t="n">
        <v>8.09199999999995</v>
      </c>
      <c r="C892" s="0" t="n">
        <v>98</v>
      </c>
      <c r="D892" s="0" t="n">
        <v>35</v>
      </c>
      <c r="E892" s="0" t="n">
        <v>0</v>
      </c>
      <c r="F892" s="0" t="str">
        <f aca="false">IF(E892&lt;&gt;0,"CSE"&amp;ROUND(B892,0),"")</f>
        <v/>
      </c>
      <c r="G892" s="0" t="str">
        <f aca="false">IF(E892&lt;&gt;0,"All","")</f>
        <v/>
      </c>
      <c r="H892" s="0" t="str">
        <f aca="false">IF(E892&lt;&gt;0,INDEX(Main!T:T,C892+1,1),"")</f>
        <v/>
      </c>
      <c r="I892" s="0" t="str">
        <f aca="false">IF(E892&lt;&gt;0,INDEX(Main!U:U,C892+1,1),"")</f>
        <v/>
      </c>
      <c r="J892" s="0" t="str">
        <f aca="false">IF(E892&lt;&gt;0,INDEX(Main!V:V,C892+1,1),"")</f>
        <v/>
      </c>
      <c r="K892" s="0" t="str">
        <f aca="false">IF(E892&lt;&gt;0,INDEX(Main!W:W,C892+1,1),"")</f>
        <v/>
      </c>
      <c r="L892" s="0" t="str">
        <f aca="false">IF(E892&lt;&gt;0,INDEX(Main!AF:CC,$C892+1,$D892+1),"")</f>
        <v/>
      </c>
      <c r="M892" s="0" t="str">
        <f aca="false">IF(E892&lt;&gt;0,IF(L892*1&gt;100,YEAR(L892),""),"")</f>
        <v/>
      </c>
      <c r="N892" s="0" t="str">
        <f aca="false">IF(E892&lt;&gt;0,INDEX(Main!AH:CC,$C892+1,$D892+1),"")</f>
        <v/>
      </c>
      <c r="O892" s="0" t="str">
        <f aca="false">IF(E892&lt;&gt;0,INDEX(Main!AI:CC,$C892+1,$D892+1),"")</f>
        <v/>
      </c>
      <c r="P892" s="0" t="str">
        <f aca="false">IF(E892&lt;&gt;0,INDEX(Main!AJ:CC,$C892+1,$D892+1),"")</f>
        <v/>
      </c>
      <c r="Q892" s="0" t="str">
        <f aca="false">IF(A892&lt;&gt;"",":"&amp;A892,"")</f>
        <v/>
      </c>
    </row>
    <row r="893" customFormat="false" ht="12.75" hidden="false" customHeight="false" outlineLevel="0" collapsed="false">
      <c r="A893" s="0" t="str">
        <f aca="false">IF(MOD(ROW(B893)-C$6,$F$6)=0,MAX(A$7:A892)+1,"")</f>
        <v/>
      </c>
      <c r="B893" s="0" t="n">
        <v>8.09299999999995</v>
      </c>
      <c r="C893" s="0" t="n">
        <v>99</v>
      </c>
      <c r="D893" s="0" t="n">
        <v>35</v>
      </c>
      <c r="E893" s="0" t="n">
        <v>0</v>
      </c>
      <c r="F893" s="0" t="str">
        <f aca="false">IF(E893&lt;&gt;0,"CSE"&amp;ROUND(B893,0),"")</f>
        <v/>
      </c>
      <c r="G893" s="0" t="str">
        <f aca="false">IF(E893&lt;&gt;0,"All","")</f>
        <v/>
      </c>
      <c r="H893" s="0" t="str">
        <f aca="false">IF(E893&lt;&gt;0,INDEX(Main!T:T,C893+1,1),"")</f>
        <v/>
      </c>
      <c r="I893" s="0" t="str">
        <f aca="false">IF(E893&lt;&gt;0,INDEX(Main!U:U,C893+1,1),"")</f>
        <v/>
      </c>
      <c r="J893" s="0" t="str">
        <f aca="false">IF(E893&lt;&gt;0,INDEX(Main!V:V,C893+1,1),"")</f>
        <v/>
      </c>
      <c r="K893" s="0" t="str">
        <f aca="false">IF(E893&lt;&gt;0,INDEX(Main!W:W,C893+1,1),"")</f>
        <v/>
      </c>
      <c r="L893" s="0" t="str">
        <f aca="false">IF(E893&lt;&gt;0,INDEX(Main!AF:CC,$C893+1,$D893+1),"")</f>
        <v/>
      </c>
      <c r="M893" s="0" t="str">
        <f aca="false">IF(E893&lt;&gt;0,IF(L893*1&gt;100,YEAR(L893),""),"")</f>
        <v/>
      </c>
      <c r="N893" s="0" t="str">
        <f aca="false">IF(E893&lt;&gt;0,INDEX(Main!AH:CC,$C893+1,$D893+1),"")</f>
        <v/>
      </c>
      <c r="O893" s="0" t="str">
        <f aca="false">IF(E893&lt;&gt;0,INDEX(Main!AI:CC,$C893+1,$D893+1),"")</f>
        <v/>
      </c>
      <c r="P893" s="0" t="str">
        <f aca="false">IF(E893&lt;&gt;0,INDEX(Main!AJ:CC,$C893+1,$D893+1),"")</f>
        <v/>
      </c>
      <c r="Q893" s="0" t="str">
        <f aca="false">IF(A893&lt;&gt;"",":"&amp;A893,"")</f>
        <v/>
      </c>
    </row>
    <row r="894" customFormat="false" ht="12.75" hidden="false" customHeight="false" outlineLevel="0" collapsed="false">
      <c r="A894" s="0" t="str">
        <f aca="false">IF(MOD(ROW(B894)-C$6,$F$6)=0,MAX(A$7:A893)+1,"")</f>
        <v/>
      </c>
      <c r="B894" s="0" t="n">
        <v>8.09399999999995</v>
      </c>
      <c r="C894" s="0" t="n">
        <v>100</v>
      </c>
      <c r="D894" s="0" t="n">
        <v>35</v>
      </c>
      <c r="E894" s="0" t="n">
        <v>0</v>
      </c>
      <c r="F894" s="0" t="str">
        <f aca="false">IF(E894&lt;&gt;0,"CSE"&amp;ROUND(B894,0),"")</f>
        <v/>
      </c>
      <c r="G894" s="0" t="str">
        <f aca="false">IF(E894&lt;&gt;0,"All","")</f>
        <v/>
      </c>
      <c r="H894" s="0" t="str">
        <f aca="false">IF(E894&lt;&gt;0,INDEX(Main!T:T,C894+1,1),"")</f>
        <v/>
      </c>
      <c r="I894" s="0" t="str">
        <f aca="false">IF(E894&lt;&gt;0,INDEX(Main!U:U,C894+1,1),"")</f>
        <v/>
      </c>
      <c r="J894" s="0" t="str">
        <f aca="false">IF(E894&lt;&gt;0,INDEX(Main!V:V,C894+1,1),"")</f>
        <v/>
      </c>
      <c r="K894" s="0" t="str">
        <f aca="false">IF(E894&lt;&gt;0,INDEX(Main!W:W,C894+1,1),"")</f>
        <v/>
      </c>
      <c r="L894" s="0" t="str">
        <f aca="false">IF(E894&lt;&gt;0,INDEX(Main!AF:CC,$C894+1,$D894+1),"")</f>
        <v/>
      </c>
      <c r="M894" s="0" t="str">
        <f aca="false">IF(E894&lt;&gt;0,IF(L894*1&gt;100,YEAR(L894),""),"")</f>
        <v/>
      </c>
      <c r="N894" s="0" t="str">
        <f aca="false">IF(E894&lt;&gt;0,INDEX(Main!AH:CC,$C894+1,$D894+1),"")</f>
        <v/>
      </c>
      <c r="O894" s="0" t="str">
        <f aca="false">IF(E894&lt;&gt;0,INDEX(Main!AI:CC,$C894+1,$D894+1),"")</f>
        <v/>
      </c>
      <c r="P894" s="0" t="str">
        <f aca="false">IF(E894&lt;&gt;0,INDEX(Main!AJ:CC,$C894+1,$D894+1),"")</f>
        <v/>
      </c>
      <c r="Q894" s="0" t="str">
        <f aca="false">IF(A894&lt;&gt;"",":"&amp;A894,"")</f>
        <v/>
      </c>
    </row>
    <row r="895" customFormat="false" ht="12.75" hidden="false" customHeight="false" outlineLevel="0" collapsed="false">
      <c r="A895" s="0" t="str">
        <f aca="false">IF(MOD(ROW(B895)-C$6,$F$6)=0,MAX(A$7:A894)+1,"")</f>
        <v/>
      </c>
      <c r="B895" s="0" t="n">
        <v>8.09499999999995</v>
      </c>
      <c r="C895" s="0" t="n">
        <v>101</v>
      </c>
      <c r="D895" s="0" t="n">
        <v>35</v>
      </c>
      <c r="E895" s="0" t="n">
        <v>0</v>
      </c>
      <c r="F895" s="0" t="str">
        <f aca="false">IF(E895&lt;&gt;0,"CSE"&amp;ROUND(B895,0),"")</f>
        <v/>
      </c>
      <c r="G895" s="0" t="str">
        <f aca="false">IF(E895&lt;&gt;0,"All","")</f>
        <v/>
      </c>
      <c r="H895" s="0" t="str">
        <f aca="false">IF(E895&lt;&gt;0,INDEX(Main!T:T,C895+1,1),"")</f>
        <v/>
      </c>
      <c r="I895" s="0" t="str">
        <f aca="false">IF(E895&lt;&gt;0,INDEX(Main!U:U,C895+1,1),"")</f>
        <v/>
      </c>
      <c r="J895" s="0" t="str">
        <f aca="false">IF(E895&lt;&gt;0,INDEX(Main!V:V,C895+1,1),"")</f>
        <v/>
      </c>
      <c r="K895" s="0" t="str">
        <f aca="false">IF(E895&lt;&gt;0,INDEX(Main!W:W,C895+1,1),"")</f>
        <v/>
      </c>
      <c r="L895" s="0" t="str">
        <f aca="false">IF(E895&lt;&gt;0,INDEX(Main!AF:CC,$C895+1,$D895+1),"")</f>
        <v/>
      </c>
      <c r="M895" s="0" t="str">
        <f aca="false">IF(E895&lt;&gt;0,IF(L895*1&gt;100,YEAR(L895),""),"")</f>
        <v/>
      </c>
      <c r="N895" s="0" t="str">
        <f aca="false">IF(E895&lt;&gt;0,INDEX(Main!AH:CC,$C895+1,$D895+1),"")</f>
        <v/>
      </c>
      <c r="O895" s="0" t="str">
        <f aca="false">IF(E895&lt;&gt;0,INDEX(Main!AI:CC,$C895+1,$D895+1),"")</f>
        <v/>
      </c>
      <c r="P895" s="0" t="str">
        <f aca="false">IF(E895&lt;&gt;0,INDEX(Main!AJ:CC,$C895+1,$D895+1),"")</f>
        <v/>
      </c>
      <c r="Q895" s="0" t="str">
        <f aca="false">IF(A895&lt;&gt;"",":"&amp;A895,"")</f>
        <v/>
      </c>
    </row>
    <row r="896" customFormat="false" ht="12.75" hidden="false" customHeight="false" outlineLevel="0" collapsed="false">
      <c r="A896" s="0" t="str">
        <f aca="false">IF(MOD(ROW(B896)-C$6,$F$6)=0,MAX(A$7:A895)+1,"")</f>
        <v/>
      </c>
      <c r="B896" s="0" t="n">
        <v>8.09599999999995</v>
      </c>
      <c r="C896" s="0" t="n">
        <v>102</v>
      </c>
      <c r="D896" s="0" t="n">
        <v>35</v>
      </c>
      <c r="E896" s="0" t="n">
        <v>0</v>
      </c>
      <c r="F896" s="0" t="str">
        <f aca="false">IF(E896&lt;&gt;0,"CSE"&amp;ROUND(B896,0),"")</f>
        <v/>
      </c>
      <c r="G896" s="0" t="str">
        <f aca="false">IF(E896&lt;&gt;0,"All","")</f>
        <v/>
      </c>
      <c r="H896" s="0" t="str">
        <f aca="false">IF(E896&lt;&gt;0,INDEX(Main!T:T,C896+1,1),"")</f>
        <v/>
      </c>
      <c r="I896" s="0" t="str">
        <f aca="false">IF(E896&lt;&gt;0,INDEX(Main!U:U,C896+1,1),"")</f>
        <v/>
      </c>
      <c r="J896" s="0" t="str">
        <f aca="false">IF(E896&lt;&gt;0,INDEX(Main!V:V,C896+1,1),"")</f>
        <v/>
      </c>
      <c r="K896" s="0" t="str">
        <f aca="false">IF(E896&lt;&gt;0,INDEX(Main!W:W,C896+1,1),"")</f>
        <v/>
      </c>
      <c r="L896" s="0" t="str">
        <f aca="false">IF(E896&lt;&gt;0,INDEX(Main!AF:CC,$C896+1,$D896+1),"")</f>
        <v/>
      </c>
      <c r="M896" s="0" t="str">
        <f aca="false">IF(E896&lt;&gt;0,IF(L896*1&gt;100,YEAR(L896),""),"")</f>
        <v/>
      </c>
      <c r="N896" s="0" t="str">
        <f aca="false">IF(E896&lt;&gt;0,INDEX(Main!AH:CC,$C896+1,$D896+1),"")</f>
        <v/>
      </c>
      <c r="O896" s="0" t="str">
        <f aca="false">IF(E896&lt;&gt;0,INDEX(Main!AI:CC,$C896+1,$D896+1),"")</f>
        <v/>
      </c>
      <c r="P896" s="0" t="str">
        <f aca="false">IF(E896&lt;&gt;0,INDEX(Main!AJ:CC,$C896+1,$D896+1),"")</f>
        <v/>
      </c>
      <c r="Q896" s="0" t="str">
        <f aca="false">IF(A896&lt;&gt;"",":"&amp;A896,"")</f>
        <v/>
      </c>
    </row>
    <row r="897" customFormat="false" ht="12.75" hidden="false" customHeight="false" outlineLevel="0" collapsed="false">
      <c r="A897" s="0" t="str">
        <f aca="false">IF(MOD(ROW(B897)-C$6,$F$6)=0,MAX(A$7:A896)+1,"")</f>
        <v/>
      </c>
      <c r="B897" s="0" t="n">
        <v>8.09699999999995</v>
      </c>
      <c r="C897" s="0" t="n">
        <v>103</v>
      </c>
      <c r="D897" s="0" t="n">
        <v>35</v>
      </c>
      <c r="E897" s="0" t="n">
        <v>0</v>
      </c>
      <c r="F897" s="0" t="str">
        <f aca="false">IF(E897&lt;&gt;0,"CSE"&amp;ROUND(B897,0),"")</f>
        <v/>
      </c>
      <c r="G897" s="0" t="str">
        <f aca="false">IF(E897&lt;&gt;0,"All","")</f>
        <v/>
      </c>
      <c r="H897" s="0" t="str">
        <f aca="false">IF(E897&lt;&gt;0,INDEX(Main!T:T,C897+1,1),"")</f>
        <v/>
      </c>
      <c r="I897" s="0" t="str">
        <f aca="false">IF(E897&lt;&gt;0,INDEX(Main!U:U,C897+1,1),"")</f>
        <v/>
      </c>
      <c r="J897" s="0" t="str">
        <f aca="false">IF(E897&lt;&gt;0,INDEX(Main!V:V,C897+1,1),"")</f>
        <v/>
      </c>
      <c r="K897" s="0" t="str">
        <f aca="false">IF(E897&lt;&gt;0,INDEX(Main!W:W,C897+1,1),"")</f>
        <v/>
      </c>
      <c r="L897" s="0" t="str">
        <f aca="false">IF(E897&lt;&gt;0,INDEX(Main!AF:CC,$C897+1,$D897+1),"")</f>
        <v/>
      </c>
      <c r="M897" s="0" t="str">
        <f aca="false">IF(E897&lt;&gt;0,IF(L897*1&gt;100,YEAR(L897),""),"")</f>
        <v/>
      </c>
      <c r="N897" s="0" t="str">
        <f aca="false">IF(E897&lt;&gt;0,INDEX(Main!AH:CC,$C897+1,$D897+1),"")</f>
        <v/>
      </c>
      <c r="O897" s="0" t="str">
        <f aca="false">IF(E897&lt;&gt;0,INDEX(Main!AI:CC,$C897+1,$D897+1),"")</f>
        <v/>
      </c>
      <c r="P897" s="0" t="str">
        <f aca="false">IF(E897&lt;&gt;0,INDEX(Main!AJ:CC,$C897+1,$D897+1),"")</f>
        <v/>
      </c>
      <c r="Q897" s="0" t="str">
        <f aca="false">IF(A897&lt;&gt;"",":"&amp;A897,"")</f>
        <v/>
      </c>
    </row>
    <row r="898" customFormat="false" ht="12.75" hidden="false" customHeight="false" outlineLevel="0" collapsed="false">
      <c r="A898" s="0" t="str">
        <f aca="false">IF(MOD(ROW(B898)-C$6,$F$6)=0,MAX(A$7:A897)+1,"")</f>
        <v/>
      </c>
      <c r="B898" s="0" t="n">
        <v>8.09799999999995</v>
      </c>
      <c r="C898" s="0" t="n">
        <v>104</v>
      </c>
      <c r="D898" s="0" t="n">
        <v>35</v>
      </c>
      <c r="E898" s="0" t="n">
        <v>0</v>
      </c>
      <c r="F898" s="0" t="str">
        <f aca="false">IF(E898&lt;&gt;0,"CSE"&amp;ROUND(B898,0),"")</f>
        <v/>
      </c>
      <c r="G898" s="0" t="str">
        <f aca="false">IF(E898&lt;&gt;0,"All","")</f>
        <v/>
      </c>
      <c r="H898" s="0" t="str">
        <f aca="false">IF(E898&lt;&gt;0,INDEX(Main!T:T,C898+1,1),"")</f>
        <v/>
      </c>
      <c r="I898" s="0" t="str">
        <f aca="false">IF(E898&lt;&gt;0,INDEX(Main!U:U,C898+1,1),"")</f>
        <v/>
      </c>
      <c r="J898" s="0" t="str">
        <f aca="false">IF(E898&lt;&gt;0,INDEX(Main!V:V,C898+1,1),"")</f>
        <v/>
      </c>
      <c r="K898" s="0" t="str">
        <f aca="false">IF(E898&lt;&gt;0,INDEX(Main!W:W,C898+1,1),"")</f>
        <v/>
      </c>
      <c r="L898" s="0" t="str">
        <f aca="false">IF(E898&lt;&gt;0,INDEX(Main!AF:CC,$C898+1,$D898+1),"")</f>
        <v/>
      </c>
      <c r="M898" s="0" t="str">
        <f aca="false">IF(E898&lt;&gt;0,IF(L898*1&gt;100,YEAR(L898),""),"")</f>
        <v/>
      </c>
      <c r="N898" s="0" t="str">
        <f aca="false">IF(E898&lt;&gt;0,INDEX(Main!AH:CC,$C898+1,$D898+1),"")</f>
        <v/>
      </c>
      <c r="O898" s="0" t="str">
        <f aca="false">IF(E898&lt;&gt;0,INDEX(Main!AI:CC,$C898+1,$D898+1),"")</f>
        <v/>
      </c>
      <c r="P898" s="0" t="str">
        <f aca="false">IF(E898&lt;&gt;0,INDEX(Main!AJ:CC,$C898+1,$D898+1),"")</f>
        <v/>
      </c>
      <c r="Q898" s="0" t="str">
        <f aca="false">IF(A898&lt;&gt;"",":"&amp;A898,"")</f>
        <v/>
      </c>
    </row>
    <row r="899" customFormat="false" ht="12.75" hidden="false" customHeight="false" outlineLevel="0" collapsed="false">
      <c r="A899" s="0" t="str">
        <f aca="false">IF(MOD(ROW(B899)-C$6,$F$6)=0,MAX(A$7:A898)+1,"")</f>
        <v/>
      </c>
      <c r="B899" s="0" t="n">
        <v>8.09899999999995</v>
      </c>
      <c r="C899" s="0" t="n">
        <v>105</v>
      </c>
      <c r="D899" s="0" t="n">
        <v>35</v>
      </c>
      <c r="E899" s="0" t="n">
        <v>0</v>
      </c>
      <c r="F899" s="0" t="str">
        <f aca="false">IF(E899&lt;&gt;0,"CSE"&amp;ROUND(B899,0),"")</f>
        <v/>
      </c>
      <c r="G899" s="0" t="str">
        <f aca="false">IF(E899&lt;&gt;0,"All","")</f>
        <v/>
      </c>
      <c r="H899" s="0" t="str">
        <f aca="false">IF(E899&lt;&gt;0,INDEX(Main!T:T,C899+1,1),"")</f>
        <v/>
      </c>
      <c r="I899" s="0" t="str">
        <f aca="false">IF(E899&lt;&gt;0,INDEX(Main!U:U,C899+1,1),"")</f>
        <v/>
      </c>
      <c r="J899" s="0" t="str">
        <f aca="false">IF(E899&lt;&gt;0,INDEX(Main!V:V,C899+1,1),"")</f>
        <v/>
      </c>
      <c r="K899" s="0" t="str">
        <f aca="false">IF(E899&lt;&gt;0,INDEX(Main!W:W,C899+1,1),"")</f>
        <v/>
      </c>
      <c r="L899" s="0" t="str">
        <f aca="false">IF(E899&lt;&gt;0,INDEX(Main!AF:CC,$C899+1,$D899+1),"")</f>
        <v/>
      </c>
      <c r="M899" s="0" t="str">
        <f aca="false">IF(E899&lt;&gt;0,IF(L899*1&gt;100,YEAR(L899),""),"")</f>
        <v/>
      </c>
      <c r="N899" s="0" t="str">
        <f aca="false">IF(E899&lt;&gt;0,INDEX(Main!AH:CC,$C899+1,$D899+1),"")</f>
        <v/>
      </c>
      <c r="O899" s="0" t="str">
        <f aca="false">IF(E899&lt;&gt;0,INDEX(Main!AI:CC,$C899+1,$D899+1),"")</f>
        <v/>
      </c>
      <c r="P899" s="0" t="str">
        <f aca="false">IF(E899&lt;&gt;0,INDEX(Main!AJ:CC,$C899+1,$D899+1),"")</f>
        <v/>
      </c>
      <c r="Q899" s="0" t="str">
        <f aca="false">IF(A899&lt;&gt;"",":"&amp;A899,"")</f>
        <v/>
      </c>
    </row>
    <row r="900" customFormat="false" ht="12.75" hidden="false" customHeight="false" outlineLevel="0" collapsed="false">
      <c r="A900" s="0" t="str">
        <f aca="false">IF(MOD(ROW(B900)-C$6,$F$6)=0,MAX(A$7:A899)+1,"")</f>
        <v/>
      </c>
      <c r="B900" s="0" t="n">
        <v>8.09999999999994</v>
      </c>
      <c r="C900" s="0" t="n">
        <v>106</v>
      </c>
      <c r="D900" s="0" t="n">
        <v>35</v>
      </c>
      <c r="E900" s="0" t="n">
        <v>0</v>
      </c>
      <c r="F900" s="0" t="str">
        <f aca="false">IF(E900&lt;&gt;0,"CSE"&amp;ROUND(B900,0),"")</f>
        <v/>
      </c>
      <c r="G900" s="0" t="str">
        <f aca="false">IF(E900&lt;&gt;0,"All","")</f>
        <v/>
      </c>
      <c r="H900" s="0" t="str">
        <f aca="false">IF(E900&lt;&gt;0,INDEX(Main!T:T,C900+1,1),"")</f>
        <v/>
      </c>
      <c r="I900" s="0" t="str">
        <f aca="false">IF(E900&lt;&gt;0,INDEX(Main!U:U,C900+1,1),"")</f>
        <v/>
      </c>
      <c r="J900" s="0" t="str">
        <f aca="false">IF(E900&lt;&gt;0,INDEX(Main!V:V,C900+1,1),"")</f>
        <v/>
      </c>
      <c r="K900" s="0" t="str">
        <f aca="false">IF(E900&lt;&gt;0,INDEX(Main!W:W,C900+1,1),"")</f>
        <v/>
      </c>
      <c r="L900" s="0" t="str">
        <f aca="false">IF(E900&lt;&gt;0,INDEX(Main!AF:CC,$C900+1,$D900+1),"")</f>
        <v/>
      </c>
      <c r="M900" s="0" t="str">
        <f aca="false">IF(E900&lt;&gt;0,IF(L900*1&gt;100,YEAR(L900),""),"")</f>
        <v/>
      </c>
      <c r="N900" s="0" t="str">
        <f aca="false">IF(E900&lt;&gt;0,INDEX(Main!AH:CC,$C900+1,$D900+1),"")</f>
        <v/>
      </c>
      <c r="O900" s="0" t="str">
        <f aca="false">IF(E900&lt;&gt;0,INDEX(Main!AI:CC,$C900+1,$D900+1),"")</f>
        <v/>
      </c>
      <c r="P900" s="0" t="str">
        <f aca="false">IF(E900&lt;&gt;0,INDEX(Main!AJ:CC,$C900+1,$D900+1),"")</f>
        <v/>
      </c>
      <c r="Q900" s="0" t="str">
        <f aca="false">IF(A900&lt;&gt;"",":"&amp;A900,"")</f>
        <v/>
      </c>
    </row>
    <row r="901" customFormat="false" ht="12.75" hidden="false" customHeight="false" outlineLevel="0" collapsed="false">
      <c r="A901" s="0" t="str">
        <f aca="false">IF(MOD(ROW(B901)-C$6,$F$6)=0,MAX(A$7:A900)+1,"")</f>
        <v/>
      </c>
      <c r="B901" s="0" t="n">
        <v>8.10099999999994</v>
      </c>
      <c r="C901" s="0" t="n">
        <v>107</v>
      </c>
      <c r="D901" s="0" t="n">
        <v>35</v>
      </c>
      <c r="E901" s="0" t="n">
        <v>0</v>
      </c>
      <c r="F901" s="0" t="str">
        <f aca="false">IF(E901&lt;&gt;0,"CSE"&amp;ROUND(B901,0),"")</f>
        <v/>
      </c>
      <c r="G901" s="0" t="str">
        <f aca="false">IF(E901&lt;&gt;0,"All","")</f>
        <v/>
      </c>
      <c r="H901" s="0" t="str">
        <f aca="false">IF(E901&lt;&gt;0,INDEX(Main!T:T,C901+1,1),"")</f>
        <v/>
      </c>
      <c r="I901" s="0" t="str">
        <f aca="false">IF(E901&lt;&gt;0,INDEX(Main!U:U,C901+1,1),"")</f>
        <v/>
      </c>
      <c r="J901" s="0" t="str">
        <f aca="false">IF(E901&lt;&gt;0,INDEX(Main!V:V,C901+1,1),"")</f>
        <v/>
      </c>
      <c r="K901" s="0" t="str">
        <f aca="false">IF(E901&lt;&gt;0,INDEX(Main!W:W,C901+1,1),"")</f>
        <v/>
      </c>
      <c r="L901" s="0" t="str">
        <f aca="false">IF(E901&lt;&gt;0,INDEX(Main!AF:CC,$C901+1,$D901+1),"")</f>
        <v/>
      </c>
      <c r="M901" s="0" t="str">
        <f aca="false">IF(E901&lt;&gt;0,IF(L901*1&gt;100,YEAR(L901),""),"")</f>
        <v/>
      </c>
      <c r="N901" s="0" t="str">
        <f aca="false">IF(E901&lt;&gt;0,INDEX(Main!AH:CC,$C901+1,$D901+1),"")</f>
        <v/>
      </c>
      <c r="O901" s="0" t="str">
        <f aca="false">IF(E901&lt;&gt;0,INDEX(Main!AI:CC,$C901+1,$D901+1),"")</f>
        <v/>
      </c>
      <c r="P901" s="0" t="str">
        <f aca="false">IF(E901&lt;&gt;0,INDEX(Main!AJ:CC,$C901+1,$D901+1),"")</f>
        <v/>
      </c>
      <c r="Q901" s="0" t="str">
        <f aca="false">IF(A901&lt;&gt;"",":"&amp;A901,"")</f>
        <v/>
      </c>
    </row>
    <row r="902" customFormat="false" ht="12.75" hidden="false" customHeight="false" outlineLevel="0" collapsed="false">
      <c r="A902" s="0" t="str">
        <f aca="false">IF(MOD(ROW(B902)-C$6,$F$6)=0,MAX(A$7:A901)+1,"")</f>
        <v/>
      </c>
      <c r="B902" s="0" t="n">
        <v>8.10199999999994</v>
      </c>
      <c r="C902" s="0" t="n">
        <v>108</v>
      </c>
      <c r="D902" s="0" t="n">
        <v>35</v>
      </c>
      <c r="E902" s="0" t="n">
        <v>0</v>
      </c>
      <c r="F902" s="0" t="str">
        <f aca="false">IF(E902&lt;&gt;0,"CSE"&amp;ROUND(B902,0),"")</f>
        <v/>
      </c>
      <c r="G902" s="0" t="str">
        <f aca="false">IF(E902&lt;&gt;0,"All","")</f>
        <v/>
      </c>
      <c r="H902" s="0" t="str">
        <f aca="false">IF(E902&lt;&gt;0,INDEX(Main!T:T,C902+1,1),"")</f>
        <v/>
      </c>
      <c r="I902" s="0" t="str">
        <f aca="false">IF(E902&lt;&gt;0,INDEX(Main!U:U,C902+1,1),"")</f>
        <v/>
      </c>
      <c r="J902" s="0" t="str">
        <f aca="false">IF(E902&lt;&gt;0,INDEX(Main!V:V,C902+1,1),"")</f>
        <v/>
      </c>
      <c r="K902" s="0" t="str">
        <f aca="false">IF(E902&lt;&gt;0,INDEX(Main!W:W,C902+1,1),"")</f>
        <v/>
      </c>
      <c r="L902" s="0" t="str">
        <f aca="false">IF(E902&lt;&gt;0,INDEX(Main!AF:CC,$C902+1,$D902+1),"")</f>
        <v/>
      </c>
      <c r="M902" s="0" t="str">
        <f aca="false">IF(E902&lt;&gt;0,IF(L902*1&gt;100,YEAR(L902),""),"")</f>
        <v/>
      </c>
      <c r="N902" s="0" t="str">
        <f aca="false">IF(E902&lt;&gt;0,INDEX(Main!AH:CC,$C902+1,$D902+1),"")</f>
        <v/>
      </c>
      <c r="O902" s="0" t="str">
        <f aca="false">IF(E902&lt;&gt;0,INDEX(Main!AI:CC,$C902+1,$D902+1),"")</f>
        <v/>
      </c>
      <c r="P902" s="0" t="str">
        <f aca="false">IF(E902&lt;&gt;0,INDEX(Main!AJ:CC,$C902+1,$D902+1),"")</f>
        <v/>
      </c>
      <c r="Q902" s="0" t="str">
        <f aca="false">IF(A902&lt;&gt;"",":"&amp;A902,"")</f>
        <v/>
      </c>
    </row>
    <row r="903" customFormat="false" ht="12.75" hidden="false" customHeight="false" outlineLevel="0" collapsed="false">
      <c r="A903" s="0" t="str">
        <f aca="false">IF(MOD(ROW(B903)-C$6,$F$6)=0,MAX(A$7:A902)+1,"")</f>
        <v/>
      </c>
      <c r="B903" s="0" t="n">
        <v>8.10299999999994</v>
      </c>
      <c r="C903" s="0" t="n">
        <v>109</v>
      </c>
      <c r="D903" s="0" t="n">
        <v>35</v>
      </c>
      <c r="E903" s="0" t="n">
        <v>0</v>
      </c>
      <c r="F903" s="0" t="str">
        <f aca="false">IF(E903&lt;&gt;0,"CSE"&amp;ROUND(B903,0),"")</f>
        <v/>
      </c>
      <c r="G903" s="0" t="str">
        <f aca="false">IF(E903&lt;&gt;0,"All","")</f>
        <v/>
      </c>
      <c r="H903" s="0" t="str">
        <f aca="false">IF(E903&lt;&gt;0,INDEX(Main!T:T,C903+1,1),"")</f>
        <v/>
      </c>
      <c r="I903" s="0" t="str">
        <f aca="false">IF(E903&lt;&gt;0,INDEX(Main!U:U,C903+1,1),"")</f>
        <v/>
      </c>
      <c r="J903" s="0" t="str">
        <f aca="false">IF(E903&lt;&gt;0,INDEX(Main!V:V,C903+1,1),"")</f>
        <v/>
      </c>
      <c r="K903" s="0" t="str">
        <f aca="false">IF(E903&lt;&gt;0,INDEX(Main!W:W,C903+1,1),"")</f>
        <v/>
      </c>
      <c r="L903" s="0" t="str">
        <f aca="false">IF(E903&lt;&gt;0,INDEX(Main!AF:CC,$C903+1,$D903+1),"")</f>
        <v/>
      </c>
      <c r="M903" s="0" t="str">
        <f aca="false">IF(E903&lt;&gt;0,IF(L903*1&gt;100,YEAR(L903),""),"")</f>
        <v/>
      </c>
      <c r="N903" s="0" t="str">
        <f aca="false">IF(E903&lt;&gt;0,INDEX(Main!AH:CC,$C903+1,$D903+1),"")</f>
        <v/>
      </c>
      <c r="O903" s="0" t="str">
        <f aca="false">IF(E903&lt;&gt;0,INDEX(Main!AI:CC,$C903+1,$D903+1),"")</f>
        <v/>
      </c>
      <c r="P903" s="0" t="str">
        <f aca="false">IF(E903&lt;&gt;0,INDEX(Main!AJ:CC,$C903+1,$D903+1),"")</f>
        <v/>
      </c>
      <c r="Q903" s="0" t="str">
        <f aca="false">IF(A903&lt;&gt;"",":"&amp;A903,"")</f>
        <v/>
      </c>
    </row>
    <row r="904" customFormat="false" ht="12.75" hidden="false" customHeight="false" outlineLevel="0" collapsed="false">
      <c r="A904" s="0" t="str">
        <f aca="false">IF(MOD(ROW(B904)-C$6,$F$6)=0,MAX(A$7:A903)+1,"")</f>
        <v/>
      </c>
      <c r="B904" s="0" t="n">
        <v>8.10399999999994</v>
      </c>
      <c r="C904" s="0" t="n">
        <v>110</v>
      </c>
      <c r="D904" s="0" t="n">
        <v>35</v>
      </c>
      <c r="E904" s="0" t="n">
        <v>0</v>
      </c>
      <c r="F904" s="0" t="str">
        <f aca="false">IF(E904&lt;&gt;0,"CSE"&amp;ROUND(B904,0),"")</f>
        <v/>
      </c>
      <c r="G904" s="0" t="str">
        <f aca="false">IF(E904&lt;&gt;0,"All","")</f>
        <v/>
      </c>
      <c r="H904" s="0" t="str">
        <f aca="false">IF(E904&lt;&gt;0,INDEX(Main!T:T,C904+1,1),"")</f>
        <v/>
      </c>
      <c r="I904" s="0" t="str">
        <f aca="false">IF(E904&lt;&gt;0,INDEX(Main!U:U,C904+1,1),"")</f>
        <v/>
      </c>
      <c r="J904" s="0" t="str">
        <f aca="false">IF(E904&lt;&gt;0,INDEX(Main!V:V,C904+1,1),"")</f>
        <v/>
      </c>
      <c r="K904" s="0" t="str">
        <f aca="false">IF(E904&lt;&gt;0,INDEX(Main!W:W,C904+1,1),"")</f>
        <v/>
      </c>
      <c r="L904" s="0" t="str">
        <f aca="false">IF(E904&lt;&gt;0,INDEX(Main!AF:CC,$C904+1,$D904+1),"")</f>
        <v/>
      </c>
      <c r="M904" s="0" t="str">
        <f aca="false">IF(E904&lt;&gt;0,IF(L904*1&gt;100,YEAR(L904),""),"")</f>
        <v/>
      </c>
      <c r="N904" s="0" t="str">
        <f aca="false">IF(E904&lt;&gt;0,INDEX(Main!AH:CC,$C904+1,$D904+1),"")</f>
        <v/>
      </c>
      <c r="O904" s="0" t="str">
        <f aca="false">IF(E904&lt;&gt;0,INDEX(Main!AI:CC,$C904+1,$D904+1),"")</f>
        <v/>
      </c>
      <c r="P904" s="0" t="str">
        <f aca="false">IF(E904&lt;&gt;0,INDEX(Main!AJ:CC,$C904+1,$D904+1),"")</f>
        <v/>
      </c>
      <c r="Q904" s="0" t="str">
        <f aca="false">IF(A904&lt;&gt;"",":"&amp;A904,"")</f>
        <v/>
      </c>
    </row>
    <row r="905" customFormat="false" ht="12.75" hidden="false" customHeight="false" outlineLevel="0" collapsed="false">
      <c r="A905" s="0" t="str">
        <f aca="false">IF(MOD(ROW(B905)-C$6,$F$6)=0,MAX(A$7:A904)+1,"")</f>
        <v/>
      </c>
      <c r="B905" s="0" t="n">
        <v>8.10499999999994</v>
      </c>
      <c r="C905" s="0" t="n">
        <v>111</v>
      </c>
      <c r="D905" s="0" t="n">
        <v>35</v>
      </c>
      <c r="E905" s="0" t="n">
        <v>0</v>
      </c>
      <c r="F905" s="0" t="str">
        <f aca="false">IF(E905&lt;&gt;0,"CSE"&amp;ROUND(B905,0),"")</f>
        <v/>
      </c>
      <c r="G905" s="0" t="str">
        <f aca="false">IF(E905&lt;&gt;0,"All","")</f>
        <v/>
      </c>
      <c r="H905" s="0" t="str">
        <f aca="false">IF(E905&lt;&gt;0,INDEX(Main!T:T,C905+1,1),"")</f>
        <v/>
      </c>
      <c r="I905" s="0" t="str">
        <f aca="false">IF(E905&lt;&gt;0,INDEX(Main!U:U,C905+1,1),"")</f>
        <v/>
      </c>
      <c r="J905" s="0" t="str">
        <f aca="false">IF(E905&lt;&gt;0,INDEX(Main!V:V,C905+1,1),"")</f>
        <v/>
      </c>
      <c r="K905" s="0" t="str">
        <f aca="false">IF(E905&lt;&gt;0,INDEX(Main!W:W,C905+1,1),"")</f>
        <v/>
      </c>
      <c r="L905" s="0" t="str">
        <f aca="false">IF(E905&lt;&gt;0,INDEX(Main!AF:CC,$C905+1,$D905+1),"")</f>
        <v/>
      </c>
      <c r="M905" s="0" t="str">
        <f aca="false">IF(E905&lt;&gt;0,IF(L905*1&gt;100,YEAR(L905),""),"")</f>
        <v/>
      </c>
      <c r="N905" s="0" t="str">
        <f aca="false">IF(E905&lt;&gt;0,INDEX(Main!AH:CC,$C905+1,$D905+1),"")</f>
        <v/>
      </c>
      <c r="O905" s="0" t="str">
        <f aca="false">IF(E905&lt;&gt;0,INDEX(Main!AI:CC,$C905+1,$D905+1),"")</f>
        <v/>
      </c>
      <c r="P905" s="0" t="str">
        <f aca="false">IF(E905&lt;&gt;0,INDEX(Main!AJ:CC,$C905+1,$D905+1),"")</f>
        <v/>
      </c>
      <c r="Q905" s="0" t="str">
        <f aca="false">IF(A905&lt;&gt;"",":"&amp;A905,"")</f>
        <v/>
      </c>
    </row>
    <row r="906" customFormat="false" ht="12.75" hidden="false" customHeight="false" outlineLevel="0" collapsed="false">
      <c r="A906" s="0" t="str">
        <f aca="false">IF(MOD(ROW(B906)-C$6,$F$6)=0,MAX(A$7:A905)+1,"")</f>
        <v/>
      </c>
      <c r="B906" s="0" t="n">
        <v>8.10599999999994</v>
      </c>
      <c r="C906" s="0" t="n">
        <v>112</v>
      </c>
      <c r="D906" s="0" t="n">
        <v>35</v>
      </c>
      <c r="E906" s="0" t="n">
        <v>0</v>
      </c>
      <c r="F906" s="0" t="str">
        <f aca="false">IF(E906&lt;&gt;0,"CSE"&amp;ROUND(B906,0),"")</f>
        <v/>
      </c>
      <c r="G906" s="0" t="str">
        <f aca="false">IF(E906&lt;&gt;0,"All","")</f>
        <v/>
      </c>
      <c r="H906" s="0" t="str">
        <f aca="false">IF(E906&lt;&gt;0,INDEX(Main!T:T,C906+1,1),"")</f>
        <v/>
      </c>
      <c r="I906" s="0" t="str">
        <f aca="false">IF(E906&lt;&gt;0,INDEX(Main!U:U,C906+1,1),"")</f>
        <v/>
      </c>
      <c r="J906" s="0" t="str">
        <f aca="false">IF(E906&lt;&gt;0,INDEX(Main!V:V,C906+1,1),"")</f>
        <v/>
      </c>
      <c r="K906" s="0" t="str">
        <f aca="false">IF(E906&lt;&gt;0,INDEX(Main!W:W,C906+1,1),"")</f>
        <v/>
      </c>
      <c r="L906" s="0" t="str">
        <f aca="false">IF(E906&lt;&gt;0,INDEX(Main!AF:CC,$C906+1,$D906+1),"")</f>
        <v/>
      </c>
      <c r="M906" s="0" t="str">
        <f aca="false">IF(E906&lt;&gt;0,IF(L906*1&gt;100,YEAR(L906),""),"")</f>
        <v/>
      </c>
      <c r="N906" s="0" t="str">
        <f aca="false">IF(E906&lt;&gt;0,INDEX(Main!AH:CC,$C906+1,$D906+1),"")</f>
        <v/>
      </c>
      <c r="O906" s="0" t="str">
        <f aca="false">IF(E906&lt;&gt;0,INDEX(Main!AI:CC,$C906+1,$D906+1),"")</f>
        <v/>
      </c>
      <c r="P906" s="0" t="str">
        <f aca="false">IF(E906&lt;&gt;0,INDEX(Main!AJ:CC,$C906+1,$D906+1),"")</f>
        <v/>
      </c>
      <c r="Q906" s="0" t="str">
        <f aca="false">IF(A906&lt;&gt;"",":"&amp;A906,"")</f>
        <v/>
      </c>
    </row>
    <row r="907" customFormat="false" ht="12.75" hidden="false" customHeight="false" outlineLevel="0" collapsed="false">
      <c r="A907" s="0" t="str">
        <f aca="false">IF(MOD(ROW(B907)-C$6,$F$6)=0,MAX(A$7:A906)+1,"")</f>
        <v/>
      </c>
      <c r="B907" s="0" t="n">
        <v>8.10699999999994</v>
      </c>
      <c r="C907" s="0" t="n">
        <v>113</v>
      </c>
      <c r="D907" s="0" t="n">
        <v>35</v>
      </c>
      <c r="E907" s="0" t="n">
        <v>0</v>
      </c>
      <c r="F907" s="0" t="str">
        <f aca="false">IF(E907&lt;&gt;0,"CSE"&amp;ROUND(B907,0),"")</f>
        <v/>
      </c>
      <c r="G907" s="0" t="str">
        <f aca="false">IF(E907&lt;&gt;0,"All","")</f>
        <v/>
      </c>
      <c r="H907" s="0" t="str">
        <f aca="false">IF(E907&lt;&gt;0,INDEX(Main!T:T,C907+1,1),"")</f>
        <v/>
      </c>
      <c r="I907" s="0" t="str">
        <f aca="false">IF(E907&lt;&gt;0,INDEX(Main!U:U,C907+1,1),"")</f>
        <v/>
      </c>
      <c r="J907" s="0" t="str">
        <f aca="false">IF(E907&lt;&gt;0,INDEX(Main!V:V,C907+1,1),"")</f>
        <v/>
      </c>
      <c r="K907" s="0" t="str">
        <f aca="false">IF(E907&lt;&gt;0,INDEX(Main!W:W,C907+1,1),"")</f>
        <v/>
      </c>
      <c r="L907" s="0" t="str">
        <f aca="false">IF(E907&lt;&gt;0,INDEX(Main!AF:CC,$C907+1,$D907+1),"")</f>
        <v/>
      </c>
      <c r="M907" s="0" t="str">
        <f aca="false">IF(E907&lt;&gt;0,IF(L907*1&gt;100,YEAR(L907),""),"")</f>
        <v/>
      </c>
      <c r="N907" s="0" t="str">
        <f aca="false">IF(E907&lt;&gt;0,INDEX(Main!AH:CC,$C907+1,$D907+1),"")</f>
        <v/>
      </c>
      <c r="O907" s="0" t="str">
        <f aca="false">IF(E907&lt;&gt;0,INDEX(Main!AI:CC,$C907+1,$D907+1),"")</f>
        <v/>
      </c>
      <c r="P907" s="0" t="str">
        <f aca="false">IF(E907&lt;&gt;0,INDEX(Main!AJ:CC,$C907+1,$D907+1),"")</f>
        <v/>
      </c>
      <c r="Q907" s="0" t="str">
        <f aca="false">IF(A907&lt;&gt;"",":"&amp;A907,"")</f>
        <v/>
      </c>
    </row>
    <row r="908" customFormat="false" ht="12.75" hidden="false" customHeight="false" outlineLevel="0" collapsed="false">
      <c r="A908" s="0" t="str">
        <f aca="false">IF(MOD(ROW(B908)-C$6,$F$6)=0,MAX(A$7:A907)+1,"")</f>
        <v/>
      </c>
      <c r="B908" s="0" t="n">
        <v>8.10799999999994</v>
      </c>
      <c r="C908" s="0" t="n">
        <v>114</v>
      </c>
      <c r="D908" s="0" t="n">
        <v>35</v>
      </c>
      <c r="E908" s="0" t="n">
        <v>0</v>
      </c>
      <c r="F908" s="0" t="str">
        <f aca="false">IF(E908&lt;&gt;0,"CSE"&amp;ROUND(B908,0),"")</f>
        <v/>
      </c>
      <c r="G908" s="0" t="str">
        <f aca="false">IF(E908&lt;&gt;0,"All","")</f>
        <v/>
      </c>
      <c r="H908" s="0" t="str">
        <f aca="false">IF(E908&lt;&gt;0,INDEX(Main!T:T,C908+1,1),"")</f>
        <v/>
      </c>
      <c r="I908" s="0" t="str">
        <f aca="false">IF(E908&lt;&gt;0,INDEX(Main!U:U,C908+1,1),"")</f>
        <v/>
      </c>
      <c r="J908" s="0" t="str">
        <f aca="false">IF(E908&lt;&gt;0,INDEX(Main!V:V,C908+1,1),"")</f>
        <v/>
      </c>
      <c r="K908" s="0" t="str">
        <f aca="false">IF(E908&lt;&gt;0,INDEX(Main!W:W,C908+1,1),"")</f>
        <v/>
      </c>
      <c r="L908" s="0" t="str">
        <f aca="false">IF(E908&lt;&gt;0,INDEX(Main!AF:CC,$C908+1,$D908+1),"")</f>
        <v/>
      </c>
      <c r="M908" s="0" t="str">
        <f aca="false">IF(E908&lt;&gt;0,IF(L908*1&gt;100,YEAR(L908),""),"")</f>
        <v/>
      </c>
      <c r="N908" s="0" t="str">
        <f aca="false">IF(E908&lt;&gt;0,INDEX(Main!AH:CC,$C908+1,$D908+1),"")</f>
        <v/>
      </c>
      <c r="O908" s="0" t="str">
        <f aca="false">IF(E908&lt;&gt;0,INDEX(Main!AI:CC,$C908+1,$D908+1),"")</f>
        <v/>
      </c>
      <c r="P908" s="0" t="str">
        <f aca="false">IF(E908&lt;&gt;0,INDEX(Main!AJ:CC,$C908+1,$D908+1),"")</f>
        <v/>
      </c>
      <c r="Q908" s="0" t="str">
        <f aca="false">IF(A908&lt;&gt;"",":"&amp;A908,"")</f>
        <v/>
      </c>
    </row>
    <row r="909" customFormat="false" ht="12.75" hidden="false" customHeight="false" outlineLevel="0" collapsed="false">
      <c r="A909" s="0" t="str">
        <f aca="false">IF(MOD(ROW(B909)-C$6,$F$6)=0,MAX(A$7:A908)+1,"")</f>
        <v/>
      </c>
      <c r="B909" s="0" t="n">
        <v>8.10899999999994</v>
      </c>
      <c r="C909" s="0" t="n">
        <v>115</v>
      </c>
      <c r="D909" s="0" t="n">
        <v>35</v>
      </c>
      <c r="E909" s="0" t="n">
        <v>0</v>
      </c>
      <c r="F909" s="0" t="str">
        <f aca="false">IF(E909&lt;&gt;0,"CSE"&amp;ROUND(B909,0),"")</f>
        <v/>
      </c>
      <c r="G909" s="0" t="str">
        <f aca="false">IF(E909&lt;&gt;0,"All","")</f>
        <v/>
      </c>
      <c r="H909" s="0" t="str">
        <f aca="false">IF(E909&lt;&gt;0,INDEX(Main!T:T,C909+1,1),"")</f>
        <v/>
      </c>
      <c r="I909" s="0" t="str">
        <f aca="false">IF(E909&lt;&gt;0,INDEX(Main!U:U,C909+1,1),"")</f>
        <v/>
      </c>
      <c r="J909" s="0" t="str">
        <f aca="false">IF(E909&lt;&gt;0,INDEX(Main!V:V,C909+1,1),"")</f>
        <v/>
      </c>
      <c r="K909" s="0" t="str">
        <f aca="false">IF(E909&lt;&gt;0,INDEX(Main!W:W,C909+1,1),"")</f>
        <v/>
      </c>
      <c r="L909" s="0" t="str">
        <f aca="false">IF(E909&lt;&gt;0,INDEX(Main!AF:CC,$C909+1,$D909+1),"")</f>
        <v/>
      </c>
      <c r="M909" s="0" t="str">
        <f aca="false">IF(E909&lt;&gt;0,IF(L909*1&gt;100,YEAR(L909),""),"")</f>
        <v/>
      </c>
      <c r="N909" s="0" t="str">
        <f aca="false">IF(E909&lt;&gt;0,INDEX(Main!AH:CC,$C909+1,$D909+1),"")</f>
        <v/>
      </c>
      <c r="O909" s="0" t="str">
        <f aca="false">IF(E909&lt;&gt;0,INDEX(Main!AI:CC,$C909+1,$D909+1),"")</f>
        <v/>
      </c>
      <c r="P909" s="0" t="str">
        <f aca="false">IF(E909&lt;&gt;0,INDEX(Main!AJ:CC,$C909+1,$D909+1),"")</f>
        <v/>
      </c>
      <c r="Q909" s="0" t="str">
        <f aca="false">IF(A909&lt;&gt;"",":"&amp;A909,"")</f>
        <v/>
      </c>
    </row>
    <row r="910" customFormat="false" ht="12.75" hidden="false" customHeight="false" outlineLevel="0" collapsed="false">
      <c r="A910" s="0" t="str">
        <f aca="false">IF(MOD(ROW(B910)-C$6,$F$6)=0,MAX(A$7:A909)+1,"")</f>
        <v/>
      </c>
      <c r="B910" s="0" t="n">
        <v>8.10999999999994</v>
      </c>
      <c r="C910" s="0" t="n">
        <v>116</v>
      </c>
      <c r="D910" s="0" t="n">
        <v>35</v>
      </c>
      <c r="E910" s="0" t="n">
        <v>0</v>
      </c>
      <c r="F910" s="0" t="str">
        <f aca="false">IF(E910&lt;&gt;0,"CSE"&amp;ROUND(B910,0),"")</f>
        <v/>
      </c>
      <c r="G910" s="0" t="str">
        <f aca="false">IF(E910&lt;&gt;0,"All","")</f>
        <v/>
      </c>
      <c r="H910" s="0" t="str">
        <f aca="false">IF(E910&lt;&gt;0,INDEX(Main!T:T,C910+1,1),"")</f>
        <v/>
      </c>
      <c r="I910" s="0" t="str">
        <f aca="false">IF(E910&lt;&gt;0,INDEX(Main!U:U,C910+1,1),"")</f>
        <v/>
      </c>
      <c r="J910" s="0" t="str">
        <f aca="false">IF(E910&lt;&gt;0,INDEX(Main!V:V,C910+1,1),"")</f>
        <v/>
      </c>
      <c r="K910" s="0" t="str">
        <f aca="false">IF(E910&lt;&gt;0,INDEX(Main!W:W,C910+1,1),"")</f>
        <v/>
      </c>
      <c r="L910" s="0" t="str">
        <f aca="false">IF(E910&lt;&gt;0,INDEX(Main!AF:CC,$C910+1,$D910+1),"")</f>
        <v/>
      </c>
      <c r="M910" s="0" t="str">
        <f aca="false">IF(E910&lt;&gt;0,IF(L910*1&gt;100,YEAR(L910),""),"")</f>
        <v/>
      </c>
      <c r="N910" s="0" t="str">
        <f aca="false">IF(E910&lt;&gt;0,INDEX(Main!AH:CC,$C910+1,$D910+1),"")</f>
        <v/>
      </c>
      <c r="O910" s="0" t="str">
        <f aca="false">IF(E910&lt;&gt;0,INDEX(Main!AI:CC,$C910+1,$D910+1),"")</f>
        <v/>
      </c>
      <c r="P910" s="0" t="str">
        <f aca="false">IF(E910&lt;&gt;0,INDEX(Main!AJ:CC,$C910+1,$D910+1),"")</f>
        <v/>
      </c>
      <c r="Q910" s="0" t="str">
        <f aca="false">IF(A910&lt;&gt;"",":"&amp;A910,"")</f>
        <v/>
      </c>
    </row>
    <row r="911" customFormat="false" ht="12.75" hidden="false" customHeight="false" outlineLevel="0" collapsed="false">
      <c r="A911" s="0" t="str">
        <f aca="false">IF(MOD(ROW(B911)-C$6,$F$6)=0,MAX(A$7:A910)+1,"")</f>
        <v/>
      </c>
      <c r="B911" s="0" t="n">
        <v>8.11099999999994</v>
      </c>
      <c r="C911" s="0" t="n">
        <v>117</v>
      </c>
      <c r="D911" s="0" t="n">
        <v>35</v>
      </c>
      <c r="E911" s="0" t="n">
        <v>0</v>
      </c>
      <c r="F911" s="0" t="str">
        <f aca="false">IF(E911&lt;&gt;0,"CSE"&amp;ROUND(B911,0),"")</f>
        <v/>
      </c>
      <c r="G911" s="0" t="str">
        <f aca="false">IF(E911&lt;&gt;0,"All","")</f>
        <v/>
      </c>
      <c r="H911" s="0" t="str">
        <f aca="false">IF(E911&lt;&gt;0,INDEX(Main!T:T,C911+1,1),"")</f>
        <v/>
      </c>
      <c r="I911" s="0" t="str">
        <f aca="false">IF(E911&lt;&gt;0,INDEX(Main!U:U,C911+1,1),"")</f>
        <v/>
      </c>
      <c r="J911" s="0" t="str">
        <f aca="false">IF(E911&lt;&gt;0,INDEX(Main!V:V,C911+1,1),"")</f>
        <v/>
      </c>
      <c r="K911" s="0" t="str">
        <f aca="false">IF(E911&lt;&gt;0,INDEX(Main!W:W,C911+1,1),"")</f>
        <v/>
      </c>
      <c r="L911" s="0" t="str">
        <f aca="false">IF(E911&lt;&gt;0,INDEX(Main!AF:CC,$C911+1,$D911+1),"")</f>
        <v/>
      </c>
      <c r="M911" s="0" t="str">
        <f aca="false">IF(E911&lt;&gt;0,IF(L911*1&gt;100,YEAR(L911),""),"")</f>
        <v/>
      </c>
      <c r="N911" s="0" t="str">
        <f aca="false">IF(E911&lt;&gt;0,INDEX(Main!AH:CC,$C911+1,$D911+1),"")</f>
        <v/>
      </c>
      <c r="O911" s="0" t="str">
        <f aca="false">IF(E911&lt;&gt;0,INDEX(Main!AI:CC,$C911+1,$D911+1),"")</f>
        <v/>
      </c>
      <c r="P911" s="0" t="str">
        <f aca="false">IF(E911&lt;&gt;0,INDEX(Main!AJ:CC,$C911+1,$D911+1),"")</f>
        <v/>
      </c>
      <c r="Q911" s="0" t="str">
        <f aca="false">IF(A911&lt;&gt;"",":"&amp;A911,"")</f>
        <v/>
      </c>
    </row>
    <row r="912" customFormat="false" ht="12.75" hidden="false" customHeight="false" outlineLevel="0" collapsed="false">
      <c r="A912" s="0" t="str">
        <f aca="false">IF(MOD(ROW(B912)-C$6,$F$6)=0,MAX(A$7:A911)+1,"")</f>
        <v/>
      </c>
      <c r="B912" s="0" t="n">
        <v>8.11199999999994</v>
      </c>
      <c r="C912" s="0" t="n">
        <v>118</v>
      </c>
      <c r="D912" s="0" t="n">
        <v>35</v>
      </c>
      <c r="E912" s="0" t="n">
        <v>0</v>
      </c>
      <c r="F912" s="0" t="str">
        <f aca="false">IF(E912&lt;&gt;0,"CSE"&amp;ROUND(B912,0),"")</f>
        <v/>
      </c>
      <c r="G912" s="0" t="str">
        <f aca="false">IF(E912&lt;&gt;0,"All","")</f>
        <v/>
      </c>
      <c r="H912" s="0" t="str">
        <f aca="false">IF(E912&lt;&gt;0,INDEX(Main!T:T,C912+1,1),"")</f>
        <v/>
      </c>
      <c r="I912" s="0" t="str">
        <f aca="false">IF(E912&lt;&gt;0,INDEX(Main!U:U,C912+1,1),"")</f>
        <v/>
      </c>
      <c r="J912" s="0" t="str">
        <f aca="false">IF(E912&lt;&gt;0,INDEX(Main!V:V,C912+1,1),"")</f>
        <v/>
      </c>
      <c r="K912" s="0" t="str">
        <f aca="false">IF(E912&lt;&gt;0,INDEX(Main!W:W,C912+1,1),"")</f>
        <v/>
      </c>
      <c r="L912" s="0" t="str">
        <f aca="false">IF(E912&lt;&gt;0,INDEX(Main!AF:CC,$C912+1,$D912+1),"")</f>
        <v/>
      </c>
      <c r="M912" s="0" t="str">
        <f aca="false">IF(E912&lt;&gt;0,IF(L912*1&gt;100,YEAR(L912),""),"")</f>
        <v/>
      </c>
      <c r="N912" s="0" t="str">
        <f aca="false">IF(E912&lt;&gt;0,INDEX(Main!AH:CC,$C912+1,$D912+1),"")</f>
        <v/>
      </c>
      <c r="O912" s="0" t="str">
        <f aca="false">IF(E912&lt;&gt;0,INDEX(Main!AI:CC,$C912+1,$D912+1),"")</f>
        <v/>
      </c>
      <c r="P912" s="0" t="str">
        <f aca="false">IF(E912&lt;&gt;0,INDEX(Main!AJ:CC,$C912+1,$D912+1),"")</f>
        <v/>
      </c>
      <c r="Q912" s="0" t="str">
        <f aca="false">IF(A912&lt;&gt;"",":"&amp;A912,"")</f>
        <v/>
      </c>
    </row>
    <row r="913" customFormat="false" ht="12.75" hidden="false" customHeight="false" outlineLevel="0" collapsed="false">
      <c r="A913" s="0" t="n">
        <v>9</v>
      </c>
      <c r="B913" s="0" t="n">
        <v>9</v>
      </c>
      <c r="C913" s="0" t="n">
        <v>6</v>
      </c>
      <c r="D913" s="0" t="n">
        <v>40</v>
      </c>
      <c r="E913" s="0" t="n">
        <v>0</v>
      </c>
      <c r="F913" s="0" t="str">
        <f aca="false">IF(E913&lt;&gt;0,"CSE"&amp;ROUND(B913,0),"")</f>
        <v/>
      </c>
      <c r="G913" s="0" t="str">
        <f aca="false">IF(E913&lt;&gt;0,"All","")</f>
        <v/>
      </c>
      <c r="H913" s="0" t="str">
        <f aca="false">IF(E913&lt;&gt;0,INDEX(Main!T:T,C913+1,1),"")</f>
        <v/>
      </c>
      <c r="I913" s="0" t="str">
        <f aca="false">IF(E913&lt;&gt;0,INDEX(Main!U:U,C913+1,1),"")</f>
        <v/>
      </c>
      <c r="J913" s="0" t="str">
        <f aca="false">IF(E913&lt;&gt;0,INDEX(Main!V:V,C913+1,1),"")</f>
        <v/>
      </c>
      <c r="K913" s="0" t="str">
        <f aca="false">IF(E913&lt;&gt;0,INDEX(Main!W:W,C913+1,1),"")</f>
        <v/>
      </c>
      <c r="L913" s="0" t="str">
        <f aca="false">IF(E913&lt;&gt;0,INDEX(Main!AF:CC,$C913+1,$D913+1),"")</f>
        <v/>
      </c>
      <c r="M913" s="0" t="str">
        <f aca="false">IF(E913&lt;&gt;0,IF(L913*1&gt;100,YEAR(L913),""),"")</f>
        <v/>
      </c>
      <c r="N913" s="0" t="str">
        <f aca="false">IF(E913&lt;&gt;0,INDEX(Main!AH:CC,$C913+1,$D913+1),"")</f>
        <v/>
      </c>
      <c r="O913" s="0" t="str">
        <f aca="false">IF(E913&lt;&gt;0,INDEX(Main!AI:CC,$C913+1,$D913+1),"")</f>
        <v/>
      </c>
      <c r="P913" s="0" t="str">
        <f aca="false">IF(E913&lt;&gt;0,INDEX(Main!AJ:CC,$C913+1,$D913+1),"")</f>
        <v/>
      </c>
      <c r="Q913" s="0" t="str">
        <f aca="false">IF(A913&lt;&gt;"",":"&amp;A913,"")</f>
        <v>:9</v>
      </c>
    </row>
    <row r="914" customFormat="false" ht="12.75" hidden="false" customHeight="false" outlineLevel="0" collapsed="false">
      <c r="A914" s="0" t="str">
        <f aca="false">IF(MOD(ROW(B914)-C$6,$F$6)=0,MAX(A$7:A913)+1,"")</f>
        <v/>
      </c>
      <c r="B914" s="0" t="n">
        <v>9.001</v>
      </c>
      <c r="C914" s="0" t="n">
        <v>7</v>
      </c>
      <c r="D914" s="0" t="n">
        <v>40</v>
      </c>
      <c r="E914" s="0" t="n">
        <v>0</v>
      </c>
      <c r="F914" s="0" t="str">
        <f aca="false">IF(E914&lt;&gt;0,"CSE"&amp;ROUND(B914,0),"")</f>
        <v/>
      </c>
      <c r="G914" s="0" t="str">
        <f aca="false">IF(E914&lt;&gt;0,"All","")</f>
        <v/>
      </c>
      <c r="H914" s="0" t="str">
        <f aca="false">IF(E914&lt;&gt;0,INDEX(Main!T:T,C914+1,1),"")</f>
        <v/>
      </c>
      <c r="I914" s="0" t="str">
        <f aca="false">IF(E914&lt;&gt;0,INDEX(Main!U:U,C914+1,1),"")</f>
        <v/>
      </c>
      <c r="J914" s="0" t="str">
        <f aca="false">IF(E914&lt;&gt;0,INDEX(Main!V:V,C914+1,1),"")</f>
        <v/>
      </c>
      <c r="K914" s="0" t="str">
        <f aca="false">IF(E914&lt;&gt;0,INDEX(Main!W:W,C914+1,1),"")</f>
        <v/>
      </c>
      <c r="L914" s="0" t="str">
        <f aca="false">IF(E914&lt;&gt;0,INDEX(Main!AF:CC,$C914+1,$D914+1),"")</f>
        <v/>
      </c>
      <c r="M914" s="0" t="str">
        <f aca="false">IF(E914&lt;&gt;0,IF(L914*1&gt;100,YEAR(L914),""),"")</f>
        <v/>
      </c>
      <c r="N914" s="0" t="str">
        <f aca="false">IF(E914&lt;&gt;0,INDEX(Main!AH:CC,$C914+1,$D914+1),"")</f>
        <v/>
      </c>
      <c r="O914" s="0" t="str">
        <f aca="false">IF(E914&lt;&gt;0,INDEX(Main!AI:CC,$C914+1,$D914+1),"")</f>
        <v/>
      </c>
      <c r="P914" s="0" t="str">
        <f aca="false">IF(E914&lt;&gt;0,INDEX(Main!AJ:CC,$C914+1,$D914+1),"")</f>
        <v/>
      </c>
      <c r="Q914" s="0" t="str">
        <f aca="false">IF(A914&lt;&gt;"",":"&amp;A914,"")</f>
        <v/>
      </c>
    </row>
    <row r="915" customFormat="false" ht="12.75" hidden="false" customHeight="false" outlineLevel="0" collapsed="false">
      <c r="A915" s="0" t="str">
        <f aca="false">IF(MOD(ROW(B915)-C$6,$F$6)=0,MAX(A$7:A914)+1,"")</f>
        <v/>
      </c>
      <c r="B915" s="0" t="n">
        <v>9.002</v>
      </c>
      <c r="C915" s="0" t="n">
        <v>8</v>
      </c>
      <c r="D915" s="0" t="n">
        <v>40</v>
      </c>
      <c r="E915" s="0" t="n">
        <v>0</v>
      </c>
      <c r="F915" s="0" t="str">
        <f aca="false">IF(E915&lt;&gt;0,"CSE"&amp;ROUND(B915,0),"")</f>
        <v/>
      </c>
      <c r="G915" s="0" t="str">
        <f aca="false">IF(E915&lt;&gt;0,"All","")</f>
        <v/>
      </c>
      <c r="H915" s="0" t="str">
        <f aca="false">IF(E915&lt;&gt;0,INDEX(Main!T:T,C915+1,1),"")</f>
        <v/>
      </c>
      <c r="I915" s="0" t="str">
        <f aca="false">IF(E915&lt;&gt;0,INDEX(Main!U:U,C915+1,1),"")</f>
        <v/>
      </c>
      <c r="J915" s="0" t="str">
        <f aca="false">IF(E915&lt;&gt;0,INDEX(Main!V:V,C915+1,1),"")</f>
        <v/>
      </c>
      <c r="K915" s="0" t="str">
        <f aca="false">IF(E915&lt;&gt;0,INDEX(Main!W:W,C915+1,1),"")</f>
        <v/>
      </c>
      <c r="L915" s="0" t="str">
        <f aca="false">IF(E915&lt;&gt;0,INDEX(Main!AF:CC,$C915+1,$D915+1),"")</f>
        <v/>
      </c>
      <c r="M915" s="0" t="str">
        <f aca="false">IF(E915&lt;&gt;0,IF(L915*1&gt;100,YEAR(L915),""),"")</f>
        <v/>
      </c>
      <c r="N915" s="0" t="str">
        <f aca="false">IF(E915&lt;&gt;0,INDEX(Main!AH:CC,$C915+1,$D915+1),"")</f>
        <v/>
      </c>
      <c r="O915" s="0" t="str">
        <f aca="false">IF(E915&lt;&gt;0,INDEX(Main!AI:CC,$C915+1,$D915+1),"")</f>
        <v/>
      </c>
      <c r="P915" s="0" t="str">
        <f aca="false">IF(E915&lt;&gt;0,INDEX(Main!AJ:CC,$C915+1,$D915+1),"")</f>
        <v/>
      </c>
      <c r="Q915" s="0" t="str">
        <f aca="false">IF(A915&lt;&gt;"",":"&amp;A915,"")</f>
        <v/>
      </c>
    </row>
    <row r="916" customFormat="false" ht="12.75" hidden="false" customHeight="false" outlineLevel="0" collapsed="false">
      <c r="A916" s="0" t="str">
        <f aca="false">IF(MOD(ROW(B916)-C$6,$F$6)=0,MAX(A$7:A915)+1,"")</f>
        <v/>
      </c>
      <c r="B916" s="0" t="n">
        <v>9.003</v>
      </c>
      <c r="C916" s="0" t="n">
        <v>9</v>
      </c>
      <c r="D916" s="0" t="n">
        <v>40</v>
      </c>
      <c r="E916" s="0" t="n">
        <v>0</v>
      </c>
      <c r="F916" s="0" t="str">
        <f aca="false">IF(E916&lt;&gt;0,"CSE"&amp;ROUND(B916,0),"")</f>
        <v/>
      </c>
      <c r="G916" s="0" t="str">
        <f aca="false">IF(E916&lt;&gt;0,"All","")</f>
        <v/>
      </c>
      <c r="H916" s="0" t="str">
        <f aca="false">IF(E916&lt;&gt;0,INDEX(Main!T:T,C916+1,1),"")</f>
        <v/>
      </c>
      <c r="I916" s="0" t="str">
        <f aca="false">IF(E916&lt;&gt;0,INDEX(Main!U:U,C916+1,1),"")</f>
        <v/>
      </c>
      <c r="J916" s="0" t="str">
        <f aca="false">IF(E916&lt;&gt;0,INDEX(Main!V:V,C916+1,1),"")</f>
        <v/>
      </c>
      <c r="K916" s="0" t="str">
        <f aca="false">IF(E916&lt;&gt;0,INDEX(Main!W:W,C916+1,1),"")</f>
        <v/>
      </c>
      <c r="L916" s="0" t="str">
        <f aca="false">IF(E916&lt;&gt;0,INDEX(Main!AF:CC,$C916+1,$D916+1),"")</f>
        <v/>
      </c>
      <c r="M916" s="0" t="str">
        <f aca="false">IF(E916&lt;&gt;0,IF(L916*1&gt;100,YEAR(L916),""),"")</f>
        <v/>
      </c>
      <c r="N916" s="0" t="str">
        <f aca="false">IF(E916&lt;&gt;0,INDEX(Main!AH:CC,$C916+1,$D916+1),"")</f>
        <v/>
      </c>
      <c r="O916" s="0" t="str">
        <f aca="false">IF(E916&lt;&gt;0,INDEX(Main!AI:CC,$C916+1,$D916+1),"")</f>
        <v/>
      </c>
      <c r="P916" s="0" t="str">
        <f aca="false">IF(E916&lt;&gt;0,INDEX(Main!AJ:CC,$C916+1,$D916+1),"")</f>
        <v/>
      </c>
      <c r="Q916" s="0" t="str">
        <f aca="false">IF(A916&lt;&gt;"",":"&amp;A916,"")</f>
        <v/>
      </c>
    </row>
    <row r="917" customFormat="false" ht="12.75" hidden="false" customHeight="false" outlineLevel="0" collapsed="false">
      <c r="A917" s="0" t="str">
        <f aca="false">IF(MOD(ROW(B917)-C$6,$F$6)=0,MAX(A$7:A916)+1,"")</f>
        <v/>
      </c>
      <c r="B917" s="0" t="n">
        <v>9.004</v>
      </c>
      <c r="C917" s="0" t="n">
        <v>10</v>
      </c>
      <c r="D917" s="0" t="n">
        <v>40</v>
      </c>
      <c r="E917" s="0" t="n">
        <v>0</v>
      </c>
      <c r="F917" s="0" t="str">
        <f aca="false">IF(E917&lt;&gt;0,"CSE"&amp;ROUND(B917,0),"")</f>
        <v/>
      </c>
      <c r="G917" s="0" t="str">
        <f aca="false">IF(E917&lt;&gt;0,"All","")</f>
        <v/>
      </c>
      <c r="H917" s="0" t="str">
        <f aca="false">IF(E917&lt;&gt;0,INDEX(Main!T:T,C917+1,1),"")</f>
        <v/>
      </c>
      <c r="I917" s="0" t="str">
        <f aca="false">IF(E917&lt;&gt;0,INDEX(Main!U:U,C917+1,1),"")</f>
        <v/>
      </c>
      <c r="J917" s="0" t="str">
        <f aca="false">IF(E917&lt;&gt;0,INDEX(Main!V:V,C917+1,1),"")</f>
        <v/>
      </c>
      <c r="K917" s="0" t="str">
        <f aca="false">IF(E917&lt;&gt;0,INDEX(Main!W:W,C917+1,1),"")</f>
        <v/>
      </c>
      <c r="L917" s="0" t="str">
        <f aca="false">IF(E917&lt;&gt;0,INDEX(Main!AF:CC,$C917+1,$D917+1),"")</f>
        <v/>
      </c>
      <c r="M917" s="0" t="str">
        <f aca="false">IF(E917&lt;&gt;0,IF(L917*1&gt;100,YEAR(L917),""),"")</f>
        <v/>
      </c>
      <c r="N917" s="0" t="str">
        <f aca="false">IF(E917&lt;&gt;0,INDEX(Main!AH:CC,$C917+1,$D917+1),"")</f>
        <v/>
      </c>
      <c r="O917" s="0" t="str">
        <f aca="false">IF(E917&lt;&gt;0,INDEX(Main!AI:CC,$C917+1,$D917+1),"")</f>
        <v/>
      </c>
      <c r="P917" s="0" t="str">
        <f aca="false">IF(E917&lt;&gt;0,INDEX(Main!AJ:CC,$C917+1,$D917+1),"")</f>
        <v/>
      </c>
      <c r="Q917" s="0" t="str">
        <f aca="false">IF(A917&lt;&gt;"",":"&amp;A917,"")</f>
        <v/>
      </c>
    </row>
    <row r="918" customFormat="false" ht="12.75" hidden="false" customHeight="false" outlineLevel="0" collapsed="false">
      <c r="A918" s="0" t="str">
        <f aca="false">IF(MOD(ROW(B918)-C$6,$F$6)=0,MAX(A$7:A917)+1,"")</f>
        <v/>
      </c>
      <c r="B918" s="0" t="n">
        <v>9.005</v>
      </c>
      <c r="C918" s="0" t="n">
        <v>11</v>
      </c>
      <c r="D918" s="0" t="n">
        <v>40</v>
      </c>
      <c r="E918" s="0" t="n">
        <v>0</v>
      </c>
      <c r="F918" s="0" t="str">
        <f aca="false">IF(E918&lt;&gt;0,"CSE"&amp;ROUND(B918,0),"")</f>
        <v/>
      </c>
      <c r="G918" s="0" t="str">
        <f aca="false">IF(E918&lt;&gt;0,"All","")</f>
        <v/>
      </c>
      <c r="H918" s="0" t="str">
        <f aca="false">IF(E918&lt;&gt;0,INDEX(Main!T:T,C918+1,1),"")</f>
        <v/>
      </c>
      <c r="I918" s="0" t="str">
        <f aca="false">IF(E918&lt;&gt;0,INDEX(Main!U:U,C918+1,1),"")</f>
        <v/>
      </c>
      <c r="J918" s="0" t="str">
        <f aca="false">IF(E918&lt;&gt;0,INDEX(Main!V:V,C918+1,1),"")</f>
        <v/>
      </c>
      <c r="K918" s="0" t="str">
        <f aca="false">IF(E918&lt;&gt;0,INDEX(Main!W:W,C918+1,1),"")</f>
        <v/>
      </c>
      <c r="L918" s="0" t="str">
        <f aca="false">IF(E918&lt;&gt;0,INDEX(Main!AF:CC,$C918+1,$D918+1),"")</f>
        <v/>
      </c>
      <c r="M918" s="0" t="str">
        <f aca="false">IF(E918&lt;&gt;0,IF(L918*1&gt;100,YEAR(L918),""),"")</f>
        <v/>
      </c>
      <c r="N918" s="0" t="str">
        <f aca="false">IF(E918&lt;&gt;0,INDEX(Main!AH:CC,$C918+1,$D918+1),"")</f>
        <v/>
      </c>
      <c r="O918" s="0" t="str">
        <f aca="false">IF(E918&lt;&gt;0,INDEX(Main!AI:CC,$C918+1,$D918+1),"")</f>
        <v/>
      </c>
      <c r="P918" s="0" t="str">
        <f aca="false">IF(E918&lt;&gt;0,INDEX(Main!AJ:CC,$C918+1,$D918+1),"")</f>
        <v/>
      </c>
      <c r="Q918" s="0" t="str">
        <f aca="false">IF(A918&lt;&gt;"",":"&amp;A918,"")</f>
        <v/>
      </c>
    </row>
    <row r="919" customFormat="false" ht="12.75" hidden="false" customHeight="false" outlineLevel="0" collapsed="false">
      <c r="A919" s="0" t="str">
        <f aca="false">IF(MOD(ROW(B919)-C$6,$F$6)=0,MAX(A$7:A918)+1,"")</f>
        <v/>
      </c>
      <c r="B919" s="0" t="n">
        <v>9.006</v>
      </c>
      <c r="C919" s="0" t="n">
        <v>12</v>
      </c>
      <c r="D919" s="0" t="n">
        <v>40</v>
      </c>
      <c r="E919" s="0" t="n">
        <v>0</v>
      </c>
      <c r="F919" s="0" t="str">
        <f aca="false">IF(E919&lt;&gt;0,"CSE"&amp;ROUND(B919,0),"")</f>
        <v/>
      </c>
      <c r="G919" s="0" t="str">
        <f aca="false">IF(E919&lt;&gt;0,"All","")</f>
        <v/>
      </c>
      <c r="H919" s="0" t="str">
        <f aca="false">IF(E919&lt;&gt;0,INDEX(Main!T:T,C919+1,1),"")</f>
        <v/>
      </c>
      <c r="I919" s="0" t="str">
        <f aca="false">IF(E919&lt;&gt;0,INDEX(Main!U:U,C919+1,1),"")</f>
        <v/>
      </c>
      <c r="J919" s="0" t="str">
        <f aca="false">IF(E919&lt;&gt;0,INDEX(Main!V:V,C919+1,1),"")</f>
        <v/>
      </c>
      <c r="K919" s="0" t="str">
        <f aca="false">IF(E919&lt;&gt;0,INDEX(Main!W:W,C919+1,1),"")</f>
        <v/>
      </c>
      <c r="L919" s="0" t="str">
        <f aca="false">IF(E919&lt;&gt;0,INDEX(Main!AF:CC,$C919+1,$D919+1),"")</f>
        <v/>
      </c>
      <c r="M919" s="0" t="str">
        <f aca="false">IF(E919&lt;&gt;0,IF(L919*1&gt;100,YEAR(L919),""),"")</f>
        <v/>
      </c>
      <c r="N919" s="0" t="str">
        <f aca="false">IF(E919&lt;&gt;0,INDEX(Main!AH:CC,$C919+1,$D919+1),"")</f>
        <v/>
      </c>
      <c r="O919" s="0" t="str">
        <f aca="false">IF(E919&lt;&gt;0,INDEX(Main!AI:CC,$C919+1,$D919+1),"")</f>
        <v/>
      </c>
      <c r="P919" s="0" t="str">
        <f aca="false">IF(E919&lt;&gt;0,INDEX(Main!AJ:CC,$C919+1,$D919+1),"")</f>
        <v/>
      </c>
      <c r="Q919" s="0" t="str">
        <f aca="false">IF(A919&lt;&gt;"",":"&amp;A919,"")</f>
        <v/>
      </c>
    </row>
    <row r="920" customFormat="false" ht="12.75" hidden="false" customHeight="false" outlineLevel="0" collapsed="false">
      <c r="A920" s="0" t="str">
        <f aca="false">IF(MOD(ROW(B920)-C$6,$F$6)=0,MAX(A$7:A919)+1,"")</f>
        <v/>
      </c>
      <c r="B920" s="0" t="n">
        <v>9.007</v>
      </c>
      <c r="C920" s="0" t="n">
        <v>13</v>
      </c>
      <c r="D920" s="0" t="n">
        <v>40</v>
      </c>
      <c r="E920" s="0" t="n">
        <v>0</v>
      </c>
      <c r="F920" s="0" t="str">
        <f aca="false">IF(E920&lt;&gt;0,"CSE"&amp;ROUND(B920,0),"")</f>
        <v/>
      </c>
      <c r="G920" s="0" t="str">
        <f aca="false">IF(E920&lt;&gt;0,"All","")</f>
        <v/>
      </c>
      <c r="H920" s="0" t="str">
        <f aca="false">IF(E920&lt;&gt;0,INDEX(Main!T:T,C920+1,1),"")</f>
        <v/>
      </c>
      <c r="I920" s="0" t="str">
        <f aca="false">IF(E920&lt;&gt;0,INDEX(Main!U:U,C920+1,1),"")</f>
        <v/>
      </c>
      <c r="J920" s="0" t="str">
        <f aca="false">IF(E920&lt;&gt;0,INDEX(Main!V:V,C920+1,1),"")</f>
        <v/>
      </c>
      <c r="K920" s="0" t="str">
        <f aca="false">IF(E920&lt;&gt;0,INDEX(Main!W:W,C920+1,1),"")</f>
        <v/>
      </c>
      <c r="L920" s="0" t="str">
        <f aca="false">IF(E920&lt;&gt;0,INDEX(Main!AF:CC,$C920+1,$D920+1),"")</f>
        <v/>
      </c>
      <c r="M920" s="0" t="str">
        <f aca="false">IF(E920&lt;&gt;0,IF(L920*1&gt;100,YEAR(L920),""),"")</f>
        <v/>
      </c>
      <c r="N920" s="0" t="str">
        <f aca="false">IF(E920&lt;&gt;0,INDEX(Main!AH:CC,$C920+1,$D920+1),"")</f>
        <v/>
      </c>
      <c r="O920" s="0" t="str">
        <f aca="false">IF(E920&lt;&gt;0,INDEX(Main!AI:CC,$C920+1,$D920+1),"")</f>
        <v/>
      </c>
      <c r="P920" s="0" t="str">
        <f aca="false">IF(E920&lt;&gt;0,INDEX(Main!AJ:CC,$C920+1,$D920+1),"")</f>
        <v/>
      </c>
      <c r="Q920" s="0" t="str">
        <f aca="false">IF(A920&lt;&gt;"",":"&amp;A920,"")</f>
        <v/>
      </c>
    </row>
    <row r="921" customFormat="false" ht="12.75" hidden="false" customHeight="false" outlineLevel="0" collapsed="false">
      <c r="A921" s="0" t="str">
        <f aca="false">IF(MOD(ROW(B921)-C$6,$F$6)=0,MAX(A$7:A920)+1,"")</f>
        <v/>
      </c>
      <c r="B921" s="0" t="n">
        <v>9.008</v>
      </c>
      <c r="C921" s="0" t="n">
        <v>14</v>
      </c>
      <c r="D921" s="0" t="n">
        <v>40</v>
      </c>
      <c r="E921" s="0" t="n">
        <v>0</v>
      </c>
      <c r="F921" s="0" t="str">
        <f aca="false">IF(E921&lt;&gt;0,"CSE"&amp;ROUND(B921,0),"")</f>
        <v/>
      </c>
      <c r="G921" s="0" t="str">
        <f aca="false">IF(E921&lt;&gt;0,"All","")</f>
        <v/>
      </c>
      <c r="H921" s="0" t="str">
        <f aca="false">IF(E921&lt;&gt;0,INDEX(Main!T:T,C921+1,1),"")</f>
        <v/>
      </c>
      <c r="I921" s="0" t="str">
        <f aca="false">IF(E921&lt;&gt;0,INDEX(Main!U:U,C921+1,1),"")</f>
        <v/>
      </c>
      <c r="J921" s="0" t="str">
        <f aca="false">IF(E921&lt;&gt;0,INDEX(Main!V:V,C921+1,1),"")</f>
        <v/>
      </c>
      <c r="K921" s="0" t="str">
        <f aca="false">IF(E921&lt;&gt;0,INDEX(Main!W:W,C921+1,1),"")</f>
        <v/>
      </c>
      <c r="L921" s="0" t="str">
        <f aca="false">IF(E921&lt;&gt;0,INDEX(Main!AF:CC,$C921+1,$D921+1),"")</f>
        <v/>
      </c>
      <c r="M921" s="0" t="str">
        <f aca="false">IF(E921&lt;&gt;0,IF(L921*1&gt;100,YEAR(L921),""),"")</f>
        <v/>
      </c>
      <c r="N921" s="0" t="str">
        <f aca="false">IF(E921&lt;&gt;0,INDEX(Main!AH:CC,$C921+1,$D921+1),"")</f>
        <v/>
      </c>
      <c r="O921" s="0" t="str">
        <f aca="false">IF(E921&lt;&gt;0,INDEX(Main!AI:CC,$C921+1,$D921+1),"")</f>
        <v/>
      </c>
      <c r="P921" s="0" t="str">
        <f aca="false">IF(E921&lt;&gt;0,INDEX(Main!AJ:CC,$C921+1,$D921+1),"")</f>
        <v/>
      </c>
      <c r="Q921" s="0" t="str">
        <f aca="false">IF(A921&lt;&gt;"",":"&amp;A921,"")</f>
        <v/>
      </c>
    </row>
    <row r="922" customFormat="false" ht="12.75" hidden="false" customHeight="false" outlineLevel="0" collapsed="false">
      <c r="A922" s="0" t="str">
        <f aca="false">IF(MOD(ROW(B922)-C$6,$F$6)=0,MAX(A$7:A921)+1,"")</f>
        <v/>
      </c>
      <c r="B922" s="0" t="n">
        <v>9.009</v>
      </c>
      <c r="C922" s="0" t="n">
        <v>15</v>
      </c>
      <c r="D922" s="0" t="n">
        <v>40</v>
      </c>
      <c r="E922" s="0" t="n">
        <v>0</v>
      </c>
      <c r="F922" s="0" t="str">
        <f aca="false">IF(E922&lt;&gt;0,"CSE"&amp;ROUND(B922,0),"")</f>
        <v/>
      </c>
      <c r="G922" s="0" t="str">
        <f aca="false">IF(E922&lt;&gt;0,"All","")</f>
        <v/>
      </c>
      <c r="H922" s="0" t="str">
        <f aca="false">IF(E922&lt;&gt;0,INDEX(Main!T:T,C922+1,1),"")</f>
        <v/>
      </c>
      <c r="I922" s="0" t="str">
        <f aca="false">IF(E922&lt;&gt;0,INDEX(Main!U:U,C922+1,1),"")</f>
        <v/>
      </c>
      <c r="J922" s="0" t="str">
        <f aca="false">IF(E922&lt;&gt;0,INDEX(Main!V:V,C922+1,1),"")</f>
        <v/>
      </c>
      <c r="K922" s="0" t="str">
        <f aca="false">IF(E922&lt;&gt;0,INDEX(Main!W:W,C922+1,1),"")</f>
        <v/>
      </c>
      <c r="L922" s="0" t="str">
        <f aca="false">IF(E922&lt;&gt;0,INDEX(Main!AF:CC,$C922+1,$D922+1),"")</f>
        <v/>
      </c>
      <c r="M922" s="0" t="str">
        <f aca="false">IF(E922&lt;&gt;0,IF(L922*1&gt;100,YEAR(L922),""),"")</f>
        <v/>
      </c>
      <c r="N922" s="0" t="str">
        <f aca="false">IF(E922&lt;&gt;0,INDEX(Main!AH:CC,$C922+1,$D922+1),"")</f>
        <v/>
      </c>
      <c r="O922" s="0" t="str">
        <f aca="false">IF(E922&lt;&gt;0,INDEX(Main!AI:CC,$C922+1,$D922+1),"")</f>
        <v/>
      </c>
      <c r="P922" s="0" t="str">
        <f aca="false">IF(E922&lt;&gt;0,INDEX(Main!AJ:CC,$C922+1,$D922+1),"")</f>
        <v/>
      </c>
      <c r="Q922" s="0" t="str">
        <f aca="false">IF(A922&lt;&gt;"",":"&amp;A922,"")</f>
        <v/>
      </c>
    </row>
    <row r="923" customFormat="false" ht="12.75" hidden="false" customHeight="false" outlineLevel="0" collapsed="false">
      <c r="A923" s="0" t="str">
        <f aca="false">IF(MOD(ROW(B923)-C$6,$F$6)=0,MAX(A$7:A922)+1,"")</f>
        <v/>
      </c>
      <c r="B923" s="0" t="n">
        <v>9.00999999999999</v>
      </c>
      <c r="C923" s="0" t="n">
        <v>16</v>
      </c>
      <c r="D923" s="0" t="n">
        <v>40</v>
      </c>
      <c r="E923" s="0" t="n">
        <v>0</v>
      </c>
      <c r="F923" s="0" t="str">
        <f aca="false">IF(E923&lt;&gt;0,"CSE"&amp;ROUND(B923,0),"")</f>
        <v/>
      </c>
      <c r="G923" s="0" t="str">
        <f aca="false">IF(E923&lt;&gt;0,"All","")</f>
        <v/>
      </c>
      <c r="H923" s="0" t="str">
        <f aca="false">IF(E923&lt;&gt;0,INDEX(Main!T:T,C923+1,1),"")</f>
        <v/>
      </c>
      <c r="I923" s="0" t="str">
        <f aca="false">IF(E923&lt;&gt;0,INDEX(Main!U:U,C923+1,1),"")</f>
        <v/>
      </c>
      <c r="J923" s="0" t="str">
        <f aca="false">IF(E923&lt;&gt;0,INDEX(Main!V:V,C923+1,1),"")</f>
        <v/>
      </c>
      <c r="K923" s="0" t="str">
        <f aca="false">IF(E923&lt;&gt;0,INDEX(Main!W:W,C923+1,1),"")</f>
        <v/>
      </c>
      <c r="L923" s="0" t="str">
        <f aca="false">IF(E923&lt;&gt;0,INDEX(Main!AF:CC,$C923+1,$D923+1),"")</f>
        <v/>
      </c>
      <c r="M923" s="0" t="str">
        <f aca="false">IF(E923&lt;&gt;0,IF(L923*1&gt;100,YEAR(L923),""),"")</f>
        <v/>
      </c>
      <c r="N923" s="0" t="str">
        <f aca="false">IF(E923&lt;&gt;0,INDEX(Main!AH:CC,$C923+1,$D923+1),"")</f>
        <v/>
      </c>
      <c r="O923" s="0" t="str">
        <f aca="false">IF(E923&lt;&gt;0,INDEX(Main!AI:CC,$C923+1,$D923+1),"")</f>
        <v/>
      </c>
      <c r="P923" s="0" t="str">
        <f aca="false">IF(E923&lt;&gt;0,INDEX(Main!AJ:CC,$C923+1,$D923+1),"")</f>
        <v/>
      </c>
      <c r="Q923" s="0" t="str">
        <f aca="false">IF(A923&lt;&gt;"",":"&amp;A923,"")</f>
        <v/>
      </c>
    </row>
    <row r="924" customFormat="false" ht="12.75" hidden="false" customHeight="false" outlineLevel="0" collapsed="false">
      <c r="A924" s="0" t="str">
        <f aca="false">IF(MOD(ROW(B924)-C$6,$F$6)=0,MAX(A$7:A923)+1,"")</f>
        <v/>
      </c>
      <c r="B924" s="0" t="n">
        <v>9.01099999999999</v>
      </c>
      <c r="C924" s="0" t="n">
        <v>17</v>
      </c>
      <c r="D924" s="0" t="n">
        <v>40</v>
      </c>
      <c r="E924" s="0" t="n">
        <v>0</v>
      </c>
      <c r="F924" s="0" t="str">
        <f aca="false">IF(E924&lt;&gt;0,"CSE"&amp;ROUND(B924,0),"")</f>
        <v/>
      </c>
      <c r="G924" s="0" t="str">
        <f aca="false">IF(E924&lt;&gt;0,"All","")</f>
        <v/>
      </c>
      <c r="H924" s="0" t="str">
        <f aca="false">IF(E924&lt;&gt;0,INDEX(Main!T:T,C924+1,1),"")</f>
        <v/>
      </c>
      <c r="I924" s="0" t="str">
        <f aca="false">IF(E924&lt;&gt;0,INDEX(Main!U:U,C924+1,1),"")</f>
        <v/>
      </c>
      <c r="J924" s="0" t="str">
        <f aca="false">IF(E924&lt;&gt;0,INDEX(Main!V:V,C924+1,1),"")</f>
        <v/>
      </c>
      <c r="K924" s="0" t="str">
        <f aca="false">IF(E924&lt;&gt;0,INDEX(Main!W:W,C924+1,1),"")</f>
        <v/>
      </c>
      <c r="L924" s="0" t="str">
        <f aca="false">IF(E924&lt;&gt;0,INDEX(Main!AF:CC,$C924+1,$D924+1),"")</f>
        <v/>
      </c>
      <c r="M924" s="0" t="str">
        <f aca="false">IF(E924&lt;&gt;0,IF(L924*1&gt;100,YEAR(L924),""),"")</f>
        <v/>
      </c>
      <c r="N924" s="0" t="str">
        <f aca="false">IF(E924&lt;&gt;0,INDEX(Main!AH:CC,$C924+1,$D924+1),"")</f>
        <v/>
      </c>
      <c r="O924" s="0" t="str">
        <f aca="false">IF(E924&lt;&gt;0,INDEX(Main!AI:CC,$C924+1,$D924+1),"")</f>
        <v/>
      </c>
      <c r="P924" s="0" t="str">
        <f aca="false">IF(E924&lt;&gt;0,INDEX(Main!AJ:CC,$C924+1,$D924+1),"")</f>
        <v/>
      </c>
      <c r="Q924" s="0" t="str">
        <f aca="false">IF(A924&lt;&gt;"",":"&amp;A924,"")</f>
        <v/>
      </c>
    </row>
    <row r="925" customFormat="false" ht="12.75" hidden="false" customHeight="false" outlineLevel="0" collapsed="false">
      <c r="A925" s="0" t="str">
        <f aca="false">IF(MOD(ROW(B925)-C$6,$F$6)=0,MAX(A$7:A924)+1,"")</f>
        <v/>
      </c>
      <c r="B925" s="0" t="n">
        <v>9.01199999999999</v>
      </c>
      <c r="C925" s="0" t="n">
        <v>18</v>
      </c>
      <c r="D925" s="0" t="n">
        <v>40</v>
      </c>
      <c r="E925" s="0" t="n">
        <v>0</v>
      </c>
      <c r="F925" s="0" t="str">
        <f aca="false">IF(E925&lt;&gt;0,"CSE"&amp;ROUND(B925,0),"")</f>
        <v/>
      </c>
      <c r="G925" s="0" t="str">
        <f aca="false">IF(E925&lt;&gt;0,"All","")</f>
        <v/>
      </c>
      <c r="H925" s="0" t="str">
        <f aca="false">IF(E925&lt;&gt;0,INDEX(Main!T:T,C925+1,1),"")</f>
        <v/>
      </c>
      <c r="I925" s="0" t="str">
        <f aca="false">IF(E925&lt;&gt;0,INDEX(Main!U:U,C925+1,1),"")</f>
        <v/>
      </c>
      <c r="J925" s="0" t="str">
        <f aca="false">IF(E925&lt;&gt;0,INDEX(Main!V:V,C925+1,1),"")</f>
        <v/>
      </c>
      <c r="K925" s="0" t="str">
        <f aca="false">IF(E925&lt;&gt;0,INDEX(Main!W:W,C925+1,1),"")</f>
        <v/>
      </c>
      <c r="L925" s="0" t="str">
        <f aca="false">IF(E925&lt;&gt;0,INDEX(Main!AF:CC,$C925+1,$D925+1),"")</f>
        <v/>
      </c>
      <c r="M925" s="0" t="str">
        <f aca="false">IF(E925&lt;&gt;0,IF(L925*1&gt;100,YEAR(L925),""),"")</f>
        <v/>
      </c>
      <c r="N925" s="0" t="str">
        <f aca="false">IF(E925&lt;&gt;0,INDEX(Main!AH:CC,$C925+1,$D925+1),"")</f>
        <v/>
      </c>
      <c r="O925" s="0" t="str">
        <f aca="false">IF(E925&lt;&gt;0,INDEX(Main!AI:CC,$C925+1,$D925+1),"")</f>
        <v/>
      </c>
      <c r="P925" s="0" t="str">
        <f aca="false">IF(E925&lt;&gt;0,INDEX(Main!AJ:CC,$C925+1,$D925+1),"")</f>
        <v/>
      </c>
      <c r="Q925" s="0" t="str">
        <f aca="false">IF(A925&lt;&gt;"",":"&amp;A925,"")</f>
        <v/>
      </c>
    </row>
    <row r="926" customFormat="false" ht="12.75" hidden="false" customHeight="false" outlineLevel="0" collapsed="false">
      <c r="A926" s="0" t="str">
        <f aca="false">IF(MOD(ROW(B926)-C$6,$F$6)=0,MAX(A$7:A925)+1,"")</f>
        <v/>
      </c>
      <c r="B926" s="0" t="n">
        <v>9.01299999999999</v>
      </c>
      <c r="C926" s="0" t="n">
        <v>19</v>
      </c>
      <c r="D926" s="0" t="n">
        <v>40</v>
      </c>
      <c r="E926" s="0" t="n">
        <v>0</v>
      </c>
      <c r="F926" s="0" t="str">
        <f aca="false">IF(E926&lt;&gt;0,"CSE"&amp;ROUND(B926,0),"")</f>
        <v/>
      </c>
      <c r="G926" s="0" t="str">
        <f aca="false">IF(E926&lt;&gt;0,"All","")</f>
        <v/>
      </c>
      <c r="H926" s="0" t="str">
        <f aca="false">IF(E926&lt;&gt;0,INDEX(Main!T:T,C926+1,1),"")</f>
        <v/>
      </c>
      <c r="I926" s="0" t="str">
        <f aca="false">IF(E926&lt;&gt;0,INDEX(Main!U:U,C926+1,1),"")</f>
        <v/>
      </c>
      <c r="J926" s="0" t="str">
        <f aca="false">IF(E926&lt;&gt;0,INDEX(Main!V:V,C926+1,1),"")</f>
        <v/>
      </c>
      <c r="K926" s="0" t="str">
        <f aca="false">IF(E926&lt;&gt;0,INDEX(Main!W:W,C926+1,1),"")</f>
        <v/>
      </c>
      <c r="L926" s="0" t="str">
        <f aca="false">IF(E926&lt;&gt;0,INDEX(Main!AF:CC,$C926+1,$D926+1),"")</f>
        <v/>
      </c>
      <c r="M926" s="0" t="str">
        <f aca="false">IF(E926&lt;&gt;0,IF(L926*1&gt;100,YEAR(L926),""),"")</f>
        <v/>
      </c>
      <c r="N926" s="0" t="str">
        <f aca="false">IF(E926&lt;&gt;0,INDEX(Main!AH:CC,$C926+1,$D926+1),"")</f>
        <v/>
      </c>
      <c r="O926" s="0" t="str">
        <f aca="false">IF(E926&lt;&gt;0,INDEX(Main!AI:CC,$C926+1,$D926+1),"")</f>
        <v/>
      </c>
      <c r="P926" s="0" t="str">
        <f aca="false">IF(E926&lt;&gt;0,INDEX(Main!AJ:CC,$C926+1,$D926+1),"")</f>
        <v/>
      </c>
      <c r="Q926" s="0" t="str">
        <f aca="false">IF(A926&lt;&gt;"",":"&amp;A926,"")</f>
        <v/>
      </c>
    </row>
    <row r="927" customFormat="false" ht="12.75" hidden="false" customHeight="false" outlineLevel="0" collapsed="false">
      <c r="A927" s="0" t="str">
        <f aca="false">IF(MOD(ROW(B927)-C$6,$F$6)=0,MAX(A$7:A926)+1,"")</f>
        <v/>
      </c>
      <c r="B927" s="0" t="n">
        <v>9.01399999999999</v>
      </c>
      <c r="C927" s="0" t="n">
        <v>20</v>
      </c>
      <c r="D927" s="0" t="n">
        <v>40</v>
      </c>
      <c r="E927" s="0" t="n">
        <v>0</v>
      </c>
      <c r="F927" s="0" t="str">
        <f aca="false">IF(E927&lt;&gt;0,"CSE"&amp;ROUND(B927,0),"")</f>
        <v/>
      </c>
      <c r="G927" s="0" t="str">
        <f aca="false">IF(E927&lt;&gt;0,"All","")</f>
        <v/>
      </c>
      <c r="H927" s="0" t="str">
        <f aca="false">IF(E927&lt;&gt;0,INDEX(Main!T:T,C927+1,1),"")</f>
        <v/>
      </c>
      <c r="I927" s="0" t="str">
        <f aca="false">IF(E927&lt;&gt;0,INDEX(Main!U:U,C927+1,1),"")</f>
        <v/>
      </c>
      <c r="J927" s="0" t="str">
        <f aca="false">IF(E927&lt;&gt;0,INDEX(Main!V:V,C927+1,1),"")</f>
        <v/>
      </c>
      <c r="K927" s="0" t="str">
        <f aca="false">IF(E927&lt;&gt;0,INDEX(Main!W:W,C927+1,1),"")</f>
        <v/>
      </c>
      <c r="L927" s="0" t="str">
        <f aca="false">IF(E927&lt;&gt;0,INDEX(Main!AF:CC,$C927+1,$D927+1),"")</f>
        <v/>
      </c>
      <c r="M927" s="0" t="str">
        <f aca="false">IF(E927&lt;&gt;0,IF(L927*1&gt;100,YEAR(L927),""),"")</f>
        <v/>
      </c>
      <c r="N927" s="0" t="str">
        <f aca="false">IF(E927&lt;&gt;0,INDEX(Main!AH:CC,$C927+1,$D927+1),"")</f>
        <v/>
      </c>
      <c r="O927" s="0" t="str">
        <f aca="false">IF(E927&lt;&gt;0,INDEX(Main!AI:CC,$C927+1,$D927+1),"")</f>
        <v/>
      </c>
      <c r="P927" s="0" t="str">
        <f aca="false">IF(E927&lt;&gt;0,INDEX(Main!AJ:CC,$C927+1,$D927+1),"")</f>
        <v/>
      </c>
      <c r="Q927" s="0" t="str">
        <f aca="false">IF(A927&lt;&gt;"",":"&amp;A927,"")</f>
        <v/>
      </c>
    </row>
    <row r="928" customFormat="false" ht="12.75" hidden="false" customHeight="false" outlineLevel="0" collapsed="false">
      <c r="A928" s="0" t="str">
        <f aca="false">IF(MOD(ROW(B928)-C$6,$F$6)=0,MAX(A$7:A927)+1,"")</f>
        <v/>
      </c>
      <c r="B928" s="0" t="n">
        <v>9.01499999999999</v>
      </c>
      <c r="C928" s="0" t="n">
        <v>21</v>
      </c>
      <c r="D928" s="0" t="n">
        <v>40</v>
      </c>
      <c r="E928" s="0" t="n">
        <v>0</v>
      </c>
      <c r="F928" s="0" t="str">
        <f aca="false">IF(E928&lt;&gt;0,"CSE"&amp;ROUND(B928,0),"")</f>
        <v/>
      </c>
      <c r="G928" s="0" t="str">
        <f aca="false">IF(E928&lt;&gt;0,"All","")</f>
        <v/>
      </c>
      <c r="H928" s="0" t="str">
        <f aca="false">IF(E928&lt;&gt;0,INDEX(Main!T:T,C928+1,1),"")</f>
        <v/>
      </c>
      <c r="I928" s="0" t="str">
        <f aca="false">IF(E928&lt;&gt;0,INDEX(Main!U:U,C928+1,1),"")</f>
        <v/>
      </c>
      <c r="J928" s="0" t="str">
        <f aca="false">IF(E928&lt;&gt;0,INDEX(Main!V:V,C928+1,1),"")</f>
        <v/>
      </c>
      <c r="K928" s="0" t="str">
        <f aca="false">IF(E928&lt;&gt;0,INDEX(Main!W:W,C928+1,1),"")</f>
        <v/>
      </c>
      <c r="L928" s="0" t="str">
        <f aca="false">IF(E928&lt;&gt;0,INDEX(Main!AF:CC,$C928+1,$D928+1),"")</f>
        <v/>
      </c>
      <c r="M928" s="0" t="str">
        <f aca="false">IF(E928&lt;&gt;0,IF(L928*1&gt;100,YEAR(L928),""),"")</f>
        <v/>
      </c>
      <c r="N928" s="0" t="str">
        <f aca="false">IF(E928&lt;&gt;0,INDEX(Main!AH:CC,$C928+1,$D928+1),"")</f>
        <v/>
      </c>
      <c r="O928" s="0" t="str">
        <f aca="false">IF(E928&lt;&gt;0,INDEX(Main!AI:CC,$C928+1,$D928+1),"")</f>
        <v/>
      </c>
      <c r="P928" s="0" t="str">
        <f aca="false">IF(E928&lt;&gt;0,INDEX(Main!AJ:CC,$C928+1,$D928+1),"")</f>
        <v/>
      </c>
      <c r="Q928" s="0" t="str">
        <f aca="false">IF(A928&lt;&gt;"",":"&amp;A928,"")</f>
        <v/>
      </c>
    </row>
    <row r="929" customFormat="false" ht="12.75" hidden="false" customHeight="false" outlineLevel="0" collapsed="false">
      <c r="A929" s="0" t="str">
        <f aca="false">IF(MOD(ROW(B929)-C$6,$F$6)=0,MAX(A$7:A928)+1,"")</f>
        <v/>
      </c>
      <c r="B929" s="0" t="n">
        <v>9.01599999999999</v>
      </c>
      <c r="C929" s="0" t="n">
        <v>22</v>
      </c>
      <c r="D929" s="0" t="n">
        <v>40</v>
      </c>
      <c r="E929" s="0" t="n">
        <v>0</v>
      </c>
      <c r="F929" s="0" t="str">
        <f aca="false">IF(E929&lt;&gt;0,"CSE"&amp;ROUND(B929,0),"")</f>
        <v/>
      </c>
      <c r="G929" s="0" t="str">
        <f aca="false">IF(E929&lt;&gt;0,"All","")</f>
        <v/>
      </c>
      <c r="H929" s="0" t="str">
        <f aca="false">IF(E929&lt;&gt;0,INDEX(Main!T:T,C929+1,1),"")</f>
        <v/>
      </c>
      <c r="I929" s="0" t="str">
        <f aca="false">IF(E929&lt;&gt;0,INDEX(Main!U:U,C929+1,1),"")</f>
        <v/>
      </c>
      <c r="J929" s="0" t="str">
        <f aca="false">IF(E929&lt;&gt;0,INDEX(Main!V:V,C929+1,1),"")</f>
        <v/>
      </c>
      <c r="K929" s="0" t="str">
        <f aca="false">IF(E929&lt;&gt;0,INDEX(Main!W:W,C929+1,1),"")</f>
        <v/>
      </c>
      <c r="L929" s="0" t="str">
        <f aca="false">IF(E929&lt;&gt;0,INDEX(Main!AF:CC,$C929+1,$D929+1),"")</f>
        <v/>
      </c>
      <c r="M929" s="0" t="str">
        <f aca="false">IF(E929&lt;&gt;0,IF(L929*1&gt;100,YEAR(L929),""),"")</f>
        <v/>
      </c>
      <c r="N929" s="0" t="str">
        <f aca="false">IF(E929&lt;&gt;0,INDEX(Main!AH:CC,$C929+1,$D929+1),"")</f>
        <v/>
      </c>
      <c r="O929" s="0" t="str">
        <f aca="false">IF(E929&lt;&gt;0,INDEX(Main!AI:CC,$C929+1,$D929+1),"")</f>
        <v/>
      </c>
      <c r="P929" s="0" t="str">
        <f aca="false">IF(E929&lt;&gt;0,INDEX(Main!AJ:CC,$C929+1,$D929+1),"")</f>
        <v/>
      </c>
      <c r="Q929" s="0" t="str">
        <f aca="false">IF(A929&lt;&gt;"",":"&amp;A929,"")</f>
        <v/>
      </c>
    </row>
    <row r="930" customFormat="false" ht="12.75" hidden="false" customHeight="false" outlineLevel="0" collapsed="false">
      <c r="A930" s="0" t="str">
        <f aca="false">IF(MOD(ROW(B930)-C$6,$F$6)=0,MAX(A$7:A929)+1,"")</f>
        <v/>
      </c>
      <c r="B930" s="0" t="n">
        <v>9.01699999999999</v>
      </c>
      <c r="C930" s="0" t="n">
        <v>23</v>
      </c>
      <c r="D930" s="0" t="n">
        <v>40</v>
      </c>
      <c r="E930" s="0" t="n">
        <v>0</v>
      </c>
      <c r="F930" s="0" t="str">
        <f aca="false">IF(E930&lt;&gt;0,"CSE"&amp;ROUND(B930,0),"")</f>
        <v/>
      </c>
      <c r="G930" s="0" t="str">
        <f aca="false">IF(E930&lt;&gt;0,"All","")</f>
        <v/>
      </c>
      <c r="H930" s="0" t="str">
        <f aca="false">IF(E930&lt;&gt;0,INDEX(Main!T:T,C930+1,1),"")</f>
        <v/>
      </c>
      <c r="I930" s="0" t="str">
        <f aca="false">IF(E930&lt;&gt;0,INDEX(Main!U:U,C930+1,1),"")</f>
        <v/>
      </c>
      <c r="J930" s="0" t="str">
        <f aca="false">IF(E930&lt;&gt;0,INDEX(Main!V:V,C930+1,1),"")</f>
        <v/>
      </c>
      <c r="K930" s="0" t="str">
        <f aca="false">IF(E930&lt;&gt;0,INDEX(Main!W:W,C930+1,1),"")</f>
        <v/>
      </c>
      <c r="L930" s="0" t="str">
        <f aca="false">IF(E930&lt;&gt;0,INDEX(Main!AF:CC,$C930+1,$D930+1),"")</f>
        <v/>
      </c>
      <c r="M930" s="0" t="str">
        <f aca="false">IF(E930&lt;&gt;0,IF(L930*1&gt;100,YEAR(L930),""),"")</f>
        <v/>
      </c>
      <c r="N930" s="0" t="str">
        <f aca="false">IF(E930&lt;&gt;0,INDEX(Main!AH:CC,$C930+1,$D930+1),"")</f>
        <v/>
      </c>
      <c r="O930" s="0" t="str">
        <f aca="false">IF(E930&lt;&gt;0,INDEX(Main!AI:CC,$C930+1,$D930+1),"")</f>
        <v/>
      </c>
      <c r="P930" s="0" t="str">
        <f aca="false">IF(E930&lt;&gt;0,INDEX(Main!AJ:CC,$C930+1,$D930+1),"")</f>
        <v/>
      </c>
      <c r="Q930" s="0" t="str">
        <f aca="false">IF(A930&lt;&gt;"",":"&amp;A930,"")</f>
        <v/>
      </c>
    </row>
    <row r="931" customFormat="false" ht="12.75" hidden="false" customHeight="false" outlineLevel="0" collapsed="false">
      <c r="A931" s="0" t="str">
        <f aca="false">IF(MOD(ROW(B931)-C$6,$F$6)=0,MAX(A$7:A930)+1,"")</f>
        <v/>
      </c>
      <c r="B931" s="0" t="n">
        <v>9.01799999999999</v>
      </c>
      <c r="C931" s="0" t="n">
        <v>24</v>
      </c>
      <c r="D931" s="0" t="n">
        <v>40</v>
      </c>
      <c r="E931" s="0" t="n">
        <v>0</v>
      </c>
      <c r="F931" s="0" t="str">
        <f aca="false">IF(E931&lt;&gt;0,"CSE"&amp;ROUND(B931,0),"")</f>
        <v/>
      </c>
      <c r="G931" s="0" t="str">
        <f aca="false">IF(E931&lt;&gt;0,"All","")</f>
        <v/>
      </c>
      <c r="H931" s="0" t="str">
        <f aca="false">IF(E931&lt;&gt;0,INDEX(Main!T:T,C931+1,1),"")</f>
        <v/>
      </c>
      <c r="I931" s="0" t="str">
        <f aca="false">IF(E931&lt;&gt;0,INDEX(Main!U:U,C931+1,1),"")</f>
        <v/>
      </c>
      <c r="J931" s="0" t="str">
        <f aca="false">IF(E931&lt;&gt;0,INDEX(Main!V:V,C931+1,1),"")</f>
        <v/>
      </c>
      <c r="K931" s="0" t="str">
        <f aca="false">IF(E931&lt;&gt;0,INDEX(Main!W:W,C931+1,1),"")</f>
        <v/>
      </c>
      <c r="L931" s="0" t="str">
        <f aca="false">IF(E931&lt;&gt;0,INDEX(Main!AF:CC,$C931+1,$D931+1),"")</f>
        <v/>
      </c>
      <c r="M931" s="0" t="str">
        <f aca="false">IF(E931&lt;&gt;0,IF(L931*1&gt;100,YEAR(L931),""),"")</f>
        <v/>
      </c>
      <c r="N931" s="0" t="str">
        <f aca="false">IF(E931&lt;&gt;0,INDEX(Main!AH:CC,$C931+1,$D931+1),"")</f>
        <v/>
      </c>
      <c r="O931" s="0" t="str">
        <f aca="false">IF(E931&lt;&gt;0,INDEX(Main!AI:CC,$C931+1,$D931+1),"")</f>
        <v/>
      </c>
      <c r="P931" s="0" t="str">
        <f aca="false">IF(E931&lt;&gt;0,INDEX(Main!AJ:CC,$C931+1,$D931+1),"")</f>
        <v/>
      </c>
      <c r="Q931" s="0" t="str">
        <f aca="false">IF(A931&lt;&gt;"",":"&amp;A931,"")</f>
        <v/>
      </c>
    </row>
    <row r="932" customFormat="false" ht="12.75" hidden="false" customHeight="false" outlineLevel="0" collapsed="false">
      <c r="A932" s="0" t="str">
        <f aca="false">IF(MOD(ROW(B932)-C$6,$F$6)=0,MAX(A$7:A931)+1,"")</f>
        <v/>
      </c>
      <c r="B932" s="0" t="n">
        <v>9.01899999999999</v>
      </c>
      <c r="C932" s="0" t="n">
        <v>25</v>
      </c>
      <c r="D932" s="0" t="n">
        <v>40</v>
      </c>
      <c r="E932" s="0" t="n">
        <v>0</v>
      </c>
      <c r="F932" s="0" t="str">
        <f aca="false">IF(E932&lt;&gt;0,"CSE"&amp;ROUND(B932,0),"")</f>
        <v/>
      </c>
      <c r="G932" s="0" t="str">
        <f aca="false">IF(E932&lt;&gt;0,"All","")</f>
        <v/>
      </c>
      <c r="H932" s="0" t="str">
        <f aca="false">IF(E932&lt;&gt;0,INDEX(Main!T:T,C932+1,1),"")</f>
        <v/>
      </c>
      <c r="I932" s="0" t="str">
        <f aca="false">IF(E932&lt;&gt;0,INDEX(Main!U:U,C932+1,1),"")</f>
        <v/>
      </c>
      <c r="J932" s="0" t="str">
        <f aca="false">IF(E932&lt;&gt;0,INDEX(Main!V:V,C932+1,1),"")</f>
        <v/>
      </c>
      <c r="K932" s="0" t="str">
        <f aca="false">IF(E932&lt;&gt;0,INDEX(Main!W:W,C932+1,1),"")</f>
        <v/>
      </c>
      <c r="L932" s="0" t="str">
        <f aca="false">IF(E932&lt;&gt;0,INDEX(Main!AF:CC,$C932+1,$D932+1),"")</f>
        <v/>
      </c>
      <c r="M932" s="0" t="str">
        <f aca="false">IF(E932&lt;&gt;0,IF(L932*1&gt;100,YEAR(L932),""),"")</f>
        <v/>
      </c>
      <c r="N932" s="0" t="str">
        <f aca="false">IF(E932&lt;&gt;0,INDEX(Main!AH:CC,$C932+1,$D932+1),"")</f>
        <v/>
      </c>
      <c r="O932" s="0" t="str">
        <f aca="false">IF(E932&lt;&gt;0,INDEX(Main!AI:CC,$C932+1,$D932+1),"")</f>
        <v/>
      </c>
      <c r="P932" s="0" t="str">
        <f aca="false">IF(E932&lt;&gt;0,INDEX(Main!AJ:CC,$C932+1,$D932+1),"")</f>
        <v/>
      </c>
      <c r="Q932" s="0" t="str">
        <f aca="false">IF(A932&lt;&gt;"",":"&amp;A932,"")</f>
        <v/>
      </c>
    </row>
    <row r="933" customFormat="false" ht="12.75" hidden="false" customHeight="false" outlineLevel="0" collapsed="false">
      <c r="A933" s="0" t="str">
        <f aca="false">IF(MOD(ROW(B933)-C$6,$F$6)=0,MAX(A$7:A932)+1,"")</f>
        <v/>
      </c>
      <c r="B933" s="0" t="n">
        <v>9.01999999999999</v>
      </c>
      <c r="C933" s="0" t="n">
        <v>26</v>
      </c>
      <c r="D933" s="0" t="n">
        <v>40</v>
      </c>
      <c r="E933" s="0" t="n">
        <v>0</v>
      </c>
      <c r="F933" s="0" t="str">
        <f aca="false">IF(E933&lt;&gt;0,"CSE"&amp;ROUND(B933,0),"")</f>
        <v/>
      </c>
      <c r="G933" s="0" t="str">
        <f aca="false">IF(E933&lt;&gt;0,"All","")</f>
        <v/>
      </c>
      <c r="H933" s="0" t="str">
        <f aca="false">IF(E933&lt;&gt;0,INDEX(Main!T:T,C933+1,1),"")</f>
        <v/>
      </c>
      <c r="I933" s="0" t="str">
        <f aca="false">IF(E933&lt;&gt;0,INDEX(Main!U:U,C933+1,1),"")</f>
        <v/>
      </c>
      <c r="J933" s="0" t="str">
        <f aca="false">IF(E933&lt;&gt;0,INDEX(Main!V:V,C933+1,1),"")</f>
        <v/>
      </c>
      <c r="K933" s="0" t="str">
        <f aca="false">IF(E933&lt;&gt;0,INDEX(Main!W:W,C933+1,1),"")</f>
        <v/>
      </c>
      <c r="L933" s="0" t="str">
        <f aca="false">IF(E933&lt;&gt;0,INDEX(Main!AF:CC,$C933+1,$D933+1),"")</f>
        <v/>
      </c>
      <c r="M933" s="0" t="str">
        <f aca="false">IF(E933&lt;&gt;0,IF(L933*1&gt;100,YEAR(L933),""),"")</f>
        <v/>
      </c>
      <c r="N933" s="0" t="str">
        <f aca="false">IF(E933&lt;&gt;0,INDEX(Main!AH:CC,$C933+1,$D933+1),"")</f>
        <v/>
      </c>
      <c r="O933" s="0" t="str">
        <f aca="false">IF(E933&lt;&gt;0,INDEX(Main!AI:CC,$C933+1,$D933+1),"")</f>
        <v/>
      </c>
      <c r="P933" s="0" t="str">
        <f aca="false">IF(E933&lt;&gt;0,INDEX(Main!AJ:CC,$C933+1,$D933+1),"")</f>
        <v/>
      </c>
      <c r="Q933" s="0" t="str">
        <f aca="false">IF(A933&lt;&gt;"",":"&amp;A933,"")</f>
        <v/>
      </c>
    </row>
    <row r="934" customFormat="false" ht="12.75" hidden="false" customHeight="false" outlineLevel="0" collapsed="false">
      <c r="A934" s="0" t="str">
        <f aca="false">IF(MOD(ROW(B934)-C$6,$F$6)=0,MAX(A$7:A933)+1,"")</f>
        <v/>
      </c>
      <c r="B934" s="0" t="n">
        <v>9.02099999999999</v>
      </c>
      <c r="C934" s="0" t="n">
        <v>27</v>
      </c>
      <c r="D934" s="0" t="n">
        <v>40</v>
      </c>
      <c r="E934" s="0" t="n">
        <v>0</v>
      </c>
      <c r="F934" s="0" t="str">
        <f aca="false">IF(E934&lt;&gt;0,"CSE"&amp;ROUND(B934,0),"")</f>
        <v/>
      </c>
      <c r="G934" s="0" t="str">
        <f aca="false">IF(E934&lt;&gt;0,"All","")</f>
        <v/>
      </c>
      <c r="H934" s="0" t="str">
        <f aca="false">IF(E934&lt;&gt;0,INDEX(Main!T:T,C934+1,1),"")</f>
        <v/>
      </c>
      <c r="I934" s="0" t="str">
        <f aca="false">IF(E934&lt;&gt;0,INDEX(Main!U:U,C934+1,1),"")</f>
        <v/>
      </c>
      <c r="J934" s="0" t="str">
        <f aca="false">IF(E934&lt;&gt;0,INDEX(Main!V:V,C934+1,1),"")</f>
        <v/>
      </c>
      <c r="K934" s="0" t="str">
        <f aca="false">IF(E934&lt;&gt;0,INDEX(Main!W:W,C934+1,1),"")</f>
        <v/>
      </c>
      <c r="L934" s="0" t="str">
        <f aca="false">IF(E934&lt;&gt;0,INDEX(Main!AF:CC,$C934+1,$D934+1),"")</f>
        <v/>
      </c>
      <c r="M934" s="0" t="str">
        <f aca="false">IF(E934&lt;&gt;0,IF(L934*1&gt;100,YEAR(L934),""),"")</f>
        <v/>
      </c>
      <c r="N934" s="0" t="str">
        <f aca="false">IF(E934&lt;&gt;0,INDEX(Main!AH:CC,$C934+1,$D934+1),"")</f>
        <v/>
      </c>
      <c r="O934" s="0" t="str">
        <f aca="false">IF(E934&lt;&gt;0,INDEX(Main!AI:CC,$C934+1,$D934+1),"")</f>
        <v/>
      </c>
      <c r="P934" s="0" t="str">
        <f aca="false">IF(E934&lt;&gt;0,INDEX(Main!AJ:CC,$C934+1,$D934+1),"")</f>
        <v/>
      </c>
      <c r="Q934" s="0" t="str">
        <f aca="false">IF(A934&lt;&gt;"",":"&amp;A934,"")</f>
        <v/>
      </c>
    </row>
    <row r="935" customFormat="false" ht="12.75" hidden="false" customHeight="false" outlineLevel="0" collapsed="false">
      <c r="A935" s="0" t="str">
        <f aca="false">IF(MOD(ROW(B935)-C$6,$F$6)=0,MAX(A$7:A934)+1,"")</f>
        <v/>
      </c>
      <c r="B935" s="0" t="n">
        <v>9.02199999999999</v>
      </c>
      <c r="C935" s="0" t="n">
        <v>28</v>
      </c>
      <c r="D935" s="0" t="n">
        <v>40</v>
      </c>
      <c r="E935" s="0" t="n">
        <v>0</v>
      </c>
      <c r="F935" s="0" t="str">
        <f aca="false">IF(E935&lt;&gt;0,"CSE"&amp;ROUND(B935,0),"")</f>
        <v/>
      </c>
      <c r="G935" s="0" t="str">
        <f aca="false">IF(E935&lt;&gt;0,"All","")</f>
        <v/>
      </c>
      <c r="H935" s="0" t="str">
        <f aca="false">IF(E935&lt;&gt;0,INDEX(Main!T:T,C935+1,1),"")</f>
        <v/>
      </c>
      <c r="I935" s="0" t="str">
        <f aca="false">IF(E935&lt;&gt;0,INDEX(Main!U:U,C935+1,1),"")</f>
        <v/>
      </c>
      <c r="J935" s="0" t="str">
        <f aca="false">IF(E935&lt;&gt;0,INDEX(Main!V:V,C935+1,1),"")</f>
        <v/>
      </c>
      <c r="K935" s="0" t="str">
        <f aca="false">IF(E935&lt;&gt;0,INDEX(Main!W:W,C935+1,1),"")</f>
        <v/>
      </c>
      <c r="L935" s="0" t="str">
        <f aca="false">IF(E935&lt;&gt;0,INDEX(Main!AF:CC,$C935+1,$D935+1),"")</f>
        <v/>
      </c>
      <c r="M935" s="0" t="str">
        <f aca="false">IF(E935&lt;&gt;0,IF(L935*1&gt;100,YEAR(L935),""),"")</f>
        <v/>
      </c>
      <c r="N935" s="0" t="str">
        <f aca="false">IF(E935&lt;&gt;0,INDEX(Main!AH:CC,$C935+1,$D935+1),"")</f>
        <v/>
      </c>
      <c r="O935" s="0" t="str">
        <f aca="false">IF(E935&lt;&gt;0,INDEX(Main!AI:CC,$C935+1,$D935+1),"")</f>
        <v/>
      </c>
      <c r="P935" s="0" t="str">
        <f aca="false">IF(E935&lt;&gt;0,INDEX(Main!AJ:CC,$C935+1,$D935+1),"")</f>
        <v/>
      </c>
      <c r="Q935" s="0" t="str">
        <f aca="false">IF(A935&lt;&gt;"",":"&amp;A935,"")</f>
        <v/>
      </c>
    </row>
    <row r="936" customFormat="false" ht="12.75" hidden="false" customHeight="false" outlineLevel="0" collapsed="false">
      <c r="A936" s="0" t="str">
        <f aca="false">IF(MOD(ROW(B936)-C$6,$F$6)=0,MAX(A$7:A935)+1,"")</f>
        <v/>
      </c>
      <c r="B936" s="0" t="n">
        <v>9.02299999999999</v>
      </c>
      <c r="C936" s="0" t="n">
        <v>29</v>
      </c>
      <c r="D936" s="0" t="n">
        <v>40</v>
      </c>
      <c r="E936" s="0" t="n">
        <v>0</v>
      </c>
      <c r="F936" s="0" t="str">
        <f aca="false">IF(E936&lt;&gt;0,"CSE"&amp;ROUND(B936,0),"")</f>
        <v/>
      </c>
      <c r="G936" s="0" t="str">
        <f aca="false">IF(E936&lt;&gt;0,"All","")</f>
        <v/>
      </c>
      <c r="H936" s="0" t="str">
        <f aca="false">IF(E936&lt;&gt;0,INDEX(Main!T:T,C936+1,1),"")</f>
        <v/>
      </c>
      <c r="I936" s="0" t="str">
        <f aca="false">IF(E936&lt;&gt;0,INDEX(Main!U:U,C936+1,1),"")</f>
        <v/>
      </c>
      <c r="J936" s="0" t="str">
        <f aca="false">IF(E936&lt;&gt;0,INDEX(Main!V:V,C936+1,1),"")</f>
        <v/>
      </c>
      <c r="K936" s="0" t="str">
        <f aca="false">IF(E936&lt;&gt;0,INDEX(Main!W:W,C936+1,1),"")</f>
        <v/>
      </c>
      <c r="L936" s="0" t="str">
        <f aca="false">IF(E936&lt;&gt;0,INDEX(Main!AF:CC,$C936+1,$D936+1),"")</f>
        <v/>
      </c>
      <c r="M936" s="0" t="str">
        <f aca="false">IF(E936&lt;&gt;0,IF(L936*1&gt;100,YEAR(L936),""),"")</f>
        <v/>
      </c>
      <c r="N936" s="0" t="str">
        <f aca="false">IF(E936&lt;&gt;0,INDEX(Main!AH:CC,$C936+1,$D936+1),"")</f>
        <v/>
      </c>
      <c r="O936" s="0" t="str">
        <f aca="false">IF(E936&lt;&gt;0,INDEX(Main!AI:CC,$C936+1,$D936+1),"")</f>
        <v/>
      </c>
      <c r="P936" s="0" t="str">
        <f aca="false">IF(E936&lt;&gt;0,INDEX(Main!AJ:CC,$C936+1,$D936+1),"")</f>
        <v/>
      </c>
      <c r="Q936" s="0" t="str">
        <f aca="false">IF(A936&lt;&gt;"",":"&amp;A936,"")</f>
        <v/>
      </c>
    </row>
    <row r="937" customFormat="false" ht="12.75" hidden="false" customHeight="false" outlineLevel="0" collapsed="false">
      <c r="A937" s="0" t="str">
        <f aca="false">IF(MOD(ROW(B937)-C$6,$F$6)=0,MAX(A$7:A936)+1,"")</f>
        <v/>
      </c>
      <c r="B937" s="0" t="n">
        <v>9.02399999999999</v>
      </c>
      <c r="C937" s="0" t="n">
        <v>30</v>
      </c>
      <c r="D937" s="0" t="n">
        <v>40</v>
      </c>
      <c r="E937" s="0" t="n">
        <v>0</v>
      </c>
      <c r="F937" s="0" t="str">
        <f aca="false">IF(E937&lt;&gt;0,"CSE"&amp;ROUND(B937,0),"")</f>
        <v/>
      </c>
      <c r="G937" s="0" t="str">
        <f aca="false">IF(E937&lt;&gt;0,"All","")</f>
        <v/>
      </c>
      <c r="H937" s="0" t="str">
        <f aca="false">IF(E937&lt;&gt;0,INDEX(Main!T:T,C937+1,1),"")</f>
        <v/>
      </c>
      <c r="I937" s="0" t="str">
        <f aca="false">IF(E937&lt;&gt;0,INDEX(Main!U:U,C937+1,1),"")</f>
        <v/>
      </c>
      <c r="J937" s="0" t="str">
        <f aca="false">IF(E937&lt;&gt;0,INDEX(Main!V:V,C937+1,1),"")</f>
        <v/>
      </c>
      <c r="K937" s="0" t="str">
        <f aca="false">IF(E937&lt;&gt;0,INDEX(Main!W:W,C937+1,1),"")</f>
        <v/>
      </c>
      <c r="L937" s="0" t="str">
        <f aca="false">IF(E937&lt;&gt;0,INDEX(Main!AF:CC,$C937+1,$D937+1),"")</f>
        <v/>
      </c>
      <c r="M937" s="0" t="str">
        <f aca="false">IF(E937&lt;&gt;0,IF(L937*1&gt;100,YEAR(L937),""),"")</f>
        <v/>
      </c>
      <c r="N937" s="0" t="str">
        <f aca="false">IF(E937&lt;&gt;0,INDEX(Main!AH:CC,$C937+1,$D937+1),"")</f>
        <v/>
      </c>
      <c r="O937" s="0" t="str">
        <f aca="false">IF(E937&lt;&gt;0,INDEX(Main!AI:CC,$C937+1,$D937+1),"")</f>
        <v/>
      </c>
      <c r="P937" s="0" t="str">
        <f aca="false">IF(E937&lt;&gt;0,INDEX(Main!AJ:CC,$C937+1,$D937+1),"")</f>
        <v/>
      </c>
      <c r="Q937" s="0" t="str">
        <f aca="false">IF(A937&lt;&gt;"",":"&amp;A937,"")</f>
        <v/>
      </c>
    </row>
    <row r="938" customFormat="false" ht="12.75" hidden="false" customHeight="false" outlineLevel="0" collapsed="false">
      <c r="A938" s="0" t="str">
        <f aca="false">IF(MOD(ROW(B938)-C$6,$F$6)=0,MAX(A$7:A937)+1,"")</f>
        <v/>
      </c>
      <c r="B938" s="0" t="n">
        <v>9.02499999999999</v>
      </c>
      <c r="C938" s="0" t="n">
        <v>31</v>
      </c>
      <c r="D938" s="0" t="n">
        <v>40</v>
      </c>
      <c r="E938" s="0" t="n">
        <v>0</v>
      </c>
      <c r="F938" s="0" t="str">
        <f aca="false">IF(E938&lt;&gt;0,"CSE"&amp;ROUND(B938,0),"")</f>
        <v/>
      </c>
      <c r="G938" s="0" t="str">
        <f aca="false">IF(E938&lt;&gt;0,"All","")</f>
        <v/>
      </c>
      <c r="H938" s="0" t="str">
        <f aca="false">IF(E938&lt;&gt;0,INDEX(Main!T:T,C938+1,1),"")</f>
        <v/>
      </c>
      <c r="I938" s="0" t="str">
        <f aca="false">IF(E938&lt;&gt;0,INDEX(Main!U:U,C938+1,1),"")</f>
        <v/>
      </c>
      <c r="J938" s="0" t="str">
        <f aca="false">IF(E938&lt;&gt;0,INDEX(Main!V:V,C938+1,1),"")</f>
        <v/>
      </c>
      <c r="K938" s="0" t="str">
        <f aca="false">IF(E938&lt;&gt;0,INDEX(Main!W:W,C938+1,1),"")</f>
        <v/>
      </c>
      <c r="L938" s="0" t="str">
        <f aca="false">IF(E938&lt;&gt;0,INDEX(Main!AF:CC,$C938+1,$D938+1),"")</f>
        <v/>
      </c>
      <c r="M938" s="0" t="str">
        <f aca="false">IF(E938&lt;&gt;0,IF(L938*1&gt;100,YEAR(L938),""),"")</f>
        <v/>
      </c>
      <c r="N938" s="0" t="str">
        <f aca="false">IF(E938&lt;&gt;0,INDEX(Main!AH:CC,$C938+1,$D938+1),"")</f>
        <v/>
      </c>
      <c r="O938" s="0" t="str">
        <f aca="false">IF(E938&lt;&gt;0,INDEX(Main!AI:CC,$C938+1,$D938+1),"")</f>
        <v/>
      </c>
      <c r="P938" s="0" t="str">
        <f aca="false">IF(E938&lt;&gt;0,INDEX(Main!AJ:CC,$C938+1,$D938+1),"")</f>
        <v/>
      </c>
      <c r="Q938" s="0" t="str">
        <f aca="false">IF(A938&lt;&gt;"",":"&amp;A938,"")</f>
        <v/>
      </c>
    </row>
    <row r="939" customFormat="false" ht="12.75" hidden="false" customHeight="false" outlineLevel="0" collapsed="false">
      <c r="A939" s="0" t="str">
        <f aca="false">IF(MOD(ROW(B939)-C$6,$F$6)=0,MAX(A$7:A938)+1,"")</f>
        <v/>
      </c>
      <c r="B939" s="0" t="n">
        <v>9.02599999999999</v>
      </c>
      <c r="C939" s="0" t="n">
        <v>32</v>
      </c>
      <c r="D939" s="0" t="n">
        <v>40</v>
      </c>
      <c r="E939" s="0" t="n">
        <v>0</v>
      </c>
      <c r="F939" s="0" t="str">
        <f aca="false">IF(E939&lt;&gt;0,"CSE"&amp;ROUND(B939,0),"")</f>
        <v/>
      </c>
      <c r="G939" s="0" t="str">
        <f aca="false">IF(E939&lt;&gt;0,"All","")</f>
        <v/>
      </c>
      <c r="H939" s="0" t="str">
        <f aca="false">IF(E939&lt;&gt;0,INDEX(Main!T:T,C939+1,1),"")</f>
        <v/>
      </c>
      <c r="I939" s="0" t="str">
        <f aca="false">IF(E939&lt;&gt;0,INDEX(Main!U:U,C939+1,1),"")</f>
        <v/>
      </c>
      <c r="J939" s="0" t="str">
        <f aca="false">IF(E939&lt;&gt;0,INDEX(Main!V:V,C939+1,1),"")</f>
        <v/>
      </c>
      <c r="K939" s="0" t="str">
        <f aca="false">IF(E939&lt;&gt;0,INDEX(Main!W:W,C939+1,1),"")</f>
        <v/>
      </c>
      <c r="L939" s="0" t="str">
        <f aca="false">IF(E939&lt;&gt;0,INDEX(Main!AF:CC,$C939+1,$D939+1),"")</f>
        <v/>
      </c>
      <c r="M939" s="0" t="str">
        <f aca="false">IF(E939&lt;&gt;0,IF(L939*1&gt;100,YEAR(L939),""),"")</f>
        <v/>
      </c>
      <c r="N939" s="0" t="str">
        <f aca="false">IF(E939&lt;&gt;0,INDEX(Main!AH:CC,$C939+1,$D939+1),"")</f>
        <v/>
      </c>
      <c r="O939" s="0" t="str">
        <f aca="false">IF(E939&lt;&gt;0,INDEX(Main!AI:CC,$C939+1,$D939+1),"")</f>
        <v/>
      </c>
      <c r="P939" s="0" t="str">
        <f aca="false">IF(E939&lt;&gt;0,INDEX(Main!AJ:CC,$C939+1,$D939+1),"")</f>
        <v/>
      </c>
      <c r="Q939" s="0" t="str">
        <f aca="false">IF(A939&lt;&gt;"",":"&amp;A939,"")</f>
        <v/>
      </c>
    </row>
    <row r="940" customFormat="false" ht="12.75" hidden="false" customHeight="false" outlineLevel="0" collapsed="false">
      <c r="A940" s="0" t="str">
        <f aca="false">IF(MOD(ROW(B940)-C$6,$F$6)=0,MAX(A$7:A939)+1,"")</f>
        <v/>
      </c>
      <c r="B940" s="0" t="n">
        <v>9.02699999999999</v>
      </c>
      <c r="C940" s="0" t="n">
        <v>33</v>
      </c>
      <c r="D940" s="0" t="n">
        <v>40</v>
      </c>
      <c r="E940" s="0" t="n">
        <v>0</v>
      </c>
      <c r="F940" s="0" t="str">
        <f aca="false">IF(E940&lt;&gt;0,"CSE"&amp;ROUND(B940,0),"")</f>
        <v/>
      </c>
      <c r="G940" s="0" t="str">
        <f aca="false">IF(E940&lt;&gt;0,"All","")</f>
        <v/>
      </c>
      <c r="H940" s="0" t="str">
        <f aca="false">IF(E940&lt;&gt;0,INDEX(Main!T:T,C940+1,1),"")</f>
        <v/>
      </c>
      <c r="I940" s="0" t="str">
        <f aca="false">IF(E940&lt;&gt;0,INDEX(Main!U:U,C940+1,1),"")</f>
        <v/>
      </c>
      <c r="J940" s="0" t="str">
        <f aca="false">IF(E940&lt;&gt;0,INDEX(Main!V:V,C940+1,1),"")</f>
        <v/>
      </c>
      <c r="K940" s="0" t="str">
        <f aca="false">IF(E940&lt;&gt;0,INDEX(Main!W:W,C940+1,1),"")</f>
        <v/>
      </c>
      <c r="L940" s="0" t="str">
        <f aca="false">IF(E940&lt;&gt;0,INDEX(Main!AF:CC,$C940+1,$D940+1),"")</f>
        <v/>
      </c>
      <c r="M940" s="0" t="str">
        <f aca="false">IF(E940&lt;&gt;0,IF(L940*1&gt;100,YEAR(L940),""),"")</f>
        <v/>
      </c>
      <c r="N940" s="0" t="str">
        <f aca="false">IF(E940&lt;&gt;0,INDEX(Main!AH:CC,$C940+1,$D940+1),"")</f>
        <v/>
      </c>
      <c r="O940" s="0" t="str">
        <f aca="false">IF(E940&lt;&gt;0,INDEX(Main!AI:CC,$C940+1,$D940+1),"")</f>
        <v/>
      </c>
      <c r="P940" s="0" t="str">
        <f aca="false">IF(E940&lt;&gt;0,INDEX(Main!AJ:CC,$C940+1,$D940+1),"")</f>
        <v/>
      </c>
      <c r="Q940" s="0" t="str">
        <f aca="false">IF(A940&lt;&gt;"",":"&amp;A940,"")</f>
        <v/>
      </c>
    </row>
    <row r="941" customFormat="false" ht="12.75" hidden="false" customHeight="false" outlineLevel="0" collapsed="false">
      <c r="A941" s="0" t="str">
        <f aca="false">IF(MOD(ROW(B941)-C$6,$F$6)=0,MAX(A$7:A940)+1,"")</f>
        <v/>
      </c>
      <c r="B941" s="0" t="n">
        <v>9.02799999999998</v>
      </c>
      <c r="C941" s="0" t="n">
        <v>34</v>
      </c>
      <c r="D941" s="0" t="n">
        <v>40</v>
      </c>
      <c r="E941" s="0" t="n">
        <v>0</v>
      </c>
      <c r="F941" s="0" t="str">
        <f aca="false">IF(E941&lt;&gt;0,"CSE"&amp;ROUND(B941,0),"")</f>
        <v/>
      </c>
      <c r="G941" s="0" t="str">
        <f aca="false">IF(E941&lt;&gt;0,"All","")</f>
        <v/>
      </c>
      <c r="H941" s="0" t="str">
        <f aca="false">IF(E941&lt;&gt;0,INDEX(Main!T:T,C941+1,1),"")</f>
        <v/>
      </c>
      <c r="I941" s="0" t="str">
        <f aca="false">IF(E941&lt;&gt;0,INDEX(Main!U:U,C941+1,1),"")</f>
        <v/>
      </c>
      <c r="J941" s="0" t="str">
        <f aca="false">IF(E941&lt;&gt;0,INDEX(Main!V:V,C941+1,1),"")</f>
        <v/>
      </c>
      <c r="K941" s="0" t="str">
        <f aca="false">IF(E941&lt;&gt;0,INDEX(Main!W:W,C941+1,1),"")</f>
        <v/>
      </c>
      <c r="L941" s="0" t="str">
        <f aca="false">IF(E941&lt;&gt;0,INDEX(Main!AF:CC,$C941+1,$D941+1),"")</f>
        <v/>
      </c>
      <c r="M941" s="0" t="str">
        <f aca="false">IF(E941&lt;&gt;0,IF(L941*1&gt;100,YEAR(L941),""),"")</f>
        <v/>
      </c>
      <c r="N941" s="0" t="str">
        <f aca="false">IF(E941&lt;&gt;0,INDEX(Main!AH:CC,$C941+1,$D941+1),"")</f>
        <v/>
      </c>
      <c r="O941" s="0" t="str">
        <f aca="false">IF(E941&lt;&gt;0,INDEX(Main!AI:CC,$C941+1,$D941+1),"")</f>
        <v/>
      </c>
      <c r="P941" s="0" t="str">
        <f aca="false">IF(E941&lt;&gt;0,INDEX(Main!AJ:CC,$C941+1,$D941+1),"")</f>
        <v/>
      </c>
      <c r="Q941" s="0" t="str">
        <f aca="false">IF(A941&lt;&gt;"",":"&amp;A941,"")</f>
        <v/>
      </c>
    </row>
    <row r="942" customFormat="false" ht="12.75" hidden="false" customHeight="false" outlineLevel="0" collapsed="false">
      <c r="A942" s="0" t="str">
        <f aca="false">IF(MOD(ROW(B942)-C$6,$F$6)=0,MAX(A$7:A941)+1,"")</f>
        <v/>
      </c>
      <c r="B942" s="0" t="n">
        <v>9.02899999999998</v>
      </c>
      <c r="C942" s="0" t="n">
        <v>35</v>
      </c>
      <c r="D942" s="0" t="n">
        <v>40</v>
      </c>
      <c r="E942" s="0" t="n">
        <v>0</v>
      </c>
      <c r="F942" s="0" t="str">
        <f aca="false">IF(E942&lt;&gt;0,"CSE"&amp;ROUND(B942,0),"")</f>
        <v/>
      </c>
      <c r="G942" s="0" t="str">
        <f aca="false">IF(E942&lt;&gt;0,"All","")</f>
        <v/>
      </c>
      <c r="H942" s="0" t="str">
        <f aca="false">IF(E942&lt;&gt;0,INDEX(Main!T:T,C942+1,1),"")</f>
        <v/>
      </c>
      <c r="I942" s="0" t="str">
        <f aca="false">IF(E942&lt;&gt;0,INDEX(Main!U:U,C942+1,1),"")</f>
        <v/>
      </c>
      <c r="J942" s="0" t="str">
        <f aca="false">IF(E942&lt;&gt;0,INDEX(Main!V:V,C942+1,1),"")</f>
        <v/>
      </c>
      <c r="K942" s="0" t="str">
        <f aca="false">IF(E942&lt;&gt;0,INDEX(Main!W:W,C942+1,1),"")</f>
        <v/>
      </c>
      <c r="L942" s="0" t="str">
        <f aca="false">IF(E942&lt;&gt;0,INDEX(Main!AF:CC,$C942+1,$D942+1),"")</f>
        <v/>
      </c>
      <c r="M942" s="0" t="str">
        <f aca="false">IF(E942&lt;&gt;0,IF(L942*1&gt;100,YEAR(L942),""),"")</f>
        <v/>
      </c>
      <c r="N942" s="0" t="str">
        <f aca="false">IF(E942&lt;&gt;0,INDEX(Main!AH:CC,$C942+1,$D942+1),"")</f>
        <v/>
      </c>
      <c r="O942" s="0" t="str">
        <f aca="false">IF(E942&lt;&gt;0,INDEX(Main!AI:CC,$C942+1,$D942+1),"")</f>
        <v/>
      </c>
      <c r="P942" s="0" t="str">
        <f aca="false">IF(E942&lt;&gt;0,INDEX(Main!AJ:CC,$C942+1,$D942+1),"")</f>
        <v/>
      </c>
      <c r="Q942" s="0" t="str">
        <f aca="false">IF(A942&lt;&gt;"",":"&amp;A942,"")</f>
        <v/>
      </c>
    </row>
    <row r="943" customFormat="false" ht="12.75" hidden="false" customHeight="false" outlineLevel="0" collapsed="false">
      <c r="A943" s="0" t="str">
        <f aca="false">IF(MOD(ROW(B943)-C$6,$F$6)=0,MAX(A$7:A942)+1,"")</f>
        <v/>
      </c>
      <c r="B943" s="0" t="n">
        <v>9.02999999999998</v>
      </c>
      <c r="C943" s="0" t="n">
        <v>36</v>
      </c>
      <c r="D943" s="0" t="n">
        <v>40</v>
      </c>
      <c r="E943" s="0" t="n">
        <v>0</v>
      </c>
      <c r="F943" s="0" t="str">
        <f aca="false">IF(E943&lt;&gt;0,"CSE"&amp;ROUND(B943,0),"")</f>
        <v/>
      </c>
      <c r="G943" s="0" t="str">
        <f aca="false">IF(E943&lt;&gt;0,"All","")</f>
        <v/>
      </c>
      <c r="H943" s="0" t="str">
        <f aca="false">IF(E943&lt;&gt;0,INDEX(Main!T:T,C943+1,1),"")</f>
        <v/>
      </c>
      <c r="I943" s="0" t="str">
        <f aca="false">IF(E943&lt;&gt;0,INDEX(Main!U:U,C943+1,1),"")</f>
        <v/>
      </c>
      <c r="J943" s="0" t="str">
        <f aca="false">IF(E943&lt;&gt;0,INDEX(Main!V:V,C943+1,1),"")</f>
        <v/>
      </c>
      <c r="K943" s="0" t="str">
        <f aca="false">IF(E943&lt;&gt;0,INDEX(Main!W:W,C943+1,1),"")</f>
        <v/>
      </c>
      <c r="L943" s="0" t="str">
        <f aca="false">IF(E943&lt;&gt;0,INDEX(Main!AF:CC,$C943+1,$D943+1),"")</f>
        <v/>
      </c>
      <c r="M943" s="0" t="str">
        <f aca="false">IF(E943&lt;&gt;0,IF(L943*1&gt;100,YEAR(L943),""),"")</f>
        <v/>
      </c>
      <c r="N943" s="0" t="str">
        <f aca="false">IF(E943&lt;&gt;0,INDEX(Main!AH:CC,$C943+1,$D943+1),"")</f>
        <v/>
      </c>
      <c r="O943" s="0" t="str">
        <f aca="false">IF(E943&lt;&gt;0,INDEX(Main!AI:CC,$C943+1,$D943+1),"")</f>
        <v/>
      </c>
      <c r="P943" s="0" t="str">
        <f aca="false">IF(E943&lt;&gt;0,INDEX(Main!AJ:CC,$C943+1,$D943+1),"")</f>
        <v/>
      </c>
      <c r="Q943" s="0" t="str">
        <f aca="false">IF(A943&lt;&gt;"",":"&amp;A943,"")</f>
        <v/>
      </c>
    </row>
    <row r="944" customFormat="false" ht="12.75" hidden="false" customHeight="false" outlineLevel="0" collapsed="false">
      <c r="A944" s="0" t="str">
        <f aca="false">IF(MOD(ROW(B944)-C$6,$F$6)=0,MAX(A$7:A943)+1,"")</f>
        <v/>
      </c>
      <c r="B944" s="0" t="n">
        <v>9.03099999999998</v>
      </c>
      <c r="C944" s="0" t="n">
        <v>37</v>
      </c>
      <c r="D944" s="0" t="n">
        <v>40</v>
      </c>
      <c r="E944" s="0" t="n">
        <v>0</v>
      </c>
      <c r="F944" s="0" t="str">
        <f aca="false">IF(E944&lt;&gt;0,"CSE"&amp;ROUND(B944,0),"")</f>
        <v/>
      </c>
      <c r="G944" s="0" t="str">
        <f aca="false">IF(E944&lt;&gt;0,"All","")</f>
        <v/>
      </c>
      <c r="H944" s="0" t="str">
        <f aca="false">IF(E944&lt;&gt;0,INDEX(Main!T:T,C944+1,1),"")</f>
        <v/>
      </c>
      <c r="I944" s="0" t="str">
        <f aca="false">IF(E944&lt;&gt;0,INDEX(Main!U:U,C944+1,1),"")</f>
        <v/>
      </c>
      <c r="J944" s="0" t="str">
        <f aca="false">IF(E944&lt;&gt;0,INDEX(Main!V:V,C944+1,1),"")</f>
        <v/>
      </c>
      <c r="K944" s="0" t="str">
        <f aca="false">IF(E944&lt;&gt;0,INDEX(Main!W:W,C944+1,1),"")</f>
        <v/>
      </c>
      <c r="L944" s="0" t="str">
        <f aca="false">IF(E944&lt;&gt;0,INDEX(Main!AF:CC,$C944+1,$D944+1),"")</f>
        <v/>
      </c>
      <c r="M944" s="0" t="str">
        <f aca="false">IF(E944&lt;&gt;0,IF(L944*1&gt;100,YEAR(L944),""),"")</f>
        <v/>
      </c>
      <c r="N944" s="0" t="str">
        <f aca="false">IF(E944&lt;&gt;0,INDEX(Main!AH:CC,$C944+1,$D944+1),"")</f>
        <v/>
      </c>
      <c r="O944" s="0" t="str">
        <f aca="false">IF(E944&lt;&gt;0,INDEX(Main!AI:CC,$C944+1,$D944+1),"")</f>
        <v/>
      </c>
      <c r="P944" s="0" t="str">
        <f aca="false">IF(E944&lt;&gt;0,INDEX(Main!AJ:CC,$C944+1,$D944+1),"")</f>
        <v/>
      </c>
      <c r="Q944" s="0" t="str">
        <f aca="false">IF(A944&lt;&gt;"",":"&amp;A944,"")</f>
        <v/>
      </c>
    </row>
    <row r="945" customFormat="false" ht="12.75" hidden="false" customHeight="false" outlineLevel="0" collapsed="false">
      <c r="A945" s="0" t="str">
        <f aca="false">IF(MOD(ROW(B945)-C$6,$F$6)=0,MAX(A$7:A944)+1,"")</f>
        <v/>
      </c>
      <c r="B945" s="0" t="n">
        <v>9.03199999999998</v>
      </c>
      <c r="C945" s="0" t="n">
        <v>38</v>
      </c>
      <c r="D945" s="0" t="n">
        <v>40</v>
      </c>
      <c r="E945" s="0" t="n">
        <v>0</v>
      </c>
      <c r="F945" s="0" t="str">
        <f aca="false">IF(E945&lt;&gt;0,"CSE"&amp;ROUND(B945,0),"")</f>
        <v/>
      </c>
      <c r="G945" s="0" t="str">
        <f aca="false">IF(E945&lt;&gt;0,"All","")</f>
        <v/>
      </c>
      <c r="H945" s="0" t="str">
        <f aca="false">IF(E945&lt;&gt;0,INDEX(Main!T:T,C945+1,1),"")</f>
        <v/>
      </c>
      <c r="I945" s="0" t="str">
        <f aca="false">IF(E945&lt;&gt;0,INDEX(Main!U:U,C945+1,1),"")</f>
        <v/>
      </c>
      <c r="J945" s="0" t="str">
        <f aca="false">IF(E945&lt;&gt;0,INDEX(Main!V:V,C945+1,1),"")</f>
        <v/>
      </c>
      <c r="K945" s="0" t="str">
        <f aca="false">IF(E945&lt;&gt;0,INDEX(Main!W:W,C945+1,1),"")</f>
        <v/>
      </c>
      <c r="L945" s="0" t="str">
        <f aca="false">IF(E945&lt;&gt;0,INDEX(Main!AF:CC,$C945+1,$D945+1),"")</f>
        <v/>
      </c>
      <c r="M945" s="0" t="str">
        <f aca="false">IF(E945&lt;&gt;0,IF(L945*1&gt;100,YEAR(L945),""),"")</f>
        <v/>
      </c>
      <c r="N945" s="0" t="str">
        <f aca="false">IF(E945&lt;&gt;0,INDEX(Main!AH:CC,$C945+1,$D945+1),"")</f>
        <v/>
      </c>
      <c r="O945" s="0" t="str">
        <f aca="false">IF(E945&lt;&gt;0,INDEX(Main!AI:CC,$C945+1,$D945+1),"")</f>
        <v/>
      </c>
      <c r="P945" s="0" t="str">
        <f aca="false">IF(E945&lt;&gt;0,INDEX(Main!AJ:CC,$C945+1,$D945+1),"")</f>
        <v/>
      </c>
      <c r="Q945" s="0" t="str">
        <f aca="false">IF(A945&lt;&gt;"",":"&amp;A945,"")</f>
        <v/>
      </c>
    </row>
    <row r="946" customFormat="false" ht="12.75" hidden="false" customHeight="false" outlineLevel="0" collapsed="false">
      <c r="A946" s="0" t="str">
        <f aca="false">IF(MOD(ROW(B946)-C$6,$F$6)=0,MAX(A$7:A945)+1,"")</f>
        <v/>
      </c>
      <c r="B946" s="0" t="n">
        <v>9.03299999999998</v>
      </c>
      <c r="C946" s="0" t="n">
        <v>39</v>
      </c>
      <c r="D946" s="0" t="n">
        <v>40</v>
      </c>
      <c r="E946" s="0" t="n">
        <v>0</v>
      </c>
      <c r="F946" s="0" t="str">
        <f aca="false">IF(E946&lt;&gt;0,"CSE"&amp;ROUND(B946,0),"")</f>
        <v/>
      </c>
      <c r="G946" s="0" t="str">
        <f aca="false">IF(E946&lt;&gt;0,"All","")</f>
        <v/>
      </c>
      <c r="H946" s="0" t="str">
        <f aca="false">IF(E946&lt;&gt;0,INDEX(Main!T:T,C946+1,1),"")</f>
        <v/>
      </c>
      <c r="I946" s="0" t="str">
        <f aca="false">IF(E946&lt;&gt;0,INDEX(Main!U:U,C946+1,1),"")</f>
        <v/>
      </c>
      <c r="J946" s="0" t="str">
        <f aca="false">IF(E946&lt;&gt;0,INDEX(Main!V:V,C946+1,1),"")</f>
        <v/>
      </c>
      <c r="K946" s="0" t="str">
        <f aca="false">IF(E946&lt;&gt;0,INDEX(Main!W:W,C946+1,1),"")</f>
        <v/>
      </c>
      <c r="L946" s="0" t="str">
        <f aca="false">IF(E946&lt;&gt;0,INDEX(Main!AF:CC,$C946+1,$D946+1),"")</f>
        <v/>
      </c>
      <c r="M946" s="0" t="str">
        <f aca="false">IF(E946&lt;&gt;0,IF(L946*1&gt;100,YEAR(L946),""),"")</f>
        <v/>
      </c>
      <c r="N946" s="0" t="str">
        <f aca="false">IF(E946&lt;&gt;0,INDEX(Main!AH:CC,$C946+1,$D946+1),"")</f>
        <v/>
      </c>
      <c r="O946" s="0" t="str">
        <f aca="false">IF(E946&lt;&gt;0,INDEX(Main!AI:CC,$C946+1,$D946+1),"")</f>
        <v/>
      </c>
      <c r="P946" s="0" t="str">
        <f aca="false">IF(E946&lt;&gt;0,INDEX(Main!AJ:CC,$C946+1,$D946+1),"")</f>
        <v/>
      </c>
      <c r="Q946" s="0" t="str">
        <f aca="false">IF(A946&lt;&gt;"",":"&amp;A946,"")</f>
        <v/>
      </c>
    </row>
    <row r="947" customFormat="false" ht="12.75" hidden="false" customHeight="false" outlineLevel="0" collapsed="false">
      <c r="A947" s="0" t="str">
        <f aca="false">IF(MOD(ROW(B947)-C$6,$F$6)=0,MAX(A$7:A946)+1,"")</f>
        <v/>
      </c>
      <c r="B947" s="0" t="n">
        <v>9.03399999999998</v>
      </c>
      <c r="C947" s="0" t="n">
        <v>40</v>
      </c>
      <c r="D947" s="0" t="n">
        <v>40</v>
      </c>
      <c r="E947" s="0" t="n">
        <v>0</v>
      </c>
      <c r="F947" s="0" t="str">
        <f aca="false">IF(E947&lt;&gt;0,"CSE"&amp;ROUND(B947,0),"")</f>
        <v/>
      </c>
      <c r="G947" s="0" t="str">
        <f aca="false">IF(E947&lt;&gt;0,"All","")</f>
        <v/>
      </c>
      <c r="H947" s="0" t="str">
        <f aca="false">IF(E947&lt;&gt;0,INDEX(Main!T:T,C947+1,1),"")</f>
        <v/>
      </c>
      <c r="I947" s="0" t="str">
        <f aca="false">IF(E947&lt;&gt;0,INDEX(Main!U:U,C947+1,1),"")</f>
        <v/>
      </c>
      <c r="J947" s="0" t="str">
        <f aca="false">IF(E947&lt;&gt;0,INDEX(Main!V:V,C947+1,1),"")</f>
        <v/>
      </c>
      <c r="K947" s="0" t="str">
        <f aca="false">IF(E947&lt;&gt;0,INDEX(Main!W:W,C947+1,1),"")</f>
        <v/>
      </c>
      <c r="L947" s="0" t="str">
        <f aca="false">IF(E947&lt;&gt;0,INDEX(Main!AF:CC,$C947+1,$D947+1),"")</f>
        <v/>
      </c>
      <c r="M947" s="0" t="str">
        <f aca="false">IF(E947&lt;&gt;0,IF(L947*1&gt;100,YEAR(L947),""),"")</f>
        <v/>
      </c>
      <c r="N947" s="0" t="str">
        <f aca="false">IF(E947&lt;&gt;0,INDEX(Main!AH:CC,$C947+1,$D947+1),"")</f>
        <v/>
      </c>
      <c r="O947" s="0" t="str">
        <f aca="false">IF(E947&lt;&gt;0,INDEX(Main!AI:CC,$C947+1,$D947+1),"")</f>
        <v/>
      </c>
      <c r="P947" s="0" t="str">
        <f aca="false">IF(E947&lt;&gt;0,INDEX(Main!AJ:CC,$C947+1,$D947+1),"")</f>
        <v/>
      </c>
      <c r="Q947" s="0" t="str">
        <f aca="false">IF(A947&lt;&gt;"",":"&amp;A947,"")</f>
        <v/>
      </c>
    </row>
    <row r="948" customFormat="false" ht="12.75" hidden="false" customHeight="false" outlineLevel="0" collapsed="false">
      <c r="A948" s="0" t="str">
        <f aca="false">IF(MOD(ROW(B948)-C$6,$F$6)=0,MAX(A$7:A947)+1,"")</f>
        <v/>
      </c>
      <c r="B948" s="0" t="n">
        <v>9.03499999999998</v>
      </c>
      <c r="C948" s="0" t="n">
        <v>41</v>
      </c>
      <c r="D948" s="0" t="n">
        <v>40</v>
      </c>
      <c r="E948" s="0" t="n">
        <v>0</v>
      </c>
      <c r="F948" s="0" t="str">
        <f aca="false">IF(E948&lt;&gt;0,"CSE"&amp;ROUND(B948,0),"")</f>
        <v/>
      </c>
      <c r="G948" s="0" t="str">
        <f aca="false">IF(E948&lt;&gt;0,"All","")</f>
        <v/>
      </c>
      <c r="H948" s="0" t="str">
        <f aca="false">IF(E948&lt;&gt;0,INDEX(Main!T:T,C948+1,1),"")</f>
        <v/>
      </c>
      <c r="I948" s="0" t="str">
        <f aca="false">IF(E948&lt;&gt;0,INDEX(Main!U:U,C948+1,1),"")</f>
        <v/>
      </c>
      <c r="J948" s="0" t="str">
        <f aca="false">IF(E948&lt;&gt;0,INDEX(Main!V:V,C948+1,1),"")</f>
        <v/>
      </c>
      <c r="K948" s="0" t="str">
        <f aca="false">IF(E948&lt;&gt;0,INDEX(Main!W:W,C948+1,1),"")</f>
        <v/>
      </c>
      <c r="L948" s="0" t="str">
        <f aca="false">IF(E948&lt;&gt;0,INDEX(Main!AF:CC,$C948+1,$D948+1),"")</f>
        <v/>
      </c>
      <c r="M948" s="0" t="str">
        <f aca="false">IF(E948&lt;&gt;0,IF(L948*1&gt;100,YEAR(L948),""),"")</f>
        <v/>
      </c>
      <c r="N948" s="0" t="str">
        <f aca="false">IF(E948&lt;&gt;0,INDEX(Main!AH:CC,$C948+1,$D948+1),"")</f>
        <v/>
      </c>
      <c r="O948" s="0" t="str">
        <f aca="false">IF(E948&lt;&gt;0,INDEX(Main!AI:CC,$C948+1,$D948+1),"")</f>
        <v/>
      </c>
      <c r="P948" s="0" t="str">
        <f aca="false">IF(E948&lt;&gt;0,INDEX(Main!AJ:CC,$C948+1,$D948+1),"")</f>
        <v/>
      </c>
      <c r="Q948" s="0" t="str">
        <f aca="false">IF(A948&lt;&gt;"",":"&amp;A948,"")</f>
        <v/>
      </c>
    </row>
    <row r="949" customFormat="false" ht="12.75" hidden="false" customHeight="false" outlineLevel="0" collapsed="false">
      <c r="A949" s="0" t="str">
        <f aca="false">IF(MOD(ROW(B949)-C$6,$F$6)=0,MAX(A$7:A948)+1,"")</f>
        <v/>
      </c>
      <c r="B949" s="0" t="n">
        <v>9.03599999999998</v>
      </c>
      <c r="C949" s="0" t="n">
        <v>42</v>
      </c>
      <c r="D949" s="0" t="n">
        <v>40</v>
      </c>
      <c r="E949" s="0" t="n">
        <v>0</v>
      </c>
      <c r="F949" s="0" t="str">
        <f aca="false">IF(E949&lt;&gt;0,"CSE"&amp;ROUND(B949,0),"")</f>
        <v/>
      </c>
      <c r="G949" s="0" t="str">
        <f aca="false">IF(E949&lt;&gt;0,"All","")</f>
        <v/>
      </c>
      <c r="H949" s="0" t="str">
        <f aca="false">IF(E949&lt;&gt;0,INDEX(Main!T:T,C949+1,1),"")</f>
        <v/>
      </c>
      <c r="I949" s="0" t="str">
        <f aca="false">IF(E949&lt;&gt;0,INDEX(Main!U:U,C949+1,1),"")</f>
        <v/>
      </c>
      <c r="J949" s="0" t="str">
        <f aca="false">IF(E949&lt;&gt;0,INDEX(Main!V:V,C949+1,1),"")</f>
        <v/>
      </c>
      <c r="K949" s="0" t="str">
        <f aca="false">IF(E949&lt;&gt;0,INDEX(Main!W:W,C949+1,1),"")</f>
        <v/>
      </c>
      <c r="L949" s="0" t="str">
        <f aca="false">IF(E949&lt;&gt;0,INDEX(Main!AF:CC,$C949+1,$D949+1),"")</f>
        <v/>
      </c>
      <c r="M949" s="0" t="str">
        <f aca="false">IF(E949&lt;&gt;0,IF(L949*1&gt;100,YEAR(L949),""),"")</f>
        <v/>
      </c>
      <c r="N949" s="0" t="str">
        <f aca="false">IF(E949&lt;&gt;0,INDEX(Main!AH:CC,$C949+1,$D949+1),"")</f>
        <v/>
      </c>
      <c r="O949" s="0" t="str">
        <f aca="false">IF(E949&lt;&gt;0,INDEX(Main!AI:CC,$C949+1,$D949+1),"")</f>
        <v/>
      </c>
      <c r="P949" s="0" t="str">
        <f aca="false">IF(E949&lt;&gt;0,INDEX(Main!AJ:CC,$C949+1,$D949+1),"")</f>
        <v/>
      </c>
      <c r="Q949" s="0" t="str">
        <f aca="false">IF(A949&lt;&gt;"",":"&amp;A949,"")</f>
        <v/>
      </c>
    </row>
    <row r="950" customFormat="false" ht="12.75" hidden="false" customHeight="false" outlineLevel="0" collapsed="false">
      <c r="A950" s="0" t="str">
        <f aca="false">IF(MOD(ROW(B950)-C$6,$F$6)=0,MAX(A$7:A949)+1,"")</f>
        <v/>
      </c>
      <c r="B950" s="0" t="n">
        <v>9.03699999999998</v>
      </c>
      <c r="C950" s="0" t="n">
        <v>43</v>
      </c>
      <c r="D950" s="0" t="n">
        <v>40</v>
      </c>
      <c r="E950" s="0" t="n">
        <v>0</v>
      </c>
      <c r="F950" s="0" t="str">
        <f aca="false">IF(E950&lt;&gt;0,"CSE"&amp;ROUND(B950,0),"")</f>
        <v/>
      </c>
      <c r="G950" s="0" t="str">
        <f aca="false">IF(E950&lt;&gt;0,"All","")</f>
        <v/>
      </c>
      <c r="H950" s="0" t="str">
        <f aca="false">IF(E950&lt;&gt;0,INDEX(Main!T:T,C950+1,1),"")</f>
        <v/>
      </c>
      <c r="I950" s="0" t="str">
        <f aca="false">IF(E950&lt;&gt;0,INDEX(Main!U:U,C950+1,1),"")</f>
        <v/>
      </c>
      <c r="J950" s="0" t="str">
        <f aca="false">IF(E950&lt;&gt;0,INDEX(Main!V:V,C950+1,1),"")</f>
        <v/>
      </c>
      <c r="K950" s="0" t="str">
        <f aca="false">IF(E950&lt;&gt;0,INDEX(Main!W:W,C950+1,1),"")</f>
        <v/>
      </c>
      <c r="L950" s="0" t="str">
        <f aca="false">IF(E950&lt;&gt;0,INDEX(Main!AF:CC,$C950+1,$D950+1),"")</f>
        <v/>
      </c>
      <c r="M950" s="0" t="str">
        <f aca="false">IF(E950&lt;&gt;0,IF(L950*1&gt;100,YEAR(L950),""),"")</f>
        <v/>
      </c>
      <c r="N950" s="0" t="str">
        <f aca="false">IF(E950&lt;&gt;0,INDEX(Main!AH:CC,$C950+1,$D950+1),"")</f>
        <v/>
      </c>
      <c r="O950" s="0" t="str">
        <f aca="false">IF(E950&lt;&gt;0,INDEX(Main!AI:CC,$C950+1,$D950+1),"")</f>
        <v/>
      </c>
      <c r="P950" s="0" t="str">
        <f aca="false">IF(E950&lt;&gt;0,INDEX(Main!AJ:CC,$C950+1,$D950+1),"")</f>
        <v/>
      </c>
      <c r="Q950" s="0" t="str">
        <f aca="false">IF(A950&lt;&gt;"",":"&amp;A950,"")</f>
        <v/>
      </c>
    </row>
    <row r="951" customFormat="false" ht="12.75" hidden="false" customHeight="false" outlineLevel="0" collapsed="false">
      <c r="A951" s="0" t="str">
        <f aca="false">IF(MOD(ROW(B951)-C$6,$F$6)=0,MAX(A$7:A950)+1,"")</f>
        <v/>
      </c>
      <c r="B951" s="0" t="n">
        <v>9.03799999999998</v>
      </c>
      <c r="C951" s="0" t="n">
        <v>44</v>
      </c>
      <c r="D951" s="0" t="n">
        <v>40</v>
      </c>
      <c r="E951" s="0" t="n">
        <v>0</v>
      </c>
      <c r="F951" s="0" t="str">
        <f aca="false">IF(E951&lt;&gt;0,"CSE"&amp;ROUND(B951,0),"")</f>
        <v/>
      </c>
      <c r="G951" s="0" t="str">
        <f aca="false">IF(E951&lt;&gt;0,"All","")</f>
        <v/>
      </c>
      <c r="H951" s="0" t="str">
        <f aca="false">IF(E951&lt;&gt;0,INDEX(Main!T:T,C951+1,1),"")</f>
        <v/>
      </c>
      <c r="I951" s="0" t="str">
        <f aca="false">IF(E951&lt;&gt;0,INDEX(Main!U:U,C951+1,1),"")</f>
        <v/>
      </c>
      <c r="J951" s="0" t="str">
        <f aca="false">IF(E951&lt;&gt;0,INDEX(Main!V:V,C951+1,1),"")</f>
        <v/>
      </c>
      <c r="K951" s="0" t="str">
        <f aca="false">IF(E951&lt;&gt;0,INDEX(Main!W:W,C951+1,1),"")</f>
        <v/>
      </c>
      <c r="L951" s="0" t="str">
        <f aca="false">IF(E951&lt;&gt;0,INDEX(Main!AF:CC,$C951+1,$D951+1),"")</f>
        <v/>
      </c>
      <c r="M951" s="0" t="str">
        <f aca="false">IF(E951&lt;&gt;0,IF(L951*1&gt;100,YEAR(L951),""),"")</f>
        <v/>
      </c>
      <c r="N951" s="0" t="str">
        <f aca="false">IF(E951&lt;&gt;0,INDEX(Main!AH:CC,$C951+1,$D951+1),"")</f>
        <v/>
      </c>
      <c r="O951" s="0" t="str">
        <f aca="false">IF(E951&lt;&gt;0,INDEX(Main!AI:CC,$C951+1,$D951+1),"")</f>
        <v/>
      </c>
      <c r="P951" s="0" t="str">
        <f aca="false">IF(E951&lt;&gt;0,INDEX(Main!AJ:CC,$C951+1,$D951+1),"")</f>
        <v/>
      </c>
      <c r="Q951" s="0" t="str">
        <f aca="false">IF(A951&lt;&gt;"",":"&amp;A951,"")</f>
        <v/>
      </c>
    </row>
    <row r="952" customFormat="false" ht="12.75" hidden="false" customHeight="false" outlineLevel="0" collapsed="false">
      <c r="A952" s="0" t="str">
        <f aca="false">IF(MOD(ROW(B952)-C$6,$F$6)=0,MAX(A$7:A951)+1,"")</f>
        <v/>
      </c>
      <c r="B952" s="0" t="n">
        <v>9.03899999999998</v>
      </c>
      <c r="C952" s="0" t="n">
        <v>45</v>
      </c>
      <c r="D952" s="0" t="n">
        <v>40</v>
      </c>
      <c r="E952" s="0" t="n">
        <v>0</v>
      </c>
      <c r="F952" s="0" t="str">
        <f aca="false">IF(E952&lt;&gt;0,"CSE"&amp;ROUND(B952,0),"")</f>
        <v/>
      </c>
      <c r="G952" s="0" t="str">
        <f aca="false">IF(E952&lt;&gt;0,"All","")</f>
        <v/>
      </c>
      <c r="H952" s="0" t="str">
        <f aca="false">IF(E952&lt;&gt;0,INDEX(Main!T:T,C952+1,1),"")</f>
        <v/>
      </c>
      <c r="I952" s="0" t="str">
        <f aca="false">IF(E952&lt;&gt;0,INDEX(Main!U:U,C952+1,1),"")</f>
        <v/>
      </c>
      <c r="J952" s="0" t="str">
        <f aca="false">IF(E952&lt;&gt;0,INDEX(Main!V:V,C952+1,1),"")</f>
        <v/>
      </c>
      <c r="K952" s="0" t="str">
        <f aca="false">IF(E952&lt;&gt;0,INDEX(Main!W:W,C952+1,1),"")</f>
        <v/>
      </c>
      <c r="L952" s="0" t="str">
        <f aca="false">IF(E952&lt;&gt;0,INDEX(Main!AF:CC,$C952+1,$D952+1),"")</f>
        <v/>
      </c>
      <c r="M952" s="0" t="str">
        <f aca="false">IF(E952&lt;&gt;0,IF(L952*1&gt;100,YEAR(L952),""),"")</f>
        <v/>
      </c>
      <c r="N952" s="0" t="str">
        <f aca="false">IF(E952&lt;&gt;0,INDEX(Main!AH:CC,$C952+1,$D952+1),"")</f>
        <v/>
      </c>
      <c r="O952" s="0" t="str">
        <f aca="false">IF(E952&lt;&gt;0,INDEX(Main!AI:CC,$C952+1,$D952+1),"")</f>
        <v/>
      </c>
      <c r="P952" s="0" t="str">
        <f aca="false">IF(E952&lt;&gt;0,INDEX(Main!AJ:CC,$C952+1,$D952+1),"")</f>
        <v/>
      </c>
      <c r="Q952" s="0" t="str">
        <f aca="false">IF(A952&lt;&gt;"",":"&amp;A952,"")</f>
        <v/>
      </c>
    </row>
    <row r="953" customFormat="false" ht="12.75" hidden="false" customHeight="false" outlineLevel="0" collapsed="false">
      <c r="A953" s="0" t="str">
        <f aca="false">IF(MOD(ROW(B953)-C$6,$F$6)=0,MAX(A$7:A952)+1,"")</f>
        <v/>
      </c>
      <c r="B953" s="0" t="n">
        <v>9.03999999999998</v>
      </c>
      <c r="C953" s="0" t="n">
        <v>46</v>
      </c>
      <c r="D953" s="0" t="n">
        <v>40</v>
      </c>
      <c r="E953" s="0" t="n">
        <v>0</v>
      </c>
      <c r="F953" s="0" t="str">
        <f aca="false">IF(E953&lt;&gt;0,"CSE"&amp;ROUND(B953,0),"")</f>
        <v/>
      </c>
      <c r="G953" s="0" t="str">
        <f aca="false">IF(E953&lt;&gt;0,"All","")</f>
        <v/>
      </c>
      <c r="H953" s="0" t="str">
        <f aca="false">IF(E953&lt;&gt;0,INDEX(Main!T:T,C953+1,1),"")</f>
        <v/>
      </c>
      <c r="I953" s="0" t="str">
        <f aca="false">IF(E953&lt;&gt;0,INDEX(Main!U:U,C953+1,1),"")</f>
        <v/>
      </c>
      <c r="J953" s="0" t="str">
        <f aca="false">IF(E953&lt;&gt;0,INDEX(Main!V:V,C953+1,1),"")</f>
        <v/>
      </c>
      <c r="K953" s="0" t="str">
        <f aca="false">IF(E953&lt;&gt;0,INDEX(Main!W:W,C953+1,1),"")</f>
        <v/>
      </c>
      <c r="L953" s="0" t="str">
        <f aca="false">IF(E953&lt;&gt;0,INDEX(Main!AF:CC,$C953+1,$D953+1),"")</f>
        <v/>
      </c>
      <c r="M953" s="0" t="str">
        <f aca="false">IF(E953&lt;&gt;0,IF(L953*1&gt;100,YEAR(L953),""),"")</f>
        <v/>
      </c>
      <c r="N953" s="0" t="str">
        <f aca="false">IF(E953&lt;&gt;0,INDEX(Main!AH:CC,$C953+1,$D953+1),"")</f>
        <v/>
      </c>
      <c r="O953" s="0" t="str">
        <f aca="false">IF(E953&lt;&gt;0,INDEX(Main!AI:CC,$C953+1,$D953+1),"")</f>
        <v/>
      </c>
      <c r="P953" s="0" t="str">
        <f aca="false">IF(E953&lt;&gt;0,INDEX(Main!AJ:CC,$C953+1,$D953+1),"")</f>
        <v/>
      </c>
      <c r="Q953" s="0" t="str">
        <f aca="false">IF(A953&lt;&gt;"",":"&amp;A953,"")</f>
        <v/>
      </c>
    </row>
    <row r="954" customFormat="false" ht="12.75" hidden="false" customHeight="false" outlineLevel="0" collapsed="false">
      <c r="A954" s="0" t="str">
        <f aca="false">IF(MOD(ROW(B954)-C$6,$F$6)=0,MAX(A$7:A953)+1,"")</f>
        <v/>
      </c>
      <c r="B954" s="0" t="n">
        <v>9.04099999999998</v>
      </c>
      <c r="C954" s="0" t="n">
        <v>47</v>
      </c>
      <c r="D954" s="0" t="n">
        <v>40</v>
      </c>
      <c r="E954" s="0" t="n">
        <v>0</v>
      </c>
      <c r="F954" s="0" t="str">
        <f aca="false">IF(E954&lt;&gt;0,"CSE"&amp;ROUND(B954,0),"")</f>
        <v/>
      </c>
      <c r="G954" s="0" t="str">
        <f aca="false">IF(E954&lt;&gt;0,"All","")</f>
        <v/>
      </c>
      <c r="H954" s="0" t="str">
        <f aca="false">IF(E954&lt;&gt;0,INDEX(Main!T:T,C954+1,1),"")</f>
        <v/>
      </c>
      <c r="I954" s="0" t="str">
        <f aca="false">IF(E954&lt;&gt;0,INDEX(Main!U:U,C954+1,1),"")</f>
        <v/>
      </c>
      <c r="J954" s="0" t="str">
        <f aca="false">IF(E954&lt;&gt;0,INDEX(Main!V:V,C954+1,1),"")</f>
        <v/>
      </c>
      <c r="K954" s="0" t="str">
        <f aca="false">IF(E954&lt;&gt;0,INDEX(Main!W:W,C954+1,1),"")</f>
        <v/>
      </c>
      <c r="L954" s="0" t="str">
        <f aca="false">IF(E954&lt;&gt;0,INDEX(Main!AF:CC,$C954+1,$D954+1),"")</f>
        <v/>
      </c>
      <c r="M954" s="0" t="str">
        <f aca="false">IF(E954&lt;&gt;0,IF(L954*1&gt;100,YEAR(L954),""),"")</f>
        <v/>
      </c>
      <c r="N954" s="0" t="str">
        <f aca="false">IF(E954&lt;&gt;0,INDEX(Main!AH:CC,$C954+1,$D954+1),"")</f>
        <v/>
      </c>
      <c r="O954" s="0" t="str">
        <f aca="false">IF(E954&lt;&gt;0,INDEX(Main!AI:CC,$C954+1,$D954+1),"")</f>
        <v/>
      </c>
      <c r="P954" s="0" t="str">
        <f aca="false">IF(E954&lt;&gt;0,INDEX(Main!AJ:CC,$C954+1,$D954+1),"")</f>
        <v/>
      </c>
      <c r="Q954" s="0" t="str">
        <f aca="false">IF(A954&lt;&gt;"",":"&amp;A954,"")</f>
        <v/>
      </c>
    </row>
    <row r="955" customFormat="false" ht="12.75" hidden="false" customHeight="false" outlineLevel="0" collapsed="false">
      <c r="A955" s="0" t="str">
        <f aca="false">IF(MOD(ROW(B955)-C$6,$F$6)=0,MAX(A$7:A954)+1,"")</f>
        <v/>
      </c>
      <c r="B955" s="0" t="n">
        <v>9.04199999999998</v>
      </c>
      <c r="C955" s="0" t="n">
        <v>48</v>
      </c>
      <c r="D955" s="0" t="n">
        <v>40</v>
      </c>
      <c r="E955" s="0" t="n">
        <v>0</v>
      </c>
      <c r="F955" s="0" t="str">
        <f aca="false">IF(E955&lt;&gt;0,"CSE"&amp;ROUND(B955,0),"")</f>
        <v/>
      </c>
      <c r="G955" s="0" t="str">
        <f aca="false">IF(E955&lt;&gt;0,"All","")</f>
        <v/>
      </c>
      <c r="H955" s="0" t="str">
        <f aca="false">IF(E955&lt;&gt;0,INDEX(Main!T:T,C955+1,1),"")</f>
        <v/>
      </c>
      <c r="I955" s="0" t="str">
        <f aca="false">IF(E955&lt;&gt;0,INDEX(Main!U:U,C955+1,1),"")</f>
        <v/>
      </c>
      <c r="J955" s="0" t="str">
        <f aca="false">IF(E955&lt;&gt;0,INDEX(Main!V:V,C955+1,1),"")</f>
        <v/>
      </c>
      <c r="K955" s="0" t="str">
        <f aca="false">IF(E955&lt;&gt;0,INDEX(Main!W:W,C955+1,1),"")</f>
        <v/>
      </c>
      <c r="L955" s="0" t="str">
        <f aca="false">IF(E955&lt;&gt;0,INDEX(Main!AF:CC,$C955+1,$D955+1),"")</f>
        <v/>
      </c>
      <c r="M955" s="0" t="str">
        <f aca="false">IF(E955&lt;&gt;0,IF(L955*1&gt;100,YEAR(L955),""),"")</f>
        <v/>
      </c>
      <c r="N955" s="0" t="str">
        <f aca="false">IF(E955&lt;&gt;0,INDEX(Main!AH:CC,$C955+1,$D955+1),"")</f>
        <v/>
      </c>
      <c r="O955" s="0" t="str">
        <f aca="false">IF(E955&lt;&gt;0,INDEX(Main!AI:CC,$C955+1,$D955+1),"")</f>
        <v/>
      </c>
      <c r="P955" s="0" t="str">
        <f aca="false">IF(E955&lt;&gt;0,INDEX(Main!AJ:CC,$C955+1,$D955+1),"")</f>
        <v/>
      </c>
      <c r="Q955" s="0" t="str">
        <f aca="false">IF(A955&lt;&gt;"",":"&amp;A955,"")</f>
        <v/>
      </c>
    </row>
    <row r="956" customFormat="false" ht="12.75" hidden="false" customHeight="false" outlineLevel="0" collapsed="false">
      <c r="A956" s="0" t="str">
        <f aca="false">IF(MOD(ROW(B956)-C$6,$F$6)=0,MAX(A$7:A955)+1,"")</f>
        <v/>
      </c>
      <c r="B956" s="0" t="n">
        <v>9.04299999999998</v>
      </c>
      <c r="C956" s="0" t="n">
        <v>49</v>
      </c>
      <c r="D956" s="0" t="n">
        <v>40</v>
      </c>
      <c r="E956" s="0" t="n">
        <v>0</v>
      </c>
      <c r="F956" s="0" t="str">
        <f aca="false">IF(E956&lt;&gt;0,"CSE"&amp;ROUND(B956,0),"")</f>
        <v/>
      </c>
      <c r="G956" s="0" t="str">
        <f aca="false">IF(E956&lt;&gt;0,"All","")</f>
        <v/>
      </c>
      <c r="H956" s="0" t="str">
        <f aca="false">IF(E956&lt;&gt;0,INDEX(Main!T:T,C956+1,1),"")</f>
        <v/>
      </c>
      <c r="I956" s="0" t="str">
        <f aca="false">IF(E956&lt;&gt;0,INDEX(Main!U:U,C956+1,1),"")</f>
        <v/>
      </c>
      <c r="J956" s="0" t="str">
        <f aca="false">IF(E956&lt;&gt;0,INDEX(Main!V:V,C956+1,1),"")</f>
        <v/>
      </c>
      <c r="K956" s="0" t="str">
        <f aca="false">IF(E956&lt;&gt;0,INDEX(Main!W:W,C956+1,1),"")</f>
        <v/>
      </c>
      <c r="L956" s="0" t="str">
        <f aca="false">IF(E956&lt;&gt;0,INDEX(Main!AF:CC,$C956+1,$D956+1),"")</f>
        <v/>
      </c>
      <c r="M956" s="0" t="str">
        <f aca="false">IF(E956&lt;&gt;0,IF(L956*1&gt;100,YEAR(L956),""),"")</f>
        <v/>
      </c>
      <c r="N956" s="0" t="str">
        <f aca="false">IF(E956&lt;&gt;0,INDEX(Main!AH:CC,$C956+1,$D956+1),"")</f>
        <v/>
      </c>
      <c r="O956" s="0" t="str">
        <f aca="false">IF(E956&lt;&gt;0,INDEX(Main!AI:CC,$C956+1,$D956+1),"")</f>
        <v/>
      </c>
      <c r="P956" s="0" t="str">
        <f aca="false">IF(E956&lt;&gt;0,INDEX(Main!AJ:CC,$C956+1,$D956+1),"")</f>
        <v/>
      </c>
      <c r="Q956" s="0" t="str">
        <f aca="false">IF(A956&lt;&gt;"",":"&amp;A956,"")</f>
        <v/>
      </c>
    </row>
    <row r="957" customFormat="false" ht="12.75" hidden="false" customHeight="false" outlineLevel="0" collapsed="false">
      <c r="A957" s="0" t="str">
        <f aca="false">IF(MOD(ROW(B957)-C$6,$F$6)=0,MAX(A$7:A956)+1,"")</f>
        <v/>
      </c>
      <c r="B957" s="0" t="n">
        <v>9.04399999999998</v>
      </c>
      <c r="C957" s="0" t="n">
        <v>50</v>
      </c>
      <c r="D957" s="0" t="n">
        <v>40</v>
      </c>
      <c r="E957" s="0" t="n">
        <v>0</v>
      </c>
      <c r="F957" s="0" t="str">
        <f aca="false">IF(E957&lt;&gt;0,"CSE"&amp;ROUND(B957,0),"")</f>
        <v/>
      </c>
      <c r="G957" s="0" t="str">
        <f aca="false">IF(E957&lt;&gt;0,"All","")</f>
        <v/>
      </c>
      <c r="H957" s="0" t="str">
        <f aca="false">IF(E957&lt;&gt;0,INDEX(Main!T:T,C957+1,1),"")</f>
        <v/>
      </c>
      <c r="I957" s="0" t="str">
        <f aca="false">IF(E957&lt;&gt;0,INDEX(Main!U:U,C957+1,1),"")</f>
        <v/>
      </c>
      <c r="J957" s="0" t="str">
        <f aca="false">IF(E957&lt;&gt;0,INDEX(Main!V:V,C957+1,1),"")</f>
        <v/>
      </c>
      <c r="K957" s="0" t="str">
        <f aca="false">IF(E957&lt;&gt;0,INDEX(Main!W:W,C957+1,1),"")</f>
        <v/>
      </c>
      <c r="L957" s="0" t="str">
        <f aca="false">IF(E957&lt;&gt;0,INDEX(Main!AF:CC,$C957+1,$D957+1),"")</f>
        <v/>
      </c>
      <c r="M957" s="0" t="str">
        <f aca="false">IF(E957&lt;&gt;0,IF(L957*1&gt;100,YEAR(L957),""),"")</f>
        <v/>
      </c>
      <c r="N957" s="0" t="str">
        <f aca="false">IF(E957&lt;&gt;0,INDEX(Main!AH:CC,$C957+1,$D957+1),"")</f>
        <v/>
      </c>
      <c r="O957" s="0" t="str">
        <f aca="false">IF(E957&lt;&gt;0,INDEX(Main!AI:CC,$C957+1,$D957+1),"")</f>
        <v/>
      </c>
      <c r="P957" s="0" t="str">
        <f aca="false">IF(E957&lt;&gt;0,INDEX(Main!AJ:CC,$C957+1,$D957+1),"")</f>
        <v/>
      </c>
      <c r="Q957" s="0" t="str">
        <f aca="false">IF(A957&lt;&gt;"",":"&amp;A957,"")</f>
        <v/>
      </c>
    </row>
    <row r="958" customFormat="false" ht="12.75" hidden="false" customHeight="false" outlineLevel="0" collapsed="false">
      <c r="A958" s="0" t="str">
        <f aca="false">IF(MOD(ROW(B958)-C$6,$F$6)=0,MAX(A$7:A957)+1,"")</f>
        <v/>
      </c>
      <c r="B958" s="0" t="n">
        <v>9.04499999999998</v>
      </c>
      <c r="C958" s="0" t="n">
        <v>51</v>
      </c>
      <c r="D958" s="0" t="n">
        <v>40</v>
      </c>
      <c r="E958" s="0" t="n">
        <v>0</v>
      </c>
      <c r="F958" s="0" t="str">
        <f aca="false">IF(E958&lt;&gt;0,"CSE"&amp;ROUND(B958,0),"")</f>
        <v/>
      </c>
      <c r="G958" s="0" t="str">
        <f aca="false">IF(E958&lt;&gt;0,"All","")</f>
        <v/>
      </c>
      <c r="H958" s="0" t="str">
        <f aca="false">IF(E958&lt;&gt;0,INDEX(Main!T:T,C958+1,1),"")</f>
        <v/>
      </c>
      <c r="I958" s="0" t="str">
        <f aca="false">IF(E958&lt;&gt;0,INDEX(Main!U:U,C958+1,1),"")</f>
        <v/>
      </c>
      <c r="J958" s="0" t="str">
        <f aca="false">IF(E958&lt;&gt;0,INDEX(Main!V:V,C958+1,1),"")</f>
        <v/>
      </c>
      <c r="K958" s="0" t="str">
        <f aca="false">IF(E958&lt;&gt;0,INDEX(Main!W:W,C958+1,1),"")</f>
        <v/>
      </c>
      <c r="L958" s="0" t="str">
        <f aca="false">IF(E958&lt;&gt;0,INDEX(Main!AF:CC,$C958+1,$D958+1),"")</f>
        <v/>
      </c>
      <c r="M958" s="0" t="str">
        <f aca="false">IF(E958&lt;&gt;0,IF(L958*1&gt;100,YEAR(L958),""),"")</f>
        <v/>
      </c>
      <c r="N958" s="0" t="str">
        <f aca="false">IF(E958&lt;&gt;0,INDEX(Main!AH:CC,$C958+1,$D958+1),"")</f>
        <v/>
      </c>
      <c r="O958" s="0" t="str">
        <f aca="false">IF(E958&lt;&gt;0,INDEX(Main!AI:CC,$C958+1,$D958+1),"")</f>
        <v/>
      </c>
      <c r="P958" s="0" t="str">
        <f aca="false">IF(E958&lt;&gt;0,INDEX(Main!AJ:CC,$C958+1,$D958+1),"")</f>
        <v/>
      </c>
      <c r="Q958" s="0" t="str">
        <f aca="false">IF(A958&lt;&gt;"",":"&amp;A958,"")</f>
        <v/>
      </c>
    </row>
    <row r="959" customFormat="false" ht="12.75" hidden="false" customHeight="false" outlineLevel="0" collapsed="false">
      <c r="A959" s="0" t="str">
        <f aca="false">IF(MOD(ROW(B959)-C$6,$F$6)=0,MAX(A$7:A958)+1,"")</f>
        <v/>
      </c>
      <c r="B959" s="0" t="n">
        <v>9.04599999999997</v>
      </c>
      <c r="C959" s="0" t="n">
        <v>52</v>
      </c>
      <c r="D959" s="0" t="n">
        <v>40</v>
      </c>
      <c r="E959" s="0" t="n">
        <v>0</v>
      </c>
      <c r="F959" s="0" t="str">
        <f aca="false">IF(E959&lt;&gt;0,"CSE"&amp;ROUND(B959,0),"")</f>
        <v/>
      </c>
      <c r="G959" s="0" t="str">
        <f aca="false">IF(E959&lt;&gt;0,"All","")</f>
        <v/>
      </c>
      <c r="H959" s="0" t="str">
        <f aca="false">IF(E959&lt;&gt;0,INDEX(Main!T:T,C959+1,1),"")</f>
        <v/>
      </c>
      <c r="I959" s="0" t="str">
        <f aca="false">IF(E959&lt;&gt;0,INDEX(Main!U:U,C959+1,1),"")</f>
        <v/>
      </c>
      <c r="J959" s="0" t="str">
        <f aca="false">IF(E959&lt;&gt;0,INDEX(Main!V:V,C959+1,1),"")</f>
        <v/>
      </c>
      <c r="K959" s="0" t="str">
        <f aca="false">IF(E959&lt;&gt;0,INDEX(Main!W:W,C959+1,1),"")</f>
        <v/>
      </c>
      <c r="L959" s="0" t="str">
        <f aca="false">IF(E959&lt;&gt;0,INDEX(Main!AF:CC,$C959+1,$D959+1),"")</f>
        <v/>
      </c>
      <c r="M959" s="0" t="str">
        <f aca="false">IF(E959&lt;&gt;0,IF(L959*1&gt;100,YEAR(L959),""),"")</f>
        <v/>
      </c>
      <c r="N959" s="0" t="str">
        <f aca="false">IF(E959&lt;&gt;0,INDEX(Main!AH:CC,$C959+1,$D959+1),"")</f>
        <v/>
      </c>
      <c r="O959" s="0" t="str">
        <f aca="false">IF(E959&lt;&gt;0,INDEX(Main!AI:CC,$C959+1,$D959+1),"")</f>
        <v/>
      </c>
      <c r="P959" s="0" t="str">
        <f aca="false">IF(E959&lt;&gt;0,INDEX(Main!AJ:CC,$C959+1,$D959+1),"")</f>
        <v/>
      </c>
      <c r="Q959" s="0" t="str">
        <f aca="false">IF(A959&lt;&gt;"",":"&amp;A959,"")</f>
        <v/>
      </c>
    </row>
    <row r="960" customFormat="false" ht="12.75" hidden="false" customHeight="false" outlineLevel="0" collapsed="false">
      <c r="A960" s="0" t="str">
        <f aca="false">IF(MOD(ROW(B960)-C$6,$F$6)=0,MAX(A$7:A959)+1,"")</f>
        <v/>
      </c>
      <c r="B960" s="0" t="n">
        <v>9.04699999999997</v>
      </c>
      <c r="C960" s="0" t="n">
        <v>53</v>
      </c>
      <c r="D960" s="0" t="n">
        <v>40</v>
      </c>
      <c r="E960" s="0" t="n">
        <v>0</v>
      </c>
      <c r="F960" s="0" t="str">
        <f aca="false">IF(E960&lt;&gt;0,"CSE"&amp;ROUND(B960,0),"")</f>
        <v/>
      </c>
      <c r="G960" s="0" t="str">
        <f aca="false">IF(E960&lt;&gt;0,"All","")</f>
        <v/>
      </c>
      <c r="H960" s="0" t="str">
        <f aca="false">IF(E960&lt;&gt;0,INDEX(Main!T:T,C960+1,1),"")</f>
        <v/>
      </c>
      <c r="I960" s="0" t="str">
        <f aca="false">IF(E960&lt;&gt;0,INDEX(Main!U:U,C960+1,1),"")</f>
        <v/>
      </c>
      <c r="J960" s="0" t="str">
        <f aca="false">IF(E960&lt;&gt;0,INDEX(Main!V:V,C960+1,1),"")</f>
        <v/>
      </c>
      <c r="K960" s="0" t="str">
        <f aca="false">IF(E960&lt;&gt;0,INDEX(Main!W:W,C960+1,1),"")</f>
        <v/>
      </c>
      <c r="L960" s="0" t="str">
        <f aca="false">IF(E960&lt;&gt;0,INDEX(Main!AF:CC,$C960+1,$D960+1),"")</f>
        <v/>
      </c>
      <c r="M960" s="0" t="str">
        <f aca="false">IF(E960&lt;&gt;0,IF(L960*1&gt;100,YEAR(L960),""),"")</f>
        <v/>
      </c>
      <c r="N960" s="0" t="str">
        <f aca="false">IF(E960&lt;&gt;0,INDEX(Main!AH:CC,$C960+1,$D960+1),"")</f>
        <v/>
      </c>
      <c r="O960" s="0" t="str">
        <f aca="false">IF(E960&lt;&gt;0,INDEX(Main!AI:CC,$C960+1,$D960+1),"")</f>
        <v/>
      </c>
      <c r="P960" s="0" t="str">
        <f aca="false">IF(E960&lt;&gt;0,INDEX(Main!AJ:CC,$C960+1,$D960+1),"")</f>
        <v/>
      </c>
      <c r="Q960" s="0" t="str">
        <f aca="false">IF(A960&lt;&gt;"",":"&amp;A960,"")</f>
        <v/>
      </c>
    </row>
    <row r="961" customFormat="false" ht="12.75" hidden="false" customHeight="false" outlineLevel="0" collapsed="false">
      <c r="A961" s="0" t="str">
        <f aca="false">IF(MOD(ROW(B961)-C$6,$F$6)=0,MAX(A$7:A960)+1,"")</f>
        <v/>
      </c>
      <c r="B961" s="0" t="n">
        <v>9.04799999999997</v>
      </c>
      <c r="C961" s="0" t="n">
        <v>54</v>
      </c>
      <c r="D961" s="0" t="n">
        <v>40</v>
      </c>
      <c r="E961" s="0" t="n">
        <v>0</v>
      </c>
      <c r="F961" s="0" t="str">
        <f aca="false">IF(E961&lt;&gt;0,"CSE"&amp;ROUND(B961,0),"")</f>
        <v/>
      </c>
      <c r="G961" s="0" t="str">
        <f aca="false">IF(E961&lt;&gt;0,"All","")</f>
        <v/>
      </c>
      <c r="H961" s="0" t="str">
        <f aca="false">IF(E961&lt;&gt;0,INDEX(Main!T:T,C961+1,1),"")</f>
        <v/>
      </c>
      <c r="I961" s="0" t="str">
        <f aca="false">IF(E961&lt;&gt;0,INDEX(Main!U:U,C961+1,1),"")</f>
        <v/>
      </c>
      <c r="J961" s="0" t="str">
        <f aca="false">IF(E961&lt;&gt;0,INDEX(Main!V:V,C961+1,1),"")</f>
        <v/>
      </c>
      <c r="K961" s="0" t="str">
        <f aca="false">IF(E961&lt;&gt;0,INDEX(Main!W:W,C961+1,1),"")</f>
        <v/>
      </c>
      <c r="L961" s="0" t="str">
        <f aca="false">IF(E961&lt;&gt;0,INDEX(Main!AF:CC,$C961+1,$D961+1),"")</f>
        <v/>
      </c>
      <c r="M961" s="0" t="str">
        <f aca="false">IF(E961&lt;&gt;0,IF(L961*1&gt;100,YEAR(L961),""),"")</f>
        <v/>
      </c>
      <c r="N961" s="0" t="str">
        <f aca="false">IF(E961&lt;&gt;0,INDEX(Main!AH:CC,$C961+1,$D961+1),"")</f>
        <v/>
      </c>
      <c r="O961" s="0" t="str">
        <f aca="false">IF(E961&lt;&gt;0,INDEX(Main!AI:CC,$C961+1,$D961+1),"")</f>
        <v/>
      </c>
      <c r="P961" s="0" t="str">
        <f aca="false">IF(E961&lt;&gt;0,INDEX(Main!AJ:CC,$C961+1,$D961+1),"")</f>
        <v/>
      </c>
      <c r="Q961" s="0" t="str">
        <f aca="false">IF(A961&lt;&gt;"",":"&amp;A961,"")</f>
        <v/>
      </c>
    </row>
    <row r="962" customFormat="false" ht="12.75" hidden="false" customHeight="false" outlineLevel="0" collapsed="false">
      <c r="A962" s="0" t="str">
        <f aca="false">IF(MOD(ROW(B962)-C$6,$F$6)=0,MAX(A$7:A961)+1,"")</f>
        <v/>
      </c>
      <c r="B962" s="0" t="n">
        <v>9.04899999999997</v>
      </c>
      <c r="C962" s="0" t="n">
        <v>55</v>
      </c>
      <c r="D962" s="0" t="n">
        <v>40</v>
      </c>
      <c r="E962" s="0" t="n">
        <v>0</v>
      </c>
      <c r="F962" s="0" t="str">
        <f aca="false">IF(E962&lt;&gt;0,"CSE"&amp;ROUND(B962,0),"")</f>
        <v/>
      </c>
      <c r="G962" s="0" t="str">
        <f aca="false">IF(E962&lt;&gt;0,"All","")</f>
        <v/>
      </c>
      <c r="H962" s="0" t="str">
        <f aca="false">IF(E962&lt;&gt;0,INDEX(Main!T:T,C962+1,1),"")</f>
        <v/>
      </c>
      <c r="I962" s="0" t="str">
        <f aca="false">IF(E962&lt;&gt;0,INDEX(Main!U:U,C962+1,1),"")</f>
        <v/>
      </c>
      <c r="J962" s="0" t="str">
        <f aca="false">IF(E962&lt;&gt;0,INDEX(Main!V:V,C962+1,1),"")</f>
        <v/>
      </c>
      <c r="K962" s="0" t="str">
        <f aca="false">IF(E962&lt;&gt;0,INDEX(Main!W:W,C962+1,1),"")</f>
        <v/>
      </c>
      <c r="L962" s="0" t="str">
        <f aca="false">IF(E962&lt;&gt;0,INDEX(Main!AF:CC,$C962+1,$D962+1),"")</f>
        <v/>
      </c>
      <c r="M962" s="0" t="str">
        <f aca="false">IF(E962&lt;&gt;0,IF(L962*1&gt;100,YEAR(L962),""),"")</f>
        <v/>
      </c>
      <c r="N962" s="0" t="str">
        <f aca="false">IF(E962&lt;&gt;0,INDEX(Main!AH:CC,$C962+1,$D962+1),"")</f>
        <v/>
      </c>
      <c r="O962" s="0" t="str">
        <f aca="false">IF(E962&lt;&gt;0,INDEX(Main!AI:CC,$C962+1,$D962+1),"")</f>
        <v/>
      </c>
      <c r="P962" s="0" t="str">
        <f aca="false">IF(E962&lt;&gt;0,INDEX(Main!AJ:CC,$C962+1,$D962+1),"")</f>
        <v/>
      </c>
      <c r="Q962" s="0" t="str">
        <f aca="false">IF(A962&lt;&gt;"",":"&amp;A962,"")</f>
        <v/>
      </c>
    </row>
    <row r="963" customFormat="false" ht="12.75" hidden="false" customHeight="false" outlineLevel="0" collapsed="false">
      <c r="A963" s="0" t="str">
        <f aca="false">IF(MOD(ROW(B963)-C$6,$F$6)=0,MAX(A$7:A962)+1,"")</f>
        <v/>
      </c>
      <c r="B963" s="0" t="n">
        <v>9.04999999999997</v>
      </c>
      <c r="C963" s="0" t="n">
        <v>56</v>
      </c>
      <c r="D963" s="0" t="n">
        <v>40</v>
      </c>
      <c r="E963" s="0" t="n">
        <v>0</v>
      </c>
      <c r="F963" s="0" t="str">
        <f aca="false">IF(E963&lt;&gt;0,"CSE"&amp;ROUND(B963,0),"")</f>
        <v/>
      </c>
      <c r="G963" s="0" t="str">
        <f aca="false">IF(E963&lt;&gt;0,"All","")</f>
        <v/>
      </c>
      <c r="H963" s="0" t="str">
        <f aca="false">IF(E963&lt;&gt;0,INDEX(Main!T:T,C963+1,1),"")</f>
        <v/>
      </c>
      <c r="I963" s="0" t="str">
        <f aca="false">IF(E963&lt;&gt;0,INDEX(Main!U:U,C963+1,1),"")</f>
        <v/>
      </c>
      <c r="J963" s="0" t="str">
        <f aca="false">IF(E963&lt;&gt;0,INDEX(Main!V:V,C963+1,1),"")</f>
        <v/>
      </c>
      <c r="K963" s="0" t="str">
        <f aca="false">IF(E963&lt;&gt;0,INDEX(Main!W:W,C963+1,1),"")</f>
        <v/>
      </c>
      <c r="L963" s="0" t="str">
        <f aca="false">IF(E963&lt;&gt;0,INDEX(Main!AF:CC,$C963+1,$D963+1),"")</f>
        <v/>
      </c>
      <c r="M963" s="0" t="str">
        <f aca="false">IF(E963&lt;&gt;0,IF(L963*1&gt;100,YEAR(L963),""),"")</f>
        <v/>
      </c>
      <c r="N963" s="0" t="str">
        <f aca="false">IF(E963&lt;&gt;0,INDEX(Main!AH:CC,$C963+1,$D963+1),"")</f>
        <v/>
      </c>
      <c r="O963" s="0" t="str">
        <f aca="false">IF(E963&lt;&gt;0,INDEX(Main!AI:CC,$C963+1,$D963+1),"")</f>
        <v/>
      </c>
      <c r="P963" s="0" t="str">
        <f aca="false">IF(E963&lt;&gt;0,INDEX(Main!AJ:CC,$C963+1,$D963+1),"")</f>
        <v/>
      </c>
      <c r="Q963" s="0" t="str">
        <f aca="false">IF(A963&lt;&gt;"",":"&amp;A963,"")</f>
        <v/>
      </c>
    </row>
    <row r="964" customFormat="false" ht="12.75" hidden="false" customHeight="false" outlineLevel="0" collapsed="false">
      <c r="A964" s="0" t="str">
        <f aca="false">IF(MOD(ROW(B964)-C$6,$F$6)=0,MAX(A$7:A963)+1,"")</f>
        <v/>
      </c>
      <c r="B964" s="0" t="n">
        <v>9.05099999999997</v>
      </c>
      <c r="C964" s="0" t="n">
        <v>57</v>
      </c>
      <c r="D964" s="0" t="n">
        <v>40</v>
      </c>
      <c r="E964" s="0" t="n">
        <v>0</v>
      </c>
      <c r="F964" s="0" t="str">
        <f aca="false">IF(E964&lt;&gt;0,"CSE"&amp;ROUND(B964,0),"")</f>
        <v/>
      </c>
      <c r="G964" s="0" t="str">
        <f aca="false">IF(E964&lt;&gt;0,"All","")</f>
        <v/>
      </c>
      <c r="H964" s="0" t="str">
        <f aca="false">IF(E964&lt;&gt;0,INDEX(Main!T:T,C964+1,1),"")</f>
        <v/>
      </c>
      <c r="I964" s="0" t="str">
        <f aca="false">IF(E964&lt;&gt;0,INDEX(Main!U:U,C964+1,1),"")</f>
        <v/>
      </c>
      <c r="J964" s="0" t="str">
        <f aca="false">IF(E964&lt;&gt;0,INDEX(Main!V:V,C964+1,1),"")</f>
        <v/>
      </c>
      <c r="K964" s="0" t="str">
        <f aca="false">IF(E964&lt;&gt;0,INDEX(Main!W:W,C964+1,1),"")</f>
        <v/>
      </c>
      <c r="L964" s="0" t="str">
        <f aca="false">IF(E964&lt;&gt;0,INDEX(Main!AF:CC,$C964+1,$D964+1),"")</f>
        <v/>
      </c>
      <c r="M964" s="0" t="str">
        <f aca="false">IF(E964&lt;&gt;0,IF(L964*1&gt;100,YEAR(L964),""),"")</f>
        <v/>
      </c>
      <c r="N964" s="0" t="str">
        <f aca="false">IF(E964&lt;&gt;0,INDEX(Main!AH:CC,$C964+1,$D964+1),"")</f>
        <v/>
      </c>
      <c r="O964" s="0" t="str">
        <f aca="false">IF(E964&lt;&gt;0,INDEX(Main!AI:CC,$C964+1,$D964+1),"")</f>
        <v/>
      </c>
      <c r="P964" s="0" t="str">
        <f aca="false">IF(E964&lt;&gt;0,INDEX(Main!AJ:CC,$C964+1,$D964+1),"")</f>
        <v/>
      </c>
      <c r="Q964" s="0" t="str">
        <f aca="false">IF(A964&lt;&gt;"",":"&amp;A964,"")</f>
        <v/>
      </c>
    </row>
    <row r="965" customFormat="false" ht="12.75" hidden="false" customHeight="false" outlineLevel="0" collapsed="false">
      <c r="A965" s="0" t="str">
        <f aca="false">IF(MOD(ROW(B965)-C$6,$F$6)=0,MAX(A$7:A964)+1,"")</f>
        <v/>
      </c>
      <c r="B965" s="0" t="n">
        <v>9.05199999999997</v>
      </c>
      <c r="C965" s="0" t="n">
        <v>58</v>
      </c>
      <c r="D965" s="0" t="n">
        <v>40</v>
      </c>
      <c r="E965" s="0" t="n">
        <v>0</v>
      </c>
      <c r="F965" s="0" t="str">
        <f aca="false">IF(E965&lt;&gt;0,"CSE"&amp;ROUND(B965,0),"")</f>
        <v/>
      </c>
      <c r="G965" s="0" t="str">
        <f aca="false">IF(E965&lt;&gt;0,"All","")</f>
        <v/>
      </c>
      <c r="H965" s="0" t="str">
        <f aca="false">IF(E965&lt;&gt;0,INDEX(Main!T:T,C965+1,1),"")</f>
        <v/>
      </c>
      <c r="I965" s="0" t="str">
        <f aca="false">IF(E965&lt;&gt;0,INDEX(Main!U:U,C965+1,1),"")</f>
        <v/>
      </c>
      <c r="J965" s="0" t="str">
        <f aca="false">IF(E965&lt;&gt;0,INDEX(Main!V:V,C965+1,1),"")</f>
        <v/>
      </c>
      <c r="K965" s="0" t="str">
        <f aca="false">IF(E965&lt;&gt;0,INDEX(Main!W:W,C965+1,1),"")</f>
        <v/>
      </c>
      <c r="L965" s="0" t="str">
        <f aca="false">IF(E965&lt;&gt;0,INDEX(Main!AF:CC,$C965+1,$D965+1),"")</f>
        <v/>
      </c>
      <c r="M965" s="0" t="str">
        <f aca="false">IF(E965&lt;&gt;0,IF(L965*1&gt;100,YEAR(L965),""),"")</f>
        <v/>
      </c>
      <c r="N965" s="0" t="str">
        <f aca="false">IF(E965&lt;&gt;0,INDEX(Main!AH:CC,$C965+1,$D965+1),"")</f>
        <v/>
      </c>
      <c r="O965" s="0" t="str">
        <f aca="false">IF(E965&lt;&gt;0,INDEX(Main!AI:CC,$C965+1,$D965+1),"")</f>
        <v/>
      </c>
      <c r="P965" s="0" t="str">
        <f aca="false">IF(E965&lt;&gt;0,INDEX(Main!AJ:CC,$C965+1,$D965+1),"")</f>
        <v/>
      </c>
      <c r="Q965" s="0" t="str">
        <f aca="false">IF(A965&lt;&gt;"",":"&amp;A965,"")</f>
        <v/>
      </c>
    </row>
    <row r="966" customFormat="false" ht="12.75" hidden="false" customHeight="false" outlineLevel="0" collapsed="false">
      <c r="A966" s="0" t="str">
        <f aca="false">IF(MOD(ROW(B966)-C$6,$F$6)=0,MAX(A$7:A965)+1,"")</f>
        <v/>
      </c>
      <c r="B966" s="0" t="n">
        <v>9.05299999999997</v>
      </c>
      <c r="C966" s="0" t="n">
        <v>59</v>
      </c>
      <c r="D966" s="0" t="n">
        <v>40</v>
      </c>
      <c r="E966" s="0" t="n">
        <v>0</v>
      </c>
      <c r="F966" s="0" t="str">
        <f aca="false">IF(E966&lt;&gt;0,"CSE"&amp;ROUND(B966,0),"")</f>
        <v/>
      </c>
      <c r="G966" s="0" t="str">
        <f aca="false">IF(E966&lt;&gt;0,"All","")</f>
        <v/>
      </c>
      <c r="H966" s="0" t="str">
        <f aca="false">IF(E966&lt;&gt;0,INDEX(Main!T:T,C966+1,1),"")</f>
        <v/>
      </c>
      <c r="I966" s="0" t="str">
        <f aca="false">IF(E966&lt;&gt;0,INDEX(Main!U:U,C966+1,1),"")</f>
        <v/>
      </c>
      <c r="J966" s="0" t="str">
        <f aca="false">IF(E966&lt;&gt;0,INDEX(Main!V:V,C966+1,1),"")</f>
        <v/>
      </c>
      <c r="K966" s="0" t="str">
        <f aca="false">IF(E966&lt;&gt;0,INDEX(Main!W:W,C966+1,1),"")</f>
        <v/>
      </c>
      <c r="L966" s="0" t="str">
        <f aca="false">IF(E966&lt;&gt;0,INDEX(Main!AF:CC,$C966+1,$D966+1),"")</f>
        <v/>
      </c>
      <c r="M966" s="0" t="str">
        <f aca="false">IF(E966&lt;&gt;0,IF(L966*1&gt;100,YEAR(L966),""),"")</f>
        <v/>
      </c>
      <c r="N966" s="0" t="str">
        <f aca="false">IF(E966&lt;&gt;0,INDEX(Main!AH:CC,$C966+1,$D966+1),"")</f>
        <v/>
      </c>
      <c r="O966" s="0" t="str">
        <f aca="false">IF(E966&lt;&gt;0,INDEX(Main!AI:CC,$C966+1,$D966+1),"")</f>
        <v/>
      </c>
      <c r="P966" s="0" t="str">
        <f aca="false">IF(E966&lt;&gt;0,INDEX(Main!AJ:CC,$C966+1,$D966+1),"")</f>
        <v/>
      </c>
      <c r="Q966" s="0" t="str">
        <f aca="false">IF(A966&lt;&gt;"",":"&amp;A966,"")</f>
        <v/>
      </c>
    </row>
    <row r="967" customFormat="false" ht="12.75" hidden="false" customHeight="false" outlineLevel="0" collapsed="false">
      <c r="A967" s="0" t="str">
        <f aca="false">IF(MOD(ROW(B967)-C$6,$F$6)=0,MAX(A$7:A966)+1,"")</f>
        <v/>
      </c>
      <c r="B967" s="0" t="n">
        <v>9.05399999999997</v>
      </c>
      <c r="C967" s="0" t="n">
        <v>60</v>
      </c>
      <c r="D967" s="0" t="n">
        <v>40</v>
      </c>
      <c r="E967" s="0" t="n">
        <v>0</v>
      </c>
      <c r="F967" s="0" t="str">
        <f aca="false">IF(E967&lt;&gt;0,"CSE"&amp;ROUND(B967,0),"")</f>
        <v/>
      </c>
      <c r="G967" s="0" t="str">
        <f aca="false">IF(E967&lt;&gt;0,"All","")</f>
        <v/>
      </c>
      <c r="H967" s="0" t="str">
        <f aca="false">IF(E967&lt;&gt;0,INDEX(Main!T:T,C967+1,1),"")</f>
        <v/>
      </c>
      <c r="I967" s="0" t="str">
        <f aca="false">IF(E967&lt;&gt;0,INDEX(Main!U:U,C967+1,1),"")</f>
        <v/>
      </c>
      <c r="J967" s="0" t="str">
        <f aca="false">IF(E967&lt;&gt;0,INDEX(Main!V:V,C967+1,1),"")</f>
        <v/>
      </c>
      <c r="K967" s="0" t="str">
        <f aca="false">IF(E967&lt;&gt;0,INDEX(Main!W:W,C967+1,1),"")</f>
        <v/>
      </c>
      <c r="L967" s="0" t="str">
        <f aca="false">IF(E967&lt;&gt;0,INDEX(Main!AF:CC,$C967+1,$D967+1),"")</f>
        <v/>
      </c>
      <c r="M967" s="0" t="str">
        <f aca="false">IF(E967&lt;&gt;0,IF(L967*1&gt;100,YEAR(L967),""),"")</f>
        <v/>
      </c>
      <c r="N967" s="0" t="str">
        <f aca="false">IF(E967&lt;&gt;0,INDEX(Main!AH:CC,$C967+1,$D967+1),"")</f>
        <v/>
      </c>
      <c r="O967" s="0" t="str">
        <f aca="false">IF(E967&lt;&gt;0,INDEX(Main!AI:CC,$C967+1,$D967+1),"")</f>
        <v/>
      </c>
      <c r="P967" s="0" t="str">
        <f aca="false">IF(E967&lt;&gt;0,INDEX(Main!AJ:CC,$C967+1,$D967+1),"")</f>
        <v/>
      </c>
      <c r="Q967" s="0" t="str">
        <f aca="false">IF(A967&lt;&gt;"",":"&amp;A967,"")</f>
        <v/>
      </c>
    </row>
    <row r="968" customFormat="false" ht="12.75" hidden="false" customHeight="false" outlineLevel="0" collapsed="false">
      <c r="A968" s="0" t="str">
        <f aca="false">IF(MOD(ROW(B968)-C$6,$F$6)=0,MAX(A$7:A967)+1,"")</f>
        <v/>
      </c>
      <c r="B968" s="0" t="n">
        <v>9.05499999999997</v>
      </c>
      <c r="C968" s="0" t="n">
        <v>61</v>
      </c>
      <c r="D968" s="0" t="n">
        <v>40</v>
      </c>
      <c r="E968" s="0" t="n">
        <v>0</v>
      </c>
      <c r="F968" s="0" t="str">
        <f aca="false">IF(E968&lt;&gt;0,"CSE"&amp;ROUND(B968,0),"")</f>
        <v/>
      </c>
      <c r="G968" s="0" t="str">
        <f aca="false">IF(E968&lt;&gt;0,"All","")</f>
        <v/>
      </c>
      <c r="H968" s="0" t="str">
        <f aca="false">IF(E968&lt;&gt;0,INDEX(Main!T:T,C968+1,1),"")</f>
        <v/>
      </c>
      <c r="I968" s="0" t="str">
        <f aca="false">IF(E968&lt;&gt;0,INDEX(Main!U:U,C968+1,1),"")</f>
        <v/>
      </c>
      <c r="J968" s="0" t="str">
        <f aca="false">IF(E968&lt;&gt;0,INDEX(Main!V:V,C968+1,1),"")</f>
        <v/>
      </c>
      <c r="K968" s="0" t="str">
        <f aca="false">IF(E968&lt;&gt;0,INDEX(Main!W:W,C968+1,1),"")</f>
        <v/>
      </c>
      <c r="L968" s="0" t="str">
        <f aca="false">IF(E968&lt;&gt;0,INDEX(Main!AF:CC,$C968+1,$D968+1),"")</f>
        <v/>
      </c>
      <c r="M968" s="0" t="str">
        <f aca="false">IF(E968&lt;&gt;0,IF(L968*1&gt;100,YEAR(L968),""),"")</f>
        <v/>
      </c>
      <c r="N968" s="0" t="str">
        <f aca="false">IF(E968&lt;&gt;0,INDEX(Main!AH:CC,$C968+1,$D968+1),"")</f>
        <v/>
      </c>
      <c r="O968" s="0" t="str">
        <f aca="false">IF(E968&lt;&gt;0,INDEX(Main!AI:CC,$C968+1,$D968+1),"")</f>
        <v/>
      </c>
      <c r="P968" s="0" t="str">
        <f aca="false">IF(E968&lt;&gt;0,INDEX(Main!AJ:CC,$C968+1,$D968+1),"")</f>
        <v/>
      </c>
      <c r="Q968" s="0" t="str">
        <f aca="false">IF(A968&lt;&gt;"",":"&amp;A968,"")</f>
        <v/>
      </c>
    </row>
    <row r="969" customFormat="false" ht="12.75" hidden="false" customHeight="false" outlineLevel="0" collapsed="false">
      <c r="A969" s="0" t="str">
        <f aca="false">IF(MOD(ROW(B969)-C$6,$F$6)=0,MAX(A$7:A968)+1,"")</f>
        <v/>
      </c>
      <c r="B969" s="0" t="n">
        <v>9.05599999999997</v>
      </c>
      <c r="C969" s="0" t="n">
        <v>62</v>
      </c>
      <c r="D969" s="0" t="n">
        <v>40</v>
      </c>
      <c r="E969" s="0" t="n">
        <v>0</v>
      </c>
      <c r="F969" s="0" t="str">
        <f aca="false">IF(E969&lt;&gt;0,"CSE"&amp;ROUND(B969,0),"")</f>
        <v/>
      </c>
      <c r="G969" s="0" t="str">
        <f aca="false">IF(E969&lt;&gt;0,"All","")</f>
        <v/>
      </c>
      <c r="H969" s="0" t="str">
        <f aca="false">IF(E969&lt;&gt;0,INDEX(Main!T:T,C969+1,1),"")</f>
        <v/>
      </c>
      <c r="I969" s="0" t="str">
        <f aca="false">IF(E969&lt;&gt;0,INDEX(Main!U:U,C969+1,1),"")</f>
        <v/>
      </c>
      <c r="J969" s="0" t="str">
        <f aca="false">IF(E969&lt;&gt;0,INDEX(Main!V:V,C969+1,1),"")</f>
        <v/>
      </c>
      <c r="K969" s="0" t="str">
        <f aca="false">IF(E969&lt;&gt;0,INDEX(Main!W:W,C969+1,1),"")</f>
        <v/>
      </c>
      <c r="L969" s="0" t="str">
        <f aca="false">IF(E969&lt;&gt;0,INDEX(Main!AF:CC,$C969+1,$D969+1),"")</f>
        <v/>
      </c>
      <c r="M969" s="0" t="str">
        <f aca="false">IF(E969&lt;&gt;0,IF(L969*1&gt;100,YEAR(L969),""),"")</f>
        <v/>
      </c>
      <c r="N969" s="0" t="str">
        <f aca="false">IF(E969&lt;&gt;0,INDEX(Main!AH:CC,$C969+1,$D969+1),"")</f>
        <v/>
      </c>
      <c r="O969" s="0" t="str">
        <f aca="false">IF(E969&lt;&gt;0,INDEX(Main!AI:CC,$C969+1,$D969+1),"")</f>
        <v/>
      </c>
      <c r="P969" s="0" t="str">
        <f aca="false">IF(E969&lt;&gt;0,INDEX(Main!AJ:CC,$C969+1,$D969+1),"")</f>
        <v/>
      </c>
      <c r="Q969" s="0" t="str">
        <f aca="false">IF(A969&lt;&gt;"",":"&amp;A969,"")</f>
        <v/>
      </c>
    </row>
    <row r="970" customFormat="false" ht="12.75" hidden="false" customHeight="false" outlineLevel="0" collapsed="false">
      <c r="A970" s="0" t="str">
        <f aca="false">IF(MOD(ROW(B970)-C$6,$F$6)=0,MAX(A$7:A969)+1,"")</f>
        <v/>
      </c>
      <c r="B970" s="0" t="n">
        <v>9.05699999999997</v>
      </c>
      <c r="C970" s="0" t="n">
        <v>63</v>
      </c>
      <c r="D970" s="0" t="n">
        <v>40</v>
      </c>
      <c r="E970" s="0" t="n">
        <v>0</v>
      </c>
      <c r="F970" s="0" t="str">
        <f aca="false">IF(E970&lt;&gt;0,"CSE"&amp;ROUND(B970,0),"")</f>
        <v/>
      </c>
      <c r="G970" s="0" t="str">
        <f aca="false">IF(E970&lt;&gt;0,"All","")</f>
        <v/>
      </c>
      <c r="H970" s="0" t="str">
        <f aca="false">IF(E970&lt;&gt;0,INDEX(Main!T:T,C970+1,1),"")</f>
        <v/>
      </c>
      <c r="I970" s="0" t="str">
        <f aca="false">IF(E970&lt;&gt;0,INDEX(Main!U:U,C970+1,1),"")</f>
        <v/>
      </c>
      <c r="J970" s="0" t="str">
        <f aca="false">IF(E970&lt;&gt;0,INDEX(Main!V:V,C970+1,1),"")</f>
        <v/>
      </c>
      <c r="K970" s="0" t="str">
        <f aca="false">IF(E970&lt;&gt;0,INDEX(Main!W:W,C970+1,1),"")</f>
        <v/>
      </c>
      <c r="L970" s="0" t="str">
        <f aca="false">IF(E970&lt;&gt;0,INDEX(Main!AF:CC,$C970+1,$D970+1),"")</f>
        <v/>
      </c>
      <c r="M970" s="0" t="str">
        <f aca="false">IF(E970&lt;&gt;0,IF(L970*1&gt;100,YEAR(L970),""),"")</f>
        <v/>
      </c>
      <c r="N970" s="0" t="str">
        <f aca="false">IF(E970&lt;&gt;0,INDEX(Main!AH:CC,$C970+1,$D970+1),"")</f>
        <v/>
      </c>
      <c r="O970" s="0" t="str">
        <f aca="false">IF(E970&lt;&gt;0,INDEX(Main!AI:CC,$C970+1,$D970+1),"")</f>
        <v/>
      </c>
      <c r="P970" s="0" t="str">
        <f aca="false">IF(E970&lt;&gt;0,INDEX(Main!AJ:CC,$C970+1,$D970+1),"")</f>
        <v/>
      </c>
      <c r="Q970" s="0" t="str">
        <f aca="false">IF(A970&lt;&gt;"",":"&amp;A970,"")</f>
        <v/>
      </c>
    </row>
    <row r="971" customFormat="false" ht="12.75" hidden="false" customHeight="false" outlineLevel="0" collapsed="false">
      <c r="A971" s="0" t="str">
        <f aca="false">IF(MOD(ROW(B971)-C$6,$F$6)=0,MAX(A$7:A970)+1,"")</f>
        <v/>
      </c>
      <c r="B971" s="0" t="n">
        <v>9.05799999999997</v>
      </c>
      <c r="C971" s="0" t="n">
        <v>64</v>
      </c>
      <c r="D971" s="0" t="n">
        <v>40</v>
      </c>
      <c r="E971" s="0" t="n">
        <v>0</v>
      </c>
      <c r="F971" s="0" t="str">
        <f aca="false">IF(E971&lt;&gt;0,"CSE"&amp;ROUND(B971,0),"")</f>
        <v/>
      </c>
      <c r="G971" s="0" t="str">
        <f aca="false">IF(E971&lt;&gt;0,"All","")</f>
        <v/>
      </c>
      <c r="H971" s="0" t="str">
        <f aca="false">IF(E971&lt;&gt;0,INDEX(Main!T:T,C971+1,1),"")</f>
        <v/>
      </c>
      <c r="I971" s="0" t="str">
        <f aca="false">IF(E971&lt;&gt;0,INDEX(Main!U:U,C971+1,1),"")</f>
        <v/>
      </c>
      <c r="J971" s="0" t="str">
        <f aca="false">IF(E971&lt;&gt;0,INDEX(Main!V:V,C971+1,1),"")</f>
        <v/>
      </c>
      <c r="K971" s="0" t="str">
        <f aca="false">IF(E971&lt;&gt;0,INDEX(Main!W:W,C971+1,1),"")</f>
        <v/>
      </c>
      <c r="L971" s="0" t="str">
        <f aca="false">IF(E971&lt;&gt;0,INDEX(Main!AF:CC,$C971+1,$D971+1),"")</f>
        <v/>
      </c>
      <c r="M971" s="0" t="str">
        <f aca="false">IF(E971&lt;&gt;0,IF(L971*1&gt;100,YEAR(L971),""),"")</f>
        <v/>
      </c>
      <c r="N971" s="0" t="str">
        <f aca="false">IF(E971&lt;&gt;0,INDEX(Main!AH:CC,$C971+1,$D971+1),"")</f>
        <v/>
      </c>
      <c r="O971" s="0" t="str">
        <f aca="false">IF(E971&lt;&gt;0,INDEX(Main!AI:CC,$C971+1,$D971+1),"")</f>
        <v/>
      </c>
      <c r="P971" s="0" t="str">
        <f aca="false">IF(E971&lt;&gt;0,INDEX(Main!AJ:CC,$C971+1,$D971+1),"")</f>
        <v/>
      </c>
      <c r="Q971" s="0" t="str">
        <f aca="false">IF(A971&lt;&gt;"",":"&amp;A971,"")</f>
        <v/>
      </c>
    </row>
    <row r="972" customFormat="false" ht="12.75" hidden="false" customHeight="false" outlineLevel="0" collapsed="false">
      <c r="A972" s="0" t="str">
        <f aca="false">IF(MOD(ROW(B972)-C$6,$F$6)=0,MAX(A$7:A971)+1,"")</f>
        <v/>
      </c>
      <c r="B972" s="0" t="n">
        <v>9.05899999999997</v>
      </c>
      <c r="C972" s="0" t="n">
        <v>65</v>
      </c>
      <c r="D972" s="0" t="n">
        <v>40</v>
      </c>
      <c r="E972" s="0" t="n">
        <v>0</v>
      </c>
      <c r="F972" s="0" t="str">
        <f aca="false">IF(E972&lt;&gt;0,"CSE"&amp;ROUND(B972,0),"")</f>
        <v/>
      </c>
      <c r="G972" s="0" t="str">
        <f aca="false">IF(E972&lt;&gt;0,"All","")</f>
        <v/>
      </c>
      <c r="H972" s="0" t="str">
        <f aca="false">IF(E972&lt;&gt;0,INDEX(Main!T:T,C972+1,1),"")</f>
        <v/>
      </c>
      <c r="I972" s="0" t="str">
        <f aca="false">IF(E972&lt;&gt;0,INDEX(Main!U:U,C972+1,1),"")</f>
        <v/>
      </c>
      <c r="J972" s="0" t="str">
        <f aca="false">IF(E972&lt;&gt;0,INDEX(Main!V:V,C972+1,1),"")</f>
        <v/>
      </c>
      <c r="K972" s="0" t="str">
        <f aca="false">IF(E972&lt;&gt;0,INDEX(Main!W:W,C972+1,1),"")</f>
        <v/>
      </c>
      <c r="L972" s="0" t="str">
        <f aca="false">IF(E972&lt;&gt;0,INDEX(Main!AF:CC,$C972+1,$D972+1),"")</f>
        <v/>
      </c>
      <c r="M972" s="0" t="str">
        <f aca="false">IF(E972&lt;&gt;0,IF(L972*1&gt;100,YEAR(L972),""),"")</f>
        <v/>
      </c>
      <c r="N972" s="0" t="str">
        <f aca="false">IF(E972&lt;&gt;0,INDEX(Main!AH:CC,$C972+1,$D972+1),"")</f>
        <v/>
      </c>
      <c r="O972" s="0" t="str">
        <f aca="false">IF(E972&lt;&gt;0,INDEX(Main!AI:CC,$C972+1,$D972+1),"")</f>
        <v/>
      </c>
      <c r="P972" s="0" t="str">
        <f aca="false">IF(E972&lt;&gt;0,INDEX(Main!AJ:CC,$C972+1,$D972+1),"")</f>
        <v/>
      </c>
      <c r="Q972" s="0" t="str">
        <f aca="false">IF(A972&lt;&gt;"",":"&amp;A972,"")</f>
        <v/>
      </c>
    </row>
    <row r="973" customFormat="false" ht="12.75" hidden="false" customHeight="false" outlineLevel="0" collapsed="false">
      <c r="A973" s="0" t="str">
        <f aca="false">IF(MOD(ROW(B973)-C$6,$F$6)=0,MAX(A$7:A972)+1,"")</f>
        <v/>
      </c>
      <c r="B973" s="0" t="n">
        <v>9.05999999999997</v>
      </c>
      <c r="C973" s="0" t="n">
        <v>66</v>
      </c>
      <c r="D973" s="0" t="n">
        <v>40</v>
      </c>
      <c r="E973" s="0" t="n">
        <v>0</v>
      </c>
      <c r="F973" s="0" t="str">
        <f aca="false">IF(E973&lt;&gt;0,"CSE"&amp;ROUND(B973,0),"")</f>
        <v/>
      </c>
      <c r="G973" s="0" t="str">
        <f aca="false">IF(E973&lt;&gt;0,"All","")</f>
        <v/>
      </c>
      <c r="H973" s="0" t="str">
        <f aca="false">IF(E973&lt;&gt;0,INDEX(Main!T:T,C973+1,1),"")</f>
        <v/>
      </c>
      <c r="I973" s="0" t="str">
        <f aca="false">IF(E973&lt;&gt;0,INDEX(Main!U:U,C973+1,1),"")</f>
        <v/>
      </c>
      <c r="J973" s="0" t="str">
        <f aca="false">IF(E973&lt;&gt;0,INDEX(Main!V:V,C973+1,1),"")</f>
        <v/>
      </c>
      <c r="K973" s="0" t="str">
        <f aca="false">IF(E973&lt;&gt;0,INDEX(Main!W:W,C973+1,1),"")</f>
        <v/>
      </c>
      <c r="L973" s="0" t="str">
        <f aca="false">IF(E973&lt;&gt;0,INDEX(Main!AF:CC,$C973+1,$D973+1),"")</f>
        <v/>
      </c>
      <c r="M973" s="0" t="str">
        <f aca="false">IF(E973&lt;&gt;0,IF(L973*1&gt;100,YEAR(L973),""),"")</f>
        <v/>
      </c>
      <c r="N973" s="0" t="str">
        <f aca="false">IF(E973&lt;&gt;0,INDEX(Main!AH:CC,$C973+1,$D973+1),"")</f>
        <v/>
      </c>
      <c r="O973" s="0" t="str">
        <f aca="false">IF(E973&lt;&gt;0,INDEX(Main!AI:CC,$C973+1,$D973+1),"")</f>
        <v/>
      </c>
      <c r="P973" s="0" t="str">
        <f aca="false">IF(E973&lt;&gt;0,INDEX(Main!AJ:CC,$C973+1,$D973+1),"")</f>
        <v/>
      </c>
      <c r="Q973" s="0" t="str">
        <f aca="false">IF(A973&lt;&gt;"",":"&amp;A973,"")</f>
        <v/>
      </c>
    </row>
    <row r="974" customFormat="false" ht="12.75" hidden="false" customHeight="false" outlineLevel="0" collapsed="false">
      <c r="A974" s="0" t="str">
        <f aca="false">IF(MOD(ROW(B974)-C$6,$F$6)=0,MAX(A$7:A973)+1,"")</f>
        <v/>
      </c>
      <c r="B974" s="0" t="n">
        <v>9.06099999999997</v>
      </c>
      <c r="C974" s="0" t="n">
        <v>67</v>
      </c>
      <c r="D974" s="0" t="n">
        <v>40</v>
      </c>
      <c r="E974" s="0" t="n">
        <v>0</v>
      </c>
      <c r="F974" s="0" t="str">
        <f aca="false">IF(E974&lt;&gt;0,"CSE"&amp;ROUND(B974,0),"")</f>
        <v/>
      </c>
      <c r="G974" s="0" t="str">
        <f aca="false">IF(E974&lt;&gt;0,"All","")</f>
        <v/>
      </c>
      <c r="H974" s="0" t="str">
        <f aca="false">IF(E974&lt;&gt;0,INDEX(Main!T:T,C974+1,1),"")</f>
        <v/>
      </c>
      <c r="I974" s="0" t="str">
        <f aca="false">IF(E974&lt;&gt;0,INDEX(Main!U:U,C974+1,1),"")</f>
        <v/>
      </c>
      <c r="J974" s="0" t="str">
        <f aca="false">IF(E974&lt;&gt;0,INDEX(Main!V:V,C974+1,1),"")</f>
        <v/>
      </c>
      <c r="K974" s="0" t="str">
        <f aca="false">IF(E974&lt;&gt;0,INDEX(Main!W:W,C974+1,1),"")</f>
        <v/>
      </c>
      <c r="L974" s="0" t="str">
        <f aca="false">IF(E974&lt;&gt;0,INDEX(Main!AF:CC,$C974+1,$D974+1),"")</f>
        <v/>
      </c>
      <c r="M974" s="0" t="str">
        <f aca="false">IF(E974&lt;&gt;0,IF(L974*1&gt;100,YEAR(L974),""),"")</f>
        <v/>
      </c>
      <c r="N974" s="0" t="str">
        <f aca="false">IF(E974&lt;&gt;0,INDEX(Main!AH:CC,$C974+1,$D974+1),"")</f>
        <v/>
      </c>
      <c r="O974" s="0" t="str">
        <f aca="false">IF(E974&lt;&gt;0,INDEX(Main!AI:CC,$C974+1,$D974+1),"")</f>
        <v/>
      </c>
      <c r="P974" s="0" t="str">
        <f aca="false">IF(E974&lt;&gt;0,INDEX(Main!AJ:CC,$C974+1,$D974+1),"")</f>
        <v/>
      </c>
      <c r="Q974" s="0" t="str">
        <f aca="false">IF(A974&lt;&gt;"",":"&amp;A974,"")</f>
        <v/>
      </c>
    </row>
    <row r="975" customFormat="false" ht="12.75" hidden="false" customHeight="false" outlineLevel="0" collapsed="false">
      <c r="A975" s="0" t="str">
        <f aca="false">IF(MOD(ROW(B975)-C$6,$F$6)=0,MAX(A$7:A974)+1,"")</f>
        <v/>
      </c>
      <c r="B975" s="0" t="n">
        <v>9.06199999999997</v>
      </c>
      <c r="C975" s="0" t="n">
        <v>68</v>
      </c>
      <c r="D975" s="0" t="n">
        <v>40</v>
      </c>
      <c r="E975" s="0" t="n">
        <v>0</v>
      </c>
      <c r="F975" s="0" t="str">
        <f aca="false">IF(E975&lt;&gt;0,"CSE"&amp;ROUND(B975,0),"")</f>
        <v/>
      </c>
      <c r="G975" s="0" t="str">
        <f aca="false">IF(E975&lt;&gt;0,"All","")</f>
        <v/>
      </c>
      <c r="H975" s="0" t="str">
        <f aca="false">IF(E975&lt;&gt;0,INDEX(Main!T:T,C975+1,1),"")</f>
        <v/>
      </c>
      <c r="I975" s="0" t="str">
        <f aca="false">IF(E975&lt;&gt;0,INDEX(Main!U:U,C975+1,1),"")</f>
        <v/>
      </c>
      <c r="J975" s="0" t="str">
        <f aca="false">IF(E975&lt;&gt;0,INDEX(Main!V:V,C975+1,1),"")</f>
        <v/>
      </c>
      <c r="K975" s="0" t="str">
        <f aca="false">IF(E975&lt;&gt;0,INDEX(Main!W:W,C975+1,1),"")</f>
        <v/>
      </c>
      <c r="L975" s="0" t="str">
        <f aca="false">IF(E975&lt;&gt;0,INDEX(Main!AF:CC,$C975+1,$D975+1),"")</f>
        <v/>
      </c>
      <c r="M975" s="0" t="str">
        <f aca="false">IF(E975&lt;&gt;0,IF(L975*1&gt;100,YEAR(L975),""),"")</f>
        <v/>
      </c>
      <c r="N975" s="0" t="str">
        <f aca="false">IF(E975&lt;&gt;0,INDEX(Main!AH:CC,$C975+1,$D975+1),"")</f>
        <v/>
      </c>
      <c r="O975" s="0" t="str">
        <f aca="false">IF(E975&lt;&gt;0,INDEX(Main!AI:CC,$C975+1,$D975+1),"")</f>
        <v/>
      </c>
      <c r="P975" s="0" t="str">
        <f aca="false">IF(E975&lt;&gt;0,INDEX(Main!AJ:CC,$C975+1,$D975+1),"")</f>
        <v/>
      </c>
      <c r="Q975" s="0" t="str">
        <f aca="false">IF(A975&lt;&gt;"",":"&amp;A975,"")</f>
        <v/>
      </c>
    </row>
    <row r="976" customFormat="false" ht="12.75" hidden="false" customHeight="false" outlineLevel="0" collapsed="false">
      <c r="A976" s="0" t="str">
        <f aca="false">IF(MOD(ROW(B976)-C$6,$F$6)=0,MAX(A$7:A975)+1,"")</f>
        <v/>
      </c>
      <c r="B976" s="0" t="n">
        <v>9.06299999999997</v>
      </c>
      <c r="C976" s="0" t="n">
        <v>69</v>
      </c>
      <c r="D976" s="0" t="n">
        <v>40</v>
      </c>
      <c r="E976" s="0" t="n">
        <v>0</v>
      </c>
      <c r="F976" s="0" t="str">
        <f aca="false">IF(E976&lt;&gt;0,"CSE"&amp;ROUND(B976,0),"")</f>
        <v/>
      </c>
      <c r="G976" s="0" t="str">
        <f aca="false">IF(E976&lt;&gt;0,"All","")</f>
        <v/>
      </c>
      <c r="H976" s="0" t="str">
        <f aca="false">IF(E976&lt;&gt;0,INDEX(Main!T:T,C976+1,1),"")</f>
        <v/>
      </c>
      <c r="I976" s="0" t="str">
        <f aca="false">IF(E976&lt;&gt;0,INDEX(Main!U:U,C976+1,1),"")</f>
        <v/>
      </c>
      <c r="J976" s="0" t="str">
        <f aca="false">IF(E976&lt;&gt;0,INDEX(Main!V:V,C976+1,1),"")</f>
        <v/>
      </c>
      <c r="K976" s="0" t="str">
        <f aca="false">IF(E976&lt;&gt;0,INDEX(Main!W:W,C976+1,1),"")</f>
        <v/>
      </c>
      <c r="L976" s="0" t="str">
        <f aca="false">IF(E976&lt;&gt;0,INDEX(Main!AF:CC,$C976+1,$D976+1),"")</f>
        <v/>
      </c>
      <c r="M976" s="0" t="str">
        <f aca="false">IF(E976&lt;&gt;0,IF(L976*1&gt;100,YEAR(L976),""),"")</f>
        <v/>
      </c>
      <c r="N976" s="0" t="str">
        <f aca="false">IF(E976&lt;&gt;0,INDEX(Main!AH:CC,$C976+1,$D976+1),"")</f>
        <v/>
      </c>
      <c r="O976" s="0" t="str">
        <f aca="false">IF(E976&lt;&gt;0,INDEX(Main!AI:CC,$C976+1,$D976+1),"")</f>
        <v/>
      </c>
      <c r="P976" s="0" t="str">
        <f aca="false">IF(E976&lt;&gt;0,INDEX(Main!AJ:CC,$C976+1,$D976+1),"")</f>
        <v/>
      </c>
      <c r="Q976" s="0" t="str">
        <f aca="false">IF(A976&lt;&gt;"",":"&amp;A976,"")</f>
        <v/>
      </c>
    </row>
    <row r="977" customFormat="false" ht="12.75" hidden="false" customHeight="false" outlineLevel="0" collapsed="false">
      <c r="A977" s="0" t="str">
        <f aca="false">IF(MOD(ROW(B977)-C$6,$F$6)=0,MAX(A$7:A976)+1,"")</f>
        <v/>
      </c>
      <c r="B977" s="0" t="n">
        <v>9.06399999999996</v>
      </c>
      <c r="C977" s="0" t="n">
        <v>70</v>
      </c>
      <c r="D977" s="0" t="n">
        <v>40</v>
      </c>
      <c r="E977" s="0" t="n">
        <v>0</v>
      </c>
      <c r="F977" s="0" t="str">
        <f aca="false">IF(E977&lt;&gt;0,"CSE"&amp;ROUND(B977,0),"")</f>
        <v/>
      </c>
      <c r="G977" s="0" t="str">
        <f aca="false">IF(E977&lt;&gt;0,"All","")</f>
        <v/>
      </c>
      <c r="H977" s="0" t="str">
        <f aca="false">IF(E977&lt;&gt;0,INDEX(Main!T:T,C977+1,1),"")</f>
        <v/>
      </c>
      <c r="I977" s="0" t="str">
        <f aca="false">IF(E977&lt;&gt;0,INDEX(Main!U:U,C977+1,1),"")</f>
        <v/>
      </c>
      <c r="J977" s="0" t="str">
        <f aca="false">IF(E977&lt;&gt;0,INDEX(Main!V:V,C977+1,1),"")</f>
        <v/>
      </c>
      <c r="K977" s="0" t="str">
        <f aca="false">IF(E977&lt;&gt;0,INDEX(Main!W:W,C977+1,1),"")</f>
        <v/>
      </c>
      <c r="L977" s="0" t="str">
        <f aca="false">IF(E977&lt;&gt;0,INDEX(Main!AF:CC,$C977+1,$D977+1),"")</f>
        <v/>
      </c>
      <c r="M977" s="0" t="str">
        <f aca="false">IF(E977&lt;&gt;0,IF(L977*1&gt;100,YEAR(L977),""),"")</f>
        <v/>
      </c>
      <c r="N977" s="0" t="str">
        <f aca="false">IF(E977&lt;&gt;0,INDEX(Main!AH:CC,$C977+1,$D977+1),"")</f>
        <v/>
      </c>
      <c r="O977" s="0" t="str">
        <f aca="false">IF(E977&lt;&gt;0,INDEX(Main!AI:CC,$C977+1,$D977+1),"")</f>
        <v/>
      </c>
      <c r="P977" s="0" t="str">
        <f aca="false">IF(E977&lt;&gt;0,INDEX(Main!AJ:CC,$C977+1,$D977+1),"")</f>
        <v/>
      </c>
      <c r="Q977" s="0" t="str">
        <f aca="false">IF(A977&lt;&gt;"",":"&amp;A977,"")</f>
        <v/>
      </c>
    </row>
    <row r="978" customFormat="false" ht="12.75" hidden="false" customHeight="false" outlineLevel="0" collapsed="false">
      <c r="A978" s="0" t="str">
        <f aca="false">IF(MOD(ROW(B978)-C$6,$F$6)=0,MAX(A$7:A977)+1,"")</f>
        <v/>
      </c>
      <c r="B978" s="0" t="n">
        <v>9.06499999999996</v>
      </c>
      <c r="C978" s="0" t="n">
        <v>71</v>
      </c>
      <c r="D978" s="0" t="n">
        <v>40</v>
      </c>
      <c r="E978" s="0" t="n">
        <v>0</v>
      </c>
      <c r="F978" s="0" t="str">
        <f aca="false">IF(E978&lt;&gt;0,"CSE"&amp;ROUND(B978,0),"")</f>
        <v/>
      </c>
      <c r="G978" s="0" t="str">
        <f aca="false">IF(E978&lt;&gt;0,"All","")</f>
        <v/>
      </c>
      <c r="H978" s="0" t="str">
        <f aca="false">IF(E978&lt;&gt;0,INDEX(Main!T:T,C978+1,1),"")</f>
        <v/>
      </c>
      <c r="I978" s="0" t="str">
        <f aca="false">IF(E978&lt;&gt;0,INDEX(Main!U:U,C978+1,1),"")</f>
        <v/>
      </c>
      <c r="J978" s="0" t="str">
        <f aca="false">IF(E978&lt;&gt;0,INDEX(Main!V:V,C978+1,1),"")</f>
        <v/>
      </c>
      <c r="K978" s="0" t="str">
        <f aca="false">IF(E978&lt;&gt;0,INDEX(Main!W:W,C978+1,1),"")</f>
        <v/>
      </c>
      <c r="L978" s="0" t="str">
        <f aca="false">IF(E978&lt;&gt;0,INDEX(Main!AF:CC,$C978+1,$D978+1),"")</f>
        <v/>
      </c>
      <c r="M978" s="0" t="str">
        <f aca="false">IF(E978&lt;&gt;0,IF(L978*1&gt;100,YEAR(L978),""),"")</f>
        <v/>
      </c>
      <c r="N978" s="0" t="str">
        <f aca="false">IF(E978&lt;&gt;0,INDEX(Main!AH:CC,$C978+1,$D978+1),"")</f>
        <v/>
      </c>
      <c r="O978" s="0" t="str">
        <f aca="false">IF(E978&lt;&gt;0,INDEX(Main!AI:CC,$C978+1,$D978+1),"")</f>
        <v/>
      </c>
      <c r="P978" s="0" t="str">
        <f aca="false">IF(E978&lt;&gt;0,INDEX(Main!AJ:CC,$C978+1,$D978+1),"")</f>
        <v/>
      </c>
      <c r="Q978" s="0" t="str">
        <f aca="false">IF(A978&lt;&gt;"",":"&amp;A978,"")</f>
        <v/>
      </c>
    </row>
    <row r="979" customFormat="false" ht="12.75" hidden="false" customHeight="false" outlineLevel="0" collapsed="false">
      <c r="A979" s="0" t="str">
        <f aca="false">IF(MOD(ROW(B979)-C$6,$F$6)=0,MAX(A$7:A978)+1,"")</f>
        <v/>
      </c>
      <c r="B979" s="0" t="n">
        <v>9.06599999999996</v>
      </c>
      <c r="C979" s="0" t="n">
        <v>72</v>
      </c>
      <c r="D979" s="0" t="n">
        <v>40</v>
      </c>
      <c r="E979" s="0" t="n">
        <v>0</v>
      </c>
      <c r="F979" s="0" t="str">
        <f aca="false">IF(E979&lt;&gt;0,"CSE"&amp;ROUND(B979,0),"")</f>
        <v/>
      </c>
      <c r="G979" s="0" t="str">
        <f aca="false">IF(E979&lt;&gt;0,"All","")</f>
        <v/>
      </c>
      <c r="H979" s="0" t="str">
        <f aca="false">IF(E979&lt;&gt;0,INDEX(Main!T:T,C979+1,1),"")</f>
        <v/>
      </c>
      <c r="I979" s="0" t="str">
        <f aca="false">IF(E979&lt;&gt;0,INDEX(Main!U:U,C979+1,1),"")</f>
        <v/>
      </c>
      <c r="J979" s="0" t="str">
        <f aca="false">IF(E979&lt;&gt;0,INDEX(Main!V:V,C979+1,1),"")</f>
        <v/>
      </c>
      <c r="K979" s="0" t="str">
        <f aca="false">IF(E979&lt;&gt;0,INDEX(Main!W:W,C979+1,1),"")</f>
        <v/>
      </c>
      <c r="L979" s="0" t="str">
        <f aca="false">IF(E979&lt;&gt;0,INDEX(Main!AF:CC,$C979+1,$D979+1),"")</f>
        <v/>
      </c>
      <c r="M979" s="0" t="str">
        <f aca="false">IF(E979&lt;&gt;0,IF(L979*1&gt;100,YEAR(L979),""),"")</f>
        <v/>
      </c>
      <c r="N979" s="0" t="str">
        <f aca="false">IF(E979&lt;&gt;0,INDEX(Main!AH:CC,$C979+1,$D979+1),"")</f>
        <v/>
      </c>
      <c r="O979" s="0" t="str">
        <f aca="false">IF(E979&lt;&gt;0,INDEX(Main!AI:CC,$C979+1,$D979+1),"")</f>
        <v/>
      </c>
      <c r="P979" s="0" t="str">
        <f aca="false">IF(E979&lt;&gt;0,INDEX(Main!AJ:CC,$C979+1,$D979+1),"")</f>
        <v/>
      </c>
      <c r="Q979" s="0" t="str">
        <f aca="false">IF(A979&lt;&gt;"",":"&amp;A979,"")</f>
        <v/>
      </c>
    </row>
    <row r="980" customFormat="false" ht="12.75" hidden="false" customHeight="false" outlineLevel="0" collapsed="false">
      <c r="A980" s="0" t="str">
        <f aca="false">IF(MOD(ROW(B980)-C$6,$F$6)=0,MAX(A$7:A979)+1,"")</f>
        <v/>
      </c>
      <c r="B980" s="0" t="n">
        <v>9.06699999999996</v>
      </c>
      <c r="C980" s="0" t="n">
        <v>73</v>
      </c>
      <c r="D980" s="0" t="n">
        <v>40</v>
      </c>
      <c r="E980" s="0" t="n">
        <v>0</v>
      </c>
      <c r="F980" s="0" t="str">
        <f aca="false">IF(E980&lt;&gt;0,"CSE"&amp;ROUND(B980,0),"")</f>
        <v/>
      </c>
      <c r="G980" s="0" t="str">
        <f aca="false">IF(E980&lt;&gt;0,"All","")</f>
        <v/>
      </c>
      <c r="H980" s="0" t="str">
        <f aca="false">IF(E980&lt;&gt;0,INDEX(Main!T:T,C980+1,1),"")</f>
        <v/>
      </c>
      <c r="I980" s="0" t="str">
        <f aca="false">IF(E980&lt;&gt;0,INDEX(Main!U:U,C980+1,1),"")</f>
        <v/>
      </c>
      <c r="J980" s="0" t="str">
        <f aca="false">IF(E980&lt;&gt;0,INDEX(Main!V:V,C980+1,1),"")</f>
        <v/>
      </c>
      <c r="K980" s="0" t="str">
        <f aca="false">IF(E980&lt;&gt;0,INDEX(Main!W:W,C980+1,1),"")</f>
        <v/>
      </c>
      <c r="L980" s="0" t="str">
        <f aca="false">IF(E980&lt;&gt;0,INDEX(Main!AF:CC,$C980+1,$D980+1),"")</f>
        <v/>
      </c>
      <c r="M980" s="0" t="str">
        <f aca="false">IF(E980&lt;&gt;0,IF(L980*1&gt;100,YEAR(L980),""),"")</f>
        <v/>
      </c>
      <c r="N980" s="0" t="str">
        <f aca="false">IF(E980&lt;&gt;0,INDEX(Main!AH:CC,$C980+1,$D980+1),"")</f>
        <v/>
      </c>
      <c r="O980" s="0" t="str">
        <f aca="false">IF(E980&lt;&gt;0,INDEX(Main!AI:CC,$C980+1,$D980+1),"")</f>
        <v/>
      </c>
      <c r="P980" s="0" t="str">
        <f aca="false">IF(E980&lt;&gt;0,INDEX(Main!AJ:CC,$C980+1,$D980+1),"")</f>
        <v/>
      </c>
      <c r="Q980" s="0" t="str">
        <f aca="false">IF(A980&lt;&gt;"",":"&amp;A980,"")</f>
        <v/>
      </c>
    </row>
    <row r="981" customFormat="false" ht="12.75" hidden="false" customHeight="false" outlineLevel="0" collapsed="false">
      <c r="A981" s="0" t="str">
        <f aca="false">IF(MOD(ROW(B981)-C$6,$F$6)=0,MAX(A$7:A980)+1,"")</f>
        <v/>
      </c>
      <c r="B981" s="0" t="n">
        <v>9.06799999999996</v>
      </c>
      <c r="C981" s="0" t="n">
        <v>74</v>
      </c>
      <c r="D981" s="0" t="n">
        <v>40</v>
      </c>
      <c r="E981" s="0" t="n">
        <v>0</v>
      </c>
      <c r="F981" s="0" t="str">
        <f aca="false">IF(E981&lt;&gt;0,"CSE"&amp;ROUND(B981,0),"")</f>
        <v/>
      </c>
      <c r="G981" s="0" t="str">
        <f aca="false">IF(E981&lt;&gt;0,"All","")</f>
        <v/>
      </c>
      <c r="H981" s="0" t="str">
        <f aca="false">IF(E981&lt;&gt;0,INDEX(Main!T:T,C981+1,1),"")</f>
        <v/>
      </c>
      <c r="I981" s="0" t="str">
        <f aca="false">IF(E981&lt;&gt;0,INDEX(Main!U:U,C981+1,1),"")</f>
        <v/>
      </c>
      <c r="J981" s="0" t="str">
        <f aca="false">IF(E981&lt;&gt;0,INDEX(Main!V:V,C981+1,1),"")</f>
        <v/>
      </c>
      <c r="K981" s="0" t="str">
        <f aca="false">IF(E981&lt;&gt;0,INDEX(Main!W:W,C981+1,1),"")</f>
        <v/>
      </c>
      <c r="L981" s="0" t="str">
        <f aca="false">IF(E981&lt;&gt;0,INDEX(Main!AF:CC,$C981+1,$D981+1),"")</f>
        <v/>
      </c>
      <c r="M981" s="0" t="str">
        <f aca="false">IF(E981&lt;&gt;0,IF(L981*1&gt;100,YEAR(L981),""),"")</f>
        <v/>
      </c>
      <c r="N981" s="0" t="str">
        <f aca="false">IF(E981&lt;&gt;0,INDEX(Main!AH:CC,$C981+1,$D981+1),"")</f>
        <v/>
      </c>
      <c r="O981" s="0" t="str">
        <f aca="false">IF(E981&lt;&gt;0,INDEX(Main!AI:CC,$C981+1,$D981+1),"")</f>
        <v/>
      </c>
      <c r="P981" s="0" t="str">
        <f aca="false">IF(E981&lt;&gt;0,INDEX(Main!AJ:CC,$C981+1,$D981+1),"")</f>
        <v/>
      </c>
      <c r="Q981" s="0" t="str">
        <f aca="false">IF(A981&lt;&gt;"",":"&amp;A981,"")</f>
        <v/>
      </c>
    </row>
    <row r="982" customFormat="false" ht="12.75" hidden="false" customHeight="false" outlineLevel="0" collapsed="false">
      <c r="A982" s="0" t="str">
        <f aca="false">IF(MOD(ROW(B982)-C$6,$F$6)=0,MAX(A$7:A981)+1,"")</f>
        <v/>
      </c>
      <c r="B982" s="0" t="n">
        <v>9.06899999999996</v>
      </c>
      <c r="C982" s="0" t="n">
        <v>75</v>
      </c>
      <c r="D982" s="0" t="n">
        <v>40</v>
      </c>
      <c r="E982" s="0" t="n">
        <v>0</v>
      </c>
      <c r="F982" s="0" t="str">
        <f aca="false">IF(E982&lt;&gt;0,"CSE"&amp;ROUND(B982,0),"")</f>
        <v/>
      </c>
      <c r="G982" s="0" t="str">
        <f aca="false">IF(E982&lt;&gt;0,"All","")</f>
        <v/>
      </c>
      <c r="H982" s="0" t="str">
        <f aca="false">IF(E982&lt;&gt;0,INDEX(Main!T:T,C982+1,1),"")</f>
        <v/>
      </c>
      <c r="I982" s="0" t="str">
        <f aca="false">IF(E982&lt;&gt;0,INDEX(Main!U:U,C982+1,1),"")</f>
        <v/>
      </c>
      <c r="J982" s="0" t="str">
        <f aca="false">IF(E982&lt;&gt;0,INDEX(Main!V:V,C982+1,1),"")</f>
        <v/>
      </c>
      <c r="K982" s="0" t="str">
        <f aca="false">IF(E982&lt;&gt;0,INDEX(Main!W:W,C982+1,1),"")</f>
        <v/>
      </c>
      <c r="L982" s="0" t="str">
        <f aca="false">IF(E982&lt;&gt;0,INDEX(Main!AF:CC,$C982+1,$D982+1),"")</f>
        <v/>
      </c>
      <c r="M982" s="0" t="str">
        <f aca="false">IF(E982&lt;&gt;0,IF(L982*1&gt;100,YEAR(L982),""),"")</f>
        <v/>
      </c>
      <c r="N982" s="0" t="str">
        <f aca="false">IF(E982&lt;&gt;0,INDEX(Main!AH:CC,$C982+1,$D982+1),"")</f>
        <v/>
      </c>
      <c r="O982" s="0" t="str">
        <f aca="false">IF(E982&lt;&gt;0,INDEX(Main!AI:CC,$C982+1,$D982+1),"")</f>
        <v/>
      </c>
      <c r="P982" s="0" t="str">
        <f aca="false">IF(E982&lt;&gt;0,INDEX(Main!AJ:CC,$C982+1,$D982+1),"")</f>
        <v/>
      </c>
      <c r="Q982" s="0" t="str">
        <f aca="false">IF(A982&lt;&gt;"",":"&amp;A982,"")</f>
        <v/>
      </c>
    </row>
    <row r="983" customFormat="false" ht="12.75" hidden="false" customHeight="false" outlineLevel="0" collapsed="false">
      <c r="A983" s="0" t="str">
        <f aca="false">IF(MOD(ROW(B983)-C$6,$F$6)=0,MAX(A$7:A982)+1,"")</f>
        <v/>
      </c>
      <c r="B983" s="0" t="n">
        <v>9.06999999999996</v>
      </c>
      <c r="C983" s="0" t="n">
        <v>76</v>
      </c>
      <c r="D983" s="0" t="n">
        <v>40</v>
      </c>
      <c r="E983" s="0" t="n">
        <v>0</v>
      </c>
      <c r="F983" s="0" t="str">
        <f aca="false">IF(E983&lt;&gt;0,"CSE"&amp;ROUND(B983,0),"")</f>
        <v/>
      </c>
      <c r="G983" s="0" t="str">
        <f aca="false">IF(E983&lt;&gt;0,"All","")</f>
        <v/>
      </c>
      <c r="H983" s="0" t="str">
        <f aca="false">IF(E983&lt;&gt;0,INDEX(Main!T:T,C983+1,1),"")</f>
        <v/>
      </c>
      <c r="I983" s="0" t="str">
        <f aca="false">IF(E983&lt;&gt;0,INDEX(Main!U:U,C983+1,1),"")</f>
        <v/>
      </c>
      <c r="J983" s="0" t="str">
        <f aca="false">IF(E983&lt;&gt;0,INDEX(Main!V:V,C983+1,1),"")</f>
        <v/>
      </c>
      <c r="K983" s="0" t="str">
        <f aca="false">IF(E983&lt;&gt;0,INDEX(Main!W:W,C983+1,1),"")</f>
        <v/>
      </c>
      <c r="L983" s="0" t="str">
        <f aca="false">IF(E983&lt;&gt;0,INDEX(Main!AF:CC,$C983+1,$D983+1),"")</f>
        <v/>
      </c>
      <c r="M983" s="0" t="str">
        <f aca="false">IF(E983&lt;&gt;0,IF(L983*1&gt;100,YEAR(L983),""),"")</f>
        <v/>
      </c>
      <c r="N983" s="0" t="str">
        <f aca="false">IF(E983&lt;&gt;0,INDEX(Main!AH:CC,$C983+1,$D983+1),"")</f>
        <v/>
      </c>
      <c r="O983" s="0" t="str">
        <f aca="false">IF(E983&lt;&gt;0,INDEX(Main!AI:CC,$C983+1,$D983+1),"")</f>
        <v/>
      </c>
      <c r="P983" s="0" t="str">
        <f aca="false">IF(E983&lt;&gt;0,INDEX(Main!AJ:CC,$C983+1,$D983+1),"")</f>
        <v/>
      </c>
      <c r="Q983" s="0" t="str">
        <f aca="false">IF(A983&lt;&gt;"",":"&amp;A983,"")</f>
        <v/>
      </c>
    </row>
    <row r="984" customFormat="false" ht="12.75" hidden="false" customHeight="false" outlineLevel="0" collapsed="false">
      <c r="A984" s="0" t="str">
        <f aca="false">IF(MOD(ROW(B984)-C$6,$F$6)=0,MAX(A$7:A983)+1,"")</f>
        <v/>
      </c>
      <c r="B984" s="0" t="n">
        <v>9.07099999999996</v>
      </c>
      <c r="C984" s="0" t="n">
        <v>77</v>
      </c>
      <c r="D984" s="0" t="n">
        <v>40</v>
      </c>
      <c r="E984" s="0" t="n">
        <v>0</v>
      </c>
      <c r="F984" s="0" t="str">
        <f aca="false">IF(E984&lt;&gt;0,"CSE"&amp;ROUND(B984,0),"")</f>
        <v/>
      </c>
      <c r="G984" s="0" t="str">
        <f aca="false">IF(E984&lt;&gt;0,"All","")</f>
        <v/>
      </c>
      <c r="H984" s="0" t="str">
        <f aca="false">IF(E984&lt;&gt;0,INDEX(Main!T:T,C984+1,1),"")</f>
        <v/>
      </c>
      <c r="I984" s="0" t="str">
        <f aca="false">IF(E984&lt;&gt;0,INDEX(Main!U:U,C984+1,1),"")</f>
        <v/>
      </c>
      <c r="J984" s="0" t="str">
        <f aca="false">IF(E984&lt;&gt;0,INDEX(Main!V:V,C984+1,1),"")</f>
        <v/>
      </c>
      <c r="K984" s="0" t="str">
        <f aca="false">IF(E984&lt;&gt;0,INDEX(Main!W:W,C984+1,1),"")</f>
        <v/>
      </c>
      <c r="L984" s="0" t="str">
        <f aca="false">IF(E984&lt;&gt;0,INDEX(Main!AF:CC,$C984+1,$D984+1),"")</f>
        <v/>
      </c>
      <c r="M984" s="0" t="str">
        <f aca="false">IF(E984&lt;&gt;0,IF(L984*1&gt;100,YEAR(L984),""),"")</f>
        <v/>
      </c>
      <c r="N984" s="0" t="str">
        <f aca="false">IF(E984&lt;&gt;0,INDEX(Main!AH:CC,$C984+1,$D984+1),"")</f>
        <v/>
      </c>
      <c r="O984" s="0" t="str">
        <f aca="false">IF(E984&lt;&gt;0,INDEX(Main!AI:CC,$C984+1,$D984+1),"")</f>
        <v/>
      </c>
      <c r="P984" s="0" t="str">
        <f aca="false">IF(E984&lt;&gt;0,INDEX(Main!AJ:CC,$C984+1,$D984+1),"")</f>
        <v/>
      </c>
      <c r="Q984" s="0" t="str">
        <f aca="false">IF(A984&lt;&gt;"",":"&amp;A984,"")</f>
        <v/>
      </c>
    </row>
    <row r="985" customFormat="false" ht="12.75" hidden="false" customHeight="false" outlineLevel="0" collapsed="false">
      <c r="A985" s="0" t="str">
        <f aca="false">IF(MOD(ROW(B985)-C$6,$F$6)=0,MAX(A$7:A984)+1,"")</f>
        <v/>
      </c>
      <c r="B985" s="0" t="n">
        <v>9.07199999999996</v>
      </c>
      <c r="C985" s="0" t="n">
        <v>78</v>
      </c>
      <c r="D985" s="0" t="n">
        <v>40</v>
      </c>
      <c r="E985" s="0" t="n">
        <v>0</v>
      </c>
      <c r="F985" s="0" t="str">
        <f aca="false">IF(E985&lt;&gt;0,"CSE"&amp;ROUND(B985,0),"")</f>
        <v/>
      </c>
      <c r="G985" s="0" t="str">
        <f aca="false">IF(E985&lt;&gt;0,"All","")</f>
        <v/>
      </c>
      <c r="H985" s="0" t="str">
        <f aca="false">IF(E985&lt;&gt;0,INDEX(Main!T:T,C985+1,1),"")</f>
        <v/>
      </c>
      <c r="I985" s="0" t="str">
        <f aca="false">IF(E985&lt;&gt;0,INDEX(Main!U:U,C985+1,1),"")</f>
        <v/>
      </c>
      <c r="J985" s="0" t="str">
        <f aca="false">IF(E985&lt;&gt;0,INDEX(Main!V:V,C985+1,1),"")</f>
        <v/>
      </c>
      <c r="K985" s="0" t="str">
        <f aca="false">IF(E985&lt;&gt;0,INDEX(Main!W:W,C985+1,1),"")</f>
        <v/>
      </c>
      <c r="L985" s="0" t="str">
        <f aca="false">IF(E985&lt;&gt;0,INDEX(Main!AF:CC,$C985+1,$D985+1),"")</f>
        <v/>
      </c>
      <c r="M985" s="0" t="str">
        <f aca="false">IF(E985&lt;&gt;0,IF(L985*1&gt;100,YEAR(L985),""),"")</f>
        <v/>
      </c>
      <c r="N985" s="0" t="str">
        <f aca="false">IF(E985&lt;&gt;0,INDEX(Main!AH:CC,$C985+1,$D985+1),"")</f>
        <v/>
      </c>
      <c r="O985" s="0" t="str">
        <f aca="false">IF(E985&lt;&gt;0,INDEX(Main!AI:CC,$C985+1,$D985+1),"")</f>
        <v/>
      </c>
      <c r="P985" s="0" t="str">
        <f aca="false">IF(E985&lt;&gt;0,INDEX(Main!AJ:CC,$C985+1,$D985+1),"")</f>
        <v/>
      </c>
      <c r="Q985" s="0" t="str">
        <f aca="false">IF(A985&lt;&gt;"",":"&amp;A985,"")</f>
        <v/>
      </c>
    </row>
    <row r="986" customFormat="false" ht="12.75" hidden="false" customHeight="false" outlineLevel="0" collapsed="false">
      <c r="A986" s="0" t="str">
        <f aca="false">IF(MOD(ROW(B986)-C$6,$F$6)=0,MAX(A$7:A985)+1,"")</f>
        <v/>
      </c>
      <c r="B986" s="0" t="n">
        <v>9.07299999999996</v>
      </c>
      <c r="C986" s="0" t="n">
        <v>79</v>
      </c>
      <c r="D986" s="0" t="n">
        <v>40</v>
      </c>
      <c r="E986" s="0" t="n">
        <v>0</v>
      </c>
      <c r="F986" s="0" t="str">
        <f aca="false">IF(E986&lt;&gt;0,"CSE"&amp;ROUND(B986,0),"")</f>
        <v/>
      </c>
      <c r="G986" s="0" t="str">
        <f aca="false">IF(E986&lt;&gt;0,"All","")</f>
        <v/>
      </c>
      <c r="H986" s="0" t="str">
        <f aca="false">IF(E986&lt;&gt;0,INDEX(Main!T:T,C986+1,1),"")</f>
        <v/>
      </c>
      <c r="I986" s="0" t="str">
        <f aca="false">IF(E986&lt;&gt;0,INDEX(Main!U:U,C986+1,1),"")</f>
        <v/>
      </c>
      <c r="J986" s="0" t="str">
        <f aca="false">IF(E986&lt;&gt;0,INDEX(Main!V:V,C986+1,1),"")</f>
        <v/>
      </c>
      <c r="K986" s="0" t="str">
        <f aca="false">IF(E986&lt;&gt;0,INDEX(Main!W:W,C986+1,1),"")</f>
        <v/>
      </c>
      <c r="L986" s="0" t="str">
        <f aca="false">IF(E986&lt;&gt;0,INDEX(Main!AF:CC,$C986+1,$D986+1),"")</f>
        <v/>
      </c>
      <c r="M986" s="0" t="str">
        <f aca="false">IF(E986&lt;&gt;0,IF(L986*1&gt;100,YEAR(L986),""),"")</f>
        <v/>
      </c>
      <c r="N986" s="0" t="str">
        <f aca="false">IF(E986&lt;&gt;0,INDEX(Main!AH:CC,$C986+1,$D986+1),"")</f>
        <v/>
      </c>
      <c r="O986" s="0" t="str">
        <f aca="false">IF(E986&lt;&gt;0,INDEX(Main!AI:CC,$C986+1,$D986+1),"")</f>
        <v/>
      </c>
      <c r="P986" s="0" t="str">
        <f aca="false">IF(E986&lt;&gt;0,INDEX(Main!AJ:CC,$C986+1,$D986+1),"")</f>
        <v/>
      </c>
      <c r="Q986" s="0" t="str">
        <f aca="false">IF(A986&lt;&gt;"",":"&amp;A986,"")</f>
        <v/>
      </c>
    </row>
    <row r="987" customFormat="false" ht="12.75" hidden="false" customHeight="false" outlineLevel="0" collapsed="false">
      <c r="A987" s="0" t="str">
        <f aca="false">IF(MOD(ROW(B987)-C$6,$F$6)=0,MAX(A$7:A986)+1,"")</f>
        <v/>
      </c>
      <c r="B987" s="0" t="n">
        <v>9.07399999999996</v>
      </c>
      <c r="C987" s="0" t="n">
        <v>80</v>
      </c>
      <c r="D987" s="0" t="n">
        <v>40</v>
      </c>
      <c r="E987" s="0" t="n">
        <v>0</v>
      </c>
      <c r="F987" s="0" t="str">
        <f aca="false">IF(E987&lt;&gt;0,"CSE"&amp;ROUND(B987,0),"")</f>
        <v/>
      </c>
      <c r="G987" s="0" t="str">
        <f aca="false">IF(E987&lt;&gt;0,"All","")</f>
        <v/>
      </c>
      <c r="H987" s="0" t="str">
        <f aca="false">IF(E987&lt;&gt;0,INDEX(Main!T:T,C987+1,1),"")</f>
        <v/>
      </c>
      <c r="I987" s="0" t="str">
        <f aca="false">IF(E987&lt;&gt;0,INDEX(Main!U:U,C987+1,1),"")</f>
        <v/>
      </c>
      <c r="J987" s="0" t="str">
        <f aca="false">IF(E987&lt;&gt;0,INDEX(Main!V:V,C987+1,1),"")</f>
        <v/>
      </c>
      <c r="K987" s="0" t="str">
        <f aca="false">IF(E987&lt;&gt;0,INDEX(Main!W:W,C987+1,1),"")</f>
        <v/>
      </c>
      <c r="L987" s="0" t="str">
        <f aca="false">IF(E987&lt;&gt;0,INDEX(Main!AF:CC,$C987+1,$D987+1),"")</f>
        <v/>
      </c>
      <c r="M987" s="0" t="str">
        <f aca="false">IF(E987&lt;&gt;0,IF(L987*1&gt;100,YEAR(L987),""),"")</f>
        <v/>
      </c>
      <c r="N987" s="0" t="str">
        <f aca="false">IF(E987&lt;&gt;0,INDEX(Main!AH:CC,$C987+1,$D987+1),"")</f>
        <v/>
      </c>
      <c r="O987" s="0" t="str">
        <f aca="false">IF(E987&lt;&gt;0,INDEX(Main!AI:CC,$C987+1,$D987+1),"")</f>
        <v/>
      </c>
      <c r="P987" s="0" t="str">
        <f aca="false">IF(E987&lt;&gt;0,INDEX(Main!AJ:CC,$C987+1,$D987+1),"")</f>
        <v/>
      </c>
      <c r="Q987" s="0" t="str">
        <f aca="false">IF(A987&lt;&gt;"",":"&amp;A987,"")</f>
        <v/>
      </c>
    </row>
    <row r="988" customFormat="false" ht="12.75" hidden="false" customHeight="false" outlineLevel="0" collapsed="false">
      <c r="A988" s="0" t="str">
        <f aca="false">IF(MOD(ROW(B988)-C$6,$F$6)=0,MAX(A$7:A987)+1,"")</f>
        <v/>
      </c>
      <c r="B988" s="0" t="n">
        <v>9.07499999999996</v>
      </c>
      <c r="C988" s="0" t="n">
        <v>81</v>
      </c>
      <c r="D988" s="0" t="n">
        <v>40</v>
      </c>
      <c r="E988" s="0" t="n">
        <v>0</v>
      </c>
      <c r="F988" s="0" t="str">
        <f aca="false">IF(E988&lt;&gt;0,"CSE"&amp;ROUND(B988,0),"")</f>
        <v/>
      </c>
      <c r="G988" s="0" t="str">
        <f aca="false">IF(E988&lt;&gt;0,"All","")</f>
        <v/>
      </c>
      <c r="H988" s="0" t="str">
        <f aca="false">IF(E988&lt;&gt;0,INDEX(Main!T:T,C988+1,1),"")</f>
        <v/>
      </c>
      <c r="I988" s="0" t="str">
        <f aca="false">IF(E988&lt;&gt;0,INDEX(Main!U:U,C988+1,1),"")</f>
        <v/>
      </c>
      <c r="J988" s="0" t="str">
        <f aca="false">IF(E988&lt;&gt;0,INDEX(Main!V:V,C988+1,1),"")</f>
        <v/>
      </c>
      <c r="K988" s="0" t="str">
        <f aca="false">IF(E988&lt;&gt;0,INDEX(Main!W:W,C988+1,1),"")</f>
        <v/>
      </c>
      <c r="L988" s="0" t="str">
        <f aca="false">IF(E988&lt;&gt;0,INDEX(Main!AF:CC,$C988+1,$D988+1),"")</f>
        <v/>
      </c>
      <c r="M988" s="0" t="str">
        <f aca="false">IF(E988&lt;&gt;0,IF(L988*1&gt;100,YEAR(L988),""),"")</f>
        <v/>
      </c>
      <c r="N988" s="0" t="str">
        <f aca="false">IF(E988&lt;&gt;0,INDEX(Main!AH:CC,$C988+1,$D988+1),"")</f>
        <v/>
      </c>
      <c r="O988" s="0" t="str">
        <f aca="false">IF(E988&lt;&gt;0,INDEX(Main!AI:CC,$C988+1,$D988+1),"")</f>
        <v/>
      </c>
      <c r="P988" s="0" t="str">
        <f aca="false">IF(E988&lt;&gt;0,INDEX(Main!AJ:CC,$C988+1,$D988+1),"")</f>
        <v/>
      </c>
      <c r="Q988" s="0" t="str">
        <f aca="false">IF(A988&lt;&gt;"",":"&amp;A988,"")</f>
        <v/>
      </c>
    </row>
    <row r="989" customFormat="false" ht="12.75" hidden="false" customHeight="false" outlineLevel="0" collapsed="false">
      <c r="A989" s="0" t="str">
        <f aca="false">IF(MOD(ROW(B989)-C$6,$F$6)=0,MAX(A$7:A988)+1,"")</f>
        <v/>
      </c>
      <c r="B989" s="0" t="n">
        <v>9.07599999999996</v>
      </c>
      <c r="C989" s="0" t="n">
        <v>82</v>
      </c>
      <c r="D989" s="0" t="n">
        <v>40</v>
      </c>
      <c r="E989" s="0" t="n">
        <v>0</v>
      </c>
      <c r="F989" s="0" t="str">
        <f aca="false">IF(E989&lt;&gt;0,"CSE"&amp;ROUND(B989,0),"")</f>
        <v/>
      </c>
      <c r="G989" s="0" t="str">
        <f aca="false">IF(E989&lt;&gt;0,"All","")</f>
        <v/>
      </c>
      <c r="H989" s="0" t="str">
        <f aca="false">IF(E989&lt;&gt;0,INDEX(Main!T:T,C989+1,1),"")</f>
        <v/>
      </c>
      <c r="I989" s="0" t="str">
        <f aca="false">IF(E989&lt;&gt;0,INDEX(Main!U:U,C989+1,1),"")</f>
        <v/>
      </c>
      <c r="J989" s="0" t="str">
        <f aca="false">IF(E989&lt;&gt;0,INDEX(Main!V:V,C989+1,1),"")</f>
        <v/>
      </c>
      <c r="K989" s="0" t="str">
        <f aca="false">IF(E989&lt;&gt;0,INDEX(Main!W:W,C989+1,1),"")</f>
        <v/>
      </c>
      <c r="L989" s="0" t="str">
        <f aca="false">IF(E989&lt;&gt;0,INDEX(Main!AF:CC,$C989+1,$D989+1),"")</f>
        <v/>
      </c>
      <c r="M989" s="0" t="str">
        <f aca="false">IF(E989&lt;&gt;0,IF(L989*1&gt;100,YEAR(L989),""),"")</f>
        <v/>
      </c>
      <c r="N989" s="0" t="str">
        <f aca="false">IF(E989&lt;&gt;0,INDEX(Main!AH:CC,$C989+1,$D989+1),"")</f>
        <v/>
      </c>
      <c r="O989" s="0" t="str">
        <f aca="false">IF(E989&lt;&gt;0,INDEX(Main!AI:CC,$C989+1,$D989+1),"")</f>
        <v/>
      </c>
      <c r="P989" s="0" t="str">
        <f aca="false">IF(E989&lt;&gt;0,INDEX(Main!AJ:CC,$C989+1,$D989+1),"")</f>
        <v/>
      </c>
      <c r="Q989" s="0" t="str">
        <f aca="false">IF(A989&lt;&gt;"",":"&amp;A989,"")</f>
        <v/>
      </c>
    </row>
    <row r="990" customFormat="false" ht="12.75" hidden="false" customHeight="false" outlineLevel="0" collapsed="false">
      <c r="A990" s="0" t="str">
        <f aca="false">IF(MOD(ROW(B990)-C$6,$F$6)=0,MAX(A$7:A989)+1,"")</f>
        <v/>
      </c>
      <c r="B990" s="0" t="n">
        <v>9.07699999999996</v>
      </c>
      <c r="C990" s="0" t="n">
        <v>83</v>
      </c>
      <c r="D990" s="0" t="n">
        <v>40</v>
      </c>
      <c r="E990" s="0" t="n">
        <v>0</v>
      </c>
      <c r="F990" s="0" t="str">
        <f aca="false">IF(E990&lt;&gt;0,"CSE"&amp;ROUND(B990,0),"")</f>
        <v/>
      </c>
      <c r="G990" s="0" t="str">
        <f aca="false">IF(E990&lt;&gt;0,"All","")</f>
        <v/>
      </c>
      <c r="H990" s="0" t="str">
        <f aca="false">IF(E990&lt;&gt;0,INDEX(Main!T:T,C990+1,1),"")</f>
        <v/>
      </c>
      <c r="I990" s="0" t="str">
        <f aca="false">IF(E990&lt;&gt;0,INDEX(Main!U:U,C990+1,1),"")</f>
        <v/>
      </c>
      <c r="J990" s="0" t="str">
        <f aca="false">IF(E990&lt;&gt;0,INDEX(Main!V:V,C990+1,1),"")</f>
        <v/>
      </c>
      <c r="K990" s="0" t="str">
        <f aca="false">IF(E990&lt;&gt;0,INDEX(Main!W:W,C990+1,1),"")</f>
        <v/>
      </c>
      <c r="L990" s="0" t="str">
        <f aca="false">IF(E990&lt;&gt;0,INDEX(Main!AF:CC,$C990+1,$D990+1),"")</f>
        <v/>
      </c>
      <c r="M990" s="0" t="str">
        <f aca="false">IF(E990&lt;&gt;0,IF(L990*1&gt;100,YEAR(L990),""),"")</f>
        <v/>
      </c>
      <c r="N990" s="0" t="str">
        <f aca="false">IF(E990&lt;&gt;0,INDEX(Main!AH:CC,$C990+1,$D990+1),"")</f>
        <v/>
      </c>
      <c r="O990" s="0" t="str">
        <f aca="false">IF(E990&lt;&gt;0,INDEX(Main!AI:CC,$C990+1,$D990+1),"")</f>
        <v/>
      </c>
      <c r="P990" s="0" t="str">
        <f aca="false">IF(E990&lt;&gt;0,INDEX(Main!AJ:CC,$C990+1,$D990+1),"")</f>
        <v/>
      </c>
      <c r="Q990" s="0" t="str">
        <f aca="false">IF(A990&lt;&gt;"",":"&amp;A990,"")</f>
        <v/>
      </c>
    </row>
    <row r="991" customFormat="false" ht="12.75" hidden="false" customHeight="false" outlineLevel="0" collapsed="false">
      <c r="A991" s="0" t="str">
        <f aca="false">IF(MOD(ROW(B991)-C$6,$F$6)=0,MAX(A$7:A990)+1,"")</f>
        <v/>
      </c>
      <c r="B991" s="0" t="n">
        <v>9.07799999999996</v>
      </c>
      <c r="C991" s="0" t="n">
        <v>84</v>
      </c>
      <c r="D991" s="0" t="n">
        <v>40</v>
      </c>
      <c r="E991" s="0" t="n">
        <v>0</v>
      </c>
      <c r="F991" s="0" t="str">
        <f aca="false">IF(E991&lt;&gt;0,"CSE"&amp;ROUND(B991,0),"")</f>
        <v/>
      </c>
      <c r="G991" s="0" t="str">
        <f aca="false">IF(E991&lt;&gt;0,"All","")</f>
        <v/>
      </c>
      <c r="H991" s="0" t="str">
        <f aca="false">IF(E991&lt;&gt;0,INDEX(Main!T:T,C991+1,1),"")</f>
        <v/>
      </c>
      <c r="I991" s="0" t="str">
        <f aca="false">IF(E991&lt;&gt;0,INDEX(Main!U:U,C991+1,1),"")</f>
        <v/>
      </c>
      <c r="J991" s="0" t="str">
        <f aca="false">IF(E991&lt;&gt;0,INDEX(Main!V:V,C991+1,1),"")</f>
        <v/>
      </c>
      <c r="K991" s="0" t="str">
        <f aca="false">IF(E991&lt;&gt;0,INDEX(Main!W:W,C991+1,1),"")</f>
        <v/>
      </c>
      <c r="L991" s="0" t="str">
        <f aca="false">IF(E991&lt;&gt;0,INDEX(Main!AF:CC,$C991+1,$D991+1),"")</f>
        <v/>
      </c>
      <c r="M991" s="0" t="str">
        <f aca="false">IF(E991&lt;&gt;0,IF(L991*1&gt;100,YEAR(L991),""),"")</f>
        <v/>
      </c>
      <c r="N991" s="0" t="str">
        <f aca="false">IF(E991&lt;&gt;0,INDEX(Main!AH:CC,$C991+1,$D991+1),"")</f>
        <v/>
      </c>
      <c r="O991" s="0" t="str">
        <f aca="false">IF(E991&lt;&gt;0,INDEX(Main!AI:CC,$C991+1,$D991+1),"")</f>
        <v/>
      </c>
      <c r="P991" s="0" t="str">
        <f aca="false">IF(E991&lt;&gt;0,INDEX(Main!AJ:CC,$C991+1,$D991+1),"")</f>
        <v/>
      </c>
      <c r="Q991" s="0" t="str">
        <f aca="false">IF(A991&lt;&gt;"",":"&amp;A991,"")</f>
        <v/>
      </c>
    </row>
    <row r="992" customFormat="false" ht="12.75" hidden="false" customHeight="false" outlineLevel="0" collapsed="false">
      <c r="A992" s="0" t="str">
        <f aca="false">IF(MOD(ROW(B992)-C$6,$F$6)=0,MAX(A$7:A991)+1,"")</f>
        <v/>
      </c>
      <c r="B992" s="0" t="n">
        <v>9.07899999999996</v>
      </c>
      <c r="C992" s="0" t="n">
        <v>85</v>
      </c>
      <c r="D992" s="0" t="n">
        <v>40</v>
      </c>
      <c r="E992" s="0" t="n">
        <v>0</v>
      </c>
      <c r="F992" s="0" t="str">
        <f aca="false">IF(E992&lt;&gt;0,"CSE"&amp;ROUND(B992,0),"")</f>
        <v/>
      </c>
      <c r="G992" s="0" t="str">
        <f aca="false">IF(E992&lt;&gt;0,"All","")</f>
        <v/>
      </c>
      <c r="H992" s="0" t="str">
        <f aca="false">IF(E992&lt;&gt;0,INDEX(Main!T:T,C992+1,1),"")</f>
        <v/>
      </c>
      <c r="I992" s="0" t="str">
        <f aca="false">IF(E992&lt;&gt;0,INDEX(Main!U:U,C992+1,1),"")</f>
        <v/>
      </c>
      <c r="J992" s="0" t="str">
        <f aca="false">IF(E992&lt;&gt;0,INDEX(Main!V:V,C992+1,1),"")</f>
        <v/>
      </c>
      <c r="K992" s="0" t="str">
        <f aca="false">IF(E992&lt;&gt;0,INDEX(Main!W:W,C992+1,1),"")</f>
        <v/>
      </c>
      <c r="L992" s="0" t="str">
        <f aca="false">IF(E992&lt;&gt;0,INDEX(Main!AF:CC,$C992+1,$D992+1),"")</f>
        <v/>
      </c>
      <c r="M992" s="0" t="str">
        <f aca="false">IF(E992&lt;&gt;0,IF(L992*1&gt;100,YEAR(L992),""),"")</f>
        <v/>
      </c>
      <c r="N992" s="0" t="str">
        <f aca="false">IF(E992&lt;&gt;0,INDEX(Main!AH:CC,$C992+1,$D992+1),"")</f>
        <v/>
      </c>
      <c r="O992" s="0" t="str">
        <f aca="false">IF(E992&lt;&gt;0,INDEX(Main!AI:CC,$C992+1,$D992+1),"")</f>
        <v/>
      </c>
      <c r="P992" s="0" t="str">
        <f aca="false">IF(E992&lt;&gt;0,INDEX(Main!AJ:CC,$C992+1,$D992+1),"")</f>
        <v/>
      </c>
      <c r="Q992" s="0" t="str">
        <f aca="false">IF(A992&lt;&gt;"",":"&amp;A992,"")</f>
        <v/>
      </c>
    </row>
    <row r="993" customFormat="false" ht="12.75" hidden="false" customHeight="false" outlineLevel="0" collapsed="false">
      <c r="A993" s="0" t="str">
        <f aca="false">IF(MOD(ROW(B993)-C$6,$F$6)=0,MAX(A$7:A992)+1,"")</f>
        <v/>
      </c>
      <c r="B993" s="0" t="n">
        <v>9.07999999999996</v>
      </c>
      <c r="C993" s="0" t="n">
        <v>86</v>
      </c>
      <c r="D993" s="0" t="n">
        <v>40</v>
      </c>
      <c r="E993" s="0" t="n">
        <v>0</v>
      </c>
      <c r="F993" s="0" t="str">
        <f aca="false">IF(E993&lt;&gt;0,"CSE"&amp;ROUND(B993,0),"")</f>
        <v/>
      </c>
      <c r="G993" s="0" t="str">
        <f aca="false">IF(E993&lt;&gt;0,"All","")</f>
        <v/>
      </c>
      <c r="H993" s="0" t="str">
        <f aca="false">IF(E993&lt;&gt;0,INDEX(Main!T:T,C993+1,1),"")</f>
        <v/>
      </c>
      <c r="I993" s="0" t="str">
        <f aca="false">IF(E993&lt;&gt;0,INDEX(Main!U:U,C993+1,1),"")</f>
        <v/>
      </c>
      <c r="J993" s="0" t="str">
        <f aca="false">IF(E993&lt;&gt;0,INDEX(Main!V:V,C993+1,1),"")</f>
        <v/>
      </c>
      <c r="K993" s="0" t="str">
        <f aca="false">IF(E993&lt;&gt;0,INDEX(Main!W:W,C993+1,1),"")</f>
        <v/>
      </c>
      <c r="L993" s="0" t="str">
        <f aca="false">IF(E993&lt;&gt;0,INDEX(Main!AF:CC,$C993+1,$D993+1),"")</f>
        <v/>
      </c>
      <c r="M993" s="0" t="str">
        <f aca="false">IF(E993&lt;&gt;0,IF(L993*1&gt;100,YEAR(L993),""),"")</f>
        <v/>
      </c>
      <c r="N993" s="0" t="str">
        <f aca="false">IF(E993&lt;&gt;0,INDEX(Main!AH:CC,$C993+1,$D993+1),"")</f>
        <v/>
      </c>
      <c r="O993" s="0" t="str">
        <f aca="false">IF(E993&lt;&gt;0,INDEX(Main!AI:CC,$C993+1,$D993+1),"")</f>
        <v/>
      </c>
      <c r="P993" s="0" t="str">
        <f aca="false">IF(E993&lt;&gt;0,INDEX(Main!AJ:CC,$C993+1,$D993+1),"")</f>
        <v/>
      </c>
      <c r="Q993" s="0" t="str">
        <f aca="false">IF(A993&lt;&gt;"",":"&amp;A993,"")</f>
        <v/>
      </c>
    </row>
    <row r="994" customFormat="false" ht="12.75" hidden="false" customHeight="false" outlineLevel="0" collapsed="false">
      <c r="A994" s="0" t="str">
        <f aca="false">IF(MOD(ROW(B994)-C$6,$F$6)=0,MAX(A$7:A993)+1,"")</f>
        <v/>
      </c>
      <c r="B994" s="0" t="n">
        <v>9.08099999999996</v>
      </c>
      <c r="C994" s="0" t="n">
        <v>87</v>
      </c>
      <c r="D994" s="0" t="n">
        <v>40</v>
      </c>
      <c r="E994" s="0" t="n">
        <v>0</v>
      </c>
      <c r="F994" s="0" t="str">
        <f aca="false">IF(E994&lt;&gt;0,"CSE"&amp;ROUND(B994,0),"")</f>
        <v/>
      </c>
      <c r="G994" s="0" t="str">
        <f aca="false">IF(E994&lt;&gt;0,"All","")</f>
        <v/>
      </c>
      <c r="H994" s="0" t="str">
        <f aca="false">IF(E994&lt;&gt;0,INDEX(Main!T:T,C994+1,1),"")</f>
        <v/>
      </c>
      <c r="I994" s="0" t="str">
        <f aca="false">IF(E994&lt;&gt;0,INDEX(Main!U:U,C994+1,1),"")</f>
        <v/>
      </c>
      <c r="J994" s="0" t="str">
        <f aca="false">IF(E994&lt;&gt;0,INDEX(Main!V:V,C994+1,1),"")</f>
        <v/>
      </c>
      <c r="K994" s="0" t="str">
        <f aca="false">IF(E994&lt;&gt;0,INDEX(Main!W:W,C994+1,1),"")</f>
        <v/>
      </c>
      <c r="L994" s="0" t="str">
        <f aca="false">IF(E994&lt;&gt;0,INDEX(Main!AF:CC,$C994+1,$D994+1),"")</f>
        <v/>
      </c>
      <c r="M994" s="0" t="str">
        <f aca="false">IF(E994&lt;&gt;0,IF(L994*1&gt;100,YEAR(L994),""),"")</f>
        <v/>
      </c>
      <c r="N994" s="0" t="str">
        <f aca="false">IF(E994&lt;&gt;0,INDEX(Main!AH:CC,$C994+1,$D994+1),"")</f>
        <v/>
      </c>
      <c r="O994" s="0" t="str">
        <f aca="false">IF(E994&lt;&gt;0,INDEX(Main!AI:CC,$C994+1,$D994+1),"")</f>
        <v/>
      </c>
      <c r="P994" s="0" t="str">
        <f aca="false">IF(E994&lt;&gt;0,INDEX(Main!AJ:CC,$C994+1,$D994+1),"")</f>
        <v/>
      </c>
      <c r="Q994" s="0" t="str">
        <f aca="false">IF(A994&lt;&gt;"",":"&amp;A994,"")</f>
        <v/>
      </c>
    </row>
    <row r="995" customFormat="false" ht="12.75" hidden="false" customHeight="false" outlineLevel="0" collapsed="false">
      <c r="A995" s="0" t="str">
        <f aca="false">IF(MOD(ROW(B995)-C$6,$F$6)=0,MAX(A$7:A994)+1,"")</f>
        <v/>
      </c>
      <c r="B995" s="0" t="n">
        <v>9.08199999999995</v>
      </c>
      <c r="C995" s="0" t="n">
        <v>88</v>
      </c>
      <c r="D995" s="0" t="n">
        <v>40</v>
      </c>
      <c r="E995" s="0" t="n">
        <v>0</v>
      </c>
      <c r="F995" s="0" t="str">
        <f aca="false">IF(E995&lt;&gt;0,"CSE"&amp;ROUND(B995,0),"")</f>
        <v/>
      </c>
      <c r="G995" s="0" t="str">
        <f aca="false">IF(E995&lt;&gt;0,"All","")</f>
        <v/>
      </c>
      <c r="H995" s="0" t="str">
        <f aca="false">IF(E995&lt;&gt;0,INDEX(Main!T:T,C995+1,1),"")</f>
        <v/>
      </c>
      <c r="I995" s="0" t="str">
        <f aca="false">IF(E995&lt;&gt;0,INDEX(Main!U:U,C995+1,1),"")</f>
        <v/>
      </c>
      <c r="J995" s="0" t="str">
        <f aca="false">IF(E995&lt;&gt;0,INDEX(Main!V:V,C995+1,1),"")</f>
        <v/>
      </c>
      <c r="K995" s="0" t="str">
        <f aca="false">IF(E995&lt;&gt;0,INDEX(Main!W:W,C995+1,1),"")</f>
        <v/>
      </c>
      <c r="L995" s="0" t="str">
        <f aca="false">IF(E995&lt;&gt;0,INDEX(Main!AF:CC,$C995+1,$D995+1),"")</f>
        <v/>
      </c>
      <c r="M995" s="0" t="str">
        <f aca="false">IF(E995&lt;&gt;0,IF(L995*1&gt;100,YEAR(L995),""),"")</f>
        <v/>
      </c>
      <c r="N995" s="0" t="str">
        <f aca="false">IF(E995&lt;&gt;0,INDEX(Main!AH:CC,$C995+1,$D995+1),"")</f>
        <v/>
      </c>
      <c r="O995" s="0" t="str">
        <f aca="false">IF(E995&lt;&gt;0,INDEX(Main!AI:CC,$C995+1,$D995+1),"")</f>
        <v/>
      </c>
      <c r="P995" s="0" t="str">
        <f aca="false">IF(E995&lt;&gt;0,INDEX(Main!AJ:CC,$C995+1,$D995+1),"")</f>
        <v/>
      </c>
      <c r="Q995" s="0" t="str">
        <f aca="false">IF(A995&lt;&gt;"",":"&amp;A995,"")</f>
        <v/>
      </c>
    </row>
    <row r="996" customFormat="false" ht="12.75" hidden="false" customHeight="false" outlineLevel="0" collapsed="false">
      <c r="A996" s="0" t="str">
        <f aca="false">IF(MOD(ROW(B996)-C$6,$F$6)=0,MAX(A$7:A995)+1,"")</f>
        <v/>
      </c>
      <c r="B996" s="0" t="n">
        <v>9.08299999999995</v>
      </c>
      <c r="C996" s="0" t="n">
        <v>89</v>
      </c>
      <c r="D996" s="0" t="n">
        <v>40</v>
      </c>
      <c r="E996" s="0" t="n">
        <v>0</v>
      </c>
      <c r="F996" s="0" t="str">
        <f aca="false">IF(E996&lt;&gt;0,"CSE"&amp;ROUND(B996,0),"")</f>
        <v/>
      </c>
      <c r="G996" s="0" t="str">
        <f aca="false">IF(E996&lt;&gt;0,"All","")</f>
        <v/>
      </c>
      <c r="H996" s="0" t="str">
        <f aca="false">IF(E996&lt;&gt;0,INDEX(Main!T:T,C996+1,1),"")</f>
        <v/>
      </c>
      <c r="I996" s="0" t="str">
        <f aca="false">IF(E996&lt;&gt;0,INDEX(Main!U:U,C996+1,1),"")</f>
        <v/>
      </c>
      <c r="J996" s="0" t="str">
        <f aca="false">IF(E996&lt;&gt;0,INDEX(Main!V:V,C996+1,1),"")</f>
        <v/>
      </c>
      <c r="K996" s="0" t="str">
        <f aca="false">IF(E996&lt;&gt;0,INDEX(Main!W:W,C996+1,1),"")</f>
        <v/>
      </c>
      <c r="L996" s="0" t="str">
        <f aca="false">IF(E996&lt;&gt;0,INDEX(Main!AF:CC,$C996+1,$D996+1),"")</f>
        <v/>
      </c>
      <c r="M996" s="0" t="str">
        <f aca="false">IF(E996&lt;&gt;0,IF(L996*1&gt;100,YEAR(L996),""),"")</f>
        <v/>
      </c>
      <c r="N996" s="0" t="str">
        <f aca="false">IF(E996&lt;&gt;0,INDEX(Main!AH:CC,$C996+1,$D996+1),"")</f>
        <v/>
      </c>
      <c r="O996" s="0" t="str">
        <f aca="false">IF(E996&lt;&gt;0,INDEX(Main!AI:CC,$C996+1,$D996+1),"")</f>
        <v/>
      </c>
      <c r="P996" s="0" t="str">
        <f aca="false">IF(E996&lt;&gt;0,INDEX(Main!AJ:CC,$C996+1,$D996+1),"")</f>
        <v/>
      </c>
      <c r="Q996" s="0" t="str">
        <f aca="false">IF(A996&lt;&gt;"",":"&amp;A996,"")</f>
        <v/>
      </c>
    </row>
    <row r="997" customFormat="false" ht="12.75" hidden="false" customHeight="false" outlineLevel="0" collapsed="false">
      <c r="A997" s="0" t="str">
        <f aca="false">IF(MOD(ROW(B997)-C$6,$F$6)=0,MAX(A$7:A996)+1,"")</f>
        <v/>
      </c>
      <c r="B997" s="0" t="n">
        <v>9.08399999999995</v>
      </c>
      <c r="C997" s="0" t="n">
        <v>90</v>
      </c>
      <c r="D997" s="0" t="n">
        <v>40</v>
      </c>
      <c r="E997" s="0" t="n">
        <v>0</v>
      </c>
      <c r="F997" s="0" t="str">
        <f aca="false">IF(E997&lt;&gt;0,"CSE"&amp;ROUND(B997,0),"")</f>
        <v/>
      </c>
      <c r="G997" s="0" t="str">
        <f aca="false">IF(E997&lt;&gt;0,"All","")</f>
        <v/>
      </c>
      <c r="H997" s="0" t="str">
        <f aca="false">IF(E997&lt;&gt;0,INDEX(Main!T:T,C997+1,1),"")</f>
        <v/>
      </c>
      <c r="I997" s="0" t="str">
        <f aca="false">IF(E997&lt;&gt;0,INDEX(Main!U:U,C997+1,1),"")</f>
        <v/>
      </c>
      <c r="J997" s="0" t="str">
        <f aca="false">IF(E997&lt;&gt;0,INDEX(Main!V:V,C997+1,1),"")</f>
        <v/>
      </c>
      <c r="K997" s="0" t="str">
        <f aca="false">IF(E997&lt;&gt;0,INDEX(Main!W:W,C997+1,1),"")</f>
        <v/>
      </c>
      <c r="L997" s="0" t="str">
        <f aca="false">IF(E997&lt;&gt;0,INDEX(Main!AF:CC,$C997+1,$D997+1),"")</f>
        <v/>
      </c>
      <c r="M997" s="0" t="str">
        <f aca="false">IF(E997&lt;&gt;0,IF(L997*1&gt;100,YEAR(L997),""),"")</f>
        <v/>
      </c>
      <c r="N997" s="0" t="str">
        <f aca="false">IF(E997&lt;&gt;0,INDEX(Main!AH:CC,$C997+1,$D997+1),"")</f>
        <v/>
      </c>
      <c r="O997" s="0" t="str">
        <f aca="false">IF(E997&lt;&gt;0,INDEX(Main!AI:CC,$C997+1,$D997+1),"")</f>
        <v/>
      </c>
      <c r="P997" s="0" t="str">
        <f aca="false">IF(E997&lt;&gt;0,INDEX(Main!AJ:CC,$C997+1,$D997+1),"")</f>
        <v/>
      </c>
      <c r="Q997" s="0" t="str">
        <f aca="false">IF(A997&lt;&gt;"",":"&amp;A997,"")</f>
        <v/>
      </c>
    </row>
    <row r="998" customFormat="false" ht="12.75" hidden="false" customHeight="false" outlineLevel="0" collapsed="false">
      <c r="A998" s="0" t="str">
        <f aca="false">IF(MOD(ROW(B998)-C$6,$F$6)=0,MAX(A$7:A997)+1,"")</f>
        <v/>
      </c>
      <c r="B998" s="0" t="n">
        <v>9.08499999999995</v>
      </c>
      <c r="C998" s="0" t="n">
        <v>91</v>
      </c>
      <c r="D998" s="0" t="n">
        <v>40</v>
      </c>
      <c r="E998" s="0" t="n">
        <v>0</v>
      </c>
      <c r="F998" s="0" t="str">
        <f aca="false">IF(E998&lt;&gt;0,"CSE"&amp;ROUND(B998,0),"")</f>
        <v/>
      </c>
      <c r="G998" s="0" t="str">
        <f aca="false">IF(E998&lt;&gt;0,"All","")</f>
        <v/>
      </c>
      <c r="H998" s="0" t="str">
        <f aca="false">IF(E998&lt;&gt;0,INDEX(Main!T:T,C998+1,1),"")</f>
        <v/>
      </c>
      <c r="I998" s="0" t="str">
        <f aca="false">IF(E998&lt;&gt;0,INDEX(Main!U:U,C998+1,1),"")</f>
        <v/>
      </c>
      <c r="J998" s="0" t="str">
        <f aca="false">IF(E998&lt;&gt;0,INDEX(Main!V:V,C998+1,1),"")</f>
        <v/>
      </c>
      <c r="K998" s="0" t="str">
        <f aca="false">IF(E998&lt;&gt;0,INDEX(Main!W:W,C998+1,1),"")</f>
        <v/>
      </c>
      <c r="L998" s="0" t="str">
        <f aca="false">IF(E998&lt;&gt;0,INDEX(Main!AF:CC,$C998+1,$D998+1),"")</f>
        <v/>
      </c>
      <c r="M998" s="0" t="str">
        <f aca="false">IF(E998&lt;&gt;0,IF(L998*1&gt;100,YEAR(L998),""),"")</f>
        <v/>
      </c>
      <c r="N998" s="0" t="str">
        <f aca="false">IF(E998&lt;&gt;0,INDEX(Main!AH:CC,$C998+1,$D998+1),"")</f>
        <v/>
      </c>
      <c r="O998" s="0" t="str">
        <f aca="false">IF(E998&lt;&gt;0,INDEX(Main!AI:CC,$C998+1,$D998+1),"")</f>
        <v/>
      </c>
      <c r="P998" s="0" t="str">
        <f aca="false">IF(E998&lt;&gt;0,INDEX(Main!AJ:CC,$C998+1,$D998+1),"")</f>
        <v/>
      </c>
      <c r="Q998" s="0" t="str">
        <f aca="false">IF(A998&lt;&gt;"",":"&amp;A998,"")</f>
        <v/>
      </c>
    </row>
    <row r="999" customFormat="false" ht="12.75" hidden="false" customHeight="false" outlineLevel="0" collapsed="false">
      <c r="A999" s="0" t="str">
        <f aca="false">IF(MOD(ROW(B999)-C$6,$F$6)=0,MAX(A$7:A998)+1,"")</f>
        <v/>
      </c>
      <c r="B999" s="0" t="n">
        <v>9.08599999999995</v>
      </c>
      <c r="C999" s="0" t="n">
        <v>92</v>
      </c>
      <c r="D999" s="0" t="n">
        <v>40</v>
      </c>
      <c r="E999" s="0" t="n">
        <v>0</v>
      </c>
      <c r="F999" s="0" t="str">
        <f aca="false">IF(E999&lt;&gt;0,"CSE"&amp;ROUND(B999,0),"")</f>
        <v/>
      </c>
      <c r="G999" s="0" t="str">
        <f aca="false">IF(E999&lt;&gt;0,"All","")</f>
        <v/>
      </c>
      <c r="H999" s="0" t="str">
        <f aca="false">IF(E999&lt;&gt;0,INDEX(Main!T:T,C999+1,1),"")</f>
        <v/>
      </c>
      <c r="I999" s="0" t="str">
        <f aca="false">IF(E999&lt;&gt;0,INDEX(Main!U:U,C999+1,1),"")</f>
        <v/>
      </c>
      <c r="J999" s="0" t="str">
        <f aca="false">IF(E999&lt;&gt;0,INDEX(Main!V:V,C999+1,1),"")</f>
        <v/>
      </c>
      <c r="K999" s="0" t="str">
        <f aca="false">IF(E999&lt;&gt;0,INDEX(Main!W:W,C999+1,1),"")</f>
        <v/>
      </c>
      <c r="L999" s="0" t="str">
        <f aca="false">IF(E999&lt;&gt;0,INDEX(Main!AF:CC,$C999+1,$D999+1),"")</f>
        <v/>
      </c>
      <c r="M999" s="0" t="str">
        <f aca="false">IF(E999&lt;&gt;0,IF(L999*1&gt;100,YEAR(L999),""),"")</f>
        <v/>
      </c>
      <c r="N999" s="0" t="str">
        <f aca="false">IF(E999&lt;&gt;0,INDEX(Main!AH:CC,$C999+1,$D999+1),"")</f>
        <v/>
      </c>
      <c r="O999" s="0" t="str">
        <f aca="false">IF(E999&lt;&gt;0,INDEX(Main!AI:CC,$C999+1,$D999+1),"")</f>
        <v/>
      </c>
      <c r="P999" s="0" t="str">
        <f aca="false">IF(E999&lt;&gt;0,INDEX(Main!AJ:CC,$C999+1,$D999+1),"")</f>
        <v/>
      </c>
      <c r="Q999" s="0" t="str">
        <f aca="false">IF(A999&lt;&gt;"",":"&amp;A999,"")</f>
        <v/>
      </c>
    </row>
    <row r="1000" customFormat="false" ht="12.75" hidden="false" customHeight="false" outlineLevel="0" collapsed="false">
      <c r="A1000" s="0" t="str">
        <f aca="false">IF(MOD(ROW(B1000)-C$6,$F$6)=0,MAX(A$7:A999)+1,"")</f>
        <v/>
      </c>
      <c r="B1000" s="0" t="n">
        <v>9.08699999999995</v>
      </c>
      <c r="C1000" s="0" t="n">
        <v>93</v>
      </c>
      <c r="D1000" s="0" t="n">
        <v>40</v>
      </c>
      <c r="E1000" s="0" t="n">
        <v>0</v>
      </c>
      <c r="F1000" s="0" t="str">
        <f aca="false">IF(E1000&lt;&gt;0,"CSE"&amp;ROUND(B1000,0),"")</f>
        <v/>
      </c>
      <c r="G1000" s="0" t="str">
        <f aca="false">IF(E1000&lt;&gt;0,"All","")</f>
        <v/>
      </c>
      <c r="H1000" s="0" t="str">
        <f aca="false">IF(E1000&lt;&gt;0,INDEX(Main!T:T,C1000+1,1),"")</f>
        <v/>
      </c>
      <c r="I1000" s="0" t="str">
        <f aca="false">IF(E1000&lt;&gt;0,INDEX(Main!U:U,C1000+1,1),"")</f>
        <v/>
      </c>
      <c r="J1000" s="0" t="str">
        <f aca="false">IF(E1000&lt;&gt;0,INDEX(Main!V:V,C1000+1,1),"")</f>
        <v/>
      </c>
      <c r="K1000" s="0" t="str">
        <f aca="false">IF(E1000&lt;&gt;0,INDEX(Main!W:W,C1000+1,1),"")</f>
        <v/>
      </c>
      <c r="L1000" s="0" t="str">
        <f aca="false">IF(E1000&lt;&gt;0,INDEX(Main!AF:CC,$C1000+1,$D1000+1),"")</f>
        <v/>
      </c>
      <c r="M1000" s="0" t="str">
        <f aca="false">IF(E1000&lt;&gt;0,IF(L1000*1&gt;100,YEAR(L1000),""),"")</f>
        <v/>
      </c>
      <c r="N1000" s="0" t="str">
        <f aca="false">IF(E1000&lt;&gt;0,INDEX(Main!AH:CC,$C1000+1,$D1000+1),"")</f>
        <v/>
      </c>
      <c r="O1000" s="0" t="str">
        <f aca="false">IF(E1000&lt;&gt;0,INDEX(Main!AI:CC,$C1000+1,$D1000+1),"")</f>
        <v/>
      </c>
      <c r="P1000" s="0" t="str">
        <f aca="false">IF(E1000&lt;&gt;0,INDEX(Main!AJ:CC,$C1000+1,$D1000+1),"")</f>
        <v/>
      </c>
      <c r="Q1000" s="0" t="str">
        <f aca="false">IF(A1000&lt;&gt;"",":"&amp;A1000,"")</f>
        <v/>
      </c>
    </row>
    <row r="1001" customFormat="false" ht="12.75" hidden="false" customHeight="false" outlineLevel="0" collapsed="false">
      <c r="A1001" s="0" t="str">
        <f aca="false">IF(MOD(ROW(B1001)-C$6,$F$6)=0,MAX(A$7:A1000)+1,"")</f>
        <v/>
      </c>
      <c r="B1001" s="0" t="n">
        <v>9.08799999999995</v>
      </c>
      <c r="C1001" s="0" t="n">
        <v>94</v>
      </c>
      <c r="D1001" s="0" t="n">
        <v>40</v>
      </c>
      <c r="E1001" s="0" t="n">
        <v>0</v>
      </c>
      <c r="F1001" s="0" t="str">
        <f aca="false">IF(E1001&lt;&gt;0,"CSE"&amp;ROUND(B1001,0),"")</f>
        <v/>
      </c>
      <c r="G1001" s="0" t="str">
        <f aca="false">IF(E1001&lt;&gt;0,"All","")</f>
        <v/>
      </c>
      <c r="H1001" s="0" t="str">
        <f aca="false">IF(E1001&lt;&gt;0,INDEX(Main!T:T,C1001+1,1),"")</f>
        <v/>
      </c>
      <c r="I1001" s="0" t="str">
        <f aca="false">IF(E1001&lt;&gt;0,INDEX(Main!U:U,C1001+1,1),"")</f>
        <v/>
      </c>
      <c r="J1001" s="0" t="str">
        <f aca="false">IF(E1001&lt;&gt;0,INDEX(Main!V:V,C1001+1,1),"")</f>
        <v/>
      </c>
      <c r="K1001" s="0" t="str">
        <f aca="false">IF(E1001&lt;&gt;0,INDEX(Main!W:W,C1001+1,1),"")</f>
        <v/>
      </c>
      <c r="L1001" s="0" t="str">
        <f aca="false">IF(E1001&lt;&gt;0,INDEX(Main!AF:CC,$C1001+1,$D1001+1),"")</f>
        <v/>
      </c>
      <c r="M1001" s="0" t="str">
        <f aca="false">IF(E1001&lt;&gt;0,IF(L1001*1&gt;100,YEAR(L1001),""),"")</f>
        <v/>
      </c>
      <c r="N1001" s="0" t="str">
        <f aca="false">IF(E1001&lt;&gt;0,INDEX(Main!AH:CC,$C1001+1,$D1001+1),"")</f>
        <v/>
      </c>
      <c r="O1001" s="0" t="str">
        <f aca="false">IF(E1001&lt;&gt;0,INDEX(Main!AI:CC,$C1001+1,$D1001+1),"")</f>
        <v/>
      </c>
      <c r="P1001" s="0" t="str">
        <f aca="false">IF(E1001&lt;&gt;0,INDEX(Main!AJ:CC,$C1001+1,$D1001+1),"")</f>
        <v/>
      </c>
      <c r="Q1001" s="0" t="str">
        <f aca="false">IF(A1001&lt;&gt;"",":"&amp;A1001,"")</f>
        <v/>
      </c>
    </row>
    <row r="1002" customFormat="false" ht="12.75" hidden="false" customHeight="false" outlineLevel="0" collapsed="false">
      <c r="A1002" s="0" t="str">
        <f aca="false">IF(MOD(ROW(B1002)-C$6,$F$6)=0,MAX(A$7:A1001)+1,"")</f>
        <v/>
      </c>
      <c r="B1002" s="0" t="n">
        <v>9.08899999999995</v>
      </c>
      <c r="C1002" s="0" t="n">
        <v>95</v>
      </c>
      <c r="D1002" s="0" t="n">
        <v>40</v>
      </c>
      <c r="E1002" s="0" t="n">
        <v>0</v>
      </c>
      <c r="F1002" s="0" t="str">
        <f aca="false">IF(E1002&lt;&gt;0,"CSE"&amp;ROUND(B1002,0),"")</f>
        <v/>
      </c>
      <c r="G1002" s="0" t="str">
        <f aca="false">IF(E1002&lt;&gt;0,"All","")</f>
        <v/>
      </c>
      <c r="H1002" s="0" t="str">
        <f aca="false">IF(E1002&lt;&gt;0,INDEX(Main!T:T,C1002+1,1),"")</f>
        <v/>
      </c>
      <c r="I1002" s="0" t="str">
        <f aca="false">IF(E1002&lt;&gt;0,INDEX(Main!U:U,C1002+1,1),"")</f>
        <v/>
      </c>
      <c r="J1002" s="0" t="str">
        <f aca="false">IF(E1002&lt;&gt;0,INDEX(Main!V:V,C1002+1,1),"")</f>
        <v/>
      </c>
      <c r="K1002" s="0" t="str">
        <f aca="false">IF(E1002&lt;&gt;0,INDEX(Main!W:W,C1002+1,1),"")</f>
        <v/>
      </c>
      <c r="L1002" s="0" t="str">
        <f aca="false">IF(E1002&lt;&gt;0,INDEX(Main!AF:CC,$C1002+1,$D1002+1),"")</f>
        <v/>
      </c>
      <c r="M1002" s="0" t="str">
        <f aca="false">IF(E1002&lt;&gt;0,IF(L1002*1&gt;100,YEAR(L1002),""),"")</f>
        <v/>
      </c>
      <c r="N1002" s="0" t="str">
        <f aca="false">IF(E1002&lt;&gt;0,INDEX(Main!AH:CC,$C1002+1,$D1002+1),"")</f>
        <v/>
      </c>
      <c r="O1002" s="0" t="str">
        <f aca="false">IF(E1002&lt;&gt;0,INDEX(Main!AI:CC,$C1002+1,$D1002+1),"")</f>
        <v/>
      </c>
      <c r="P1002" s="0" t="str">
        <f aca="false">IF(E1002&lt;&gt;0,INDEX(Main!AJ:CC,$C1002+1,$D1002+1),"")</f>
        <v/>
      </c>
      <c r="Q1002" s="0" t="str">
        <f aca="false">IF(A1002&lt;&gt;"",":"&amp;A1002,"")</f>
        <v/>
      </c>
    </row>
    <row r="1003" customFormat="false" ht="12.75" hidden="false" customHeight="false" outlineLevel="0" collapsed="false">
      <c r="A1003" s="0" t="str">
        <f aca="false">IF(MOD(ROW(B1003)-C$6,$F$6)=0,MAX(A$7:A1002)+1,"")</f>
        <v/>
      </c>
      <c r="B1003" s="0" t="n">
        <v>9.08999999999995</v>
      </c>
      <c r="C1003" s="0" t="n">
        <v>96</v>
      </c>
      <c r="D1003" s="0" t="n">
        <v>40</v>
      </c>
      <c r="E1003" s="0" t="n">
        <v>0</v>
      </c>
      <c r="F1003" s="0" t="str">
        <f aca="false">IF(E1003&lt;&gt;0,"CSE"&amp;ROUND(B1003,0),"")</f>
        <v/>
      </c>
      <c r="G1003" s="0" t="str">
        <f aca="false">IF(E1003&lt;&gt;0,"All","")</f>
        <v/>
      </c>
      <c r="H1003" s="0" t="str">
        <f aca="false">IF(E1003&lt;&gt;0,INDEX(Main!T:T,C1003+1,1),"")</f>
        <v/>
      </c>
      <c r="I1003" s="0" t="str">
        <f aca="false">IF(E1003&lt;&gt;0,INDEX(Main!U:U,C1003+1,1),"")</f>
        <v/>
      </c>
      <c r="J1003" s="0" t="str">
        <f aca="false">IF(E1003&lt;&gt;0,INDEX(Main!V:V,C1003+1,1),"")</f>
        <v/>
      </c>
      <c r="K1003" s="0" t="str">
        <f aca="false">IF(E1003&lt;&gt;0,INDEX(Main!W:W,C1003+1,1),"")</f>
        <v/>
      </c>
      <c r="L1003" s="0" t="str">
        <f aca="false">IF(E1003&lt;&gt;0,INDEX(Main!AF:CC,$C1003+1,$D1003+1),"")</f>
        <v/>
      </c>
      <c r="M1003" s="0" t="str">
        <f aca="false">IF(E1003&lt;&gt;0,IF(L1003*1&gt;100,YEAR(L1003),""),"")</f>
        <v/>
      </c>
      <c r="N1003" s="0" t="str">
        <f aca="false">IF(E1003&lt;&gt;0,INDEX(Main!AH:CC,$C1003+1,$D1003+1),"")</f>
        <v/>
      </c>
      <c r="O1003" s="0" t="str">
        <f aca="false">IF(E1003&lt;&gt;0,INDEX(Main!AI:CC,$C1003+1,$D1003+1),"")</f>
        <v/>
      </c>
      <c r="P1003" s="0" t="str">
        <f aca="false">IF(E1003&lt;&gt;0,INDEX(Main!AJ:CC,$C1003+1,$D1003+1),"")</f>
        <v/>
      </c>
      <c r="Q1003" s="0" t="str">
        <f aca="false">IF(A1003&lt;&gt;"",":"&amp;A1003,"")</f>
        <v/>
      </c>
    </row>
    <row r="1004" customFormat="false" ht="12.75" hidden="false" customHeight="false" outlineLevel="0" collapsed="false">
      <c r="A1004" s="0" t="str">
        <f aca="false">IF(MOD(ROW(B1004)-C$6,$F$6)=0,MAX(A$7:A1003)+1,"")</f>
        <v/>
      </c>
      <c r="B1004" s="0" t="n">
        <v>9.09099999999995</v>
      </c>
      <c r="C1004" s="0" t="n">
        <v>97</v>
      </c>
      <c r="D1004" s="0" t="n">
        <v>40</v>
      </c>
      <c r="E1004" s="0" t="n">
        <v>0</v>
      </c>
      <c r="F1004" s="0" t="str">
        <f aca="false">IF(E1004&lt;&gt;0,"CSE"&amp;ROUND(B1004,0),"")</f>
        <v/>
      </c>
      <c r="G1004" s="0" t="str">
        <f aca="false">IF(E1004&lt;&gt;0,"All","")</f>
        <v/>
      </c>
      <c r="H1004" s="0" t="str">
        <f aca="false">IF(E1004&lt;&gt;0,INDEX(Main!T:T,C1004+1,1),"")</f>
        <v/>
      </c>
      <c r="I1004" s="0" t="str">
        <f aca="false">IF(E1004&lt;&gt;0,INDEX(Main!U:U,C1004+1,1),"")</f>
        <v/>
      </c>
      <c r="J1004" s="0" t="str">
        <f aca="false">IF(E1004&lt;&gt;0,INDEX(Main!V:V,C1004+1,1),"")</f>
        <v/>
      </c>
      <c r="K1004" s="0" t="str">
        <f aca="false">IF(E1004&lt;&gt;0,INDEX(Main!W:W,C1004+1,1),"")</f>
        <v/>
      </c>
      <c r="L1004" s="0" t="str">
        <f aca="false">IF(E1004&lt;&gt;0,INDEX(Main!AF:CC,$C1004+1,$D1004+1),"")</f>
        <v/>
      </c>
      <c r="M1004" s="0" t="str">
        <f aca="false">IF(E1004&lt;&gt;0,IF(L1004*1&gt;100,YEAR(L1004),""),"")</f>
        <v/>
      </c>
      <c r="N1004" s="0" t="str">
        <f aca="false">IF(E1004&lt;&gt;0,INDEX(Main!AH:CC,$C1004+1,$D1004+1),"")</f>
        <v/>
      </c>
      <c r="O1004" s="0" t="str">
        <f aca="false">IF(E1004&lt;&gt;0,INDEX(Main!AI:CC,$C1004+1,$D1004+1),"")</f>
        <v/>
      </c>
      <c r="P1004" s="0" t="str">
        <f aca="false">IF(E1004&lt;&gt;0,INDEX(Main!AJ:CC,$C1004+1,$D1004+1),"")</f>
        <v/>
      </c>
      <c r="Q1004" s="0" t="str">
        <f aca="false">IF(A1004&lt;&gt;"",":"&amp;A1004,"")</f>
        <v/>
      </c>
    </row>
    <row r="1005" customFormat="false" ht="12.75" hidden="false" customHeight="false" outlineLevel="0" collapsed="false">
      <c r="A1005" s="0" t="str">
        <f aca="false">IF(MOD(ROW(B1005)-C$6,$F$6)=0,MAX(A$7:A1004)+1,"")</f>
        <v/>
      </c>
      <c r="B1005" s="0" t="n">
        <v>9.09199999999995</v>
      </c>
      <c r="C1005" s="0" t="n">
        <v>98</v>
      </c>
      <c r="D1005" s="0" t="n">
        <v>40</v>
      </c>
      <c r="E1005" s="0" t="n">
        <v>0</v>
      </c>
      <c r="F1005" s="0" t="str">
        <f aca="false">IF(E1005&lt;&gt;0,"CSE"&amp;ROUND(B1005,0),"")</f>
        <v/>
      </c>
      <c r="G1005" s="0" t="str">
        <f aca="false">IF(E1005&lt;&gt;0,"All","")</f>
        <v/>
      </c>
      <c r="H1005" s="0" t="str">
        <f aca="false">IF(E1005&lt;&gt;0,INDEX(Main!T:T,C1005+1,1),"")</f>
        <v/>
      </c>
      <c r="I1005" s="0" t="str">
        <f aca="false">IF(E1005&lt;&gt;0,INDEX(Main!U:U,C1005+1,1),"")</f>
        <v/>
      </c>
      <c r="J1005" s="0" t="str">
        <f aca="false">IF(E1005&lt;&gt;0,INDEX(Main!V:V,C1005+1,1),"")</f>
        <v/>
      </c>
      <c r="K1005" s="0" t="str">
        <f aca="false">IF(E1005&lt;&gt;0,INDEX(Main!W:W,C1005+1,1),"")</f>
        <v/>
      </c>
      <c r="L1005" s="0" t="str">
        <f aca="false">IF(E1005&lt;&gt;0,INDEX(Main!AF:CC,$C1005+1,$D1005+1),"")</f>
        <v/>
      </c>
      <c r="M1005" s="0" t="str">
        <f aca="false">IF(E1005&lt;&gt;0,IF(L1005*1&gt;100,YEAR(L1005),""),"")</f>
        <v/>
      </c>
      <c r="N1005" s="0" t="str">
        <f aca="false">IF(E1005&lt;&gt;0,INDEX(Main!AH:CC,$C1005+1,$D1005+1),"")</f>
        <v/>
      </c>
      <c r="O1005" s="0" t="str">
        <f aca="false">IF(E1005&lt;&gt;0,INDEX(Main!AI:CC,$C1005+1,$D1005+1),"")</f>
        <v/>
      </c>
      <c r="P1005" s="0" t="str">
        <f aca="false">IF(E1005&lt;&gt;0,INDEX(Main!AJ:CC,$C1005+1,$D1005+1),"")</f>
        <v/>
      </c>
      <c r="Q1005" s="0" t="str">
        <f aca="false">IF(A1005&lt;&gt;"",":"&amp;A1005,"")</f>
        <v/>
      </c>
    </row>
    <row r="1006" customFormat="false" ht="12.75" hidden="false" customHeight="false" outlineLevel="0" collapsed="false">
      <c r="A1006" s="0" t="str">
        <f aca="false">IF(MOD(ROW(B1006)-C$6,$F$6)=0,MAX(A$7:A1005)+1,"")</f>
        <v/>
      </c>
      <c r="B1006" s="0" t="n">
        <v>9.09299999999995</v>
      </c>
      <c r="C1006" s="0" t="n">
        <v>99</v>
      </c>
      <c r="D1006" s="0" t="n">
        <v>40</v>
      </c>
      <c r="E1006" s="0" t="n">
        <v>0</v>
      </c>
      <c r="F1006" s="0" t="str">
        <f aca="false">IF(E1006&lt;&gt;0,"CSE"&amp;ROUND(B1006,0),"")</f>
        <v/>
      </c>
      <c r="G1006" s="0" t="str">
        <f aca="false">IF(E1006&lt;&gt;0,"All","")</f>
        <v/>
      </c>
      <c r="H1006" s="0" t="str">
        <f aca="false">IF(E1006&lt;&gt;0,INDEX(Main!T:T,C1006+1,1),"")</f>
        <v/>
      </c>
      <c r="I1006" s="0" t="str">
        <f aca="false">IF(E1006&lt;&gt;0,INDEX(Main!U:U,C1006+1,1),"")</f>
        <v/>
      </c>
      <c r="J1006" s="0" t="str">
        <f aca="false">IF(E1006&lt;&gt;0,INDEX(Main!V:V,C1006+1,1),"")</f>
        <v/>
      </c>
      <c r="K1006" s="0" t="str">
        <f aca="false">IF(E1006&lt;&gt;0,INDEX(Main!W:W,C1006+1,1),"")</f>
        <v/>
      </c>
      <c r="L1006" s="0" t="str">
        <f aca="false">IF(E1006&lt;&gt;0,INDEX(Main!AF:CC,$C1006+1,$D1006+1),"")</f>
        <v/>
      </c>
      <c r="M1006" s="0" t="str">
        <f aca="false">IF(E1006&lt;&gt;0,IF(L1006*1&gt;100,YEAR(L1006),""),"")</f>
        <v/>
      </c>
      <c r="N1006" s="0" t="str">
        <f aca="false">IF(E1006&lt;&gt;0,INDEX(Main!AH:CC,$C1006+1,$D1006+1),"")</f>
        <v/>
      </c>
      <c r="O1006" s="0" t="str">
        <f aca="false">IF(E1006&lt;&gt;0,INDEX(Main!AI:CC,$C1006+1,$D1006+1),"")</f>
        <v/>
      </c>
      <c r="P1006" s="0" t="str">
        <f aca="false">IF(E1006&lt;&gt;0,INDEX(Main!AJ:CC,$C1006+1,$D1006+1),"")</f>
        <v/>
      </c>
      <c r="Q1006" s="0" t="str">
        <f aca="false">IF(A1006&lt;&gt;"",":"&amp;A1006,"")</f>
        <v/>
      </c>
    </row>
    <row r="1007" customFormat="false" ht="12.75" hidden="false" customHeight="false" outlineLevel="0" collapsed="false">
      <c r="A1007" s="0" t="str">
        <f aca="false">IF(MOD(ROW(B1007)-C$6,$F$6)=0,MAX(A$7:A1006)+1,"")</f>
        <v/>
      </c>
      <c r="B1007" s="0" t="n">
        <v>9.09399999999995</v>
      </c>
      <c r="C1007" s="0" t="n">
        <v>100</v>
      </c>
      <c r="D1007" s="0" t="n">
        <v>40</v>
      </c>
      <c r="E1007" s="0" t="n">
        <v>0</v>
      </c>
      <c r="F1007" s="0" t="str">
        <f aca="false">IF(E1007&lt;&gt;0,"CSE"&amp;ROUND(B1007,0),"")</f>
        <v/>
      </c>
      <c r="G1007" s="0" t="str">
        <f aca="false">IF(E1007&lt;&gt;0,"All","")</f>
        <v/>
      </c>
      <c r="H1007" s="0" t="str">
        <f aca="false">IF(E1007&lt;&gt;0,INDEX(Main!T:T,C1007+1,1),"")</f>
        <v/>
      </c>
      <c r="I1007" s="0" t="str">
        <f aca="false">IF(E1007&lt;&gt;0,INDEX(Main!U:U,C1007+1,1),"")</f>
        <v/>
      </c>
      <c r="J1007" s="0" t="str">
        <f aca="false">IF(E1007&lt;&gt;0,INDEX(Main!V:V,C1007+1,1),"")</f>
        <v/>
      </c>
      <c r="K1007" s="0" t="str">
        <f aca="false">IF(E1007&lt;&gt;0,INDEX(Main!W:W,C1007+1,1),"")</f>
        <v/>
      </c>
      <c r="L1007" s="0" t="str">
        <f aca="false">IF(E1007&lt;&gt;0,INDEX(Main!AF:CC,$C1007+1,$D1007+1),"")</f>
        <v/>
      </c>
      <c r="M1007" s="0" t="str">
        <f aca="false">IF(E1007&lt;&gt;0,IF(L1007*1&gt;100,YEAR(L1007),""),"")</f>
        <v/>
      </c>
      <c r="N1007" s="0" t="str">
        <f aca="false">IF(E1007&lt;&gt;0,INDEX(Main!AH:CC,$C1007+1,$D1007+1),"")</f>
        <v/>
      </c>
      <c r="O1007" s="0" t="str">
        <f aca="false">IF(E1007&lt;&gt;0,INDEX(Main!AI:CC,$C1007+1,$D1007+1),"")</f>
        <v/>
      </c>
      <c r="P1007" s="0" t="str">
        <f aca="false">IF(E1007&lt;&gt;0,INDEX(Main!AJ:CC,$C1007+1,$D1007+1),"")</f>
        <v/>
      </c>
      <c r="Q1007" s="0" t="str">
        <f aca="false">IF(A1007&lt;&gt;"",":"&amp;A1007,"")</f>
        <v/>
      </c>
    </row>
    <row r="1008" customFormat="false" ht="12.75" hidden="false" customHeight="false" outlineLevel="0" collapsed="false">
      <c r="A1008" s="0" t="str">
        <f aca="false">IF(MOD(ROW(B1008)-C$6,$F$6)=0,MAX(A$7:A1007)+1,"")</f>
        <v/>
      </c>
      <c r="B1008" s="0" t="n">
        <v>9.09499999999995</v>
      </c>
      <c r="C1008" s="0" t="n">
        <v>101</v>
      </c>
      <c r="D1008" s="0" t="n">
        <v>40</v>
      </c>
      <c r="E1008" s="0" t="n">
        <v>0</v>
      </c>
      <c r="F1008" s="0" t="str">
        <f aca="false">IF(E1008&lt;&gt;0,"CSE"&amp;ROUND(B1008,0),"")</f>
        <v/>
      </c>
      <c r="G1008" s="0" t="str">
        <f aca="false">IF(E1008&lt;&gt;0,"All","")</f>
        <v/>
      </c>
      <c r="H1008" s="0" t="str">
        <f aca="false">IF(E1008&lt;&gt;0,INDEX(Main!T:T,C1008+1,1),"")</f>
        <v/>
      </c>
      <c r="I1008" s="0" t="str">
        <f aca="false">IF(E1008&lt;&gt;0,INDEX(Main!U:U,C1008+1,1),"")</f>
        <v/>
      </c>
      <c r="J1008" s="0" t="str">
        <f aca="false">IF(E1008&lt;&gt;0,INDEX(Main!V:V,C1008+1,1),"")</f>
        <v/>
      </c>
      <c r="K1008" s="0" t="str">
        <f aca="false">IF(E1008&lt;&gt;0,INDEX(Main!W:W,C1008+1,1),"")</f>
        <v/>
      </c>
      <c r="L1008" s="0" t="str">
        <f aca="false">IF(E1008&lt;&gt;0,INDEX(Main!AF:CC,$C1008+1,$D1008+1),"")</f>
        <v/>
      </c>
      <c r="M1008" s="0" t="str">
        <f aca="false">IF(E1008&lt;&gt;0,IF(L1008*1&gt;100,YEAR(L1008),""),"")</f>
        <v/>
      </c>
      <c r="N1008" s="0" t="str">
        <f aca="false">IF(E1008&lt;&gt;0,INDEX(Main!AH:CC,$C1008+1,$D1008+1),"")</f>
        <v/>
      </c>
      <c r="O1008" s="0" t="str">
        <f aca="false">IF(E1008&lt;&gt;0,INDEX(Main!AI:CC,$C1008+1,$D1008+1),"")</f>
        <v/>
      </c>
      <c r="P1008" s="0" t="str">
        <f aca="false">IF(E1008&lt;&gt;0,INDEX(Main!AJ:CC,$C1008+1,$D1008+1),"")</f>
        <v/>
      </c>
      <c r="Q1008" s="0" t="str">
        <f aca="false">IF(A1008&lt;&gt;"",":"&amp;A1008,"")</f>
        <v/>
      </c>
    </row>
    <row r="1009" customFormat="false" ht="12.75" hidden="false" customHeight="false" outlineLevel="0" collapsed="false">
      <c r="A1009" s="0" t="str">
        <f aca="false">IF(MOD(ROW(B1009)-C$6,$F$6)=0,MAX(A$7:A1008)+1,"")</f>
        <v/>
      </c>
      <c r="B1009" s="0" t="n">
        <v>9.09599999999995</v>
      </c>
      <c r="C1009" s="0" t="n">
        <v>102</v>
      </c>
      <c r="D1009" s="0" t="n">
        <v>40</v>
      </c>
      <c r="E1009" s="0" t="n">
        <v>0</v>
      </c>
      <c r="F1009" s="0" t="str">
        <f aca="false">IF(E1009&lt;&gt;0,"CSE"&amp;ROUND(B1009,0),"")</f>
        <v/>
      </c>
      <c r="G1009" s="0" t="str">
        <f aca="false">IF(E1009&lt;&gt;0,"All","")</f>
        <v/>
      </c>
      <c r="H1009" s="0" t="str">
        <f aca="false">IF(E1009&lt;&gt;0,INDEX(Main!T:T,C1009+1,1),"")</f>
        <v/>
      </c>
      <c r="I1009" s="0" t="str">
        <f aca="false">IF(E1009&lt;&gt;0,INDEX(Main!U:U,C1009+1,1),"")</f>
        <v/>
      </c>
      <c r="J1009" s="0" t="str">
        <f aca="false">IF(E1009&lt;&gt;0,INDEX(Main!V:V,C1009+1,1),"")</f>
        <v/>
      </c>
      <c r="K1009" s="0" t="str">
        <f aca="false">IF(E1009&lt;&gt;0,INDEX(Main!W:W,C1009+1,1),"")</f>
        <v/>
      </c>
      <c r="L1009" s="0" t="str">
        <f aca="false">IF(E1009&lt;&gt;0,INDEX(Main!AF:CC,$C1009+1,$D1009+1),"")</f>
        <v/>
      </c>
      <c r="M1009" s="0" t="str">
        <f aca="false">IF(E1009&lt;&gt;0,IF(L1009*1&gt;100,YEAR(L1009),""),"")</f>
        <v/>
      </c>
      <c r="N1009" s="0" t="str">
        <f aca="false">IF(E1009&lt;&gt;0,INDEX(Main!AH:CC,$C1009+1,$D1009+1),"")</f>
        <v/>
      </c>
      <c r="O1009" s="0" t="str">
        <f aca="false">IF(E1009&lt;&gt;0,INDEX(Main!AI:CC,$C1009+1,$D1009+1),"")</f>
        <v/>
      </c>
      <c r="P1009" s="0" t="str">
        <f aca="false">IF(E1009&lt;&gt;0,INDEX(Main!AJ:CC,$C1009+1,$D1009+1),"")</f>
        <v/>
      </c>
      <c r="Q1009" s="0" t="str">
        <f aca="false">IF(A1009&lt;&gt;"",":"&amp;A1009,"")</f>
        <v/>
      </c>
    </row>
    <row r="1010" customFormat="false" ht="12.75" hidden="false" customHeight="false" outlineLevel="0" collapsed="false">
      <c r="A1010" s="0" t="str">
        <f aca="false">IF(MOD(ROW(B1010)-C$6,$F$6)=0,MAX(A$7:A1009)+1,"")</f>
        <v/>
      </c>
      <c r="B1010" s="0" t="n">
        <v>9.09699999999995</v>
      </c>
      <c r="C1010" s="0" t="n">
        <v>103</v>
      </c>
      <c r="D1010" s="0" t="n">
        <v>40</v>
      </c>
      <c r="E1010" s="0" t="n">
        <v>0</v>
      </c>
      <c r="F1010" s="0" t="str">
        <f aca="false">IF(E1010&lt;&gt;0,"CSE"&amp;ROUND(B1010,0),"")</f>
        <v/>
      </c>
      <c r="G1010" s="0" t="str">
        <f aca="false">IF(E1010&lt;&gt;0,"All","")</f>
        <v/>
      </c>
      <c r="H1010" s="0" t="str">
        <f aca="false">IF(E1010&lt;&gt;0,INDEX(Main!T:T,C1010+1,1),"")</f>
        <v/>
      </c>
      <c r="I1010" s="0" t="str">
        <f aca="false">IF(E1010&lt;&gt;0,INDEX(Main!U:U,C1010+1,1),"")</f>
        <v/>
      </c>
      <c r="J1010" s="0" t="str">
        <f aca="false">IF(E1010&lt;&gt;0,INDEX(Main!V:V,C1010+1,1),"")</f>
        <v/>
      </c>
      <c r="K1010" s="0" t="str">
        <f aca="false">IF(E1010&lt;&gt;0,INDEX(Main!W:W,C1010+1,1),"")</f>
        <v/>
      </c>
      <c r="L1010" s="0" t="str">
        <f aca="false">IF(E1010&lt;&gt;0,INDEX(Main!AF:CC,$C1010+1,$D1010+1),"")</f>
        <v/>
      </c>
      <c r="M1010" s="0" t="str">
        <f aca="false">IF(E1010&lt;&gt;0,IF(L1010*1&gt;100,YEAR(L1010),""),"")</f>
        <v/>
      </c>
      <c r="N1010" s="0" t="str">
        <f aca="false">IF(E1010&lt;&gt;0,INDEX(Main!AH:CC,$C1010+1,$D1010+1),"")</f>
        <v/>
      </c>
      <c r="O1010" s="0" t="str">
        <f aca="false">IF(E1010&lt;&gt;0,INDEX(Main!AI:CC,$C1010+1,$D1010+1),"")</f>
        <v/>
      </c>
      <c r="P1010" s="0" t="str">
        <f aca="false">IF(E1010&lt;&gt;0,INDEX(Main!AJ:CC,$C1010+1,$D1010+1),"")</f>
        <v/>
      </c>
      <c r="Q1010" s="0" t="str">
        <f aca="false">IF(A1010&lt;&gt;"",":"&amp;A1010,"")</f>
        <v/>
      </c>
    </row>
    <row r="1011" customFormat="false" ht="12.75" hidden="false" customHeight="false" outlineLevel="0" collapsed="false">
      <c r="A1011" s="0" t="str">
        <f aca="false">IF(MOD(ROW(B1011)-C$6,$F$6)=0,MAX(A$7:A1010)+1,"")</f>
        <v/>
      </c>
      <c r="B1011" s="0" t="n">
        <v>9.09799999999995</v>
      </c>
      <c r="C1011" s="0" t="n">
        <v>104</v>
      </c>
      <c r="D1011" s="0" t="n">
        <v>40</v>
      </c>
      <c r="E1011" s="0" t="n">
        <v>0</v>
      </c>
      <c r="F1011" s="0" t="str">
        <f aca="false">IF(E1011&lt;&gt;0,"CSE"&amp;ROUND(B1011,0),"")</f>
        <v/>
      </c>
      <c r="G1011" s="0" t="str">
        <f aca="false">IF(E1011&lt;&gt;0,"All","")</f>
        <v/>
      </c>
      <c r="H1011" s="0" t="str">
        <f aca="false">IF(E1011&lt;&gt;0,INDEX(Main!T:T,C1011+1,1),"")</f>
        <v/>
      </c>
      <c r="I1011" s="0" t="str">
        <f aca="false">IF(E1011&lt;&gt;0,INDEX(Main!U:U,C1011+1,1),"")</f>
        <v/>
      </c>
      <c r="J1011" s="0" t="str">
        <f aca="false">IF(E1011&lt;&gt;0,INDEX(Main!V:V,C1011+1,1),"")</f>
        <v/>
      </c>
      <c r="K1011" s="0" t="str">
        <f aca="false">IF(E1011&lt;&gt;0,INDEX(Main!W:W,C1011+1,1),"")</f>
        <v/>
      </c>
      <c r="L1011" s="0" t="str">
        <f aca="false">IF(E1011&lt;&gt;0,INDEX(Main!AF:CC,$C1011+1,$D1011+1),"")</f>
        <v/>
      </c>
      <c r="M1011" s="0" t="str">
        <f aca="false">IF(E1011&lt;&gt;0,IF(L1011*1&gt;100,YEAR(L1011),""),"")</f>
        <v/>
      </c>
      <c r="N1011" s="0" t="str">
        <f aca="false">IF(E1011&lt;&gt;0,INDEX(Main!AH:CC,$C1011+1,$D1011+1),"")</f>
        <v/>
      </c>
      <c r="O1011" s="0" t="str">
        <f aca="false">IF(E1011&lt;&gt;0,INDEX(Main!AI:CC,$C1011+1,$D1011+1),"")</f>
        <v/>
      </c>
      <c r="P1011" s="0" t="str">
        <f aca="false">IF(E1011&lt;&gt;0,INDEX(Main!AJ:CC,$C1011+1,$D1011+1),"")</f>
        <v/>
      </c>
      <c r="Q1011" s="0" t="str">
        <f aca="false">IF(A1011&lt;&gt;"",":"&amp;A1011,"")</f>
        <v/>
      </c>
    </row>
    <row r="1012" customFormat="false" ht="12.75" hidden="false" customHeight="false" outlineLevel="0" collapsed="false">
      <c r="A1012" s="0" t="str">
        <f aca="false">IF(MOD(ROW(B1012)-C$6,$F$6)=0,MAX(A$7:A1011)+1,"")</f>
        <v/>
      </c>
      <c r="B1012" s="0" t="n">
        <v>9.09899999999995</v>
      </c>
      <c r="C1012" s="0" t="n">
        <v>105</v>
      </c>
      <c r="D1012" s="0" t="n">
        <v>40</v>
      </c>
      <c r="E1012" s="0" t="n">
        <v>0</v>
      </c>
      <c r="F1012" s="0" t="str">
        <f aca="false">IF(E1012&lt;&gt;0,"CSE"&amp;ROUND(B1012,0),"")</f>
        <v/>
      </c>
      <c r="G1012" s="0" t="str">
        <f aca="false">IF(E1012&lt;&gt;0,"All","")</f>
        <v/>
      </c>
      <c r="H1012" s="0" t="str">
        <f aca="false">IF(E1012&lt;&gt;0,INDEX(Main!T:T,C1012+1,1),"")</f>
        <v/>
      </c>
      <c r="I1012" s="0" t="str">
        <f aca="false">IF(E1012&lt;&gt;0,INDEX(Main!U:U,C1012+1,1),"")</f>
        <v/>
      </c>
      <c r="J1012" s="0" t="str">
        <f aca="false">IF(E1012&lt;&gt;0,INDEX(Main!V:V,C1012+1,1),"")</f>
        <v/>
      </c>
      <c r="K1012" s="0" t="str">
        <f aca="false">IF(E1012&lt;&gt;0,INDEX(Main!W:W,C1012+1,1),"")</f>
        <v/>
      </c>
      <c r="L1012" s="0" t="str">
        <f aca="false">IF(E1012&lt;&gt;0,INDEX(Main!AF:CC,$C1012+1,$D1012+1),"")</f>
        <v/>
      </c>
      <c r="M1012" s="0" t="str">
        <f aca="false">IF(E1012&lt;&gt;0,IF(L1012*1&gt;100,YEAR(L1012),""),"")</f>
        <v/>
      </c>
      <c r="N1012" s="0" t="str">
        <f aca="false">IF(E1012&lt;&gt;0,INDEX(Main!AH:CC,$C1012+1,$D1012+1),"")</f>
        <v/>
      </c>
      <c r="O1012" s="0" t="str">
        <f aca="false">IF(E1012&lt;&gt;0,INDEX(Main!AI:CC,$C1012+1,$D1012+1),"")</f>
        <v/>
      </c>
      <c r="P1012" s="0" t="str">
        <f aca="false">IF(E1012&lt;&gt;0,INDEX(Main!AJ:CC,$C1012+1,$D1012+1),"")</f>
        <v/>
      </c>
      <c r="Q1012" s="0" t="str">
        <f aca="false">IF(A1012&lt;&gt;"",":"&amp;A1012,"")</f>
        <v/>
      </c>
    </row>
    <row r="1013" customFormat="false" ht="12.75" hidden="false" customHeight="false" outlineLevel="0" collapsed="false">
      <c r="A1013" s="0" t="str">
        <f aca="false">IF(MOD(ROW(B1013)-C$6,$F$6)=0,MAX(A$7:A1012)+1,"")</f>
        <v/>
      </c>
      <c r="B1013" s="0" t="n">
        <v>9.09999999999994</v>
      </c>
      <c r="C1013" s="0" t="n">
        <v>106</v>
      </c>
      <c r="D1013" s="0" t="n">
        <v>40</v>
      </c>
      <c r="E1013" s="0" t="n">
        <v>0</v>
      </c>
      <c r="F1013" s="0" t="str">
        <f aca="false">IF(E1013&lt;&gt;0,"CSE"&amp;ROUND(B1013,0),"")</f>
        <v/>
      </c>
      <c r="G1013" s="0" t="str">
        <f aca="false">IF(E1013&lt;&gt;0,"All","")</f>
        <v/>
      </c>
      <c r="H1013" s="0" t="str">
        <f aca="false">IF(E1013&lt;&gt;0,INDEX(Main!T:T,C1013+1,1),"")</f>
        <v/>
      </c>
      <c r="I1013" s="0" t="str">
        <f aca="false">IF(E1013&lt;&gt;0,INDEX(Main!U:U,C1013+1,1),"")</f>
        <v/>
      </c>
      <c r="J1013" s="0" t="str">
        <f aca="false">IF(E1013&lt;&gt;0,INDEX(Main!V:V,C1013+1,1),"")</f>
        <v/>
      </c>
      <c r="K1013" s="0" t="str">
        <f aca="false">IF(E1013&lt;&gt;0,INDEX(Main!W:W,C1013+1,1),"")</f>
        <v/>
      </c>
      <c r="L1013" s="0" t="str">
        <f aca="false">IF(E1013&lt;&gt;0,INDEX(Main!AF:CC,$C1013+1,$D1013+1),"")</f>
        <v/>
      </c>
      <c r="M1013" s="0" t="str">
        <f aca="false">IF(E1013&lt;&gt;0,IF(L1013*1&gt;100,YEAR(L1013),""),"")</f>
        <v/>
      </c>
      <c r="N1013" s="0" t="str">
        <f aca="false">IF(E1013&lt;&gt;0,INDEX(Main!AH:CC,$C1013+1,$D1013+1),"")</f>
        <v/>
      </c>
      <c r="O1013" s="0" t="str">
        <f aca="false">IF(E1013&lt;&gt;0,INDEX(Main!AI:CC,$C1013+1,$D1013+1),"")</f>
        <v/>
      </c>
      <c r="P1013" s="0" t="str">
        <f aca="false">IF(E1013&lt;&gt;0,INDEX(Main!AJ:CC,$C1013+1,$D1013+1),"")</f>
        <v/>
      </c>
      <c r="Q1013" s="0" t="str">
        <f aca="false">IF(A1013&lt;&gt;"",":"&amp;A1013,"")</f>
        <v/>
      </c>
    </row>
    <row r="1014" customFormat="false" ht="12.75" hidden="false" customHeight="false" outlineLevel="0" collapsed="false">
      <c r="A1014" s="0" t="str">
        <f aca="false">IF(MOD(ROW(B1014)-C$6,$F$6)=0,MAX(A$7:A1013)+1,"")</f>
        <v/>
      </c>
      <c r="B1014" s="0" t="n">
        <v>9.10099999999994</v>
      </c>
      <c r="C1014" s="0" t="n">
        <v>107</v>
      </c>
      <c r="D1014" s="0" t="n">
        <v>40</v>
      </c>
      <c r="E1014" s="0" t="n">
        <v>0</v>
      </c>
      <c r="F1014" s="0" t="str">
        <f aca="false">IF(E1014&lt;&gt;0,"CSE"&amp;ROUND(B1014,0),"")</f>
        <v/>
      </c>
      <c r="G1014" s="0" t="str">
        <f aca="false">IF(E1014&lt;&gt;0,"All","")</f>
        <v/>
      </c>
      <c r="H1014" s="0" t="str">
        <f aca="false">IF(E1014&lt;&gt;0,INDEX(Main!T:T,C1014+1,1),"")</f>
        <v/>
      </c>
      <c r="I1014" s="0" t="str">
        <f aca="false">IF(E1014&lt;&gt;0,INDEX(Main!U:U,C1014+1,1),"")</f>
        <v/>
      </c>
      <c r="J1014" s="0" t="str">
        <f aca="false">IF(E1014&lt;&gt;0,INDEX(Main!V:V,C1014+1,1),"")</f>
        <v/>
      </c>
      <c r="K1014" s="0" t="str">
        <f aca="false">IF(E1014&lt;&gt;0,INDEX(Main!W:W,C1014+1,1),"")</f>
        <v/>
      </c>
      <c r="L1014" s="0" t="str">
        <f aca="false">IF(E1014&lt;&gt;0,INDEX(Main!AF:CC,$C1014+1,$D1014+1),"")</f>
        <v/>
      </c>
      <c r="M1014" s="0" t="str">
        <f aca="false">IF(E1014&lt;&gt;0,IF(L1014*1&gt;100,YEAR(L1014),""),"")</f>
        <v/>
      </c>
      <c r="N1014" s="0" t="str">
        <f aca="false">IF(E1014&lt;&gt;0,INDEX(Main!AH:CC,$C1014+1,$D1014+1),"")</f>
        <v/>
      </c>
      <c r="O1014" s="0" t="str">
        <f aca="false">IF(E1014&lt;&gt;0,INDEX(Main!AI:CC,$C1014+1,$D1014+1),"")</f>
        <v/>
      </c>
      <c r="P1014" s="0" t="str">
        <f aca="false">IF(E1014&lt;&gt;0,INDEX(Main!AJ:CC,$C1014+1,$D1014+1),"")</f>
        <v/>
      </c>
      <c r="Q1014" s="0" t="str">
        <f aca="false">IF(A1014&lt;&gt;"",":"&amp;A1014,"")</f>
        <v/>
      </c>
    </row>
    <row r="1015" customFormat="false" ht="12.75" hidden="false" customHeight="false" outlineLevel="0" collapsed="false">
      <c r="A1015" s="0" t="str">
        <f aca="false">IF(MOD(ROW(B1015)-C$6,$F$6)=0,MAX(A$7:A1014)+1,"")</f>
        <v/>
      </c>
      <c r="B1015" s="0" t="n">
        <v>9.10199999999994</v>
      </c>
      <c r="C1015" s="0" t="n">
        <v>108</v>
      </c>
      <c r="D1015" s="0" t="n">
        <v>40</v>
      </c>
      <c r="E1015" s="0" t="n">
        <v>0</v>
      </c>
      <c r="F1015" s="0" t="str">
        <f aca="false">IF(E1015&lt;&gt;0,"CSE"&amp;ROUND(B1015,0),"")</f>
        <v/>
      </c>
      <c r="G1015" s="0" t="str">
        <f aca="false">IF(E1015&lt;&gt;0,"All","")</f>
        <v/>
      </c>
      <c r="H1015" s="0" t="str">
        <f aca="false">IF(E1015&lt;&gt;0,INDEX(Main!T:T,C1015+1,1),"")</f>
        <v/>
      </c>
      <c r="I1015" s="0" t="str">
        <f aca="false">IF(E1015&lt;&gt;0,INDEX(Main!U:U,C1015+1,1),"")</f>
        <v/>
      </c>
      <c r="J1015" s="0" t="str">
        <f aca="false">IF(E1015&lt;&gt;0,INDEX(Main!V:V,C1015+1,1),"")</f>
        <v/>
      </c>
      <c r="K1015" s="0" t="str">
        <f aca="false">IF(E1015&lt;&gt;0,INDEX(Main!W:W,C1015+1,1),"")</f>
        <v/>
      </c>
      <c r="L1015" s="0" t="str">
        <f aca="false">IF(E1015&lt;&gt;0,INDEX(Main!AF:CC,$C1015+1,$D1015+1),"")</f>
        <v/>
      </c>
      <c r="M1015" s="0" t="str">
        <f aca="false">IF(E1015&lt;&gt;0,IF(L1015*1&gt;100,YEAR(L1015),""),"")</f>
        <v/>
      </c>
      <c r="N1015" s="0" t="str">
        <f aca="false">IF(E1015&lt;&gt;0,INDEX(Main!AH:CC,$C1015+1,$D1015+1),"")</f>
        <v/>
      </c>
      <c r="O1015" s="0" t="str">
        <f aca="false">IF(E1015&lt;&gt;0,INDEX(Main!AI:CC,$C1015+1,$D1015+1),"")</f>
        <v/>
      </c>
      <c r="P1015" s="0" t="str">
        <f aca="false">IF(E1015&lt;&gt;0,INDEX(Main!AJ:CC,$C1015+1,$D1015+1),"")</f>
        <v/>
      </c>
      <c r="Q1015" s="0" t="str">
        <f aca="false">IF(A1015&lt;&gt;"",":"&amp;A1015,"")</f>
        <v/>
      </c>
    </row>
    <row r="1016" customFormat="false" ht="12.75" hidden="false" customHeight="false" outlineLevel="0" collapsed="false">
      <c r="A1016" s="0" t="str">
        <f aca="false">IF(MOD(ROW(B1016)-C$6,$F$6)=0,MAX(A$7:A1015)+1,"")</f>
        <v/>
      </c>
      <c r="B1016" s="0" t="n">
        <v>9.10299999999994</v>
      </c>
      <c r="C1016" s="0" t="n">
        <v>109</v>
      </c>
      <c r="D1016" s="0" t="n">
        <v>40</v>
      </c>
      <c r="E1016" s="0" t="n">
        <v>0</v>
      </c>
      <c r="F1016" s="0" t="str">
        <f aca="false">IF(E1016&lt;&gt;0,"CSE"&amp;ROUND(B1016,0),"")</f>
        <v/>
      </c>
      <c r="G1016" s="0" t="str">
        <f aca="false">IF(E1016&lt;&gt;0,"All","")</f>
        <v/>
      </c>
      <c r="H1016" s="0" t="str">
        <f aca="false">IF(E1016&lt;&gt;0,INDEX(Main!T:T,C1016+1,1),"")</f>
        <v/>
      </c>
      <c r="I1016" s="0" t="str">
        <f aca="false">IF(E1016&lt;&gt;0,INDEX(Main!U:U,C1016+1,1),"")</f>
        <v/>
      </c>
      <c r="J1016" s="0" t="str">
        <f aca="false">IF(E1016&lt;&gt;0,INDEX(Main!V:V,C1016+1,1),"")</f>
        <v/>
      </c>
      <c r="K1016" s="0" t="str">
        <f aca="false">IF(E1016&lt;&gt;0,INDEX(Main!W:W,C1016+1,1),"")</f>
        <v/>
      </c>
      <c r="L1016" s="0" t="str">
        <f aca="false">IF(E1016&lt;&gt;0,INDEX(Main!AF:CC,$C1016+1,$D1016+1),"")</f>
        <v/>
      </c>
      <c r="M1016" s="0" t="str">
        <f aca="false">IF(E1016&lt;&gt;0,IF(L1016*1&gt;100,YEAR(L1016),""),"")</f>
        <v/>
      </c>
      <c r="N1016" s="0" t="str">
        <f aca="false">IF(E1016&lt;&gt;0,INDEX(Main!AH:CC,$C1016+1,$D1016+1),"")</f>
        <v/>
      </c>
      <c r="O1016" s="0" t="str">
        <f aca="false">IF(E1016&lt;&gt;0,INDEX(Main!AI:CC,$C1016+1,$D1016+1),"")</f>
        <v/>
      </c>
      <c r="P1016" s="0" t="str">
        <f aca="false">IF(E1016&lt;&gt;0,INDEX(Main!AJ:CC,$C1016+1,$D1016+1),"")</f>
        <v/>
      </c>
      <c r="Q1016" s="0" t="str">
        <f aca="false">IF(A1016&lt;&gt;"",":"&amp;A1016,"")</f>
        <v/>
      </c>
    </row>
    <row r="1017" customFormat="false" ht="12.75" hidden="false" customHeight="false" outlineLevel="0" collapsed="false">
      <c r="A1017" s="0" t="str">
        <f aca="false">IF(MOD(ROW(B1017)-C$6,$F$6)=0,MAX(A$7:A1016)+1,"")</f>
        <v/>
      </c>
      <c r="B1017" s="0" t="n">
        <v>9.10399999999994</v>
      </c>
      <c r="C1017" s="0" t="n">
        <v>110</v>
      </c>
      <c r="D1017" s="0" t="n">
        <v>40</v>
      </c>
      <c r="E1017" s="0" t="n">
        <v>0</v>
      </c>
      <c r="F1017" s="0" t="str">
        <f aca="false">IF(E1017&lt;&gt;0,"CSE"&amp;ROUND(B1017,0),"")</f>
        <v/>
      </c>
      <c r="G1017" s="0" t="str">
        <f aca="false">IF(E1017&lt;&gt;0,"All","")</f>
        <v/>
      </c>
      <c r="H1017" s="0" t="str">
        <f aca="false">IF(E1017&lt;&gt;0,INDEX(Main!T:T,C1017+1,1),"")</f>
        <v/>
      </c>
      <c r="I1017" s="0" t="str">
        <f aca="false">IF(E1017&lt;&gt;0,INDEX(Main!U:U,C1017+1,1),"")</f>
        <v/>
      </c>
      <c r="J1017" s="0" t="str">
        <f aca="false">IF(E1017&lt;&gt;0,INDEX(Main!V:V,C1017+1,1),"")</f>
        <v/>
      </c>
      <c r="K1017" s="0" t="str">
        <f aca="false">IF(E1017&lt;&gt;0,INDEX(Main!W:W,C1017+1,1),"")</f>
        <v/>
      </c>
      <c r="L1017" s="0" t="str">
        <f aca="false">IF(E1017&lt;&gt;0,INDEX(Main!AF:CC,$C1017+1,$D1017+1),"")</f>
        <v/>
      </c>
      <c r="M1017" s="0" t="str">
        <f aca="false">IF(E1017&lt;&gt;0,IF(L1017*1&gt;100,YEAR(L1017),""),"")</f>
        <v/>
      </c>
      <c r="N1017" s="0" t="str">
        <f aca="false">IF(E1017&lt;&gt;0,INDEX(Main!AH:CC,$C1017+1,$D1017+1),"")</f>
        <v/>
      </c>
      <c r="O1017" s="0" t="str">
        <f aca="false">IF(E1017&lt;&gt;0,INDEX(Main!AI:CC,$C1017+1,$D1017+1),"")</f>
        <v/>
      </c>
      <c r="P1017" s="0" t="str">
        <f aca="false">IF(E1017&lt;&gt;0,INDEX(Main!AJ:CC,$C1017+1,$D1017+1),"")</f>
        <v/>
      </c>
      <c r="Q1017" s="0" t="str">
        <f aca="false">IF(A1017&lt;&gt;"",":"&amp;A1017,"")</f>
        <v/>
      </c>
    </row>
    <row r="1018" customFormat="false" ht="12.75" hidden="false" customHeight="false" outlineLevel="0" collapsed="false">
      <c r="A1018" s="0" t="str">
        <f aca="false">IF(MOD(ROW(B1018)-C$6,$F$6)=0,MAX(A$7:A1017)+1,"")</f>
        <v/>
      </c>
      <c r="B1018" s="0" t="n">
        <v>9.10499999999994</v>
      </c>
      <c r="C1018" s="0" t="n">
        <v>111</v>
      </c>
      <c r="D1018" s="0" t="n">
        <v>40</v>
      </c>
      <c r="E1018" s="0" t="n">
        <v>0</v>
      </c>
      <c r="F1018" s="0" t="str">
        <f aca="false">IF(E1018&lt;&gt;0,"CSE"&amp;ROUND(B1018,0),"")</f>
        <v/>
      </c>
      <c r="G1018" s="0" t="str">
        <f aca="false">IF(E1018&lt;&gt;0,"All","")</f>
        <v/>
      </c>
      <c r="H1018" s="0" t="str">
        <f aca="false">IF(E1018&lt;&gt;0,INDEX(Main!T:T,C1018+1,1),"")</f>
        <v/>
      </c>
      <c r="I1018" s="0" t="str">
        <f aca="false">IF(E1018&lt;&gt;0,INDEX(Main!U:U,C1018+1,1),"")</f>
        <v/>
      </c>
      <c r="J1018" s="0" t="str">
        <f aca="false">IF(E1018&lt;&gt;0,INDEX(Main!V:V,C1018+1,1),"")</f>
        <v/>
      </c>
      <c r="K1018" s="0" t="str">
        <f aca="false">IF(E1018&lt;&gt;0,INDEX(Main!W:W,C1018+1,1),"")</f>
        <v/>
      </c>
      <c r="L1018" s="0" t="str">
        <f aca="false">IF(E1018&lt;&gt;0,INDEX(Main!AF:CC,$C1018+1,$D1018+1),"")</f>
        <v/>
      </c>
      <c r="M1018" s="0" t="str">
        <f aca="false">IF(E1018&lt;&gt;0,IF(L1018*1&gt;100,YEAR(L1018),""),"")</f>
        <v/>
      </c>
      <c r="N1018" s="0" t="str">
        <f aca="false">IF(E1018&lt;&gt;0,INDEX(Main!AH:CC,$C1018+1,$D1018+1),"")</f>
        <v/>
      </c>
      <c r="O1018" s="0" t="str">
        <f aca="false">IF(E1018&lt;&gt;0,INDEX(Main!AI:CC,$C1018+1,$D1018+1),"")</f>
        <v/>
      </c>
      <c r="P1018" s="0" t="str">
        <f aca="false">IF(E1018&lt;&gt;0,INDEX(Main!AJ:CC,$C1018+1,$D1018+1),"")</f>
        <v/>
      </c>
      <c r="Q1018" s="0" t="str">
        <f aca="false">IF(A1018&lt;&gt;"",":"&amp;A1018,"")</f>
        <v/>
      </c>
    </row>
    <row r="1019" customFormat="false" ht="12.75" hidden="false" customHeight="false" outlineLevel="0" collapsed="false">
      <c r="A1019" s="0" t="str">
        <f aca="false">IF(MOD(ROW(B1019)-C$6,$F$6)=0,MAX(A$7:A1018)+1,"")</f>
        <v/>
      </c>
      <c r="B1019" s="0" t="n">
        <v>9.10599999999994</v>
      </c>
      <c r="C1019" s="0" t="n">
        <v>112</v>
      </c>
      <c r="D1019" s="0" t="n">
        <v>40</v>
      </c>
      <c r="E1019" s="0" t="n">
        <v>0</v>
      </c>
      <c r="F1019" s="0" t="str">
        <f aca="false">IF(E1019&lt;&gt;0,"CSE"&amp;ROUND(B1019,0),"")</f>
        <v/>
      </c>
      <c r="G1019" s="0" t="str">
        <f aca="false">IF(E1019&lt;&gt;0,"All","")</f>
        <v/>
      </c>
      <c r="H1019" s="0" t="str">
        <f aca="false">IF(E1019&lt;&gt;0,INDEX(Main!T:T,C1019+1,1),"")</f>
        <v/>
      </c>
      <c r="I1019" s="0" t="str">
        <f aca="false">IF(E1019&lt;&gt;0,INDEX(Main!U:U,C1019+1,1),"")</f>
        <v/>
      </c>
      <c r="J1019" s="0" t="str">
        <f aca="false">IF(E1019&lt;&gt;0,INDEX(Main!V:V,C1019+1,1),"")</f>
        <v/>
      </c>
      <c r="K1019" s="0" t="str">
        <f aca="false">IF(E1019&lt;&gt;0,INDEX(Main!W:W,C1019+1,1),"")</f>
        <v/>
      </c>
      <c r="L1019" s="0" t="str">
        <f aca="false">IF(E1019&lt;&gt;0,INDEX(Main!AF:CC,$C1019+1,$D1019+1),"")</f>
        <v/>
      </c>
      <c r="M1019" s="0" t="str">
        <f aca="false">IF(E1019&lt;&gt;0,IF(L1019*1&gt;100,YEAR(L1019),""),"")</f>
        <v/>
      </c>
      <c r="N1019" s="0" t="str">
        <f aca="false">IF(E1019&lt;&gt;0,INDEX(Main!AH:CC,$C1019+1,$D1019+1),"")</f>
        <v/>
      </c>
      <c r="O1019" s="0" t="str">
        <f aca="false">IF(E1019&lt;&gt;0,INDEX(Main!AI:CC,$C1019+1,$D1019+1),"")</f>
        <v/>
      </c>
      <c r="P1019" s="0" t="str">
        <f aca="false">IF(E1019&lt;&gt;0,INDEX(Main!AJ:CC,$C1019+1,$D1019+1),"")</f>
        <v/>
      </c>
      <c r="Q1019" s="0" t="str">
        <f aca="false">IF(A1019&lt;&gt;"",":"&amp;A1019,"")</f>
        <v/>
      </c>
    </row>
    <row r="1020" customFormat="false" ht="12.75" hidden="false" customHeight="false" outlineLevel="0" collapsed="false">
      <c r="A1020" s="0" t="str">
        <f aca="false">IF(MOD(ROW(B1020)-C$6,$F$6)=0,MAX(A$7:A1019)+1,"")</f>
        <v/>
      </c>
      <c r="B1020" s="0" t="n">
        <v>9.10699999999994</v>
      </c>
      <c r="C1020" s="0" t="n">
        <v>113</v>
      </c>
      <c r="D1020" s="0" t="n">
        <v>40</v>
      </c>
      <c r="E1020" s="0" t="n">
        <v>0</v>
      </c>
      <c r="F1020" s="0" t="str">
        <f aca="false">IF(E1020&lt;&gt;0,"CSE"&amp;ROUND(B1020,0),"")</f>
        <v/>
      </c>
      <c r="G1020" s="0" t="str">
        <f aca="false">IF(E1020&lt;&gt;0,"All","")</f>
        <v/>
      </c>
      <c r="H1020" s="0" t="str">
        <f aca="false">IF(E1020&lt;&gt;0,INDEX(Main!T:T,C1020+1,1),"")</f>
        <v/>
      </c>
      <c r="I1020" s="0" t="str">
        <f aca="false">IF(E1020&lt;&gt;0,INDEX(Main!U:U,C1020+1,1),"")</f>
        <v/>
      </c>
      <c r="J1020" s="0" t="str">
        <f aca="false">IF(E1020&lt;&gt;0,INDEX(Main!V:V,C1020+1,1),"")</f>
        <v/>
      </c>
      <c r="K1020" s="0" t="str">
        <f aca="false">IF(E1020&lt;&gt;0,INDEX(Main!W:W,C1020+1,1),"")</f>
        <v/>
      </c>
      <c r="L1020" s="0" t="str">
        <f aca="false">IF(E1020&lt;&gt;0,INDEX(Main!AF:CC,$C1020+1,$D1020+1),"")</f>
        <v/>
      </c>
      <c r="M1020" s="0" t="str">
        <f aca="false">IF(E1020&lt;&gt;0,IF(L1020*1&gt;100,YEAR(L1020),""),"")</f>
        <v/>
      </c>
      <c r="N1020" s="0" t="str">
        <f aca="false">IF(E1020&lt;&gt;0,INDEX(Main!AH:CC,$C1020+1,$D1020+1),"")</f>
        <v/>
      </c>
      <c r="O1020" s="0" t="str">
        <f aca="false">IF(E1020&lt;&gt;0,INDEX(Main!AI:CC,$C1020+1,$D1020+1),"")</f>
        <v/>
      </c>
      <c r="P1020" s="0" t="str">
        <f aca="false">IF(E1020&lt;&gt;0,INDEX(Main!AJ:CC,$C1020+1,$D1020+1),"")</f>
        <v/>
      </c>
      <c r="Q1020" s="0" t="str">
        <f aca="false">IF(A1020&lt;&gt;"",":"&amp;A1020,"")</f>
        <v/>
      </c>
    </row>
    <row r="1021" customFormat="false" ht="12.75" hidden="false" customHeight="false" outlineLevel="0" collapsed="false">
      <c r="A1021" s="0" t="str">
        <f aca="false">IF(MOD(ROW(B1021)-C$6,$F$6)=0,MAX(A$7:A1020)+1,"")</f>
        <v/>
      </c>
      <c r="B1021" s="0" t="n">
        <v>9.10799999999994</v>
      </c>
      <c r="C1021" s="0" t="n">
        <v>114</v>
      </c>
      <c r="D1021" s="0" t="n">
        <v>40</v>
      </c>
      <c r="E1021" s="0" t="n">
        <v>0</v>
      </c>
      <c r="F1021" s="0" t="str">
        <f aca="false">IF(E1021&lt;&gt;0,"CSE"&amp;ROUND(B1021,0),"")</f>
        <v/>
      </c>
      <c r="G1021" s="0" t="str">
        <f aca="false">IF(E1021&lt;&gt;0,"All","")</f>
        <v/>
      </c>
      <c r="H1021" s="0" t="str">
        <f aca="false">IF(E1021&lt;&gt;0,INDEX(Main!T:T,C1021+1,1),"")</f>
        <v/>
      </c>
      <c r="I1021" s="0" t="str">
        <f aca="false">IF(E1021&lt;&gt;0,INDEX(Main!U:U,C1021+1,1),"")</f>
        <v/>
      </c>
      <c r="J1021" s="0" t="str">
        <f aca="false">IF(E1021&lt;&gt;0,INDEX(Main!V:V,C1021+1,1),"")</f>
        <v/>
      </c>
      <c r="K1021" s="0" t="str">
        <f aca="false">IF(E1021&lt;&gt;0,INDEX(Main!W:W,C1021+1,1),"")</f>
        <v/>
      </c>
      <c r="L1021" s="0" t="str">
        <f aca="false">IF(E1021&lt;&gt;0,INDEX(Main!AF:CC,$C1021+1,$D1021+1),"")</f>
        <v/>
      </c>
      <c r="M1021" s="0" t="str">
        <f aca="false">IF(E1021&lt;&gt;0,IF(L1021*1&gt;100,YEAR(L1021),""),"")</f>
        <v/>
      </c>
      <c r="N1021" s="0" t="str">
        <f aca="false">IF(E1021&lt;&gt;0,INDEX(Main!AH:CC,$C1021+1,$D1021+1),"")</f>
        <v/>
      </c>
      <c r="O1021" s="0" t="str">
        <f aca="false">IF(E1021&lt;&gt;0,INDEX(Main!AI:CC,$C1021+1,$D1021+1),"")</f>
        <v/>
      </c>
      <c r="P1021" s="0" t="str">
        <f aca="false">IF(E1021&lt;&gt;0,INDEX(Main!AJ:CC,$C1021+1,$D1021+1),"")</f>
        <v/>
      </c>
      <c r="Q1021" s="0" t="str">
        <f aca="false">IF(A1021&lt;&gt;"",":"&amp;A1021,"")</f>
        <v/>
      </c>
    </row>
    <row r="1022" customFormat="false" ht="12.75" hidden="false" customHeight="false" outlineLevel="0" collapsed="false">
      <c r="A1022" s="0" t="str">
        <f aca="false">IF(MOD(ROW(B1022)-C$6,$F$6)=0,MAX(A$7:A1021)+1,"")</f>
        <v/>
      </c>
      <c r="B1022" s="0" t="n">
        <v>9.10899999999994</v>
      </c>
      <c r="C1022" s="0" t="n">
        <v>115</v>
      </c>
      <c r="D1022" s="0" t="n">
        <v>40</v>
      </c>
      <c r="E1022" s="0" t="n">
        <v>0</v>
      </c>
      <c r="F1022" s="0" t="str">
        <f aca="false">IF(E1022&lt;&gt;0,"CSE"&amp;ROUND(B1022,0),"")</f>
        <v/>
      </c>
      <c r="G1022" s="0" t="str">
        <f aca="false">IF(E1022&lt;&gt;0,"All","")</f>
        <v/>
      </c>
      <c r="H1022" s="0" t="str">
        <f aca="false">IF(E1022&lt;&gt;0,INDEX(Main!T:T,C1022+1,1),"")</f>
        <v/>
      </c>
      <c r="I1022" s="0" t="str">
        <f aca="false">IF(E1022&lt;&gt;0,INDEX(Main!U:U,C1022+1,1),"")</f>
        <v/>
      </c>
      <c r="J1022" s="0" t="str">
        <f aca="false">IF(E1022&lt;&gt;0,INDEX(Main!V:V,C1022+1,1),"")</f>
        <v/>
      </c>
      <c r="K1022" s="0" t="str">
        <f aca="false">IF(E1022&lt;&gt;0,INDEX(Main!W:W,C1022+1,1),"")</f>
        <v/>
      </c>
      <c r="L1022" s="0" t="str">
        <f aca="false">IF(E1022&lt;&gt;0,INDEX(Main!AF:CC,$C1022+1,$D1022+1),"")</f>
        <v/>
      </c>
      <c r="M1022" s="0" t="str">
        <f aca="false">IF(E1022&lt;&gt;0,IF(L1022*1&gt;100,YEAR(L1022),""),"")</f>
        <v/>
      </c>
      <c r="N1022" s="0" t="str">
        <f aca="false">IF(E1022&lt;&gt;0,INDEX(Main!AH:CC,$C1022+1,$D1022+1),"")</f>
        <v/>
      </c>
      <c r="O1022" s="0" t="str">
        <f aca="false">IF(E1022&lt;&gt;0,INDEX(Main!AI:CC,$C1022+1,$D1022+1),"")</f>
        <v/>
      </c>
      <c r="P1022" s="0" t="str">
        <f aca="false">IF(E1022&lt;&gt;0,INDEX(Main!AJ:CC,$C1022+1,$D1022+1),"")</f>
        <v/>
      </c>
      <c r="Q1022" s="0" t="str">
        <f aca="false">IF(A1022&lt;&gt;"",":"&amp;A1022,"")</f>
        <v/>
      </c>
    </row>
    <row r="1023" customFormat="false" ht="12.75" hidden="false" customHeight="false" outlineLevel="0" collapsed="false">
      <c r="A1023" s="0" t="str">
        <f aca="false">IF(MOD(ROW(B1023)-C$6,$F$6)=0,MAX(A$7:A1022)+1,"")</f>
        <v/>
      </c>
      <c r="B1023" s="0" t="n">
        <v>9.10999999999994</v>
      </c>
      <c r="C1023" s="0" t="n">
        <v>116</v>
      </c>
      <c r="D1023" s="0" t="n">
        <v>40</v>
      </c>
      <c r="E1023" s="0" t="n">
        <v>0</v>
      </c>
      <c r="F1023" s="0" t="str">
        <f aca="false">IF(E1023&lt;&gt;0,"CSE"&amp;ROUND(B1023,0),"")</f>
        <v/>
      </c>
      <c r="G1023" s="0" t="str">
        <f aca="false">IF(E1023&lt;&gt;0,"All","")</f>
        <v/>
      </c>
      <c r="H1023" s="0" t="str">
        <f aca="false">IF(E1023&lt;&gt;0,INDEX(Main!T:T,C1023+1,1),"")</f>
        <v/>
      </c>
      <c r="I1023" s="0" t="str">
        <f aca="false">IF(E1023&lt;&gt;0,INDEX(Main!U:U,C1023+1,1),"")</f>
        <v/>
      </c>
      <c r="J1023" s="0" t="str">
        <f aca="false">IF(E1023&lt;&gt;0,INDEX(Main!V:V,C1023+1,1),"")</f>
        <v/>
      </c>
      <c r="K1023" s="0" t="str">
        <f aca="false">IF(E1023&lt;&gt;0,INDEX(Main!W:W,C1023+1,1),"")</f>
        <v/>
      </c>
      <c r="L1023" s="0" t="str">
        <f aca="false">IF(E1023&lt;&gt;0,INDEX(Main!AF:CC,$C1023+1,$D1023+1),"")</f>
        <v/>
      </c>
      <c r="M1023" s="0" t="str">
        <f aca="false">IF(E1023&lt;&gt;0,IF(L1023*1&gt;100,YEAR(L1023),""),"")</f>
        <v/>
      </c>
      <c r="N1023" s="0" t="str">
        <f aca="false">IF(E1023&lt;&gt;0,INDEX(Main!AH:CC,$C1023+1,$D1023+1),"")</f>
        <v/>
      </c>
      <c r="O1023" s="0" t="str">
        <f aca="false">IF(E1023&lt;&gt;0,INDEX(Main!AI:CC,$C1023+1,$D1023+1),"")</f>
        <v/>
      </c>
      <c r="P1023" s="0" t="str">
        <f aca="false">IF(E1023&lt;&gt;0,INDEX(Main!AJ:CC,$C1023+1,$D1023+1),"")</f>
        <v/>
      </c>
      <c r="Q1023" s="0" t="str">
        <f aca="false">IF(A1023&lt;&gt;"",":"&amp;A1023,"")</f>
        <v/>
      </c>
    </row>
    <row r="1024" customFormat="false" ht="12.75" hidden="false" customHeight="false" outlineLevel="0" collapsed="false">
      <c r="A1024" s="0" t="str">
        <f aca="false">IF(MOD(ROW(B1024)-C$6,$F$6)=0,MAX(A$7:A1023)+1,"")</f>
        <v/>
      </c>
      <c r="B1024" s="0" t="n">
        <v>9.11099999999994</v>
      </c>
      <c r="C1024" s="0" t="n">
        <v>117</v>
      </c>
      <c r="D1024" s="0" t="n">
        <v>40</v>
      </c>
      <c r="E1024" s="0" t="n">
        <v>0</v>
      </c>
      <c r="F1024" s="0" t="str">
        <f aca="false">IF(E1024&lt;&gt;0,"CSE"&amp;ROUND(B1024,0),"")</f>
        <v/>
      </c>
      <c r="G1024" s="0" t="str">
        <f aca="false">IF(E1024&lt;&gt;0,"All","")</f>
        <v/>
      </c>
      <c r="H1024" s="0" t="str">
        <f aca="false">IF(E1024&lt;&gt;0,INDEX(Main!T:T,C1024+1,1),"")</f>
        <v/>
      </c>
      <c r="I1024" s="0" t="str">
        <f aca="false">IF(E1024&lt;&gt;0,INDEX(Main!U:U,C1024+1,1),"")</f>
        <v/>
      </c>
      <c r="J1024" s="0" t="str">
        <f aca="false">IF(E1024&lt;&gt;0,INDEX(Main!V:V,C1024+1,1),"")</f>
        <v/>
      </c>
      <c r="K1024" s="0" t="str">
        <f aca="false">IF(E1024&lt;&gt;0,INDEX(Main!W:W,C1024+1,1),"")</f>
        <v/>
      </c>
      <c r="L1024" s="0" t="str">
        <f aca="false">IF(E1024&lt;&gt;0,INDEX(Main!AF:CC,$C1024+1,$D1024+1),"")</f>
        <v/>
      </c>
      <c r="M1024" s="0" t="str">
        <f aca="false">IF(E1024&lt;&gt;0,IF(L1024*1&gt;100,YEAR(L1024),""),"")</f>
        <v/>
      </c>
      <c r="N1024" s="0" t="str">
        <f aca="false">IF(E1024&lt;&gt;0,INDEX(Main!AH:CC,$C1024+1,$D1024+1),"")</f>
        <v/>
      </c>
      <c r="O1024" s="0" t="str">
        <f aca="false">IF(E1024&lt;&gt;0,INDEX(Main!AI:CC,$C1024+1,$D1024+1),"")</f>
        <v/>
      </c>
      <c r="P1024" s="0" t="str">
        <f aca="false">IF(E1024&lt;&gt;0,INDEX(Main!AJ:CC,$C1024+1,$D1024+1),"")</f>
        <v/>
      </c>
      <c r="Q1024" s="0" t="str">
        <f aca="false">IF(A1024&lt;&gt;"",":"&amp;A1024,"")</f>
        <v/>
      </c>
    </row>
    <row r="1025" customFormat="false" ht="12.75" hidden="false" customHeight="false" outlineLevel="0" collapsed="false">
      <c r="A1025" s="0" t="str">
        <f aca="false">IF(MOD(ROW(B1025)-C$6,$F$6)=0,MAX(A$7:A1024)+1,"")</f>
        <v/>
      </c>
      <c r="B1025" s="0" t="n">
        <v>9.11199999999994</v>
      </c>
      <c r="C1025" s="0" t="n">
        <v>118</v>
      </c>
      <c r="D1025" s="0" t="n">
        <v>40</v>
      </c>
      <c r="E1025" s="0" t="n">
        <v>0</v>
      </c>
      <c r="F1025" s="0" t="str">
        <f aca="false">IF(E1025&lt;&gt;0,"CSE"&amp;ROUND(B1025,0),"")</f>
        <v/>
      </c>
      <c r="G1025" s="0" t="str">
        <f aca="false">IF(E1025&lt;&gt;0,"All","")</f>
        <v/>
      </c>
      <c r="H1025" s="0" t="str">
        <f aca="false">IF(E1025&lt;&gt;0,INDEX(Main!T:T,C1025+1,1),"")</f>
        <v/>
      </c>
      <c r="I1025" s="0" t="str">
        <f aca="false">IF(E1025&lt;&gt;0,INDEX(Main!U:U,C1025+1,1),"")</f>
        <v/>
      </c>
      <c r="J1025" s="0" t="str">
        <f aca="false">IF(E1025&lt;&gt;0,INDEX(Main!V:V,C1025+1,1),"")</f>
        <v/>
      </c>
      <c r="K1025" s="0" t="str">
        <f aca="false">IF(E1025&lt;&gt;0,INDEX(Main!W:W,C1025+1,1),"")</f>
        <v/>
      </c>
      <c r="L1025" s="0" t="str">
        <f aca="false">IF(E1025&lt;&gt;0,INDEX(Main!AF:CC,$C1025+1,$D1025+1),"")</f>
        <v/>
      </c>
      <c r="M1025" s="0" t="str">
        <f aca="false">IF(E1025&lt;&gt;0,IF(L1025*1&gt;100,YEAR(L1025),""),"")</f>
        <v/>
      </c>
      <c r="N1025" s="0" t="str">
        <f aca="false">IF(E1025&lt;&gt;0,INDEX(Main!AH:CC,$C1025+1,$D1025+1),"")</f>
        <v/>
      </c>
      <c r="O1025" s="0" t="str">
        <f aca="false">IF(E1025&lt;&gt;0,INDEX(Main!AI:CC,$C1025+1,$D1025+1),"")</f>
        <v/>
      </c>
      <c r="P1025" s="0" t="str">
        <f aca="false">IF(E1025&lt;&gt;0,INDEX(Main!AJ:CC,$C1025+1,$D1025+1),"")</f>
        <v/>
      </c>
      <c r="Q1025" s="0" t="str">
        <f aca="false">IF(A1025&lt;&gt;"",":"&amp;A1025,"")</f>
        <v/>
      </c>
    </row>
    <row r="1026" customFormat="false" ht="12.75" hidden="false" customHeight="false" outlineLevel="0" collapsed="false">
      <c r="A1026" s="0" t="n">
        <v>10</v>
      </c>
      <c r="B1026" s="0" t="n">
        <v>10</v>
      </c>
      <c r="C1026" s="0" t="n">
        <v>6</v>
      </c>
      <c r="D1026" s="0" t="n">
        <v>45</v>
      </c>
      <c r="E1026" s="0" t="n">
        <v>0</v>
      </c>
      <c r="F1026" s="0" t="str">
        <f aca="false">IF(E1026&lt;&gt;0,"CSE"&amp;ROUND(B1026,0),"")</f>
        <v/>
      </c>
      <c r="G1026" s="0" t="str">
        <f aca="false">IF(E1026&lt;&gt;0,"All","")</f>
        <v/>
      </c>
      <c r="H1026" s="0" t="str">
        <f aca="false">IF(E1026&lt;&gt;0,INDEX(Main!T:T,C1026+1,1),"")</f>
        <v/>
      </c>
      <c r="I1026" s="0" t="str">
        <f aca="false">IF(E1026&lt;&gt;0,INDEX(Main!U:U,C1026+1,1),"")</f>
        <v/>
      </c>
      <c r="J1026" s="0" t="str">
        <f aca="false">IF(E1026&lt;&gt;0,INDEX(Main!V:V,C1026+1,1),"")</f>
        <v/>
      </c>
      <c r="K1026" s="0" t="str">
        <f aca="false">IF(E1026&lt;&gt;0,INDEX(Main!W:W,C1026+1,1),"")</f>
        <v/>
      </c>
      <c r="L1026" s="0" t="str">
        <f aca="false">IF(E1026&lt;&gt;0,INDEX(Main!AF:CC,$C1026+1,$D1026+1),"")</f>
        <v/>
      </c>
      <c r="M1026" s="0" t="str">
        <f aca="false">IF(E1026&lt;&gt;0,IF(L1026*1&gt;100,YEAR(L1026),""),"")</f>
        <v/>
      </c>
      <c r="N1026" s="0" t="str">
        <f aca="false">IF(E1026&lt;&gt;0,INDEX(Main!AH:CC,$C1026+1,$D1026+1),"")</f>
        <v/>
      </c>
      <c r="O1026" s="0" t="str">
        <f aca="false">IF(E1026&lt;&gt;0,INDEX(Main!AI:CC,$C1026+1,$D1026+1),"")</f>
        <v/>
      </c>
      <c r="P1026" s="0" t="str">
        <f aca="false">IF(E1026&lt;&gt;0,INDEX(Main!AJ:CC,$C1026+1,$D1026+1),"")</f>
        <v/>
      </c>
      <c r="Q1026" s="0" t="str">
        <f aca="false">IF(A1026&lt;&gt;"",":"&amp;A1026,"")</f>
        <v>:10</v>
      </c>
    </row>
    <row r="1027" customFormat="false" ht="12.75" hidden="false" customHeight="false" outlineLevel="0" collapsed="false">
      <c r="A1027" s="0" t="str">
        <f aca="false">IF(MOD(ROW(B1027)-C$6,$F$6)=0,MAX(A$7:A1026)+1,"")</f>
        <v/>
      </c>
      <c r="B1027" s="0" t="n">
        <v>10.001</v>
      </c>
      <c r="C1027" s="0" t="n">
        <v>7</v>
      </c>
      <c r="D1027" s="0" t="n">
        <v>45</v>
      </c>
      <c r="E1027" s="0" t="n">
        <v>0</v>
      </c>
      <c r="F1027" s="0" t="str">
        <f aca="false">IF(E1027&lt;&gt;0,"CSE"&amp;ROUND(B1027,0),"")</f>
        <v/>
      </c>
      <c r="G1027" s="0" t="str">
        <f aca="false">IF(E1027&lt;&gt;0,"All","")</f>
        <v/>
      </c>
      <c r="H1027" s="0" t="str">
        <f aca="false">IF(E1027&lt;&gt;0,INDEX(Main!T:T,C1027+1,1),"")</f>
        <v/>
      </c>
      <c r="I1027" s="0" t="str">
        <f aca="false">IF(E1027&lt;&gt;0,INDEX(Main!U:U,C1027+1,1),"")</f>
        <v/>
      </c>
      <c r="J1027" s="0" t="str">
        <f aca="false">IF(E1027&lt;&gt;0,INDEX(Main!V:V,C1027+1,1),"")</f>
        <v/>
      </c>
      <c r="K1027" s="0" t="str">
        <f aca="false">IF(E1027&lt;&gt;0,INDEX(Main!W:W,C1027+1,1),"")</f>
        <v/>
      </c>
      <c r="L1027" s="0" t="str">
        <f aca="false">IF(E1027&lt;&gt;0,INDEX(Main!AF:CC,$C1027+1,$D1027+1),"")</f>
        <v/>
      </c>
      <c r="M1027" s="0" t="str">
        <f aca="false">IF(E1027&lt;&gt;0,IF(L1027*1&gt;100,YEAR(L1027),""),"")</f>
        <v/>
      </c>
      <c r="N1027" s="0" t="str">
        <f aca="false">IF(E1027&lt;&gt;0,INDEX(Main!AH:CC,$C1027+1,$D1027+1),"")</f>
        <v/>
      </c>
      <c r="O1027" s="0" t="str">
        <f aca="false">IF(E1027&lt;&gt;0,INDEX(Main!AI:CC,$C1027+1,$D1027+1),"")</f>
        <v/>
      </c>
      <c r="P1027" s="0" t="str">
        <f aca="false">IF(E1027&lt;&gt;0,INDEX(Main!AJ:CC,$C1027+1,$D1027+1),"")</f>
        <v/>
      </c>
      <c r="Q1027" s="0" t="str">
        <f aca="false">IF(A1027&lt;&gt;"",":"&amp;A1027,"")</f>
        <v/>
      </c>
    </row>
    <row r="1028" customFormat="false" ht="12.75" hidden="false" customHeight="false" outlineLevel="0" collapsed="false">
      <c r="A1028" s="0" t="str">
        <f aca="false">IF(MOD(ROW(B1028)-C$6,$F$6)=0,MAX(A$7:A1027)+1,"")</f>
        <v/>
      </c>
      <c r="B1028" s="0" t="n">
        <v>10.002</v>
      </c>
      <c r="C1028" s="0" t="n">
        <v>8</v>
      </c>
      <c r="D1028" s="0" t="n">
        <v>45</v>
      </c>
      <c r="E1028" s="0" t="n">
        <v>0</v>
      </c>
      <c r="F1028" s="0" t="str">
        <f aca="false">IF(E1028&lt;&gt;0,"CSE"&amp;ROUND(B1028,0),"")</f>
        <v/>
      </c>
      <c r="G1028" s="0" t="str">
        <f aca="false">IF(E1028&lt;&gt;0,"All","")</f>
        <v/>
      </c>
      <c r="H1028" s="0" t="str">
        <f aca="false">IF(E1028&lt;&gt;0,INDEX(Main!T:T,C1028+1,1),"")</f>
        <v/>
      </c>
      <c r="I1028" s="0" t="str">
        <f aca="false">IF(E1028&lt;&gt;0,INDEX(Main!U:U,C1028+1,1),"")</f>
        <v/>
      </c>
      <c r="J1028" s="0" t="str">
        <f aca="false">IF(E1028&lt;&gt;0,INDEX(Main!V:V,C1028+1,1),"")</f>
        <v/>
      </c>
      <c r="K1028" s="0" t="str">
        <f aca="false">IF(E1028&lt;&gt;0,INDEX(Main!W:W,C1028+1,1),"")</f>
        <v/>
      </c>
      <c r="L1028" s="0" t="str">
        <f aca="false">IF(E1028&lt;&gt;0,INDEX(Main!AF:CC,$C1028+1,$D1028+1),"")</f>
        <v/>
      </c>
      <c r="M1028" s="0" t="str">
        <f aca="false">IF(E1028&lt;&gt;0,IF(L1028*1&gt;100,YEAR(L1028),""),"")</f>
        <v/>
      </c>
      <c r="N1028" s="0" t="str">
        <f aca="false">IF(E1028&lt;&gt;0,INDEX(Main!AH:CC,$C1028+1,$D1028+1),"")</f>
        <v/>
      </c>
      <c r="O1028" s="0" t="str">
        <f aca="false">IF(E1028&lt;&gt;0,INDEX(Main!AI:CC,$C1028+1,$D1028+1),"")</f>
        <v/>
      </c>
      <c r="P1028" s="0" t="str">
        <f aca="false">IF(E1028&lt;&gt;0,INDEX(Main!AJ:CC,$C1028+1,$D1028+1),"")</f>
        <v/>
      </c>
      <c r="Q1028" s="0" t="str">
        <f aca="false">IF(A1028&lt;&gt;"",":"&amp;A1028,"")</f>
        <v/>
      </c>
    </row>
    <row r="1029" customFormat="false" ht="12.75" hidden="false" customHeight="false" outlineLevel="0" collapsed="false">
      <c r="A1029" s="0" t="str">
        <f aca="false">IF(MOD(ROW(B1029)-C$6,$F$6)=0,MAX(A$7:A1028)+1,"")</f>
        <v/>
      </c>
      <c r="B1029" s="0" t="n">
        <v>10.003</v>
      </c>
      <c r="C1029" s="0" t="n">
        <v>9</v>
      </c>
      <c r="D1029" s="0" t="n">
        <v>45</v>
      </c>
      <c r="E1029" s="0" t="n">
        <v>0</v>
      </c>
      <c r="F1029" s="0" t="str">
        <f aca="false">IF(E1029&lt;&gt;0,"CSE"&amp;ROUND(B1029,0),"")</f>
        <v/>
      </c>
      <c r="G1029" s="0" t="str">
        <f aca="false">IF(E1029&lt;&gt;0,"All","")</f>
        <v/>
      </c>
      <c r="H1029" s="0" t="str">
        <f aca="false">IF(E1029&lt;&gt;0,INDEX(Main!T:T,C1029+1,1),"")</f>
        <v/>
      </c>
      <c r="I1029" s="0" t="str">
        <f aca="false">IF(E1029&lt;&gt;0,INDEX(Main!U:U,C1029+1,1),"")</f>
        <v/>
      </c>
      <c r="J1029" s="0" t="str">
        <f aca="false">IF(E1029&lt;&gt;0,INDEX(Main!V:V,C1029+1,1),"")</f>
        <v/>
      </c>
      <c r="K1029" s="0" t="str">
        <f aca="false">IF(E1029&lt;&gt;0,INDEX(Main!W:W,C1029+1,1),"")</f>
        <v/>
      </c>
      <c r="L1029" s="0" t="str">
        <f aca="false">IF(E1029&lt;&gt;0,INDEX(Main!AF:CC,$C1029+1,$D1029+1),"")</f>
        <v/>
      </c>
      <c r="M1029" s="0" t="str">
        <f aca="false">IF(E1029&lt;&gt;0,IF(L1029*1&gt;100,YEAR(L1029),""),"")</f>
        <v/>
      </c>
      <c r="N1029" s="0" t="str">
        <f aca="false">IF(E1029&lt;&gt;0,INDEX(Main!AH:CC,$C1029+1,$D1029+1),"")</f>
        <v/>
      </c>
      <c r="O1029" s="0" t="str">
        <f aca="false">IF(E1029&lt;&gt;0,INDEX(Main!AI:CC,$C1029+1,$D1029+1),"")</f>
        <v/>
      </c>
      <c r="P1029" s="0" t="str">
        <f aca="false">IF(E1029&lt;&gt;0,INDEX(Main!AJ:CC,$C1029+1,$D1029+1),"")</f>
        <v/>
      </c>
      <c r="Q1029" s="0" t="str">
        <f aca="false">IF(A1029&lt;&gt;"",":"&amp;A1029,"")</f>
        <v/>
      </c>
    </row>
    <row r="1030" customFormat="false" ht="12.75" hidden="false" customHeight="false" outlineLevel="0" collapsed="false">
      <c r="A1030" s="0" t="str">
        <f aca="false">IF(MOD(ROW(B1030)-C$6,$F$6)=0,MAX(A$7:A1029)+1,"")</f>
        <v/>
      </c>
      <c r="B1030" s="0" t="n">
        <v>10.004</v>
      </c>
      <c r="C1030" s="0" t="n">
        <v>10</v>
      </c>
      <c r="D1030" s="0" t="n">
        <v>45</v>
      </c>
      <c r="E1030" s="0" t="n">
        <v>0</v>
      </c>
      <c r="F1030" s="0" t="str">
        <f aca="false">IF(E1030&lt;&gt;0,"CSE"&amp;ROUND(B1030,0),"")</f>
        <v/>
      </c>
      <c r="G1030" s="0" t="str">
        <f aca="false">IF(E1030&lt;&gt;0,"All","")</f>
        <v/>
      </c>
      <c r="H1030" s="0" t="str">
        <f aca="false">IF(E1030&lt;&gt;0,INDEX(Main!T:T,C1030+1,1),"")</f>
        <v/>
      </c>
      <c r="I1030" s="0" t="str">
        <f aca="false">IF(E1030&lt;&gt;0,INDEX(Main!U:U,C1030+1,1),"")</f>
        <v/>
      </c>
      <c r="J1030" s="0" t="str">
        <f aca="false">IF(E1030&lt;&gt;0,INDEX(Main!V:V,C1030+1,1),"")</f>
        <v/>
      </c>
      <c r="K1030" s="0" t="str">
        <f aca="false">IF(E1030&lt;&gt;0,INDEX(Main!W:W,C1030+1,1),"")</f>
        <v/>
      </c>
      <c r="L1030" s="0" t="str">
        <f aca="false">IF(E1030&lt;&gt;0,INDEX(Main!AF:CC,$C1030+1,$D1030+1),"")</f>
        <v/>
      </c>
      <c r="M1030" s="0" t="str">
        <f aca="false">IF(E1030&lt;&gt;0,IF(L1030*1&gt;100,YEAR(L1030),""),"")</f>
        <v/>
      </c>
      <c r="N1030" s="0" t="str">
        <f aca="false">IF(E1030&lt;&gt;0,INDEX(Main!AH:CC,$C1030+1,$D1030+1),"")</f>
        <v/>
      </c>
      <c r="O1030" s="0" t="str">
        <f aca="false">IF(E1030&lt;&gt;0,INDEX(Main!AI:CC,$C1030+1,$D1030+1),"")</f>
        <v/>
      </c>
      <c r="P1030" s="0" t="str">
        <f aca="false">IF(E1030&lt;&gt;0,INDEX(Main!AJ:CC,$C1030+1,$D1030+1),"")</f>
        <v/>
      </c>
      <c r="Q1030" s="0" t="str">
        <f aca="false">IF(A1030&lt;&gt;"",":"&amp;A1030,"")</f>
        <v/>
      </c>
    </row>
    <row r="1031" customFormat="false" ht="12.75" hidden="false" customHeight="false" outlineLevel="0" collapsed="false">
      <c r="A1031" s="0" t="str">
        <f aca="false">IF(MOD(ROW(B1031)-C$6,$F$6)=0,MAX(A$7:A1030)+1,"")</f>
        <v/>
      </c>
      <c r="B1031" s="0" t="n">
        <v>10.005</v>
      </c>
      <c r="C1031" s="0" t="n">
        <v>11</v>
      </c>
      <c r="D1031" s="0" t="n">
        <v>45</v>
      </c>
      <c r="E1031" s="0" t="n">
        <v>0</v>
      </c>
      <c r="F1031" s="0" t="str">
        <f aca="false">IF(E1031&lt;&gt;0,"CSE"&amp;ROUND(B1031,0),"")</f>
        <v/>
      </c>
      <c r="G1031" s="0" t="str">
        <f aca="false">IF(E1031&lt;&gt;0,"All","")</f>
        <v/>
      </c>
      <c r="H1031" s="0" t="str">
        <f aca="false">IF(E1031&lt;&gt;0,INDEX(Main!T:T,C1031+1,1),"")</f>
        <v/>
      </c>
      <c r="I1031" s="0" t="str">
        <f aca="false">IF(E1031&lt;&gt;0,INDEX(Main!U:U,C1031+1,1),"")</f>
        <v/>
      </c>
      <c r="J1031" s="0" t="str">
        <f aca="false">IF(E1031&lt;&gt;0,INDEX(Main!V:V,C1031+1,1),"")</f>
        <v/>
      </c>
      <c r="K1031" s="0" t="str">
        <f aca="false">IF(E1031&lt;&gt;0,INDEX(Main!W:W,C1031+1,1),"")</f>
        <v/>
      </c>
      <c r="L1031" s="0" t="str">
        <f aca="false">IF(E1031&lt;&gt;0,INDEX(Main!AF:CC,$C1031+1,$D1031+1),"")</f>
        <v/>
      </c>
      <c r="M1031" s="0" t="str">
        <f aca="false">IF(E1031&lt;&gt;0,IF(L1031*1&gt;100,YEAR(L1031),""),"")</f>
        <v/>
      </c>
      <c r="N1031" s="0" t="str">
        <f aca="false">IF(E1031&lt;&gt;0,INDEX(Main!AH:CC,$C1031+1,$D1031+1),"")</f>
        <v/>
      </c>
      <c r="O1031" s="0" t="str">
        <f aca="false">IF(E1031&lt;&gt;0,INDEX(Main!AI:CC,$C1031+1,$D1031+1),"")</f>
        <v/>
      </c>
      <c r="P1031" s="0" t="str">
        <f aca="false">IF(E1031&lt;&gt;0,INDEX(Main!AJ:CC,$C1031+1,$D1031+1),"")</f>
        <v/>
      </c>
      <c r="Q1031" s="0" t="str">
        <f aca="false">IF(A1031&lt;&gt;"",":"&amp;A1031,"")</f>
        <v/>
      </c>
    </row>
    <row r="1032" customFormat="false" ht="12.75" hidden="false" customHeight="false" outlineLevel="0" collapsed="false">
      <c r="A1032" s="0" t="str">
        <f aca="false">IF(MOD(ROW(B1032)-C$6,$F$6)=0,MAX(A$7:A1031)+1,"")</f>
        <v/>
      </c>
      <c r="B1032" s="0" t="n">
        <v>10.006</v>
      </c>
      <c r="C1032" s="0" t="n">
        <v>12</v>
      </c>
      <c r="D1032" s="0" t="n">
        <v>45</v>
      </c>
      <c r="E1032" s="0" t="n">
        <v>0</v>
      </c>
      <c r="F1032" s="0" t="str">
        <f aca="false">IF(E1032&lt;&gt;0,"CSE"&amp;ROUND(B1032,0),"")</f>
        <v/>
      </c>
      <c r="G1032" s="0" t="str">
        <f aca="false">IF(E1032&lt;&gt;0,"All","")</f>
        <v/>
      </c>
      <c r="H1032" s="0" t="str">
        <f aca="false">IF(E1032&lt;&gt;0,INDEX(Main!T:T,C1032+1,1),"")</f>
        <v/>
      </c>
      <c r="I1032" s="0" t="str">
        <f aca="false">IF(E1032&lt;&gt;0,INDEX(Main!U:U,C1032+1,1),"")</f>
        <v/>
      </c>
      <c r="J1032" s="0" t="str">
        <f aca="false">IF(E1032&lt;&gt;0,INDEX(Main!V:V,C1032+1,1),"")</f>
        <v/>
      </c>
      <c r="K1032" s="0" t="str">
        <f aca="false">IF(E1032&lt;&gt;0,INDEX(Main!W:W,C1032+1,1),"")</f>
        <v/>
      </c>
      <c r="L1032" s="0" t="str">
        <f aca="false">IF(E1032&lt;&gt;0,INDEX(Main!AF:CC,$C1032+1,$D1032+1),"")</f>
        <v/>
      </c>
      <c r="M1032" s="0" t="str">
        <f aca="false">IF(E1032&lt;&gt;0,IF(L1032*1&gt;100,YEAR(L1032),""),"")</f>
        <v/>
      </c>
      <c r="N1032" s="0" t="str">
        <f aca="false">IF(E1032&lt;&gt;0,INDEX(Main!AH:CC,$C1032+1,$D1032+1),"")</f>
        <v/>
      </c>
      <c r="O1032" s="0" t="str">
        <f aca="false">IF(E1032&lt;&gt;0,INDEX(Main!AI:CC,$C1032+1,$D1032+1),"")</f>
        <v/>
      </c>
      <c r="P1032" s="0" t="str">
        <f aca="false">IF(E1032&lt;&gt;0,INDEX(Main!AJ:CC,$C1032+1,$D1032+1),"")</f>
        <v/>
      </c>
      <c r="Q1032" s="0" t="str">
        <f aca="false">IF(A1032&lt;&gt;"",":"&amp;A1032,"")</f>
        <v/>
      </c>
    </row>
    <row r="1033" customFormat="false" ht="12.75" hidden="false" customHeight="false" outlineLevel="0" collapsed="false">
      <c r="A1033" s="0" t="str">
        <f aca="false">IF(MOD(ROW(B1033)-C$6,$F$6)=0,MAX(A$7:A1032)+1,"")</f>
        <v/>
      </c>
      <c r="B1033" s="0" t="n">
        <v>10.007</v>
      </c>
      <c r="C1033" s="0" t="n">
        <v>13</v>
      </c>
      <c r="D1033" s="0" t="n">
        <v>45</v>
      </c>
      <c r="E1033" s="0" t="n">
        <v>0</v>
      </c>
      <c r="F1033" s="0" t="str">
        <f aca="false">IF(E1033&lt;&gt;0,"CSE"&amp;ROUND(B1033,0),"")</f>
        <v/>
      </c>
      <c r="G1033" s="0" t="str">
        <f aca="false">IF(E1033&lt;&gt;0,"All","")</f>
        <v/>
      </c>
      <c r="H1033" s="0" t="str">
        <f aca="false">IF(E1033&lt;&gt;0,INDEX(Main!T:T,C1033+1,1),"")</f>
        <v/>
      </c>
      <c r="I1033" s="0" t="str">
        <f aca="false">IF(E1033&lt;&gt;0,INDEX(Main!U:U,C1033+1,1),"")</f>
        <v/>
      </c>
      <c r="J1033" s="0" t="str">
        <f aca="false">IF(E1033&lt;&gt;0,INDEX(Main!V:V,C1033+1,1),"")</f>
        <v/>
      </c>
      <c r="K1033" s="0" t="str">
        <f aca="false">IF(E1033&lt;&gt;0,INDEX(Main!W:W,C1033+1,1),"")</f>
        <v/>
      </c>
      <c r="L1033" s="0" t="str">
        <f aca="false">IF(E1033&lt;&gt;0,INDEX(Main!AF:CC,$C1033+1,$D1033+1),"")</f>
        <v/>
      </c>
      <c r="M1033" s="0" t="str">
        <f aca="false">IF(E1033&lt;&gt;0,IF(L1033*1&gt;100,YEAR(L1033),""),"")</f>
        <v/>
      </c>
      <c r="N1033" s="0" t="str">
        <f aca="false">IF(E1033&lt;&gt;0,INDEX(Main!AH:CC,$C1033+1,$D1033+1),"")</f>
        <v/>
      </c>
      <c r="O1033" s="0" t="str">
        <f aca="false">IF(E1033&lt;&gt;0,INDEX(Main!AI:CC,$C1033+1,$D1033+1),"")</f>
        <v/>
      </c>
      <c r="P1033" s="0" t="str">
        <f aca="false">IF(E1033&lt;&gt;0,INDEX(Main!AJ:CC,$C1033+1,$D1033+1),"")</f>
        <v/>
      </c>
      <c r="Q1033" s="0" t="str">
        <f aca="false">IF(A1033&lt;&gt;"",":"&amp;A1033,"")</f>
        <v/>
      </c>
    </row>
    <row r="1034" customFormat="false" ht="12.75" hidden="false" customHeight="false" outlineLevel="0" collapsed="false">
      <c r="A1034" s="0" t="str">
        <f aca="false">IF(MOD(ROW(B1034)-C$6,$F$6)=0,MAX(A$7:A1033)+1,"")</f>
        <v/>
      </c>
      <c r="B1034" s="0" t="n">
        <v>10.008</v>
      </c>
      <c r="C1034" s="0" t="n">
        <v>14</v>
      </c>
      <c r="D1034" s="0" t="n">
        <v>45</v>
      </c>
      <c r="E1034" s="0" t="n">
        <v>0</v>
      </c>
      <c r="F1034" s="0" t="str">
        <f aca="false">IF(E1034&lt;&gt;0,"CSE"&amp;ROUND(B1034,0),"")</f>
        <v/>
      </c>
      <c r="G1034" s="0" t="str">
        <f aca="false">IF(E1034&lt;&gt;0,"All","")</f>
        <v/>
      </c>
      <c r="H1034" s="0" t="str">
        <f aca="false">IF(E1034&lt;&gt;0,INDEX(Main!T:T,C1034+1,1),"")</f>
        <v/>
      </c>
      <c r="I1034" s="0" t="str">
        <f aca="false">IF(E1034&lt;&gt;0,INDEX(Main!U:U,C1034+1,1),"")</f>
        <v/>
      </c>
      <c r="J1034" s="0" t="str">
        <f aca="false">IF(E1034&lt;&gt;0,INDEX(Main!V:V,C1034+1,1),"")</f>
        <v/>
      </c>
      <c r="K1034" s="0" t="str">
        <f aca="false">IF(E1034&lt;&gt;0,INDEX(Main!W:W,C1034+1,1),"")</f>
        <v/>
      </c>
      <c r="L1034" s="0" t="str">
        <f aca="false">IF(E1034&lt;&gt;0,INDEX(Main!AF:CC,$C1034+1,$D1034+1),"")</f>
        <v/>
      </c>
      <c r="M1034" s="0" t="str">
        <f aca="false">IF(E1034&lt;&gt;0,IF(L1034*1&gt;100,YEAR(L1034),""),"")</f>
        <v/>
      </c>
      <c r="N1034" s="0" t="str">
        <f aca="false">IF(E1034&lt;&gt;0,INDEX(Main!AH:CC,$C1034+1,$D1034+1),"")</f>
        <v/>
      </c>
      <c r="O1034" s="0" t="str">
        <f aca="false">IF(E1034&lt;&gt;0,INDEX(Main!AI:CC,$C1034+1,$D1034+1),"")</f>
        <v/>
      </c>
      <c r="P1034" s="0" t="str">
        <f aca="false">IF(E1034&lt;&gt;0,INDEX(Main!AJ:CC,$C1034+1,$D1034+1),"")</f>
        <v/>
      </c>
      <c r="Q1034" s="0" t="str">
        <f aca="false">IF(A1034&lt;&gt;"",":"&amp;A1034,"")</f>
        <v/>
      </c>
    </row>
    <row r="1035" customFormat="false" ht="12.75" hidden="false" customHeight="false" outlineLevel="0" collapsed="false">
      <c r="A1035" s="0" t="str">
        <f aca="false">IF(MOD(ROW(B1035)-C$6,$F$6)=0,MAX(A$7:A1034)+1,"")</f>
        <v/>
      </c>
      <c r="B1035" s="0" t="n">
        <v>10.009</v>
      </c>
      <c r="C1035" s="0" t="n">
        <v>15</v>
      </c>
      <c r="D1035" s="0" t="n">
        <v>45</v>
      </c>
      <c r="E1035" s="0" t="n">
        <v>0</v>
      </c>
      <c r="F1035" s="0" t="str">
        <f aca="false">IF(E1035&lt;&gt;0,"CSE"&amp;ROUND(B1035,0),"")</f>
        <v/>
      </c>
      <c r="G1035" s="0" t="str">
        <f aca="false">IF(E1035&lt;&gt;0,"All","")</f>
        <v/>
      </c>
      <c r="H1035" s="0" t="str">
        <f aca="false">IF(E1035&lt;&gt;0,INDEX(Main!T:T,C1035+1,1),"")</f>
        <v/>
      </c>
      <c r="I1035" s="0" t="str">
        <f aca="false">IF(E1035&lt;&gt;0,INDEX(Main!U:U,C1035+1,1),"")</f>
        <v/>
      </c>
      <c r="J1035" s="0" t="str">
        <f aca="false">IF(E1035&lt;&gt;0,INDEX(Main!V:V,C1035+1,1),"")</f>
        <v/>
      </c>
      <c r="K1035" s="0" t="str">
        <f aca="false">IF(E1035&lt;&gt;0,INDEX(Main!W:W,C1035+1,1),"")</f>
        <v/>
      </c>
      <c r="L1035" s="0" t="str">
        <f aca="false">IF(E1035&lt;&gt;0,INDEX(Main!AF:CC,$C1035+1,$D1035+1),"")</f>
        <v/>
      </c>
      <c r="M1035" s="0" t="str">
        <f aca="false">IF(E1035&lt;&gt;0,IF(L1035*1&gt;100,YEAR(L1035),""),"")</f>
        <v/>
      </c>
      <c r="N1035" s="0" t="str">
        <f aca="false">IF(E1035&lt;&gt;0,INDEX(Main!AH:CC,$C1035+1,$D1035+1),"")</f>
        <v/>
      </c>
      <c r="O1035" s="0" t="str">
        <f aca="false">IF(E1035&lt;&gt;0,INDEX(Main!AI:CC,$C1035+1,$D1035+1),"")</f>
        <v/>
      </c>
      <c r="P1035" s="0" t="str">
        <f aca="false">IF(E1035&lt;&gt;0,INDEX(Main!AJ:CC,$C1035+1,$D1035+1),"")</f>
        <v/>
      </c>
      <c r="Q1035" s="0" t="str">
        <f aca="false">IF(A1035&lt;&gt;"",":"&amp;A1035,"")</f>
        <v/>
      </c>
    </row>
    <row r="1036" customFormat="false" ht="12.75" hidden="false" customHeight="false" outlineLevel="0" collapsed="false">
      <c r="A1036" s="0" t="str">
        <f aca="false">IF(MOD(ROW(B1036)-C$6,$F$6)=0,MAX(A$7:A1035)+1,"")</f>
        <v/>
      </c>
      <c r="B1036" s="0" t="n">
        <v>10.01</v>
      </c>
      <c r="C1036" s="0" t="n">
        <v>16</v>
      </c>
      <c r="D1036" s="0" t="n">
        <v>45</v>
      </c>
      <c r="E1036" s="0" t="n">
        <v>0</v>
      </c>
      <c r="F1036" s="0" t="str">
        <f aca="false">IF(E1036&lt;&gt;0,"CSE"&amp;ROUND(B1036,0),"")</f>
        <v/>
      </c>
      <c r="G1036" s="0" t="str">
        <f aca="false">IF(E1036&lt;&gt;0,"All","")</f>
        <v/>
      </c>
      <c r="H1036" s="0" t="str">
        <f aca="false">IF(E1036&lt;&gt;0,INDEX(Main!T:T,C1036+1,1),"")</f>
        <v/>
      </c>
      <c r="I1036" s="0" t="str">
        <f aca="false">IF(E1036&lt;&gt;0,INDEX(Main!U:U,C1036+1,1),"")</f>
        <v/>
      </c>
      <c r="J1036" s="0" t="str">
        <f aca="false">IF(E1036&lt;&gt;0,INDEX(Main!V:V,C1036+1,1),"")</f>
        <v/>
      </c>
      <c r="K1036" s="0" t="str">
        <f aca="false">IF(E1036&lt;&gt;0,INDEX(Main!W:W,C1036+1,1),"")</f>
        <v/>
      </c>
      <c r="L1036" s="0" t="str">
        <f aca="false">IF(E1036&lt;&gt;0,INDEX(Main!AF:CC,$C1036+1,$D1036+1),"")</f>
        <v/>
      </c>
      <c r="M1036" s="0" t="str">
        <f aca="false">IF(E1036&lt;&gt;0,IF(L1036*1&gt;100,YEAR(L1036),""),"")</f>
        <v/>
      </c>
      <c r="N1036" s="0" t="str">
        <f aca="false">IF(E1036&lt;&gt;0,INDEX(Main!AH:CC,$C1036+1,$D1036+1),"")</f>
        <v/>
      </c>
      <c r="O1036" s="0" t="str">
        <f aca="false">IF(E1036&lt;&gt;0,INDEX(Main!AI:CC,$C1036+1,$D1036+1),"")</f>
        <v/>
      </c>
      <c r="P1036" s="0" t="str">
        <f aca="false">IF(E1036&lt;&gt;0,INDEX(Main!AJ:CC,$C1036+1,$D1036+1),"")</f>
        <v/>
      </c>
      <c r="Q1036" s="0" t="str">
        <f aca="false">IF(A1036&lt;&gt;"",":"&amp;A1036,"")</f>
        <v/>
      </c>
    </row>
    <row r="1037" customFormat="false" ht="12.75" hidden="false" customHeight="false" outlineLevel="0" collapsed="false">
      <c r="A1037" s="0" t="str">
        <f aca="false">IF(MOD(ROW(B1037)-C$6,$F$6)=0,MAX(A$7:A1036)+1,"")</f>
        <v/>
      </c>
      <c r="B1037" s="0" t="n">
        <v>10.011</v>
      </c>
      <c r="C1037" s="0" t="n">
        <v>17</v>
      </c>
      <c r="D1037" s="0" t="n">
        <v>45</v>
      </c>
      <c r="E1037" s="0" t="n">
        <v>0</v>
      </c>
      <c r="F1037" s="0" t="str">
        <f aca="false">IF(E1037&lt;&gt;0,"CSE"&amp;ROUND(B1037,0),"")</f>
        <v/>
      </c>
      <c r="G1037" s="0" t="str">
        <f aca="false">IF(E1037&lt;&gt;0,"All","")</f>
        <v/>
      </c>
      <c r="H1037" s="0" t="str">
        <f aca="false">IF(E1037&lt;&gt;0,INDEX(Main!T:T,C1037+1,1),"")</f>
        <v/>
      </c>
      <c r="I1037" s="0" t="str">
        <f aca="false">IF(E1037&lt;&gt;0,INDEX(Main!U:U,C1037+1,1),"")</f>
        <v/>
      </c>
      <c r="J1037" s="0" t="str">
        <f aca="false">IF(E1037&lt;&gt;0,INDEX(Main!V:V,C1037+1,1),"")</f>
        <v/>
      </c>
      <c r="K1037" s="0" t="str">
        <f aca="false">IF(E1037&lt;&gt;0,INDEX(Main!W:W,C1037+1,1),"")</f>
        <v/>
      </c>
      <c r="L1037" s="0" t="str">
        <f aca="false">IF(E1037&lt;&gt;0,INDEX(Main!AF:CC,$C1037+1,$D1037+1),"")</f>
        <v/>
      </c>
      <c r="M1037" s="0" t="str">
        <f aca="false">IF(E1037&lt;&gt;0,IF(L1037*1&gt;100,YEAR(L1037),""),"")</f>
        <v/>
      </c>
      <c r="N1037" s="0" t="str">
        <f aca="false">IF(E1037&lt;&gt;0,INDEX(Main!AH:CC,$C1037+1,$D1037+1),"")</f>
        <v/>
      </c>
      <c r="O1037" s="0" t="str">
        <f aca="false">IF(E1037&lt;&gt;0,INDEX(Main!AI:CC,$C1037+1,$D1037+1),"")</f>
        <v/>
      </c>
      <c r="P1037" s="0" t="str">
        <f aca="false">IF(E1037&lt;&gt;0,INDEX(Main!AJ:CC,$C1037+1,$D1037+1),"")</f>
        <v/>
      </c>
      <c r="Q1037" s="0" t="str">
        <f aca="false">IF(A1037&lt;&gt;"",":"&amp;A1037,"")</f>
        <v/>
      </c>
    </row>
    <row r="1038" customFormat="false" ht="12.75" hidden="false" customHeight="false" outlineLevel="0" collapsed="false">
      <c r="A1038" s="0" t="str">
        <f aca="false">IF(MOD(ROW(B1038)-C$6,$F$6)=0,MAX(A$7:A1037)+1,"")</f>
        <v/>
      </c>
      <c r="B1038" s="0" t="n">
        <v>10.012</v>
      </c>
      <c r="C1038" s="0" t="n">
        <v>18</v>
      </c>
      <c r="D1038" s="0" t="n">
        <v>45</v>
      </c>
      <c r="E1038" s="0" t="n">
        <v>0</v>
      </c>
      <c r="F1038" s="0" t="str">
        <f aca="false">IF(E1038&lt;&gt;0,"CSE"&amp;ROUND(B1038,0),"")</f>
        <v/>
      </c>
      <c r="G1038" s="0" t="str">
        <f aca="false">IF(E1038&lt;&gt;0,"All","")</f>
        <v/>
      </c>
      <c r="H1038" s="0" t="str">
        <f aca="false">IF(E1038&lt;&gt;0,INDEX(Main!T:T,C1038+1,1),"")</f>
        <v/>
      </c>
      <c r="I1038" s="0" t="str">
        <f aca="false">IF(E1038&lt;&gt;0,INDEX(Main!U:U,C1038+1,1),"")</f>
        <v/>
      </c>
      <c r="J1038" s="0" t="str">
        <f aca="false">IF(E1038&lt;&gt;0,INDEX(Main!V:V,C1038+1,1),"")</f>
        <v/>
      </c>
      <c r="K1038" s="0" t="str">
        <f aca="false">IF(E1038&lt;&gt;0,INDEX(Main!W:W,C1038+1,1),"")</f>
        <v/>
      </c>
      <c r="L1038" s="0" t="str">
        <f aca="false">IF(E1038&lt;&gt;0,INDEX(Main!AF:CC,$C1038+1,$D1038+1),"")</f>
        <v/>
      </c>
      <c r="M1038" s="0" t="str">
        <f aca="false">IF(E1038&lt;&gt;0,IF(L1038*1&gt;100,YEAR(L1038),""),"")</f>
        <v/>
      </c>
      <c r="N1038" s="0" t="str">
        <f aca="false">IF(E1038&lt;&gt;0,INDEX(Main!AH:CC,$C1038+1,$D1038+1),"")</f>
        <v/>
      </c>
      <c r="O1038" s="0" t="str">
        <f aca="false">IF(E1038&lt;&gt;0,INDEX(Main!AI:CC,$C1038+1,$D1038+1),"")</f>
        <v/>
      </c>
      <c r="P1038" s="0" t="str">
        <f aca="false">IF(E1038&lt;&gt;0,INDEX(Main!AJ:CC,$C1038+1,$D1038+1),"")</f>
        <v/>
      </c>
      <c r="Q1038" s="0" t="str">
        <f aca="false">IF(A1038&lt;&gt;"",":"&amp;A1038,"")</f>
        <v/>
      </c>
    </row>
    <row r="1039" customFormat="false" ht="12.75" hidden="false" customHeight="false" outlineLevel="0" collapsed="false">
      <c r="A1039" s="0" t="str">
        <f aca="false">IF(MOD(ROW(B1039)-C$6,$F$6)=0,MAX(A$7:A1038)+1,"")</f>
        <v/>
      </c>
      <c r="B1039" s="0" t="n">
        <v>10.013</v>
      </c>
      <c r="C1039" s="0" t="n">
        <v>19</v>
      </c>
      <c r="D1039" s="0" t="n">
        <v>45</v>
      </c>
      <c r="E1039" s="0" t="n">
        <v>0</v>
      </c>
      <c r="F1039" s="0" t="str">
        <f aca="false">IF(E1039&lt;&gt;0,"CSE"&amp;ROUND(B1039,0),"")</f>
        <v/>
      </c>
      <c r="G1039" s="0" t="str">
        <f aca="false">IF(E1039&lt;&gt;0,"All","")</f>
        <v/>
      </c>
      <c r="H1039" s="0" t="str">
        <f aca="false">IF(E1039&lt;&gt;0,INDEX(Main!T:T,C1039+1,1),"")</f>
        <v/>
      </c>
      <c r="I1039" s="0" t="str">
        <f aca="false">IF(E1039&lt;&gt;0,INDEX(Main!U:U,C1039+1,1),"")</f>
        <v/>
      </c>
      <c r="J1039" s="0" t="str">
        <f aca="false">IF(E1039&lt;&gt;0,INDEX(Main!V:V,C1039+1,1),"")</f>
        <v/>
      </c>
      <c r="K1039" s="0" t="str">
        <f aca="false">IF(E1039&lt;&gt;0,INDEX(Main!W:W,C1039+1,1),"")</f>
        <v/>
      </c>
      <c r="L1039" s="0" t="str">
        <f aca="false">IF(E1039&lt;&gt;0,INDEX(Main!AF:CC,$C1039+1,$D1039+1),"")</f>
        <v/>
      </c>
      <c r="M1039" s="0" t="str">
        <f aca="false">IF(E1039&lt;&gt;0,IF(L1039*1&gt;100,YEAR(L1039),""),"")</f>
        <v/>
      </c>
      <c r="N1039" s="0" t="str">
        <f aca="false">IF(E1039&lt;&gt;0,INDEX(Main!AH:CC,$C1039+1,$D1039+1),"")</f>
        <v/>
      </c>
      <c r="O1039" s="0" t="str">
        <f aca="false">IF(E1039&lt;&gt;0,INDEX(Main!AI:CC,$C1039+1,$D1039+1),"")</f>
        <v/>
      </c>
      <c r="P1039" s="0" t="str">
        <f aca="false">IF(E1039&lt;&gt;0,INDEX(Main!AJ:CC,$C1039+1,$D1039+1),"")</f>
        <v/>
      </c>
      <c r="Q1039" s="0" t="str">
        <f aca="false">IF(A1039&lt;&gt;"",":"&amp;A1039,"")</f>
        <v/>
      </c>
    </row>
    <row r="1040" customFormat="false" ht="12.75" hidden="false" customHeight="false" outlineLevel="0" collapsed="false">
      <c r="A1040" s="0" t="str">
        <f aca="false">IF(MOD(ROW(B1040)-C$6,$F$6)=0,MAX(A$7:A1039)+1,"")</f>
        <v/>
      </c>
      <c r="B1040" s="0" t="n">
        <v>10.014</v>
      </c>
      <c r="C1040" s="0" t="n">
        <v>20</v>
      </c>
      <c r="D1040" s="0" t="n">
        <v>45</v>
      </c>
      <c r="E1040" s="0" t="n">
        <v>0</v>
      </c>
      <c r="F1040" s="0" t="str">
        <f aca="false">IF(E1040&lt;&gt;0,"CSE"&amp;ROUND(B1040,0),"")</f>
        <v/>
      </c>
      <c r="G1040" s="0" t="str">
        <f aca="false">IF(E1040&lt;&gt;0,"All","")</f>
        <v/>
      </c>
      <c r="H1040" s="0" t="str">
        <f aca="false">IF(E1040&lt;&gt;0,INDEX(Main!T:T,C1040+1,1),"")</f>
        <v/>
      </c>
      <c r="I1040" s="0" t="str">
        <f aca="false">IF(E1040&lt;&gt;0,INDEX(Main!U:U,C1040+1,1),"")</f>
        <v/>
      </c>
      <c r="J1040" s="0" t="str">
        <f aca="false">IF(E1040&lt;&gt;0,INDEX(Main!V:V,C1040+1,1),"")</f>
        <v/>
      </c>
      <c r="K1040" s="0" t="str">
        <f aca="false">IF(E1040&lt;&gt;0,INDEX(Main!W:W,C1040+1,1),"")</f>
        <v/>
      </c>
      <c r="L1040" s="0" t="str">
        <f aca="false">IF(E1040&lt;&gt;0,INDEX(Main!AF:CC,$C1040+1,$D1040+1),"")</f>
        <v/>
      </c>
      <c r="M1040" s="0" t="str">
        <f aca="false">IF(E1040&lt;&gt;0,IF(L1040*1&gt;100,YEAR(L1040),""),"")</f>
        <v/>
      </c>
      <c r="N1040" s="0" t="str">
        <f aca="false">IF(E1040&lt;&gt;0,INDEX(Main!AH:CC,$C1040+1,$D1040+1),"")</f>
        <v/>
      </c>
      <c r="O1040" s="0" t="str">
        <f aca="false">IF(E1040&lt;&gt;0,INDEX(Main!AI:CC,$C1040+1,$D1040+1),"")</f>
        <v/>
      </c>
      <c r="P1040" s="0" t="str">
        <f aca="false">IF(E1040&lt;&gt;0,INDEX(Main!AJ:CC,$C1040+1,$D1040+1),"")</f>
        <v/>
      </c>
      <c r="Q1040" s="0" t="str">
        <f aca="false">IF(A1040&lt;&gt;"",":"&amp;A1040,"")</f>
        <v/>
      </c>
    </row>
    <row r="1041" customFormat="false" ht="12.75" hidden="false" customHeight="false" outlineLevel="0" collapsed="false">
      <c r="A1041" s="0" t="str">
        <f aca="false">IF(MOD(ROW(B1041)-C$6,$F$6)=0,MAX(A$7:A1040)+1,"")</f>
        <v/>
      </c>
      <c r="B1041" s="0" t="n">
        <v>10.015</v>
      </c>
      <c r="C1041" s="0" t="n">
        <v>21</v>
      </c>
      <c r="D1041" s="0" t="n">
        <v>45</v>
      </c>
      <c r="E1041" s="0" t="n">
        <v>0</v>
      </c>
      <c r="F1041" s="0" t="str">
        <f aca="false">IF(E1041&lt;&gt;0,"CSE"&amp;ROUND(B1041,0),"")</f>
        <v/>
      </c>
      <c r="G1041" s="0" t="str">
        <f aca="false">IF(E1041&lt;&gt;0,"All","")</f>
        <v/>
      </c>
      <c r="H1041" s="0" t="str">
        <f aca="false">IF(E1041&lt;&gt;0,INDEX(Main!T:T,C1041+1,1),"")</f>
        <v/>
      </c>
      <c r="I1041" s="0" t="str">
        <f aca="false">IF(E1041&lt;&gt;0,INDEX(Main!U:U,C1041+1,1),"")</f>
        <v/>
      </c>
      <c r="J1041" s="0" t="str">
        <f aca="false">IF(E1041&lt;&gt;0,INDEX(Main!V:V,C1041+1,1),"")</f>
        <v/>
      </c>
      <c r="K1041" s="0" t="str">
        <f aca="false">IF(E1041&lt;&gt;0,INDEX(Main!W:W,C1041+1,1),"")</f>
        <v/>
      </c>
      <c r="L1041" s="0" t="str">
        <f aca="false">IF(E1041&lt;&gt;0,INDEX(Main!AF:CC,$C1041+1,$D1041+1),"")</f>
        <v/>
      </c>
      <c r="M1041" s="0" t="str">
        <f aca="false">IF(E1041&lt;&gt;0,IF(L1041*1&gt;100,YEAR(L1041),""),"")</f>
        <v/>
      </c>
      <c r="N1041" s="0" t="str">
        <f aca="false">IF(E1041&lt;&gt;0,INDEX(Main!AH:CC,$C1041+1,$D1041+1),"")</f>
        <v/>
      </c>
      <c r="O1041" s="0" t="str">
        <f aca="false">IF(E1041&lt;&gt;0,INDEX(Main!AI:CC,$C1041+1,$D1041+1),"")</f>
        <v/>
      </c>
      <c r="P1041" s="0" t="str">
        <f aca="false">IF(E1041&lt;&gt;0,INDEX(Main!AJ:CC,$C1041+1,$D1041+1),"")</f>
        <v/>
      </c>
      <c r="Q1041" s="0" t="str">
        <f aca="false">IF(A1041&lt;&gt;"",":"&amp;A1041,"")</f>
        <v/>
      </c>
    </row>
    <row r="1042" customFormat="false" ht="12.75" hidden="false" customHeight="false" outlineLevel="0" collapsed="false">
      <c r="A1042" s="0" t="str">
        <f aca="false">IF(MOD(ROW(B1042)-C$6,$F$6)=0,MAX(A$7:A1041)+1,"")</f>
        <v/>
      </c>
      <c r="B1042" s="0" t="n">
        <v>10.016</v>
      </c>
      <c r="C1042" s="0" t="n">
        <v>22</v>
      </c>
      <c r="D1042" s="0" t="n">
        <v>45</v>
      </c>
      <c r="E1042" s="0" t="n">
        <v>0</v>
      </c>
      <c r="F1042" s="0" t="str">
        <f aca="false">IF(E1042&lt;&gt;0,"CSE"&amp;ROUND(B1042,0),"")</f>
        <v/>
      </c>
      <c r="G1042" s="0" t="str">
        <f aca="false">IF(E1042&lt;&gt;0,"All","")</f>
        <v/>
      </c>
      <c r="H1042" s="0" t="str">
        <f aca="false">IF(E1042&lt;&gt;0,INDEX(Main!T:T,C1042+1,1),"")</f>
        <v/>
      </c>
      <c r="I1042" s="0" t="str">
        <f aca="false">IF(E1042&lt;&gt;0,INDEX(Main!U:U,C1042+1,1),"")</f>
        <v/>
      </c>
      <c r="J1042" s="0" t="str">
        <f aca="false">IF(E1042&lt;&gt;0,INDEX(Main!V:V,C1042+1,1),"")</f>
        <v/>
      </c>
      <c r="K1042" s="0" t="str">
        <f aca="false">IF(E1042&lt;&gt;0,INDEX(Main!W:W,C1042+1,1),"")</f>
        <v/>
      </c>
      <c r="L1042" s="0" t="str">
        <f aca="false">IF(E1042&lt;&gt;0,INDEX(Main!AF:CC,$C1042+1,$D1042+1),"")</f>
        <v/>
      </c>
      <c r="M1042" s="0" t="str">
        <f aca="false">IF(E1042&lt;&gt;0,IF(L1042*1&gt;100,YEAR(L1042),""),"")</f>
        <v/>
      </c>
      <c r="N1042" s="0" t="str">
        <f aca="false">IF(E1042&lt;&gt;0,INDEX(Main!AH:CC,$C1042+1,$D1042+1),"")</f>
        <v/>
      </c>
      <c r="O1042" s="0" t="str">
        <f aca="false">IF(E1042&lt;&gt;0,INDEX(Main!AI:CC,$C1042+1,$D1042+1),"")</f>
        <v/>
      </c>
      <c r="P1042" s="0" t="str">
        <f aca="false">IF(E1042&lt;&gt;0,INDEX(Main!AJ:CC,$C1042+1,$D1042+1),"")</f>
        <v/>
      </c>
      <c r="Q1042" s="0" t="str">
        <f aca="false">IF(A1042&lt;&gt;"",":"&amp;A1042,"")</f>
        <v/>
      </c>
    </row>
    <row r="1043" customFormat="false" ht="12.75" hidden="false" customHeight="false" outlineLevel="0" collapsed="false">
      <c r="A1043" s="0" t="str">
        <f aca="false">IF(MOD(ROW(B1043)-C$6,$F$6)=0,MAX(A$7:A1042)+1,"")</f>
        <v/>
      </c>
      <c r="B1043" s="0" t="n">
        <v>10.017</v>
      </c>
      <c r="C1043" s="0" t="n">
        <v>23</v>
      </c>
      <c r="D1043" s="0" t="n">
        <v>45</v>
      </c>
      <c r="E1043" s="0" t="n">
        <v>0</v>
      </c>
      <c r="F1043" s="0" t="str">
        <f aca="false">IF(E1043&lt;&gt;0,"CSE"&amp;ROUND(B1043,0),"")</f>
        <v/>
      </c>
      <c r="G1043" s="0" t="str">
        <f aca="false">IF(E1043&lt;&gt;0,"All","")</f>
        <v/>
      </c>
      <c r="H1043" s="0" t="str">
        <f aca="false">IF(E1043&lt;&gt;0,INDEX(Main!T:T,C1043+1,1),"")</f>
        <v/>
      </c>
      <c r="I1043" s="0" t="str">
        <f aca="false">IF(E1043&lt;&gt;0,INDEX(Main!U:U,C1043+1,1),"")</f>
        <v/>
      </c>
      <c r="J1043" s="0" t="str">
        <f aca="false">IF(E1043&lt;&gt;0,INDEX(Main!V:V,C1043+1,1),"")</f>
        <v/>
      </c>
      <c r="K1043" s="0" t="str">
        <f aca="false">IF(E1043&lt;&gt;0,INDEX(Main!W:W,C1043+1,1),"")</f>
        <v/>
      </c>
      <c r="L1043" s="0" t="str">
        <f aca="false">IF(E1043&lt;&gt;0,INDEX(Main!AF:CC,$C1043+1,$D1043+1),"")</f>
        <v/>
      </c>
      <c r="M1043" s="0" t="str">
        <f aca="false">IF(E1043&lt;&gt;0,IF(L1043*1&gt;100,YEAR(L1043),""),"")</f>
        <v/>
      </c>
      <c r="N1043" s="0" t="str">
        <f aca="false">IF(E1043&lt;&gt;0,INDEX(Main!AH:CC,$C1043+1,$D1043+1),"")</f>
        <v/>
      </c>
      <c r="O1043" s="0" t="str">
        <f aca="false">IF(E1043&lt;&gt;0,INDEX(Main!AI:CC,$C1043+1,$D1043+1),"")</f>
        <v/>
      </c>
      <c r="P1043" s="0" t="str">
        <f aca="false">IF(E1043&lt;&gt;0,INDEX(Main!AJ:CC,$C1043+1,$D1043+1),"")</f>
        <v/>
      </c>
      <c r="Q1043" s="0" t="str">
        <f aca="false">IF(A1043&lt;&gt;"",":"&amp;A1043,"")</f>
        <v/>
      </c>
    </row>
    <row r="1044" customFormat="false" ht="12.75" hidden="false" customHeight="false" outlineLevel="0" collapsed="false">
      <c r="A1044" s="0" t="str">
        <f aca="false">IF(MOD(ROW(B1044)-C$6,$F$6)=0,MAX(A$7:A1043)+1,"")</f>
        <v/>
      </c>
      <c r="B1044" s="0" t="n">
        <v>10.018</v>
      </c>
      <c r="C1044" s="0" t="n">
        <v>24</v>
      </c>
      <c r="D1044" s="0" t="n">
        <v>45</v>
      </c>
      <c r="E1044" s="0" t="n">
        <v>0</v>
      </c>
      <c r="F1044" s="0" t="str">
        <f aca="false">IF(E1044&lt;&gt;0,"CSE"&amp;ROUND(B1044,0),"")</f>
        <v/>
      </c>
      <c r="G1044" s="0" t="str">
        <f aca="false">IF(E1044&lt;&gt;0,"All","")</f>
        <v/>
      </c>
      <c r="H1044" s="0" t="str">
        <f aca="false">IF(E1044&lt;&gt;0,INDEX(Main!T:T,C1044+1,1),"")</f>
        <v/>
      </c>
      <c r="I1044" s="0" t="str">
        <f aca="false">IF(E1044&lt;&gt;0,INDEX(Main!U:U,C1044+1,1),"")</f>
        <v/>
      </c>
      <c r="J1044" s="0" t="str">
        <f aca="false">IF(E1044&lt;&gt;0,INDEX(Main!V:V,C1044+1,1),"")</f>
        <v/>
      </c>
      <c r="K1044" s="0" t="str">
        <f aca="false">IF(E1044&lt;&gt;0,INDEX(Main!W:W,C1044+1,1),"")</f>
        <v/>
      </c>
      <c r="L1044" s="0" t="str">
        <f aca="false">IF(E1044&lt;&gt;0,INDEX(Main!AF:CC,$C1044+1,$D1044+1),"")</f>
        <v/>
      </c>
      <c r="M1044" s="0" t="str">
        <f aca="false">IF(E1044&lt;&gt;0,IF(L1044*1&gt;100,YEAR(L1044),""),"")</f>
        <v/>
      </c>
      <c r="N1044" s="0" t="str">
        <f aca="false">IF(E1044&lt;&gt;0,INDEX(Main!AH:CC,$C1044+1,$D1044+1),"")</f>
        <v/>
      </c>
      <c r="O1044" s="0" t="str">
        <f aca="false">IF(E1044&lt;&gt;0,INDEX(Main!AI:CC,$C1044+1,$D1044+1),"")</f>
        <v/>
      </c>
      <c r="P1044" s="0" t="str">
        <f aca="false">IF(E1044&lt;&gt;0,INDEX(Main!AJ:CC,$C1044+1,$D1044+1),"")</f>
        <v/>
      </c>
      <c r="Q1044" s="0" t="str">
        <f aca="false">IF(A1044&lt;&gt;"",":"&amp;A1044,"")</f>
        <v/>
      </c>
    </row>
    <row r="1045" customFormat="false" ht="12.75" hidden="false" customHeight="false" outlineLevel="0" collapsed="false">
      <c r="A1045" s="0" t="str">
        <f aca="false">IF(MOD(ROW(B1045)-C$6,$F$6)=0,MAX(A$7:A1044)+1,"")</f>
        <v/>
      </c>
      <c r="B1045" s="0" t="n">
        <v>10.019</v>
      </c>
      <c r="C1045" s="0" t="n">
        <v>25</v>
      </c>
      <c r="D1045" s="0" t="n">
        <v>45</v>
      </c>
      <c r="E1045" s="0" t="n">
        <v>0</v>
      </c>
      <c r="F1045" s="0" t="str">
        <f aca="false">IF(E1045&lt;&gt;0,"CSE"&amp;ROUND(B1045,0),"")</f>
        <v/>
      </c>
      <c r="G1045" s="0" t="str">
        <f aca="false">IF(E1045&lt;&gt;0,"All","")</f>
        <v/>
      </c>
      <c r="H1045" s="0" t="str">
        <f aca="false">IF(E1045&lt;&gt;0,INDEX(Main!T:T,C1045+1,1),"")</f>
        <v/>
      </c>
      <c r="I1045" s="0" t="str">
        <f aca="false">IF(E1045&lt;&gt;0,INDEX(Main!U:U,C1045+1,1),"")</f>
        <v/>
      </c>
      <c r="J1045" s="0" t="str">
        <f aca="false">IF(E1045&lt;&gt;0,INDEX(Main!V:V,C1045+1,1),"")</f>
        <v/>
      </c>
      <c r="K1045" s="0" t="str">
        <f aca="false">IF(E1045&lt;&gt;0,INDEX(Main!W:W,C1045+1,1),"")</f>
        <v/>
      </c>
      <c r="L1045" s="0" t="str">
        <f aca="false">IF(E1045&lt;&gt;0,INDEX(Main!AF:CC,$C1045+1,$D1045+1),"")</f>
        <v/>
      </c>
      <c r="M1045" s="0" t="str">
        <f aca="false">IF(E1045&lt;&gt;0,IF(L1045*1&gt;100,YEAR(L1045),""),"")</f>
        <v/>
      </c>
      <c r="N1045" s="0" t="str">
        <f aca="false">IF(E1045&lt;&gt;0,INDEX(Main!AH:CC,$C1045+1,$D1045+1),"")</f>
        <v/>
      </c>
      <c r="O1045" s="0" t="str">
        <f aca="false">IF(E1045&lt;&gt;0,INDEX(Main!AI:CC,$C1045+1,$D1045+1),"")</f>
        <v/>
      </c>
      <c r="P1045" s="0" t="str">
        <f aca="false">IF(E1045&lt;&gt;0,INDEX(Main!AJ:CC,$C1045+1,$D1045+1),"")</f>
        <v/>
      </c>
      <c r="Q1045" s="0" t="str">
        <f aca="false">IF(A1045&lt;&gt;"",":"&amp;A1045,"")</f>
        <v/>
      </c>
    </row>
    <row r="1046" customFormat="false" ht="12.75" hidden="false" customHeight="false" outlineLevel="0" collapsed="false">
      <c r="A1046" s="0" t="str">
        <f aca="false">IF(MOD(ROW(B1046)-C$6,$F$6)=0,MAX(A$7:A1045)+1,"")</f>
        <v/>
      </c>
      <c r="B1046" s="0" t="n">
        <v>10.02</v>
      </c>
      <c r="C1046" s="0" t="n">
        <v>26</v>
      </c>
      <c r="D1046" s="0" t="n">
        <v>45</v>
      </c>
      <c r="E1046" s="0" t="n">
        <v>0</v>
      </c>
      <c r="F1046" s="0" t="str">
        <f aca="false">IF(E1046&lt;&gt;0,"CSE"&amp;ROUND(B1046,0),"")</f>
        <v/>
      </c>
      <c r="G1046" s="0" t="str">
        <f aca="false">IF(E1046&lt;&gt;0,"All","")</f>
        <v/>
      </c>
      <c r="H1046" s="0" t="str">
        <f aca="false">IF(E1046&lt;&gt;0,INDEX(Main!T:T,C1046+1,1),"")</f>
        <v/>
      </c>
      <c r="I1046" s="0" t="str">
        <f aca="false">IF(E1046&lt;&gt;0,INDEX(Main!U:U,C1046+1,1),"")</f>
        <v/>
      </c>
      <c r="J1046" s="0" t="str">
        <f aca="false">IF(E1046&lt;&gt;0,INDEX(Main!V:V,C1046+1,1),"")</f>
        <v/>
      </c>
      <c r="K1046" s="0" t="str">
        <f aca="false">IF(E1046&lt;&gt;0,INDEX(Main!W:W,C1046+1,1),"")</f>
        <v/>
      </c>
      <c r="L1046" s="0" t="str">
        <f aca="false">IF(E1046&lt;&gt;0,INDEX(Main!AF:CC,$C1046+1,$D1046+1),"")</f>
        <v/>
      </c>
      <c r="M1046" s="0" t="str">
        <f aca="false">IF(E1046&lt;&gt;0,IF(L1046*1&gt;100,YEAR(L1046),""),"")</f>
        <v/>
      </c>
      <c r="N1046" s="0" t="str">
        <f aca="false">IF(E1046&lt;&gt;0,INDEX(Main!AH:CC,$C1046+1,$D1046+1),"")</f>
        <v/>
      </c>
      <c r="O1046" s="0" t="str">
        <f aca="false">IF(E1046&lt;&gt;0,INDEX(Main!AI:CC,$C1046+1,$D1046+1),"")</f>
        <v/>
      </c>
      <c r="P1046" s="0" t="str">
        <f aca="false">IF(E1046&lt;&gt;0,INDEX(Main!AJ:CC,$C1046+1,$D1046+1),"")</f>
        <v/>
      </c>
      <c r="Q1046" s="0" t="str">
        <f aca="false">IF(A1046&lt;&gt;"",":"&amp;A1046,"")</f>
        <v/>
      </c>
    </row>
    <row r="1047" customFormat="false" ht="12.75" hidden="false" customHeight="false" outlineLevel="0" collapsed="false">
      <c r="A1047" s="0" t="str">
        <f aca="false">IF(MOD(ROW(B1047)-C$6,$F$6)=0,MAX(A$7:A1046)+1,"")</f>
        <v/>
      </c>
      <c r="B1047" s="0" t="n">
        <v>10.021</v>
      </c>
      <c r="C1047" s="0" t="n">
        <v>27</v>
      </c>
      <c r="D1047" s="0" t="n">
        <v>45</v>
      </c>
      <c r="E1047" s="0" t="n">
        <v>0</v>
      </c>
      <c r="F1047" s="0" t="str">
        <f aca="false">IF(E1047&lt;&gt;0,"CSE"&amp;ROUND(B1047,0),"")</f>
        <v/>
      </c>
      <c r="G1047" s="0" t="str">
        <f aca="false">IF(E1047&lt;&gt;0,"All","")</f>
        <v/>
      </c>
      <c r="H1047" s="0" t="str">
        <f aca="false">IF(E1047&lt;&gt;0,INDEX(Main!T:T,C1047+1,1),"")</f>
        <v/>
      </c>
      <c r="I1047" s="0" t="str">
        <f aca="false">IF(E1047&lt;&gt;0,INDEX(Main!U:U,C1047+1,1),"")</f>
        <v/>
      </c>
      <c r="J1047" s="0" t="str">
        <f aca="false">IF(E1047&lt;&gt;0,INDEX(Main!V:V,C1047+1,1),"")</f>
        <v/>
      </c>
      <c r="K1047" s="0" t="str">
        <f aca="false">IF(E1047&lt;&gt;0,INDEX(Main!W:W,C1047+1,1),"")</f>
        <v/>
      </c>
      <c r="L1047" s="0" t="str">
        <f aca="false">IF(E1047&lt;&gt;0,INDEX(Main!AF:CC,$C1047+1,$D1047+1),"")</f>
        <v/>
      </c>
      <c r="M1047" s="0" t="str">
        <f aca="false">IF(E1047&lt;&gt;0,IF(L1047*1&gt;100,YEAR(L1047),""),"")</f>
        <v/>
      </c>
      <c r="N1047" s="0" t="str">
        <f aca="false">IF(E1047&lt;&gt;0,INDEX(Main!AH:CC,$C1047+1,$D1047+1),"")</f>
        <v/>
      </c>
      <c r="O1047" s="0" t="str">
        <f aca="false">IF(E1047&lt;&gt;0,INDEX(Main!AI:CC,$C1047+1,$D1047+1),"")</f>
        <v/>
      </c>
      <c r="P1047" s="0" t="str">
        <f aca="false">IF(E1047&lt;&gt;0,INDEX(Main!AJ:CC,$C1047+1,$D1047+1),"")</f>
        <v/>
      </c>
      <c r="Q1047" s="0" t="str">
        <f aca="false">IF(A1047&lt;&gt;"",":"&amp;A1047,"")</f>
        <v/>
      </c>
    </row>
    <row r="1048" customFormat="false" ht="12.75" hidden="false" customHeight="false" outlineLevel="0" collapsed="false">
      <c r="A1048" s="0" t="str">
        <f aca="false">IF(MOD(ROW(B1048)-C$6,$F$6)=0,MAX(A$7:A1047)+1,"")</f>
        <v/>
      </c>
      <c r="B1048" s="0" t="n">
        <v>10.022</v>
      </c>
      <c r="C1048" s="0" t="n">
        <v>28</v>
      </c>
      <c r="D1048" s="0" t="n">
        <v>45</v>
      </c>
      <c r="E1048" s="0" t="n">
        <v>0</v>
      </c>
      <c r="F1048" s="0" t="str">
        <f aca="false">IF(E1048&lt;&gt;0,"CSE"&amp;ROUND(B1048,0),"")</f>
        <v/>
      </c>
      <c r="G1048" s="0" t="str">
        <f aca="false">IF(E1048&lt;&gt;0,"All","")</f>
        <v/>
      </c>
      <c r="H1048" s="0" t="str">
        <f aca="false">IF(E1048&lt;&gt;0,INDEX(Main!T:T,C1048+1,1),"")</f>
        <v/>
      </c>
      <c r="I1048" s="0" t="str">
        <f aca="false">IF(E1048&lt;&gt;0,INDEX(Main!U:U,C1048+1,1),"")</f>
        <v/>
      </c>
      <c r="J1048" s="0" t="str">
        <f aca="false">IF(E1048&lt;&gt;0,INDEX(Main!V:V,C1048+1,1),"")</f>
        <v/>
      </c>
      <c r="K1048" s="0" t="str">
        <f aca="false">IF(E1048&lt;&gt;0,INDEX(Main!W:W,C1048+1,1),"")</f>
        <v/>
      </c>
      <c r="L1048" s="0" t="str">
        <f aca="false">IF(E1048&lt;&gt;0,INDEX(Main!AF:CC,$C1048+1,$D1048+1),"")</f>
        <v/>
      </c>
      <c r="M1048" s="0" t="str">
        <f aca="false">IF(E1048&lt;&gt;0,IF(L1048*1&gt;100,YEAR(L1048),""),"")</f>
        <v/>
      </c>
      <c r="N1048" s="0" t="str">
        <f aca="false">IF(E1048&lt;&gt;0,INDEX(Main!AH:CC,$C1048+1,$D1048+1),"")</f>
        <v/>
      </c>
      <c r="O1048" s="0" t="str">
        <f aca="false">IF(E1048&lt;&gt;0,INDEX(Main!AI:CC,$C1048+1,$D1048+1),"")</f>
        <v/>
      </c>
      <c r="P1048" s="0" t="str">
        <f aca="false">IF(E1048&lt;&gt;0,INDEX(Main!AJ:CC,$C1048+1,$D1048+1),"")</f>
        <v/>
      </c>
      <c r="Q1048" s="0" t="str">
        <f aca="false">IF(A1048&lt;&gt;"",":"&amp;A1048,"")</f>
        <v/>
      </c>
    </row>
    <row r="1049" customFormat="false" ht="12.75" hidden="false" customHeight="false" outlineLevel="0" collapsed="false">
      <c r="A1049" s="0" t="str">
        <f aca="false">IF(MOD(ROW(B1049)-C$6,$F$6)=0,MAX(A$7:A1048)+1,"")</f>
        <v/>
      </c>
      <c r="B1049" s="0" t="n">
        <v>10.023</v>
      </c>
      <c r="C1049" s="0" t="n">
        <v>29</v>
      </c>
      <c r="D1049" s="0" t="n">
        <v>45</v>
      </c>
      <c r="E1049" s="0" t="n">
        <v>0</v>
      </c>
      <c r="F1049" s="0" t="str">
        <f aca="false">IF(E1049&lt;&gt;0,"CSE"&amp;ROUND(B1049,0),"")</f>
        <v/>
      </c>
      <c r="G1049" s="0" t="str">
        <f aca="false">IF(E1049&lt;&gt;0,"All","")</f>
        <v/>
      </c>
      <c r="H1049" s="0" t="str">
        <f aca="false">IF(E1049&lt;&gt;0,INDEX(Main!T:T,C1049+1,1),"")</f>
        <v/>
      </c>
      <c r="I1049" s="0" t="str">
        <f aca="false">IF(E1049&lt;&gt;0,INDEX(Main!U:U,C1049+1,1),"")</f>
        <v/>
      </c>
      <c r="J1049" s="0" t="str">
        <f aca="false">IF(E1049&lt;&gt;0,INDEX(Main!V:V,C1049+1,1),"")</f>
        <v/>
      </c>
      <c r="K1049" s="0" t="str">
        <f aca="false">IF(E1049&lt;&gt;0,INDEX(Main!W:W,C1049+1,1),"")</f>
        <v/>
      </c>
      <c r="L1049" s="0" t="str">
        <f aca="false">IF(E1049&lt;&gt;0,INDEX(Main!AF:CC,$C1049+1,$D1049+1),"")</f>
        <v/>
      </c>
      <c r="M1049" s="0" t="str">
        <f aca="false">IF(E1049&lt;&gt;0,IF(L1049*1&gt;100,YEAR(L1049),""),"")</f>
        <v/>
      </c>
      <c r="N1049" s="0" t="str">
        <f aca="false">IF(E1049&lt;&gt;0,INDEX(Main!AH:CC,$C1049+1,$D1049+1),"")</f>
        <v/>
      </c>
      <c r="O1049" s="0" t="str">
        <f aca="false">IF(E1049&lt;&gt;0,INDEX(Main!AI:CC,$C1049+1,$D1049+1),"")</f>
        <v/>
      </c>
      <c r="P1049" s="0" t="str">
        <f aca="false">IF(E1049&lt;&gt;0,INDEX(Main!AJ:CC,$C1049+1,$D1049+1),"")</f>
        <v/>
      </c>
      <c r="Q1049" s="0" t="str">
        <f aca="false">IF(A1049&lt;&gt;"",":"&amp;A1049,"")</f>
        <v/>
      </c>
    </row>
    <row r="1050" customFormat="false" ht="12.75" hidden="false" customHeight="false" outlineLevel="0" collapsed="false">
      <c r="A1050" s="0" t="str">
        <f aca="false">IF(MOD(ROW(B1050)-C$6,$F$6)=0,MAX(A$7:A1049)+1,"")</f>
        <v/>
      </c>
      <c r="B1050" s="0" t="n">
        <v>10.024</v>
      </c>
      <c r="C1050" s="0" t="n">
        <v>30</v>
      </c>
      <c r="D1050" s="0" t="n">
        <v>45</v>
      </c>
      <c r="E1050" s="0" t="n">
        <v>0</v>
      </c>
      <c r="F1050" s="0" t="str">
        <f aca="false">IF(E1050&lt;&gt;0,"CSE"&amp;ROUND(B1050,0),"")</f>
        <v/>
      </c>
      <c r="G1050" s="0" t="str">
        <f aca="false">IF(E1050&lt;&gt;0,"All","")</f>
        <v/>
      </c>
      <c r="H1050" s="0" t="str">
        <f aca="false">IF(E1050&lt;&gt;0,INDEX(Main!T:T,C1050+1,1),"")</f>
        <v/>
      </c>
      <c r="I1050" s="0" t="str">
        <f aca="false">IF(E1050&lt;&gt;0,INDEX(Main!U:U,C1050+1,1),"")</f>
        <v/>
      </c>
      <c r="J1050" s="0" t="str">
        <f aca="false">IF(E1050&lt;&gt;0,INDEX(Main!V:V,C1050+1,1),"")</f>
        <v/>
      </c>
      <c r="K1050" s="0" t="str">
        <f aca="false">IF(E1050&lt;&gt;0,INDEX(Main!W:W,C1050+1,1),"")</f>
        <v/>
      </c>
      <c r="L1050" s="0" t="str">
        <f aca="false">IF(E1050&lt;&gt;0,INDEX(Main!AF:CC,$C1050+1,$D1050+1),"")</f>
        <v/>
      </c>
      <c r="M1050" s="0" t="str">
        <f aca="false">IF(E1050&lt;&gt;0,IF(L1050*1&gt;100,YEAR(L1050),""),"")</f>
        <v/>
      </c>
      <c r="N1050" s="0" t="str">
        <f aca="false">IF(E1050&lt;&gt;0,INDEX(Main!AH:CC,$C1050+1,$D1050+1),"")</f>
        <v/>
      </c>
      <c r="O1050" s="0" t="str">
        <f aca="false">IF(E1050&lt;&gt;0,INDEX(Main!AI:CC,$C1050+1,$D1050+1),"")</f>
        <v/>
      </c>
      <c r="P1050" s="0" t="str">
        <f aca="false">IF(E1050&lt;&gt;0,INDEX(Main!AJ:CC,$C1050+1,$D1050+1),"")</f>
        <v/>
      </c>
      <c r="Q1050" s="0" t="str">
        <f aca="false">IF(A1050&lt;&gt;"",":"&amp;A1050,"")</f>
        <v/>
      </c>
    </row>
    <row r="1051" customFormat="false" ht="12.75" hidden="false" customHeight="false" outlineLevel="0" collapsed="false">
      <c r="A1051" s="0" t="str">
        <f aca="false">IF(MOD(ROW(B1051)-C$6,$F$6)=0,MAX(A$7:A1050)+1,"")</f>
        <v/>
      </c>
      <c r="B1051" s="0" t="n">
        <v>10.025</v>
      </c>
      <c r="C1051" s="0" t="n">
        <v>31</v>
      </c>
      <c r="D1051" s="0" t="n">
        <v>45</v>
      </c>
      <c r="E1051" s="0" t="n">
        <v>0</v>
      </c>
      <c r="F1051" s="0" t="str">
        <f aca="false">IF(E1051&lt;&gt;0,"CSE"&amp;ROUND(B1051,0),"")</f>
        <v/>
      </c>
      <c r="G1051" s="0" t="str">
        <f aca="false">IF(E1051&lt;&gt;0,"All","")</f>
        <v/>
      </c>
      <c r="H1051" s="0" t="str">
        <f aca="false">IF(E1051&lt;&gt;0,INDEX(Main!T:T,C1051+1,1),"")</f>
        <v/>
      </c>
      <c r="I1051" s="0" t="str">
        <f aca="false">IF(E1051&lt;&gt;0,INDEX(Main!U:U,C1051+1,1),"")</f>
        <v/>
      </c>
      <c r="J1051" s="0" t="str">
        <f aca="false">IF(E1051&lt;&gt;0,INDEX(Main!V:V,C1051+1,1),"")</f>
        <v/>
      </c>
      <c r="K1051" s="0" t="str">
        <f aca="false">IF(E1051&lt;&gt;0,INDEX(Main!W:W,C1051+1,1),"")</f>
        <v/>
      </c>
      <c r="L1051" s="0" t="str">
        <f aca="false">IF(E1051&lt;&gt;0,INDEX(Main!AF:CC,$C1051+1,$D1051+1),"")</f>
        <v/>
      </c>
      <c r="M1051" s="0" t="str">
        <f aca="false">IF(E1051&lt;&gt;0,IF(L1051*1&gt;100,YEAR(L1051),""),"")</f>
        <v/>
      </c>
      <c r="N1051" s="0" t="str">
        <f aca="false">IF(E1051&lt;&gt;0,INDEX(Main!AH:CC,$C1051+1,$D1051+1),"")</f>
        <v/>
      </c>
      <c r="O1051" s="0" t="str">
        <f aca="false">IF(E1051&lt;&gt;0,INDEX(Main!AI:CC,$C1051+1,$D1051+1),"")</f>
        <v/>
      </c>
      <c r="P1051" s="0" t="str">
        <f aca="false">IF(E1051&lt;&gt;0,INDEX(Main!AJ:CC,$C1051+1,$D1051+1),"")</f>
        <v/>
      </c>
      <c r="Q1051" s="0" t="str">
        <f aca="false">IF(A1051&lt;&gt;"",":"&amp;A1051,"")</f>
        <v/>
      </c>
    </row>
    <row r="1052" customFormat="false" ht="12.75" hidden="false" customHeight="false" outlineLevel="0" collapsed="false">
      <c r="A1052" s="0" t="str">
        <f aca="false">IF(MOD(ROW(B1052)-C$6,$F$6)=0,MAX(A$7:A1051)+1,"")</f>
        <v/>
      </c>
      <c r="B1052" s="0" t="n">
        <v>10.026</v>
      </c>
      <c r="C1052" s="0" t="n">
        <v>32</v>
      </c>
      <c r="D1052" s="0" t="n">
        <v>45</v>
      </c>
      <c r="E1052" s="0" t="n">
        <v>0</v>
      </c>
      <c r="F1052" s="0" t="str">
        <f aca="false">IF(E1052&lt;&gt;0,"CSE"&amp;ROUND(B1052,0),"")</f>
        <v/>
      </c>
      <c r="G1052" s="0" t="str">
        <f aca="false">IF(E1052&lt;&gt;0,"All","")</f>
        <v/>
      </c>
      <c r="H1052" s="0" t="str">
        <f aca="false">IF(E1052&lt;&gt;0,INDEX(Main!T:T,C1052+1,1),"")</f>
        <v/>
      </c>
      <c r="I1052" s="0" t="str">
        <f aca="false">IF(E1052&lt;&gt;0,INDEX(Main!U:U,C1052+1,1),"")</f>
        <v/>
      </c>
      <c r="J1052" s="0" t="str">
        <f aca="false">IF(E1052&lt;&gt;0,INDEX(Main!V:V,C1052+1,1),"")</f>
        <v/>
      </c>
      <c r="K1052" s="0" t="str">
        <f aca="false">IF(E1052&lt;&gt;0,INDEX(Main!W:W,C1052+1,1),"")</f>
        <v/>
      </c>
      <c r="L1052" s="0" t="str">
        <f aca="false">IF(E1052&lt;&gt;0,INDEX(Main!AF:CC,$C1052+1,$D1052+1),"")</f>
        <v/>
      </c>
      <c r="M1052" s="0" t="str">
        <f aca="false">IF(E1052&lt;&gt;0,IF(L1052*1&gt;100,YEAR(L1052),""),"")</f>
        <v/>
      </c>
      <c r="N1052" s="0" t="str">
        <f aca="false">IF(E1052&lt;&gt;0,INDEX(Main!AH:CC,$C1052+1,$D1052+1),"")</f>
        <v/>
      </c>
      <c r="O1052" s="0" t="str">
        <f aca="false">IF(E1052&lt;&gt;0,INDEX(Main!AI:CC,$C1052+1,$D1052+1),"")</f>
        <v/>
      </c>
      <c r="P1052" s="0" t="str">
        <f aca="false">IF(E1052&lt;&gt;0,INDEX(Main!AJ:CC,$C1052+1,$D1052+1),"")</f>
        <v/>
      </c>
      <c r="Q1052" s="0" t="str">
        <f aca="false">IF(A1052&lt;&gt;"",":"&amp;A1052,"")</f>
        <v/>
      </c>
    </row>
    <row r="1053" customFormat="false" ht="12.75" hidden="false" customHeight="false" outlineLevel="0" collapsed="false">
      <c r="A1053" s="0" t="str">
        <f aca="false">IF(MOD(ROW(B1053)-C$6,$F$6)=0,MAX(A$7:A1052)+1,"")</f>
        <v/>
      </c>
      <c r="B1053" s="0" t="n">
        <v>10.027</v>
      </c>
      <c r="C1053" s="0" t="n">
        <v>33</v>
      </c>
      <c r="D1053" s="0" t="n">
        <v>45</v>
      </c>
      <c r="E1053" s="0" t="n">
        <v>0</v>
      </c>
      <c r="F1053" s="0" t="str">
        <f aca="false">IF(E1053&lt;&gt;0,"CSE"&amp;ROUND(B1053,0),"")</f>
        <v/>
      </c>
      <c r="G1053" s="0" t="str">
        <f aca="false">IF(E1053&lt;&gt;0,"All","")</f>
        <v/>
      </c>
      <c r="H1053" s="0" t="str">
        <f aca="false">IF(E1053&lt;&gt;0,INDEX(Main!T:T,C1053+1,1),"")</f>
        <v/>
      </c>
      <c r="I1053" s="0" t="str">
        <f aca="false">IF(E1053&lt;&gt;0,INDEX(Main!U:U,C1053+1,1),"")</f>
        <v/>
      </c>
      <c r="J1053" s="0" t="str">
        <f aca="false">IF(E1053&lt;&gt;0,INDEX(Main!V:V,C1053+1,1),"")</f>
        <v/>
      </c>
      <c r="K1053" s="0" t="str">
        <f aca="false">IF(E1053&lt;&gt;0,INDEX(Main!W:W,C1053+1,1),"")</f>
        <v/>
      </c>
      <c r="L1053" s="0" t="str">
        <f aca="false">IF(E1053&lt;&gt;0,INDEX(Main!AF:CC,$C1053+1,$D1053+1),"")</f>
        <v/>
      </c>
      <c r="M1053" s="0" t="str">
        <f aca="false">IF(E1053&lt;&gt;0,IF(L1053*1&gt;100,YEAR(L1053),""),"")</f>
        <v/>
      </c>
      <c r="N1053" s="0" t="str">
        <f aca="false">IF(E1053&lt;&gt;0,INDEX(Main!AH:CC,$C1053+1,$D1053+1),"")</f>
        <v/>
      </c>
      <c r="O1053" s="0" t="str">
        <f aca="false">IF(E1053&lt;&gt;0,INDEX(Main!AI:CC,$C1053+1,$D1053+1),"")</f>
        <v/>
      </c>
      <c r="P1053" s="0" t="str">
        <f aca="false">IF(E1053&lt;&gt;0,INDEX(Main!AJ:CC,$C1053+1,$D1053+1),"")</f>
        <v/>
      </c>
      <c r="Q1053" s="0" t="str">
        <f aca="false">IF(A1053&lt;&gt;"",":"&amp;A1053,"")</f>
        <v/>
      </c>
    </row>
    <row r="1054" customFormat="false" ht="12.75" hidden="false" customHeight="false" outlineLevel="0" collapsed="false">
      <c r="A1054" s="0" t="str">
        <f aca="false">IF(MOD(ROW(B1054)-C$6,$F$6)=0,MAX(A$7:A1053)+1,"")</f>
        <v/>
      </c>
      <c r="B1054" s="0" t="n">
        <v>10.028</v>
      </c>
      <c r="C1054" s="0" t="n">
        <v>34</v>
      </c>
      <c r="D1054" s="0" t="n">
        <v>45</v>
      </c>
      <c r="E1054" s="0" t="n">
        <v>0</v>
      </c>
      <c r="F1054" s="0" t="str">
        <f aca="false">IF(E1054&lt;&gt;0,"CSE"&amp;ROUND(B1054,0),"")</f>
        <v/>
      </c>
      <c r="G1054" s="0" t="str">
        <f aca="false">IF(E1054&lt;&gt;0,"All","")</f>
        <v/>
      </c>
      <c r="H1054" s="0" t="str">
        <f aca="false">IF(E1054&lt;&gt;0,INDEX(Main!T:T,C1054+1,1),"")</f>
        <v/>
      </c>
      <c r="I1054" s="0" t="str">
        <f aca="false">IF(E1054&lt;&gt;0,INDEX(Main!U:U,C1054+1,1),"")</f>
        <v/>
      </c>
      <c r="J1054" s="0" t="str">
        <f aca="false">IF(E1054&lt;&gt;0,INDEX(Main!V:V,C1054+1,1),"")</f>
        <v/>
      </c>
      <c r="K1054" s="0" t="str">
        <f aca="false">IF(E1054&lt;&gt;0,INDEX(Main!W:W,C1054+1,1),"")</f>
        <v/>
      </c>
      <c r="L1054" s="0" t="str">
        <f aca="false">IF(E1054&lt;&gt;0,INDEX(Main!AF:CC,$C1054+1,$D1054+1),"")</f>
        <v/>
      </c>
      <c r="M1054" s="0" t="str">
        <f aca="false">IF(E1054&lt;&gt;0,IF(L1054*1&gt;100,YEAR(L1054),""),"")</f>
        <v/>
      </c>
      <c r="N1054" s="0" t="str">
        <f aca="false">IF(E1054&lt;&gt;0,INDEX(Main!AH:CC,$C1054+1,$D1054+1),"")</f>
        <v/>
      </c>
      <c r="O1054" s="0" t="str">
        <f aca="false">IF(E1054&lt;&gt;0,INDEX(Main!AI:CC,$C1054+1,$D1054+1),"")</f>
        <v/>
      </c>
      <c r="P1054" s="0" t="str">
        <f aca="false">IF(E1054&lt;&gt;0,INDEX(Main!AJ:CC,$C1054+1,$D1054+1),"")</f>
        <v/>
      </c>
      <c r="Q1054" s="0" t="str">
        <f aca="false">IF(A1054&lt;&gt;"",":"&amp;A1054,"")</f>
        <v/>
      </c>
    </row>
    <row r="1055" customFormat="false" ht="12.75" hidden="false" customHeight="false" outlineLevel="0" collapsed="false">
      <c r="A1055" s="0" t="str">
        <f aca="false">IF(MOD(ROW(B1055)-C$6,$F$6)=0,MAX(A$7:A1054)+1,"")</f>
        <v/>
      </c>
      <c r="B1055" s="0" t="n">
        <v>10.029</v>
      </c>
      <c r="C1055" s="0" t="n">
        <v>35</v>
      </c>
      <c r="D1055" s="0" t="n">
        <v>45</v>
      </c>
      <c r="E1055" s="0" t="n">
        <v>0</v>
      </c>
      <c r="F1055" s="0" t="str">
        <f aca="false">IF(E1055&lt;&gt;0,"CSE"&amp;ROUND(B1055,0),"")</f>
        <v/>
      </c>
      <c r="G1055" s="0" t="str">
        <f aca="false">IF(E1055&lt;&gt;0,"All","")</f>
        <v/>
      </c>
      <c r="H1055" s="0" t="str">
        <f aca="false">IF(E1055&lt;&gt;0,INDEX(Main!T:T,C1055+1,1),"")</f>
        <v/>
      </c>
      <c r="I1055" s="0" t="str">
        <f aca="false">IF(E1055&lt;&gt;0,INDEX(Main!U:U,C1055+1,1),"")</f>
        <v/>
      </c>
      <c r="J1055" s="0" t="str">
        <f aca="false">IF(E1055&lt;&gt;0,INDEX(Main!V:V,C1055+1,1),"")</f>
        <v/>
      </c>
      <c r="K1055" s="0" t="str">
        <f aca="false">IF(E1055&lt;&gt;0,INDEX(Main!W:W,C1055+1,1),"")</f>
        <v/>
      </c>
      <c r="L1055" s="0" t="str">
        <f aca="false">IF(E1055&lt;&gt;0,INDEX(Main!AF:CC,$C1055+1,$D1055+1),"")</f>
        <v/>
      </c>
      <c r="M1055" s="0" t="str">
        <f aca="false">IF(E1055&lt;&gt;0,IF(L1055*1&gt;100,YEAR(L1055),""),"")</f>
        <v/>
      </c>
      <c r="N1055" s="0" t="str">
        <f aca="false">IF(E1055&lt;&gt;0,INDEX(Main!AH:CC,$C1055+1,$D1055+1),"")</f>
        <v/>
      </c>
      <c r="O1055" s="0" t="str">
        <f aca="false">IF(E1055&lt;&gt;0,INDEX(Main!AI:CC,$C1055+1,$D1055+1),"")</f>
        <v/>
      </c>
      <c r="P1055" s="0" t="str">
        <f aca="false">IF(E1055&lt;&gt;0,INDEX(Main!AJ:CC,$C1055+1,$D1055+1),"")</f>
        <v/>
      </c>
      <c r="Q1055" s="0" t="str">
        <f aca="false">IF(A1055&lt;&gt;"",":"&amp;A1055,"")</f>
        <v/>
      </c>
    </row>
    <row r="1056" customFormat="false" ht="12.75" hidden="false" customHeight="false" outlineLevel="0" collapsed="false">
      <c r="A1056" s="0" t="str">
        <f aca="false">IF(MOD(ROW(B1056)-C$6,$F$6)=0,MAX(A$7:A1055)+1,"")</f>
        <v/>
      </c>
      <c r="B1056" s="0" t="n">
        <v>10.03</v>
      </c>
      <c r="C1056" s="0" t="n">
        <v>36</v>
      </c>
      <c r="D1056" s="0" t="n">
        <v>45</v>
      </c>
      <c r="E1056" s="0" t="n">
        <v>0</v>
      </c>
      <c r="F1056" s="0" t="str">
        <f aca="false">IF(E1056&lt;&gt;0,"CSE"&amp;ROUND(B1056,0),"")</f>
        <v/>
      </c>
      <c r="G1056" s="0" t="str">
        <f aca="false">IF(E1056&lt;&gt;0,"All","")</f>
        <v/>
      </c>
      <c r="H1056" s="0" t="str">
        <f aca="false">IF(E1056&lt;&gt;0,INDEX(Main!T:T,C1056+1,1),"")</f>
        <v/>
      </c>
      <c r="I1056" s="0" t="str">
        <f aca="false">IF(E1056&lt;&gt;0,INDEX(Main!U:U,C1056+1,1),"")</f>
        <v/>
      </c>
      <c r="J1056" s="0" t="str">
        <f aca="false">IF(E1056&lt;&gt;0,INDEX(Main!V:V,C1056+1,1),"")</f>
        <v/>
      </c>
      <c r="K1056" s="0" t="str">
        <f aca="false">IF(E1056&lt;&gt;0,INDEX(Main!W:W,C1056+1,1),"")</f>
        <v/>
      </c>
      <c r="L1056" s="0" t="str">
        <f aca="false">IF(E1056&lt;&gt;0,INDEX(Main!AF:CC,$C1056+1,$D1056+1),"")</f>
        <v/>
      </c>
      <c r="M1056" s="0" t="str">
        <f aca="false">IF(E1056&lt;&gt;0,IF(L1056*1&gt;100,YEAR(L1056),""),"")</f>
        <v/>
      </c>
      <c r="N1056" s="0" t="str">
        <f aca="false">IF(E1056&lt;&gt;0,INDEX(Main!AH:CC,$C1056+1,$D1056+1),"")</f>
        <v/>
      </c>
      <c r="O1056" s="0" t="str">
        <f aca="false">IF(E1056&lt;&gt;0,INDEX(Main!AI:CC,$C1056+1,$D1056+1),"")</f>
        <v/>
      </c>
      <c r="P1056" s="0" t="str">
        <f aca="false">IF(E1056&lt;&gt;0,INDEX(Main!AJ:CC,$C1056+1,$D1056+1),"")</f>
        <v/>
      </c>
      <c r="Q1056" s="0" t="str">
        <f aca="false">IF(A1056&lt;&gt;"",":"&amp;A1056,"")</f>
        <v/>
      </c>
    </row>
    <row r="1057" customFormat="false" ht="12.75" hidden="false" customHeight="false" outlineLevel="0" collapsed="false">
      <c r="A1057" s="0" t="str">
        <f aca="false">IF(MOD(ROW(B1057)-C$6,$F$6)=0,MAX(A$7:A1056)+1,"")</f>
        <v/>
      </c>
      <c r="B1057" s="0" t="n">
        <v>10.031</v>
      </c>
      <c r="C1057" s="0" t="n">
        <v>37</v>
      </c>
      <c r="D1057" s="0" t="n">
        <v>45</v>
      </c>
      <c r="E1057" s="0" t="n">
        <v>0</v>
      </c>
      <c r="F1057" s="0" t="str">
        <f aca="false">IF(E1057&lt;&gt;0,"CSE"&amp;ROUND(B1057,0),"")</f>
        <v/>
      </c>
      <c r="G1057" s="0" t="str">
        <f aca="false">IF(E1057&lt;&gt;0,"All","")</f>
        <v/>
      </c>
      <c r="H1057" s="0" t="str">
        <f aca="false">IF(E1057&lt;&gt;0,INDEX(Main!T:T,C1057+1,1),"")</f>
        <v/>
      </c>
      <c r="I1057" s="0" t="str">
        <f aca="false">IF(E1057&lt;&gt;0,INDEX(Main!U:U,C1057+1,1),"")</f>
        <v/>
      </c>
      <c r="J1057" s="0" t="str">
        <f aca="false">IF(E1057&lt;&gt;0,INDEX(Main!V:V,C1057+1,1),"")</f>
        <v/>
      </c>
      <c r="K1057" s="0" t="str">
        <f aca="false">IF(E1057&lt;&gt;0,INDEX(Main!W:W,C1057+1,1),"")</f>
        <v/>
      </c>
      <c r="L1057" s="0" t="str">
        <f aca="false">IF(E1057&lt;&gt;0,INDEX(Main!AF:CC,$C1057+1,$D1057+1),"")</f>
        <v/>
      </c>
      <c r="M1057" s="0" t="str">
        <f aca="false">IF(E1057&lt;&gt;0,IF(L1057*1&gt;100,YEAR(L1057),""),"")</f>
        <v/>
      </c>
      <c r="N1057" s="0" t="str">
        <f aca="false">IF(E1057&lt;&gt;0,INDEX(Main!AH:CC,$C1057+1,$D1057+1),"")</f>
        <v/>
      </c>
      <c r="O1057" s="0" t="str">
        <f aca="false">IF(E1057&lt;&gt;0,INDEX(Main!AI:CC,$C1057+1,$D1057+1),"")</f>
        <v/>
      </c>
      <c r="P1057" s="0" t="str">
        <f aca="false">IF(E1057&lt;&gt;0,INDEX(Main!AJ:CC,$C1057+1,$D1057+1),"")</f>
        <v/>
      </c>
      <c r="Q1057" s="0" t="str">
        <f aca="false">IF(A1057&lt;&gt;"",":"&amp;A1057,"")</f>
        <v/>
      </c>
    </row>
    <row r="1058" customFormat="false" ht="12.75" hidden="false" customHeight="false" outlineLevel="0" collapsed="false">
      <c r="A1058" s="0" t="str">
        <f aca="false">IF(MOD(ROW(B1058)-C$6,$F$6)=0,MAX(A$7:A1057)+1,"")</f>
        <v/>
      </c>
      <c r="B1058" s="0" t="n">
        <v>10.032</v>
      </c>
      <c r="C1058" s="0" t="n">
        <v>38</v>
      </c>
      <c r="D1058" s="0" t="n">
        <v>45</v>
      </c>
      <c r="E1058" s="0" t="n">
        <v>0</v>
      </c>
      <c r="F1058" s="0" t="str">
        <f aca="false">IF(E1058&lt;&gt;0,"CSE"&amp;ROUND(B1058,0),"")</f>
        <v/>
      </c>
      <c r="G1058" s="0" t="str">
        <f aca="false">IF(E1058&lt;&gt;0,"All","")</f>
        <v/>
      </c>
      <c r="H1058" s="0" t="str">
        <f aca="false">IF(E1058&lt;&gt;0,INDEX(Main!T:T,C1058+1,1),"")</f>
        <v/>
      </c>
      <c r="I1058" s="0" t="str">
        <f aca="false">IF(E1058&lt;&gt;0,INDEX(Main!U:U,C1058+1,1),"")</f>
        <v/>
      </c>
      <c r="J1058" s="0" t="str">
        <f aca="false">IF(E1058&lt;&gt;0,INDEX(Main!V:V,C1058+1,1),"")</f>
        <v/>
      </c>
      <c r="K1058" s="0" t="str">
        <f aca="false">IF(E1058&lt;&gt;0,INDEX(Main!W:W,C1058+1,1),"")</f>
        <v/>
      </c>
      <c r="L1058" s="0" t="str">
        <f aca="false">IF(E1058&lt;&gt;0,INDEX(Main!AF:CC,$C1058+1,$D1058+1),"")</f>
        <v/>
      </c>
      <c r="M1058" s="0" t="str">
        <f aca="false">IF(E1058&lt;&gt;0,IF(L1058*1&gt;100,YEAR(L1058),""),"")</f>
        <v/>
      </c>
      <c r="N1058" s="0" t="str">
        <f aca="false">IF(E1058&lt;&gt;0,INDEX(Main!AH:CC,$C1058+1,$D1058+1),"")</f>
        <v/>
      </c>
      <c r="O1058" s="0" t="str">
        <f aca="false">IF(E1058&lt;&gt;0,INDEX(Main!AI:CC,$C1058+1,$D1058+1),"")</f>
        <v/>
      </c>
      <c r="P1058" s="0" t="str">
        <f aca="false">IF(E1058&lt;&gt;0,INDEX(Main!AJ:CC,$C1058+1,$D1058+1),"")</f>
        <v/>
      </c>
      <c r="Q1058" s="0" t="str">
        <f aca="false">IF(A1058&lt;&gt;"",":"&amp;A1058,"")</f>
        <v/>
      </c>
    </row>
    <row r="1059" customFormat="false" ht="12.75" hidden="false" customHeight="false" outlineLevel="0" collapsed="false">
      <c r="A1059" s="0" t="str">
        <f aca="false">IF(MOD(ROW(B1059)-C$6,$F$6)=0,MAX(A$7:A1058)+1,"")</f>
        <v/>
      </c>
      <c r="B1059" s="0" t="n">
        <v>10.033</v>
      </c>
      <c r="C1059" s="0" t="n">
        <v>39</v>
      </c>
      <c r="D1059" s="0" t="n">
        <v>45</v>
      </c>
      <c r="E1059" s="0" t="n">
        <v>0</v>
      </c>
      <c r="F1059" s="0" t="str">
        <f aca="false">IF(E1059&lt;&gt;0,"CSE"&amp;ROUND(B1059,0),"")</f>
        <v/>
      </c>
      <c r="G1059" s="0" t="str">
        <f aca="false">IF(E1059&lt;&gt;0,"All","")</f>
        <v/>
      </c>
      <c r="H1059" s="0" t="str">
        <f aca="false">IF(E1059&lt;&gt;0,INDEX(Main!T:T,C1059+1,1),"")</f>
        <v/>
      </c>
      <c r="I1059" s="0" t="str">
        <f aca="false">IF(E1059&lt;&gt;0,INDEX(Main!U:U,C1059+1,1),"")</f>
        <v/>
      </c>
      <c r="J1059" s="0" t="str">
        <f aca="false">IF(E1059&lt;&gt;0,INDEX(Main!V:V,C1059+1,1),"")</f>
        <v/>
      </c>
      <c r="K1059" s="0" t="str">
        <f aca="false">IF(E1059&lt;&gt;0,INDEX(Main!W:W,C1059+1,1),"")</f>
        <v/>
      </c>
      <c r="L1059" s="0" t="str">
        <f aca="false">IF(E1059&lt;&gt;0,INDEX(Main!AF:CC,$C1059+1,$D1059+1),"")</f>
        <v/>
      </c>
      <c r="M1059" s="0" t="str">
        <f aca="false">IF(E1059&lt;&gt;0,IF(L1059*1&gt;100,YEAR(L1059),""),"")</f>
        <v/>
      </c>
      <c r="N1059" s="0" t="str">
        <f aca="false">IF(E1059&lt;&gt;0,INDEX(Main!AH:CC,$C1059+1,$D1059+1),"")</f>
        <v/>
      </c>
      <c r="O1059" s="0" t="str">
        <f aca="false">IF(E1059&lt;&gt;0,INDEX(Main!AI:CC,$C1059+1,$D1059+1),"")</f>
        <v/>
      </c>
      <c r="P1059" s="0" t="str">
        <f aca="false">IF(E1059&lt;&gt;0,INDEX(Main!AJ:CC,$C1059+1,$D1059+1),"")</f>
        <v/>
      </c>
      <c r="Q1059" s="0" t="str">
        <f aca="false">IF(A1059&lt;&gt;"",":"&amp;A1059,"")</f>
        <v/>
      </c>
    </row>
    <row r="1060" customFormat="false" ht="12.75" hidden="false" customHeight="false" outlineLevel="0" collapsed="false">
      <c r="A1060" s="0" t="str">
        <f aca="false">IF(MOD(ROW(B1060)-C$6,$F$6)=0,MAX(A$7:A1059)+1,"")</f>
        <v/>
      </c>
      <c r="B1060" s="0" t="n">
        <v>10.034</v>
      </c>
      <c r="C1060" s="0" t="n">
        <v>40</v>
      </c>
      <c r="D1060" s="0" t="n">
        <v>45</v>
      </c>
      <c r="E1060" s="0" t="n">
        <v>0</v>
      </c>
      <c r="F1060" s="0" t="str">
        <f aca="false">IF(E1060&lt;&gt;0,"CSE"&amp;ROUND(B1060,0),"")</f>
        <v/>
      </c>
      <c r="G1060" s="0" t="str">
        <f aca="false">IF(E1060&lt;&gt;0,"All","")</f>
        <v/>
      </c>
      <c r="H1060" s="0" t="str">
        <f aca="false">IF(E1060&lt;&gt;0,INDEX(Main!T:T,C1060+1,1),"")</f>
        <v/>
      </c>
      <c r="I1060" s="0" t="str">
        <f aca="false">IF(E1060&lt;&gt;0,INDEX(Main!U:U,C1060+1,1),"")</f>
        <v/>
      </c>
      <c r="J1060" s="0" t="str">
        <f aca="false">IF(E1060&lt;&gt;0,INDEX(Main!V:V,C1060+1,1),"")</f>
        <v/>
      </c>
      <c r="K1060" s="0" t="str">
        <f aca="false">IF(E1060&lt;&gt;0,INDEX(Main!W:W,C1060+1,1),"")</f>
        <v/>
      </c>
      <c r="L1060" s="0" t="str">
        <f aca="false">IF(E1060&lt;&gt;0,INDEX(Main!AF:CC,$C1060+1,$D1060+1),"")</f>
        <v/>
      </c>
      <c r="M1060" s="0" t="str">
        <f aca="false">IF(E1060&lt;&gt;0,IF(L1060*1&gt;100,YEAR(L1060),""),"")</f>
        <v/>
      </c>
      <c r="N1060" s="0" t="str">
        <f aca="false">IF(E1060&lt;&gt;0,INDEX(Main!AH:CC,$C1060+1,$D1060+1),"")</f>
        <v/>
      </c>
      <c r="O1060" s="0" t="str">
        <f aca="false">IF(E1060&lt;&gt;0,INDEX(Main!AI:CC,$C1060+1,$D1060+1),"")</f>
        <v/>
      </c>
      <c r="P1060" s="0" t="str">
        <f aca="false">IF(E1060&lt;&gt;0,INDEX(Main!AJ:CC,$C1060+1,$D1060+1),"")</f>
        <v/>
      </c>
      <c r="Q1060" s="0" t="str">
        <f aca="false">IF(A1060&lt;&gt;"",":"&amp;A1060,"")</f>
        <v/>
      </c>
    </row>
    <row r="1061" customFormat="false" ht="12.75" hidden="false" customHeight="false" outlineLevel="0" collapsed="false">
      <c r="A1061" s="0" t="str">
        <f aca="false">IF(MOD(ROW(B1061)-C$6,$F$6)=0,MAX(A$7:A1060)+1,"")</f>
        <v/>
      </c>
      <c r="B1061" s="0" t="n">
        <v>10.035</v>
      </c>
      <c r="C1061" s="0" t="n">
        <v>41</v>
      </c>
      <c r="D1061" s="0" t="n">
        <v>45</v>
      </c>
      <c r="E1061" s="0" t="n">
        <v>0</v>
      </c>
      <c r="F1061" s="0" t="str">
        <f aca="false">IF(E1061&lt;&gt;0,"CSE"&amp;ROUND(B1061,0),"")</f>
        <v/>
      </c>
      <c r="G1061" s="0" t="str">
        <f aca="false">IF(E1061&lt;&gt;0,"All","")</f>
        <v/>
      </c>
      <c r="H1061" s="0" t="str">
        <f aca="false">IF(E1061&lt;&gt;0,INDEX(Main!T:T,C1061+1,1),"")</f>
        <v/>
      </c>
      <c r="I1061" s="0" t="str">
        <f aca="false">IF(E1061&lt;&gt;0,INDEX(Main!U:U,C1061+1,1),"")</f>
        <v/>
      </c>
      <c r="J1061" s="0" t="str">
        <f aca="false">IF(E1061&lt;&gt;0,INDEX(Main!V:V,C1061+1,1),"")</f>
        <v/>
      </c>
      <c r="K1061" s="0" t="str">
        <f aca="false">IF(E1061&lt;&gt;0,INDEX(Main!W:W,C1061+1,1),"")</f>
        <v/>
      </c>
      <c r="L1061" s="0" t="str">
        <f aca="false">IF(E1061&lt;&gt;0,INDEX(Main!AF:CC,$C1061+1,$D1061+1),"")</f>
        <v/>
      </c>
      <c r="M1061" s="0" t="str">
        <f aca="false">IF(E1061&lt;&gt;0,IF(L1061*1&gt;100,YEAR(L1061),""),"")</f>
        <v/>
      </c>
      <c r="N1061" s="0" t="str">
        <f aca="false">IF(E1061&lt;&gt;0,INDEX(Main!AH:CC,$C1061+1,$D1061+1),"")</f>
        <v/>
      </c>
      <c r="O1061" s="0" t="str">
        <f aca="false">IF(E1061&lt;&gt;0,INDEX(Main!AI:CC,$C1061+1,$D1061+1),"")</f>
        <v/>
      </c>
      <c r="P1061" s="0" t="str">
        <f aca="false">IF(E1061&lt;&gt;0,INDEX(Main!AJ:CC,$C1061+1,$D1061+1),"")</f>
        <v/>
      </c>
      <c r="Q1061" s="0" t="str">
        <f aca="false">IF(A1061&lt;&gt;"",":"&amp;A1061,"")</f>
        <v/>
      </c>
    </row>
    <row r="1062" customFormat="false" ht="12.75" hidden="false" customHeight="false" outlineLevel="0" collapsed="false">
      <c r="A1062" s="0" t="str">
        <f aca="false">IF(MOD(ROW(B1062)-C$6,$F$6)=0,MAX(A$7:A1061)+1,"")</f>
        <v/>
      </c>
      <c r="B1062" s="0" t="n">
        <v>10.036</v>
      </c>
      <c r="C1062" s="0" t="n">
        <v>42</v>
      </c>
      <c r="D1062" s="0" t="n">
        <v>45</v>
      </c>
      <c r="E1062" s="0" t="n">
        <v>0</v>
      </c>
      <c r="F1062" s="0" t="str">
        <f aca="false">IF(E1062&lt;&gt;0,"CSE"&amp;ROUND(B1062,0),"")</f>
        <v/>
      </c>
      <c r="G1062" s="0" t="str">
        <f aca="false">IF(E1062&lt;&gt;0,"All","")</f>
        <v/>
      </c>
      <c r="H1062" s="0" t="str">
        <f aca="false">IF(E1062&lt;&gt;0,INDEX(Main!T:T,C1062+1,1),"")</f>
        <v/>
      </c>
      <c r="I1062" s="0" t="str">
        <f aca="false">IF(E1062&lt;&gt;0,INDEX(Main!U:U,C1062+1,1),"")</f>
        <v/>
      </c>
      <c r="J1062" s="0" t="str">
        <f aca="false">IF(E1062&lt;&gt;0,INDEX(Main!V:V,C1062+1,1),"")</f>
        <v/>
      </c>
      <c r="K1062" s="0" t="str">
        <f aca="false">IF(E1062&lt;&gt;0,INDEX(Main!W:W,C1062+1,1),"")</f>
        <v/>
      </c>
      <c r="L1062" s="0" t="str">
        <f aca="false">IF(E1062&lt;&gt;0,INDEX(Main!AF:CC,$C1062+1,$D1062+1),"")</f>
        <v/>
      </c>
      <c r="M1062" s="0" t="str">
        <f aca="false">IF(E1062&lt;&gt;0,IF(L1062*1&gt;100,YEAR(L1062),""),"")</f>
        <v/>
      </c>
      <c r="N1062" s="0" t="str">
        <f aca="false">IF(E1062&lt;&gt;0,INDEX(Main!AH:CC,$C1062+1,$D1062+1),"")</f>
        <v/>
      </c>
      <c r="O1062" s="0" t="str">
        <f aca="false">IF(E1062&lt;&gt;0,INDEX(Main!AI:CC,$C1062+1,$D1062+1),"")</f>
        <v/>
      </c>
      <c r="P1062" s="0" t="str">
        <f aca="false">IF(E1062&lt;&gt;0,INDEX(Main!AJ:CC,$C1062+1,$D1062+1),"")</f>
        <v/>
      </c>
      <c r="Q1062" s="0" t="str">
        <f aca="false">IF(A1062&lt;&gt;"",":"&amp;A1062,"")</f>
        <v/>
      </c>
    </row>
    <row r="1063" customFormat="false" ht="12.75" hidden="false" customHeight="false" outlineLevel="0" collapsed="false">
      <c r="A1063" s="0" t="str">
        <f aca="false">IF(MOD(ROW(B1063)-C$6,$F$6)=0,MAX(A$7:A1062)+1,"")</f>
        <v/>
      </c>
      <c r="B1063" s="0" t="n">
        <v>10.037</v>
      </c>
      <c r="C1063" s="0" t="n">
        <v>43</v>
      </c>
      <c r="D1063" s="0" t="n">
        <v>45</v>
      </c>
      <c r="E1063" s="0" t="n">
        <v>0</v>
      </c>
      <c r="F1063" s="0" t="str">
        <f aca="false">IF(E1063&lt;&gt;0,"CSE"&amp;ROUND(B1063,0),"")</f>
        <v/>
      </c>
      <c r="G1063" s="0" t="str">
        <f aca="false">IF(E1063&lt;&gt;0,"All","")</f>
        <v/>
      </c>
      <c r="H1063" s="0" t="str">
        <f aca="false">IF(E1063&lt;&gt;0,INDEX(Main!T:T,C1063+1,1),"")</f>
        <v/>
      </c>
      <c r="I1063" s="0" t="str">
        <f aca="false">IF(E1063&lt;&gt;0,INDEX(Main!U:U,C1063+1,1),"")</f>
        <v/>
      </c>
      <c r="J1063" s="0" t="str">
        <f aca="false">IF(E1063&lt;&gt;0,INDEX(Main!V:V,C1063+1,1),"")</f>
        <v/>
      </c>
      <c r="K1063" s="0" t="str">
        <f aca="false">IF(E1063&lt;&gt;0,INDEX(Main!W:W,C1063+1,1),"")</f>
        <v/>
      </c>
      <c r="L1063" s="0" t="str">
        <f aca="false">IF(E1063&lt;&gt;0,INDEX(Main!AF:CC,$C1063+1,$D1063+1),"")</f>
        <v/>
      </c>
      <c r="M1063" s="0" t="str">
        <f aca="false">IF(E1063&lt;&gt;0,IF(L1063*1&gt;100,YEAR(L1063),""),"")</f>
        <v/>
      </c>
      <c r="N1063" s="0" t="str">
        <f aca="false">IF(E1063&lt;&gt;0,INDEX(Main!AH:CC,$C1063+1,$D1063+1),"")</f>
        <v/>
      </c>
      <c r="O1063" s="0" t="str">
        <f aca="false">IF(E1063&lt;&gt;0,INDEX(Main!AI:CC,$C1063+1,$D1063+1),"")</f>
        <v/>
      </c>
      <c r="P1063" s="0" t="str">
        <f aca="false">IF(E1063&lt;&gt;0,INDEX(Main!AJ:CC,$C1063+1,$D1063+1),"")</f>
        <v/>
      </c>
      <c r="Q1063" s="0" t="str">
        <f aca="false">IF(A1063&lt;&gt;"",":"&amp;A1063,"")</f>
        <v/>
      </c>
    </row>
    <row r="1064" customFormat="false" ht="12.75" hidden="false" customHeight="false" outlineLevel="0" collapsed="false">
      <c r="A1064" s="0" t="str">
        <f aca="false">IF(MOD(ROW(B1064)-C$6,$F$6)=0,MAX(A$7:A1063)+1,"")</f>
        <v/>
      </c>
      <c r="B1064" s="0" t="n">
        <v>10.038</v>
      </c>
      <c r="C1064" s="0" t="n">
        <v>44</v>
      </c>
      <c r="D1064" s="0" t="n">
        <v>45</v>
      </c>
      <c r="E1064" s="0" t="n">
        <v>0</v>
      </c>
      <c r="F1064" s="0" t="str">
        <f aca="false">IF(E1064&lt;&gt;0,"CSE"&amp;ROUND(B1064,0),"")</f>
        <v/>
      </c>
      <c r="G1064" s="0" t="str">
        <f aca="false">IF(E1064&lt;&gt;0,"All","")</f>
        <v/>
      </c>
      <c r="H1064" s="0" t="str">
        <f aca="false">IF(E1064&lt;&gt;0,INDEX(Main!T:T,C1064+1,1),"")</f>
        <v/>
      </c>
      <c r="I1064" s="0" t="str">
        <f aca="false">IF(E1064&lt;&gt;0,INDEX(Main!U:U,C1064+1,1),"")</f>
        <v/>
      </c>
      <c r="J1064" s="0" t="str">
        <f aca="false">IF(E1064&lt;&gt;0,INDEX(Main!V:V,C1064+1,1),"")</f>
        <v/>
      </c>
      <c r="K1064" s="0" t="str">
        <f aca="false">IF(E1064&lt;&gt;0,INDEX(Main!W:W,C1064+1,1),"")</f>
        <v/>
      </c>
      <c r="L1064" s="0" t="str">
        <f aca="false">IF(E1064&lt;&gt;0,INDEX(Main!AF:CC,$C1064+1,$D1064+1),"")</f>
        <v/>
      </c>
      <c r="M1064" s="0" t="str">
        <f aca="false">IF(E1064&lt;&gt;0,IF(L1064*1&gt;100,YEAR(L1064),""),"")</f>
        <v/>
      </c>
      <c r="N1064" s="0" t="str">
        <f aca="false">IF(E1064&lt;&gt;0,INDEX(Main!AH:CC,$C1064+1,$D1064+1),"")</f>
        <v/>
      </c>
      <c r="O1064" s="0" t="str">
        <f aca="false">IF(E1064&lt;&gt;0,INDEX(Main!AI:CC,$C1064+1,$D1064+1),"")</f>
        <v/>
      </c>
      <c r="P1064" s="0" t="str">
        <f aca="false">IF(E1064&lt;&gt;0,INDEX(Main!AJ:CC,$C1064+1,$D1064+1),"")</f>
        <v/>
      </c>
      <c r="Q1064" s="0" t="str">
        <f aca="false">IF(A1064&lt;&gt;"",":"&amp;A1064,"")</f>
        <v/>
      </c>
    </row>
    <row r="1065" customFormat="false" ht="12.75" hidden="false" customHeight="false" outlineLevel="0" collapsed="false">
      <c r="A1065" s="0" t="str">
        <f aca="false">IF(MOD(ROW(B1065)-C$6,$F$6)=0,MAX(A$7:A1064)+1,"")</f>
        <v/>
      </c>
      <c r="B1065" s="0" t="n">
        <v>10.039</v>
      </c>
      <c r="C1065" s="0" t="n">
        <v>45</v>
      </c>
      <c r="D1065" s="0" t="n">
        <v>45</v>
      </c>
      <c r="E1065" s="0" t="n">
        <v>0</v>
      </c>
      <c r="F1065" s="0" t="str">
        <f aca="false">IF(E1065&lt;&gt;0,"CSE"&amp;ROUND(B1065,0),"")</f>
        <v/>
      </c>
      <c r="G1065" s="0" t="str">
        <f aca="false">IF(E1065&lt;&gt;0,"All","")</f>
        <v/>
      </c>
      <c r="H1065" s="0" t="str">
        <f aca="false">IF(E1065&lt;&gt;0,INDEX(Main!T:T,C1065+1,1),"")</f>
        <v/>
      </c>
      <c r="I1065" s="0" t="str">
        <f aca="false">IF(E1065&lt;&gt;0,INDEX(Main!U:U,C1065+1,1),"")</f>
        <v/>
      </c>
      <c r="J1065" s="0" t="str">
        <f aca="false">IF(E1065&lt;&gt;0,INDEX(Main!V:V,C1065+1,1),"")</f>
        <v/>
      </c>
      <c r="K1065" s="0" t="str">
        <f aca="false">IF(E1065&lt;&gt;0,INDEX(Main!W:W,C1065+1,1),"")</f>
        <v/>
      </c>
      <c r="L1065" s="0" t="str">
        <f aca="false">IF(E1065&lt;&gt;0,INDEX(Main!AF:CC,$C1065+1,$D1065+1),"")</f>
        <v/>
      </c>
      <c r="M1065" s="0" t="str">
        <f aca="false">IF(E1065&lt;&gt;0,IF(L1065*1&gt;100,YEAR(L1065),""),"")</f>
        <v/>
      </c>
      <c r="N1065" s="0" t="str">
        <f aca="false">IF(E1065&lt;&gt;0,INDEX(Main!AH:CC,$C1065+1,$D1065+1),"")</f>
        <v/>
      </c>
      <c r="O1065" s="0" t="str">
        <f aca="false">IF(E1065&lt;&gt;0,INDEX(Main!AI:CC,$C1065+1,$D1065+1),"")</f>
        <v/>
      </c>
      <c r="P1065" s="0" t="str">
        <f aca="false">IF(E1065&lt;&gt;0,INDEX(Main!AJ:CC,$C1065+1,$D1065+1),"")</f>
        <v/>
      </c>
      <c r="Q1065" s="0" t="str">
        <f aca="false">IF(A1065&lt;&gt;"",":"&amp;A1065,"")</f>
        <v/>
      </c>
    </row>
    <row r="1066" customFormat="false" ht="12.75" hidden="false" customHeight="false" outlineLevel="0" collapsed="false">
      <c r="A1066" s="0" t="str">
        <f aca="false">IF(MOD(ROW(B1066)-C$6,$F$6)=0,MAX(A$7:A1065)+1,"")</f>
        <v/>
      </c>
      <c r="B1066" s="0" t="n">
        <v>10.04</v>
      </c>
      <c r="C1066" s="0" t="n">
        <v>46</v>
      </c>
      <c r="D1066" s="0" t="n">
        <v>45</v>
      </c>
      <c r="E1066" s="0" t="n">
        <v>0</v>
      </c>
      <c r="F1066" s="0" t="str">
        <f aca="false">IF(E1066&lt;&gt;0,"CSE"&amp;ROUND(B1066,0),"")</f>
        <v/>
      </c>
      <c r="G1066" s="0" t="str">
        <f aca="false">IF(E1066&lt;&gt;0,"All","")</f>
        <v/>
      </c>
      <c r="H1066" s="0" t="str">
        <f aca="false">IF(E1066&lt;&gt;0,INDEX(Main!T:T,C1066+1,1),"")</f>
        <v/>
      </c>
      <c r="I1066" s="0" t="str">
        <f aca="false">IF(E1066&lt;&gt;0,INDEX(Main!U:U,C1066+1,1),"")</f>
        <v/>
      </c>
      <c r="J1066" s="0" t="str">
        <f aca="false">IF(E1066&lt;&gt;0,INDEX(Main!V:V,C1066+1,1),"")</f>
        <v/>
      </c>
      <c r="K1066" s="0" t="str">
        <f aca="false">IF(E1066&lt;&gt;0,INDEX(Main!W:W,C1066+1,1),"")</f>
        <v/>
      </c>
      <c r="L1066" s="0" t="str">
        <f aca="false">IF(E1066&lt;&gt;0,INDEX(Main!AF:CC,$C1066+1,$D1066+1),"")</f>
        <v/>
      </c>
      <c r="M1066" s="0" t="str">
        <f aca="false">IF(E1066&lt;&gt;0,IF(L1066*1&gt;100,YEAR(L1066),""),"")</f>
        <v/>
      </c>
      <c r="N1066" s="0" t="str">
        <f aca="false">IF(E1066&lt;&gt;0,INDEX(Main!AH:CC,$C1066+1,$D1066+1),"")</f>
        <v/>
      </c>
      <c r="O1066" s="0" t="str">
        <f aca="false">IF(E1066&lt;&gt;0,INDEX(Main!AI:CC,$C1066+1,$D1066+1),"")</f>
        <v/>
      </c>
      <c r="P1066" s="0" t="str">
        <f aca="false">IF(E1066&lt;&gt;0,INDEX(Main!AJ:CC,$C1066+1,$D1066+1),"")</f>
        <v/>
      </c>
      <c r="Q1066" s="0" t="str">
        <f aca="false">IF(A1066&lt;&gt;"",":"&amp;A1066,"")</f>
        <v/>
      </c>
    </row>
    <row r="1067" customFormat="false" ht="12.75" hidden="false" customHeight="false" outlineLevel="0" collapsed="false">
      <c r="A1067" s="0" t="str">
        <f aca="false">IF(MOD(ROW(B1067)-C$6,$F$6)=0,MAX(A$7:A1066)+1,"")</f>
        <v/>
      </c>
      <c r="B1067" s="0" t="n">
        <v>10.041</v>
      </c>
      <c r="C1067" s="0" t="n">
        <v>47</v>
      </c>
      <c r="D1067" s="0" t="n">
        <v>45</v>
      </c>
      <c r="E1067" s="0" t="n">
        <v>0</v>
      </c>
      <c r="F1067" s="0" t="str">
        <f aca="false">IF(E1067&lt;&gt;0,"CSE"&amp;ROUND(B1067,0),"")</f>
        <v/>
      </c>
      <c r="G1067" s="0" t="str">
        <f aca="false">IF(E1067&lt;&gt;0,"All","")</f>
        <v/>
      </c>
      <c r="H1067" s="0" t="str">
        <f aca="false">IF(E1067&lt;&gt;0,INDEX(Main!T:T,C1067+1,1),"")</f>
        <v/>
      </c>
      <c r="I1067" s="0" t="str">
        <f aca="false">IF(E1067&lt;&gt;0,INDEX(Main!U:U,C1067+1,1),"")</f>
        <v/>
      </c>
      <c r="J1067" s="0" t="str">
        <f aca="false">IF(E1067&lt;&gt;0,INDEX(Main!V:V,C1067+1,1),"")</f>
        <v/>
      </c>
      <c r="K1067" s="0" t="str">
        <f aca="false">IF(E1067&lt;&gt;0,INDEX(Main!W:W,C1067+1,1),"")</f>
        <v/>
      </c>
      <c r="L1067" s="0" t="str">
        <f aca="false">IF(E1067&lt;&gt;0,INDEX(Main!AF:CC,$C1067+1,$D1067+1),"")</f>
        <v/>
      </c>
      <c r="M1067" s="0" t="str">
        <f aca="false">IF(E1067&lt;&gt;0,IF(L1067*1&gt;100,YEAR(L1067),""),"")</f>
        <v/>
      </c>
      <c r="N1067" s="0" t="str">
        <f aca="false">IF(E1067&lt;&gt;0,INDEX(Main!AH:CC,$C1067+1,$D1067+1),"")</f>
        <v/>
      </c>
      <c r="O1067" s="0" t="str">
        <f aca="false">IF(E1067&lt;&gt;0,INDEX(Main!AI:CC,$C1067+1,$D1067+1),"")</f>
        <v/>
      </c>
      <c r="P1067" s="0" t="str">
        <f aca="false">IF(E1067&lt;&gt;0,INDEX(Main!AJ:CC,$C1067+1,$D1067+1),"")</f>
        <v/>
      </c>
      <c r="Q1067" s="0" t="str">
        <f aca="false">IF(A1067&lt;&gt;"",":"&amp;A1067,"")</f>
        <v/>
      </c>
    </row>
    <row r="1068" customFormat="false" ht="12.75" hidden="false" customHeight="false" outlineLevel="0" collapsed="false">
      <c r="A1068" s="0" t="str">
        <f aca="false">IF(MOD(ROW(B1068)-C$6,$F$6)=0,MAX(A$7:A1067)+1,"")</f>
        <v/>
      </c>
      <c r="B1068" s="0" t="n">
        <v>10.042</v>
      </c>
      <c r="C1068" s="0" t="n">
        <v>48</v>
      </c>
      <c r="D1068" s="0" t="n">
        <v>45</v>
      </c>
      <c r="E1068" s="0" t="n">
        <v>0</v>
      </c>
      <c r="F1068" s="0" t="str">
        <f aca="false">IF(E1068&lt;&gt;0,"CSE"&amp;ROUND(B1068,0),"")</f>
        <v/>
      </c>
      <c r="G1068" s="0" t="str">
        <f aca="false">IF(E1068&lt;&gt;0,"All","")</f>
        <v/>
      </c>
      <c r="H1068" s="0" t="str">
        <f aca="false">IF(E1068&lt;&gt;0,INDEX(Main!T:T,C1068+1,1),"")</f>
        <v/>
      </c>
      <c r="I1068" s="0" t="str">
        <f aca="false">IF(E1068&lt;&gt;0,INDEX(Main!U:U,C1068+1,1),"")</f>
        <v/>
      </c>
      <c r="J1068" s="0" t="str">
        <f aca="false">IF(E1068&lt;&gt;0,INDEX(Main!V:V,C1068+1,1),"")</f>
        <v/>
      </c>
      <c r="K1068" s="0" t="str">
        <f aca="false">IF(E1068&lt;&gt;0,INDEX(Main!W:W,C1068+1,1),"")</f>
        <v/>
      </c>
      <c r="L1068" s="0" t="str">
        <f aca="false">IF(E1068&lt;&gt;0,INDEX(Main!AF:CC,$C1068+1,$D1068+1),"")</f>
        <v/>
      </c>
      <c r="M1068" s="0" t="str">
        <f aca="false">IF(E1068&lt;&gt;0,IF(L1068*1&gt;100,YEAR(L1068),""),"")</f>
        <v/>
      </c>
      <c r="N1068" s="0" t="str">
        <f aca="false">IF(E1068&lt;&gt;0,INDEX(Main!AH:CC,$C1068+1,$D1068+1),"")</f>
        <v/>
      </c>
      <c r="O1068" s="0" t="str">
        <f aca="false">IF(E1068&lt;&gt;0,INDEX(Main!AI:CC,$C1068+1,$D1068+1),"")</f>
        <v/>
      </c>
      <c r="P1068" s="0" t="str">
        <f aca="false">IF(E1068&lt;&gt;0,INDEX(Main!AJ:CC,$C1068+1,$D1068+1),"")</f>
        <v/>
      </c>
      <c r="Q1068" s="0" t="str">
        <f aca="false">IF(A1068&lt;&gt;"",":"&amp;A1068,"")</f>
        <v/>
      </c>
    </row>
    <row r="1069" customFormat="false" ht="12.75" hidden="false" customHeight="false" outlineLevel="0" collapsed="false">
      <c r="A1069" s="0" t="str">
        <f aca="false">IF(MOD(ROW(B1069)-C$6,$F$6)=0,MAX(A$7:A1068)+1,"")</f>
        <v/>
      </c>
      <c r="B1069" s="0" t="n">
        <v>10.043</v>
      </c>
      <c r="C1069" s="0" t="n">
        <v>49</v>
      </c>
      <c r="D1069" s="0" t="n">
        <v>45</v>
      </c>
      <c r="E1069" s="0" t="n">
        <v>0</v>
      </c>
      <c r="F1069" s="0" t="str">
        <f aca="false">IF(E1069&lt;&gt;0,"CSE"&amp;ROUND(B1069,0),"")</f>
        <v/>
      </c>
      <c r="G1069" s="0" t="str">
        <f aca="false">IF(E1069&lt;&gt;0,"All","")</f>
        <v/>
      </c>
      <c r="H1069" s="0" t="str">
        <f aca="false">IF(E1069&lt;&gt;0,INDEX(Main!T:T,C1069+1,1),"")</f>
        <v/>
      </c>
      <c r="I1069" s="0" t="str">
        <f aca="false">IF(E1069&lt;&gt;0,INDEX(Main!U:U,C1069+1,1),"")</f>
        <v/>
      </c>
      <c r="J1069" s="0" t="str">
        <f aca="false">IF(E1069&lt;&gt;0,INDEX(Main!V:V,C1069+1,1),"")</f>
        <v/>
      </c>
      <c r="K1069" s="0" t="str">
        <f aca="false">IF(E1069&lt;&gt;0,INDEX(Main!W:W,C1069+1,1),"")</f>
        <v/>
      </c>
      <c r="L1069" s="0" t="str">
        <f aca="false">IF(E1069&lt;&gt;0,INDEX(Main!AF:CC,$C1069+1,$D1069+1),"")</f>
        <v/>
      </c>
      <c r="M1069" s="0" t="str">
        <f aca="false">IF(E1069&lt;&gt;0,IF(L1069*1&gt;100,YEAR(L1069),""),"")</f>
        <v/>
      </c>
      <c r="N1069" s="0" t="str">
        <f aca="false">IF(E1069&lt;&gt;0,INDEX(Main!AH:CC,$C1069+1,$D1069+1),"")</f>
        <v/>
      </c>
      <c r="O1069" s="0" t="str">
        <f aca="false">IF(E1069&lt;&gt;0,INDEX(Main!AI:CC,$C1069+1,$D1069+1),"")</f>
        <v/>
      </c>
      <c r="P1069" s="0" t="str">
        <f aca="false">IF(E1069&lt;&gt;0,INDEX(Main!AJ:CC,$C1069+1,$D1069+1),"")</f>
        <v/>
      </c>
      <c r="Q1069" s="0" t="str">
        <f aca="false">IF(A1069&lt;&gt;"",":"&amp;A1069,"")</f>
        <v/>
      </c>
    </row>
    <row r="1070" customFormat="false" ht="12.75" hidden="false" customHeight="false" outlineLevel="0" collapsed="false">
      <c r="A1070" s="0" t="str">
        <f aca="false">IF(MOD(ROW(B1070)-C$6,$F$6)=0,MAX(A$7:A1069)+1,"")</f>
        <v/>
      </c>
      <c r="B1070" s="0" t="n">
        <v>10.044</v>
      </c>
      <c r="C1070" s="0" t="n">
        <v>50</v>
      </c>
      <c r="D1070" s="0" t="n">
        <v>45</v>
      </c>
      <c r="E1070" s="0" t="n">
        <v>0</v>
      </c>
      <c r="F1070" s="0" t="str">
        <f aca="false">IF(E1070&lt;&gt;0,"CSE"&amp;ROUND(B1070,0),"")</f>
        <v/>
      </c>
      <c r="G1070" s="0" t="str">
        <f aca="false">IF(E1070&lt;&gt;0,"All","")</f>
        <v/>
      </c>
      <c r="H1070" s="0" t="str">
        <f aca="false">IF(E1070&lt;&gt;0,INDEX(Main!T:T,C1070+1,1),"")</f>
        <v/>
      </c>
      <c r="I1070" s="0" t="str">
        <f aca="false">IF(E1070&lt;&gt;0,INDEX(Main!U:U,C1070+1,1),"")</f>
        <v/>
      </c>
      <c r="J1070" s="0" t="str">
        <f aca="false">IF(E1070&lt;&gt;0,INDEX(Main!V:V,C1070+1,1),"")</f>
        <v/>
      </c>
      <c r="K1070" s="0" t="str">
        <f aca="false">IF(E1070&lt;&gt;0,INDEX(Main!W:W,C1070+1,1),"")</f>
        <v/>
      </c>
      <c r="L1070" s="0" t="str">
        <f aca="false">IF(E1070&lt;&gt;0,INDEX(Main!AF:CC,$C1070+1,$D1070+1),"")</f>
        <v/>
      </c>
      <c r="M1070" s="0" t="str">
        <f aca="false">IF(E1070&lt;&gt;0,IF(L1070*1&gt;100,YEAR(L1070),""),"")</f>
        <v/>
      </c>
      <c r="N1070" s="0" t="str">
        <f aca="false">IF(E1070&lt;&gt;0,INDEX(Main!AH:CC,$C1070+1,$D1070+1),"")</f>
        <v/>
      </c>
      <c r="O1070" s="0" t="str">
        <f aca="false">IF(E1070&lt;&gt;0,INDEX(Main!AI:CC,$C1070+1,$D1070+1),"")</f>
        <v/>
      </c>
      <c r="P1070" s="0" t="str">
        <f aca="false">IF(E1070&lt;&gt;0,INDEX(Main!AJ:CC,$C1070+1,$D1070+1),"")</f>
        <v/>
      </c>
      <c r="Q1070" s="0" t="str">
        <f aca="false">IF(A1070&lt;&gt;"",":"&amp;A1070,"")</f>
        <v/>
      </c>
    </row>
    <row r="1071" customFormat="false" ht="12.75" hidden="false" customHeight="false" outlineLevel="0" collapsed="false">
      <c r="A1071" s="0" t="str">
        <f aca="false">IF(MOD(ROW(B1071)-C$6,$F$6)=0,MAX(A$7:A1070)+1,"")</f>
        <v/>
      </c>
      <c r="B1071" s="0" t="n">
        <v>10.045</v>
      </c>
      <c r="C1071" s="0" t="n">
        <v>51</v>
      </c>
      <c r="D1071" s="0" t="n">
        <v>45</v>
      </c>
      <c r="E1071" s="0" t="n">
        <v>0</v>
      </c>
      <c r="F1071" s="0" t="str">
        <f aca="false">IF(E1071&lt;&gt;0,"CSE"&amp;ROUND(B1071,0),"")</f>
        <v/>
      </c>
      <c r="G1071" s="0" t="str">
        <f aca="false">IF(E1071&lt;&gt;0,"All","")</f>
        <v/>
      </c>
      <c r="H1071" s="0" t="str">
        <f aca="false">IF(E1071&lt;&gt;0,INDEX(Main!T:T,C1071+1,1),"")</f>
        <v/>
      </c>
      <c r="I1071" s="0" t="str">
        <f aca="false">IF(E1071&lt;&gt;0,INDEX(Main!U:U,C1071+1,1),"")</f>
        <v/>
      </c>
      <c r="J1071" s="0" t="str">
        <f aca="false">IF(E1071&lt;&gt;0,INDEX(Main!V:V,C1071+1,1),"")</f>
        <v/>
      </c>
      <c r="K1071" s="0" t="str">
        <f aca="false">IF(E1071&lt;&gt;0,INDEX(Main!W:W,C1071+1,1),"")</f>
        <v/>
      </c>
      <c r="L1071" s="0" t="str">
        <f aca="false">IF(E1071&lt;&gt;0,INDEX(Main!AF:CC,$C1071+1,$D1071+1),"")</f>
        <v/>
      </c>
      <c r="M1071" s="0" t="str">
        <f aca="false">IF(E1071&lt;&gt;0,IF(L1071*1&gt;100,YEAR(L1071),""),"")</f>
        <v/>
      </c>
      <c r="N1071" s="0" t="str">
        <f aca="false">IF(E1071&lt;&gt;0,INDEX(Main!AH:CC,$C1071+1,$D1071+1),"")</f>
        <v/>
      </c>
      <c r="O1071" s="0" t="str">
        <f aca="false">IF(E1071&lt;&gt;0,INDEX(Main!AI:CC,$C1071+1,$D1071+1),"")</f>
        <v/>
      </c>
      <c r="P1071" s="0" t="str">
        <f aca="false">IF(E1071&lt;&gt;0,INDEX(Main!AJ:CC,$C1071+1,$D1071+1),"")</f>
        <v/>
      </c>
      <c r="Q1071" s="0" t="str">
        <f aca="false">IF(A1071&lt;&gt;"",":"&amp;A1071,"")</f>
        <v/>
      </c>
    </row>
    <row r="1072" customFormat="false" ht="12.75" hidden="false" customHeight="false" outlineLevel="0" collapsed="false">
      <c r="A1072" s="0" t="str">
        <f aca="false">IF(MOD(ROW(B1072)-C$6,$F$6)=0,MAX(A$7:A1071)+1,"")</f>
        <v/>
      </c>
      <c r="B1072" s="0" t="n">
        <v>10.046</v>
      </c>
      <c r="C1072" s="0" t="n">
        <v>52</v>
      </c>
      <c r="D1072" s="0" t="n">
        <v>45</v>
      </c>
      <c r="E1072" s="0" t="n">
        <v>0</v>
      </c>
      <c r="F1072" s="0" t="str">
        <f aca="false">IF(E1072&lt;&gt;0,"CSE"&amp;ROUND(B1072,0),"")</f>
        <v/>
      </c>
      <c r="G1072" s="0" t="str">
        <f aca="false">IF(E1072&lt;&gt;0,"All","")</f>
        <v/>
      </c>
      <c r="H1072" s="0" t="str">
        <f aca="false">IF(E1072&lt;&gt;0,INDEX(Main!T:T,C1072+1,1),"")</f>
        <v/>
      </c>
      <c r="I1072" s="0" t="str">
        <f aca="false">IF(E1072&lt;&gt;0,INDEX(Main!U:U,C1072+1,1),"")</f>
        <v/>
      </c>
      <c r="J1072" s="0" t="str">
        <f aca="false">IF(E1072&lt;&gt;0,INDEX(Main!V:V,C1072+1,1),"")</f>
        <v/>
      </c>
      <c r="K1072" s="0" t="str">
        <f aca="false">IF(E1072&lt;&gt;0,INDEX(Main!W:W,C1072+1,1),"")</f>
        <v/>
      </c>
      <c r="L1072" s="0" t="str">
        <f aca="false">IF(E1072&lt;&gt;0,INDEX(Main!AF:CC,$C1072+1,$D1072+1),"")</f>
        <v/>
      </c>
      <c r="M1072" s="0" t="str">
        <f aca="false">IF(E1072&lt;&gt;0,IF(L1072*1&gt;100,YEAR(L1072),""),"")</f>
        <v/>
      </c>
      <c r="N1072" s="0" t="str">
        <f aca="false">IF(E1072&lt;&gt;0,INDEX(Main!AH:CC,$C1072+1,$D1072+1),"")</f>
        <v/>
      </c>
      <c r="O1072" s="0" t="str">
        <f aca="false">IF(E1072&lt;&gt;0,INDEX(Main!AI:CC,$C1072+1,$D1072+1),"")</f>
        <v/>
      </c>
      <c r="P1072" s="0" t="str">
        <f aca="false">IF(E1072&lt;&gt;0,INDEX(Main!AJ:CC,$C1072+1,$D1072+1),"")</f>
        <v/>
      </c>
      <c r="Q1072" s="0" t="str">
        <f aca="false">IF(A1072&lt;&gt;"",":"&amp;A1072,"")</f>
        <v/>
      </c>
    </row>
    <row r="1073" customFormat="false" ht="12.75" hidden="false" customHeight="false" outlineLevel="0" collapsed="false">
      <c r="A1073" s="0" t="str">
        <f aca="false">IF(MOD(ROW(B1073)-C$6,$F$6)=0,MAX(A$7:A1072)+1,"")</f>
        <v/>
      </c>
      <c r="B1073" s="0" t="n">
        <v>10.047</v>
      </c>
      <c r="C1073" s="0" t="n">
        <v>53</v>
      </c>
      <c r="D1073" s="0" t="n">
        <v>45</v>
      </c>
      <c r="E1073" s="0" t="n">
        <v>0</v>
      </c>
      <c r="F1073" s="0" t="str">
        <f aca="false">IF(E1073&lt;&gt;0,"CSE"&amp;ROUND(B1073,0),"")</f>
        <v/>
      </c>
      <c r="G1073" s="0" t="str">
        <f aca="false">IF(E1073&lt;&gt;0,"All","")</f>
        <v/>
      </c>
      <c r="H1073" s="0" t="str">
        <f aca="false">IF(E1073&lt;&gt;0,INDEX(Main!T:T,C1073+1,1),"")</f>
        <v/>
      </c>
      <c r="I1073" s="0" t="str">
        <f aca="false">IF(E1073&lt;&gt;0,INDEX(Main!U:U,C1073+1,1),"")</f>
        <v/>
      </c>
      <c r="J1073" s="0" t="str">
        <f aca="false">IF(E1073&lt;&gt;0,INDEX(Main!V:V,C1073+1,1),"")</f>
        <v/>
      </c>
      <c r="K1073" s="0" t="str">
        <f aca="false">IF(E1073&lt;&gt;0,INDEX(Main!W:W,C1073+1,1),"")</f>
        <v/>
      </c>
      <c r="L1073" s="0" t="str">
        <f aca="false">IF(E1073&lt;&gt;0,INDEX(Main!AF:CC,$C1073+1,$D1073+1),"")</f>
        <v/>
      </c>
      <c r="M1073" s="0" t="str">
        <f aca="false">IF(E1073&lt;&gt;0,IF(L1073*1&gt;100,YEAR(L1073),""),"")</f>
        <v/>
      </c>
      <c r="N1073" s="0" t="str">
        <f aca="false">IF(E1073&lt;&gt;0,INDEX(Main!AH:CC,$C1073+1,$D1073+1),"")</f>
        <v/>
      </c>
      <c r="O1073" s="0" t="str">
        <f aca="false">IF(E1073&lt;&gt;0,INDEX(Main!AI:CC,$C1073+1,$D1073+1),"")</f>
        <v/>
      </c>
      <c r="P1073" s="0" t="str">
        <f aca="false">IF(E1073&lt;&gt;0,INDEX(Main!AJ:CC,$C1073+1,$D1073+1),"")</f>
        <v/>
      </c>
      <c r="Q1073" s="0" t="str">
        <f aca="false">IF(A1073&lt;&gt;"",":"&amp;A1073,"")</f>
        <v/>
      </c>
    </row>
    <row r="1074" customFormat="false" ht="12.75" hidden="false" customHeight="false" outlineLevel="0" collapsed="false">
      <c r="A1074" s="0" t="str">
        <f aca="false">IF(MOD(ROW(B1074)-C$6,$F$6)=0,MAX(A$7:A1073)+1,"")</f>
        <v/>
      </c>
      <c r="B1074" s="0" t="n">
        <v>10.048</v>
      </c>
      <c r="C1074" s="0" t="n">
        <v>54</v>
      </c>
      <c r="D1074" s="0" t="n">
        <v>45</v>
      </c>
      <c r="E1074" s="0" t="n">
        <v>0</v>
      </c>
      <c r="F1074" s="0" t="str">
        <f aca="false">IF(E1074&lt;&gt;0,"CSE"&amp;ROUND(B1074,0),"")</f>
        <v/>
      </c>
      <c r="G1074" s="0" t="str">
        <f aca="false">IF(E1074&lt;&gt;0,"All","")</f>
        <v/>
      </c>
      <c r="H1074" s="0" t="str">
        <f aca="false">IF(E1074&lt;&gt;0,INDEX(Main!T:T,C1074+1,1),"")</f>
        <v/>
      </c>
      <c r="I1074" s="0" t="str">
        <f aca="false">IF(E1074&lt;&gt;0,INDEX(Main!U:U,C1074+1,1),"")</f>
        <v/>
      </c>
      <c r="J1074" s="0" t="str">
        <f aca="false">IF(E1074&lt;&gt;0,INDEX(Main!V:V,C1074+1,1),"")</f>
        <v/>
      </c>
      <c r="K1074" s="0" t="str">
        <f aca="false">IF(E1074&lt;&gt;0,INDEX(Main!W:W,C1074+1,1),"")</f>
        <v/>
      </c>
      <c r="L1074" s="0" t="str">
        <f aca="false">IF(E1074&lt;&gt;0,INDEX(Main!AF:CC,$C1074+1,$D1074+1),"")</f>
        <v/>
      </c>
      <c r="M1074" s="0" t="str">
        <f aca="false">IF(E1074&lt;&gt;0,IF(L1074*1&gt;100,YEAR(L1074),""),"")</f>
        <v/>
      </c>
      <c r="N1074" s="0" t="str">
        <f aca="false">IF(E1074&lt;&gt;0,INDEX(Main!AH:CC,$C1074+1,$D1074+1),"")</f>
        <v/>
      </c>
      <c r="O1074" s="0" t="str">
        <f aca="false">IF(E1074&lt;&gt;0,INDEX(Main!AI:CC,$C1074+1,$D1074+1),"")</f>
        <v/>
      </c>
      <c r="P1074" s="0" t="str">
        <f aca="false">IF(E1074&lt;&gt;0,INDEX(Main!AJ:CC,$C1074+1,$D1074+1),"")</f>
        <v/>
      </c>
      <c r="Q1074" s="0" t="str">
        <f aca="false">IF(A1074&lt;&gt;"",":"&amp;A1074,"")</f>
        <v/>
      </c>
    </row>
    <row r="1075" customFormat="false" ht="12.75" hidden="false" customHeight="false" outlineLevel="0" collapsed="false">
      <c r="A1075" s="0" t="str">
        <f aca="false">IF(MOD(ROW(B1075)-C$6,$F$6)=0,MAX(A$7:A1074)+1,"")</f>
        <v/>
      </c>
      <c r="B1075" s="0" t="n">
        <v>10.049</v>
      </c>
      <c r="C1075" s="0" t="n">
        <v>55</v>
      </c>
      <c r="D1075" s="0" t="n">
        <v>45</v>
      </c>
      <c r="E1075" s="0" t="n">
        <v>0</v>
      </c>
      <c r="F1075" s="0" t="str">
        <f aca="false">IF(E1075&lt;&gt;0,"CSE"&amp;ROUND(B1075,0),"")</f>
        <v/>
      </c>
      <c r="G1075" s="0" t="str">
        <f aca="false">IF(E1075&lt;&gt;0,"All","")</f>
        <v/>
      </c>
      <c r="H1075" s="0" t="str">
        <f aca="false">IF(E1075&lt;&gt;0,INDEX(Main!T:T,C1075+1,1),"")</f>
        <v/>
      </c>
      <c r="I1075" s="0" t="str">
        <f aca="false">IF(E1075&lt;&gt;0,INDEX(Main!U:U,C1075+1,1),"")</f>
        <v/>
      </c>
      <c r="J1075" s="0" t="str">
        <f aca="false">IF(E1075&lt;&gt;0,INDEX(Main!V:V,C1075+1,1),"")</f>
        <v/>
      </c>
      <c r="K1075" s="0" t="str">
        <f aca="false">IF(E1075&lt;&gt;0,INDEX(Main!W:W,C1075+1,1),"")</f>
        <v/>
      </c>
      <c r="L1075" s="0" t="str">
        <f aca="false">IF(E1075&lt;&gt;0,INDEX(Main!AF:CC,$C1075+1,$D1075+1),"")</f>
        <v/>
      </c>
      <c r="M1075" s="0" t="str">
        <f aca="false">IF(E1075&lt;&gt;0,IF(L1075*1&gt;100,YEAR(L1075),""),"")</f>
        <v/>
      </c>
      <c r="N1075" s="0" t="str">
        <f aca="false">IF(E1075&lt;&gt;0,INDEX(Main!AH:CC,$C1075+1,$D1075+1),"")</f>
        <v/>
      </c>
      <c r="O1075" s="0" t="str">
        <f aca="false">IF(E1075&lt;&gt;0,INDEX(Main!AI:CC,$C1075+1,$D1075+1),"")</f>
        <v/>
      </c>
      <c r="P1075" s="0" t="str">
        <f aca="false">IF(E1075&lt;&gt;0,INDEX(Main!AJ:CC,$C1075+1,$D1075+1),"")</f>
        <v/>
      </c>
      <c r="Q1075" s="0" t="str">
        <f aca="false">IF(A1075&lt;&gt;"",":"&amp;A1075,"")</f>
        <v/>
      </c>
    </row>
    <row r="1076" customFormat="false" ht="12.75" hidden="false" customHeight="false" outlineLevel="0" collapsed="false">
      <c r="A1076" s="0" t="str">
        <f aca="false">IF(MOD(ROW(B1076)-C$6,$F$6)=0,MAX(A$7:A1075)+1,"")</f>
        <v/>
      </c>
      <c r="B1076" s="0" t="n">
        <v>10.05</v>
      </c>
      <c r="C1076" s="0" t="n">
        <v>56</v>
      </c>
      <c r="D1076" s="0" t="n">
        <v>45</v>
      </c>
      <c r="E1076" s="0" t="n">
        <v>0</v>
      </c>
      <c r="F1076" s="0" t="str">
        <f aca="false">IF(E1076&lt;&gt;0,"CSE"&amp;ROUND(B1076,0),"")</f>
        <v/>
      </c>
      <c r="G1076" s="0" t="str">
        <f aca="false">IF(E1076&lt;&gt;0,"All","")</f>
        <v/>
      </c>
      <c r="H1076" s="0" t="str">
        <f aca="false">IF(E1076&lt;&gt;0,INDEX(Main!T:T,C1076+1,1),"")</f>
        <v/>
      </c>
      <c r="I1076" s="0" t="str">
        <f aca="false">IF(E1076&lt;&gt;0,INDEX(Main!U:U,C1076+1,1),"")</f>
        <v/>
      </c>
      <c r="J1076" s="0" t="str">
        <f aca="false">IF(E1076&lt;&gt;0,INDEX(Main!V:V,C1076+1,1),"")</f>
        <v/>
      </c>
      <c r="K1076" s="0" t="str">
        <f aca="false">IF(E1076&lt;&gt;0,INDEX(Main!W:W,C1076+1,1),"")</f>
        <v/>
      </c>
      <c r="L1076" s="0" t="str">
        <f aca="false">IF(E1076&lt;&gt;0,INDEX(Main!AF:CC,$C1076+1,$D1076+1),"")</f>
        <v/>
      </c>
      <c r="M1076" s="0" t="str">
        <f aca="false">IF(E1076&lt;&gt;0,IF(L1076*1&gt;100,YEAR(L1076),""),"")</f>
        <v/>
      </c>
      <c r="N1076" s="0" t="str">
        <f aca="false">IF(E1076&lt;&gt;0,INDEX(Main!AH:CC,$C1076+1,$D1076+1),"")</f>
        <v/>
      </c>
      <c r="O1076" s="0" t="str">
        <f aca="false">IF(E1076&lt;&gt;0,INDEX(Main!AI:CC,$C1076+1,$D1076+1),"")</f>
        <v/>
      </c>
      <c r="P1076" s="0" t="str">
        <f aca="false">IF(E1076&lt;&gt;0,INDEX(Main!AJ:CC,$C1076+1,$D1076+1),"")</f>
        <v/>
      </c>
      <c r="Q1076" s="0" t="str">
        <f aca="false">IF(A1076&lt;&gt;"",":"&amp;A1076,"")</f>
        <v/>
      </c>
    </row>
    <row r="1077" customFormat="false" ht="12.75" hidden="false" customHeight="false" outlineLevel="0" collapsed="false">
      <c r="A1077" s="0" t="str">
        <f aca="false">IF(MOD(ROW(B1077)-C$6,$F$6)=0,MAX(A$7:A1076)+1,"")</f>
        <v/>
      </c>
      <c r="B1077" s="0" t="n">
        <v>10.051</v>
      </c>
      <c r="C1077" s="0" t="n">
        <v>57</v>
      </c>
      <c r="D1077" s="0" t="n">
        <v>45</v>
      </c>
      <c r="E1077" s="0" t="n">
        <v>0</v>
      </c>
      <c r="F1077" s="0" t="str">
        <f aca="false">IF(E1077&lt;&gt;0,"CSE"&amp;ROUND(B1077,0),"")</f>
        <v/>
      </c>
      <c r="G1077" s="0" t="str">
        <f aca="false">IF(E1077&lt;&gt;0,"All","")</f>
        <v/>
      </c>
      <c r="H1077" s="0" t="str">
        <f aca="false">IF(E1077&lt;&gt;0,INDEX(Main!T:T,C1077+1,1),"")</f>
        <v/>
      </c>
      <c r="I1077" s="0" t="str">
        <f aca="false">IF(E1077&lt;&gt;0,INDEX(Main!U:U,C1077+1,1),"")</f>
        <v/>
      </c>
      <c r="J1077" s="0" t="str">
        <f aca="false">IF(E1077&lt;&gt;0,INDEX(Main!V:V,C1077+1,1),"")</f>
        <v/>
      </c>
      <c r="K1077" s="0" t="str">
        <f aca="false">IF(E1077&lt;&gt;0,INDEX(Main!W:W,C1077+1,1),"")</f>
        <v/>
      </c>
      <c r="L1077" s="0" t="str">
        <f aca="false">IF(E1077&lt;&gt;0,INDEX(Main!AF:CC,$C1077+1,$D1077+1),"")</f>
        <v/>
      </c>
      <c r="M1077" s="0" t="str">
        <f aca="false">IF(E1077&lt;&gt;0,IF(L1077*1&gt;100,YEAR(L1077),""),"")</f>
        <v/>
      </c>
      <c r="N1077" s="0" t="str">
        <f aca="false">IF(E1077&lt;&gt;0,INDEX(Main!AH:CC,$C1077+1,$D1077+1),"")</f>
        <v/>
      </c>
      <c r="O1077" s="0" t="str">
        <f aca="false">IF(E1077&lt;&gt;0,INDEX(Main!AI:CC,$C1077+1,$D1077+1),"")</f>
        <v/>
      </c>
      <c r="P1077" s="0" t="str">
        <f aca="false">IF(E1077&lt;&gt;0,INDEX(Main!AJ:CC,$C1077+1,$D1077+1),"")</f>
        <v/>
      </c>
      <c r="Q1077" s="0" t="str">
        <f aca="false">IF(A1077&lt;&gt;"",":"&amp;A1077,"")</f>
        <v/>
      </c>
    </row>
    <row r="1078" customFormat="false" ht="12.75" hidden="false" customHeight="false" outlineLevel="0" collapsed="false">
      <c r="A1078" s="0" t="str">
        <f aca="false">IF(MOD(ROW(B1078)-C$6,$F$6)=0,MAX(A$7:A1077)+1,"")</f>
        <v/>
      </c>
      <c r="B1078" s="0" t="n">
        <v>10.052</v>
      </c>
      <c r="C1078" s="0" t="n">
        <v>58</v>
      </c>
      <c r="D1078" s="0" t="n">
        <v>45</v>
      </c>
      <c r="E1078" s="0" t="n">
        <v>0</v>
      </c>
      <c r="F1078" s="0" t="str">
        <f aca="false">IF(E1078&lt;&gt;0,"CSE"&amp;ROUND(B1078,0),"")</f>
        <v/>
      </c>
      <c r="G1078" s="0" t="str">
        <f aca="false">IF(E1078&lt;&gt;0,"All","")</f>
        <v/>
      </c>
      <c r="H1078" s="0" t="str">
        <f aca="false">IF(E1078&lt;&gt;0,INDEX(Main!T:T,C1078+1,1),"")</f>
        <v/>
      </c>
      <c r="I1078" s="0" t="str">
        <f aca="false">IF(E1078&lt;&gt;0,INDEX(Main!U:U,C1078+1,1),"")</f>
        <v/>
      </c>
      <c r="J1078" s="0" t="str">
        <f aca="false">IF(E1078&lt;&gt;0,INDEX(Main!V:V,C1078+1,1),"")</f>
        <v/>
      </c>
      <c r="K1078" s="0" t="str">
        <f aca="false">IF(E1078&lt;&gt;0,INDEX(Main!W:W,C1078+1,1),"")</f>
        <v/>
      </c>
      <c r="L1078" s="0" t="str">
        <f aca="false">IF(E1078&lt;&gt;0,INDEX(Main!AF:CC,$C1078+1,$D1078+1),"")</f>
        <v/>
      </c>
      <c r="M1078" s="0" t="str">
        <f aca="false">IF(E1078&lt;&gt;0,IF(L1078*1&gt;100,YEAR(L1078),""),"")</f>
        <v/>
      </c>
      <c r="N1078" s="0" t="str">
        <f aca="false">IF(E1078&lt;&gt;0,INDEX(Main!AH:CC,$C1078+1,$D1078+1),"")</f>
        <v/>
      </c>
      <c r="O1078" s="0" t="str">
        <f aca="false">IF(E1078&lt;&gt;0,INDEX(Main!AI:CC,$C1078+1,$D1078+1),"")</f>
        <v/>
      </c>
      <c r="P1078" s="0" t="str">
        <f aca="false">IF(E1078&lt;&gt;0,INDEX(Main!AJ:CC,$C1078+1,$D1078+1),"")</f>
        <v/>
      </c>
      <c r="Q1078" s="0" t="str">
        <f aca="false">IF(A1078&lt;&gt;"",":"&amp;A1078,"")</f>
        <v/>
      </c>
    </row>
    <row r="1079" customFormat="false" ht="12.75" hidden="false" customHeight="false" outlineLevel="0" collapsed="false">
      <c r="A1079" s="0" t="str">
        <f aca="false">IF(MOD(ROW(B1079)-C$6,$F$6)=0,MAX(A$7:A1078)+1,"")</f>
        <v/>
      </c>
      <c r="B1079" s="0" t="n">
        <v>10.053</v>
      </c>
      <c r="C1079" s="0" t="n">
        <v>59</v>
      </c>
      <c r="D1079" s="0" t="n">
        <v>45</v>
      </c>
      <c r="E1079" s="0" t="n">
        <v>0</v>
      </c>
      <c r="F1079" s="0" t="str">
        <f aca="false">IF(E1079&lt;&gt;0,"CSE"&amp;ROUND(B1079,0),"")</f>
        <v/>
      </c>
      <c r="G1079" s="0" t="str">
        <f aca="false">IF(E1079&lt;&gt;0,"All","")</f>
        <v/>
      </c>
      <c r="H1079" s="0" t="str">
        <f aca="false">IF(E1079&lt;&gt;0,INDEX(Main!T:T,C1079+1,1),"")</f>
        <v/>
      </c>
      <c r="I1079" s="0" t="str">
        <f aca="false">IF(E1079&lt;&gt;0,INDEX(Main!U:U,C1079+1,1),"")</f>
        <v/>
      </c>
      <c r="J1079" s="0" t="str">
        <f aca="false">IF(E1079&lt;&gt;0,INDEX(Main!V:V,C1079+1,1),"")</f>
        <v/>
      </c>
      <c r="K1079" s="0" t="str">
        <f aca="false">IF(E1079&lt;&gt;0,INDEX(Main!W:W,C1079+1,1),"")</f>
        <v/>
      </c>
      <c r="L1079" s="0" t="str">
        <f aca="false">IF(E1079&lt;&gt;0,INDEX(Main!AF:CC,$C1079+1,$D1079+1),"")</f>
        <v/>
      </c>
      <c r="M1079" s="0" t="str">
        <f aca="false">IF(E1079&lt;&gt;0,IF(L1079*1&gt;100,YEAR(L1079),""),"")</f>
        <v/>
      </c>
      <c r="N1079" s="0" t="str">
        <f aca="false">IF(E1079&lt;&gt;0,INDEX(Main!AH:CC,$C1079+1,$D1079+1),"")</f>
        <v/>
      </c>
      <c r="O1079" s="0" t="str">
        <f aca="false">IF(E1079&lt;&gt;0,INDEX(Main!AI:CC,$C1079+1,$D1079+1),"")</f>
        <v/>
      </c>
      <c r="P1079" s="0" t="str">
        <f aca="false">IF(E1079&lt;&gt;0,INDEX(Main!AJ:CC,$C1079+1,$D1079+1),"")</f>
        <v/>
      </c>
      <c r="Q1079" s="0" t="str">
        <f aca="false">IF(A1079&lt;&gt;"",":"&amp;A1079,"")</f>
        <v/>
      </c>
    </row>
    <row r="1080" customFormat="false" ht="12.75" hidden="false" customHeight="false" outlineLevel="0" collapsed="false">
      <c r="A1080" s="0" t="str">
        <f aca="false">IF(MOD(ROW(B1080)-C$6,$F$6)=0,MAX(A$7:A1079)+1,"")</f>
        <v/>
      </c>
      <c r="B1080" s="0" t="n">
        <v>10.054</v>
      </c>
      <c r="C1080" s="0" t="n">
        <v>60</v>
      </c>
      <c r="D1080" s="0" t="n">
        <v>45</v>
      </c>
      <c r="E1080" s="0" t="n">
        <v>0</v>
      </c>
      <c r="F1080" s="0" t="str">
        <f aca="false">IF(E1080&lt;&gt;0,"CSE"&amp;ROUND(B1080,0),"")</f>
        <v/>
      </c>
      <c r="G1080" s="0" t="str">
        <f aca="false">IF(E1080&lt;&gt;0,"All","")</f>
        <v/>
      </c>
      <c r="H1080" s="0" t="str">
        <f aca="false">IF(E1080&lt;&gt;0,INDEX(Main!T:T,C1080+1,1),"")</f>
        <v/>
      </c>
      <c r="I1080" s="0" t="str">
        <f aca="false">IF(E1080&lt;&gt;0,INDEX(Main!U:U,C1080+1,1),"")</f>
        <v/>
      </c>
      <c r="J1080" s="0" t="str">
        <f aca="false">IF(E1080&lt;&gt;0,INDEX(Main!V:V,C1080+1,1),"")</f>
        <v/>
      </c>
      <c r="K1080" s="0" t="str">
        <f aca="false">IF(E1080&lt;&gt;0,INDEX(Main!W:W,C1080+1,1),"")</f>
        <v/>
      </c>
      <c r="L1080" s="0" t="str">
        <f aca="false">IF(E1080&lt;&gt;0,INDEX(Main!AF:CC,$C1080+1,$D1080+1),"")</f>
        <v/>
      </c>
      <c r="M1080" s="0" t="str">
        <f aca="false">IF(E1080&lt;&gt;0,IF(L1080*1&gt;100,YEAR(L1080),""),"")</f>
        <v/>
      </c>
      <c r="N1080" s="0" t="str">
        <f aca="false">IF(E1080&lt;&gt;0,INDEX(Main!AH:CC,$C1080+1,$D1080+1),"")</f>
        <v/>
      </c>
      <c r="O1080" s="0" t="str">
        <f aca="false">IF(E1080&lt;&gt;0,INDEX(Main!AI:CC,$C1080+1,$D1080+1),"")</f>
        <v/>
      </c>
      <c r="P1080" s="0" t="str">
        <f aca="false">IF(E1080&lt;&gt;0,INDEX(Main!AJ:CC,$C1080+1,$D1080+1),"")</f>
        <v/>
      </c>
      <c r="Q1080" s="0" t="str">
        <f aca="false">IF(A1080&lt;&gt;"",":"&amp;A1080,"")</f>
        <v/>
      </c>
    </row>
    <row r="1081" customFormat="false" ht="12.75" hidden="false" customHeight="false" outlineLevel="0" collapsed="false">
      <c r="A1081" s="0" t="str">
        <f aca="false">IF(MOD(ROW(B1081)-C$6,$F$6)=0,MAX(A$7:A1080)+1,"")</f>
        <v/>
      </c>
      <c r="B1081" s="0" t="n">
        <v>10.055</v>
      </c>
      <c r="C1081" s="0" t="n">
        <v>61</v>
      </c>
      <c r="D1081" s="0" t="n">
        <v>45</v>
      </c>
      <c r="E1081" s="0" t="n">
        <v>0</v>
      </c>
      <c r="F1081" s="0" t="str">
        <f aca="false">IF(E1081&lt;&gt;0,"CSE"&amp;ROUND(B1081,0),"")</f>
        <v/>
      </c>
      <c r="G1081" s="0" t="str">
        <f aca="false">IF(E1081&lt;&gt;0,"All","")</f>
        <v/>
      </c>
      <c r="H1081" s="0" t="str">
        <f aca="false">IF(E1081&lt;&gt;0,INDEX(Main!T:T,C1081+1,1),"")</f>
        <v/>
      </c>
      <c r="I1081" s="0" t="str">
        <f aca="false">IF(E1081&lt;&gt;0,INDEX(Main!U:U,C1081+1,1),"")</f>
        <v/>
      </c>
      <c r="J1081" s="0" t="str">
        <f aca="false">IF(E1081&lt;&gt;0,INDEX(Main!V:V,C1081+1,1),"")</f>
        <v/>
      </c>
      <c r="K1081" s="0" t="str">
        <f aca="false">IF(E1081&lt;&gt;0,INDEX(Main!W:W,C1081+1,1),"")</f>
        <v/>
      </c>
      <c r="L1081" s="0" t="str">
        <f aca="false">IF(E1081&lt;&gt;0,INDEX(Main!AF:CC,$C1081+1,$D1081+1),"")</f>
        <v/>
      </c>
      <c r="M1081" s="0" t="str">
        <f aca="false">IF(E1081&lt;&gt;0,IF(L1081*1&gt;100,YEAR(L1081),""),"")</f>
        <v/>
      </c>
      <c r="N1081" s="0" t="str">
        <f aca="false">IF(E1081&lt;&gt;0,INDEX(Main!AH:CC,$C1081+1,$D1081+1),"")</f>
        <v/>
      </c>
      <c r="O1081" s="0" t="str">
        <f aca="false">IF(E1081&lt;&gt;0,INDEX(Main!AI:CC,$C1081+1,$D1081+1),"")</f>
        <v/>
      </c>
      <c r="P1081" s="0" t="str">
        <f aca="false">IF(E1081&lt;&gt;0,INDEX(Main!AJ:CC,$C1081+1,$D1081+1),"")</f>
        <v/>
      </c>
      <c r="Q1081" s="0" t="str">
        <f aca="false">IF(A1081&lt;&gt;"",":"&amp;A1081,"")</f>
        <v/>
      </c>
    </row>
    <row r="1082" customFormat="false" ht="12.75" hidden="false" customHeight="false" outlineLevel="0" collapsed="false">
      <c r="A1082" s="0" t="str">
        <f aca="false">IF(MOD(ROW(B1082)-C$6,$F$6)=0,MAX(A$7:A1081)+1,"")</f>
        <v/>
      </c>
      <c r="B1082" s="0" t="n">
        <v>10.056</v>
      </c>
      <c r="C1082" s="0" t="n">
        <v>62</v>
      </c>
      <c r="D1082" s="0" t="n">
        <v>45</v>
      </c>
      <c r="E1082" s="0" t="n">
        <v>0</v>
      </c>
      <c r="F1082" s="0" t="str">
        <f aca="false">IF(E1082&lt;&gt;0,"CSE"&amp;ROUND(B1082,0),"")</f>
        <v/>
      </c>
      <c r="G1082" s="0" t="str">
        <f aca="false">IF(E1082&lt;&gt;0,"All","")</f>
        <v/>
      </c>
      <c r="H1082" s="0" t="str">
        <f aca="false">IF(E1082&lt;&gt;0,INDEX(Main!T:T,C1082+1,1),"")</f>
        <v/>
      </c>
      <c r="I1082" s="0" t="str">
        <f aca="false">IF(E1082&lt;&gt;0,INDEX(Main!U:U,C1082+1,1),"")</f>
        <v/>
      </c>
      <c r="J1082" s="0" t="str">
        <f aca="false">IF(E1082&lt;&gt;0,INDEX(Main!V:V,C1082+1,1),"")</f>
        <v/>
      </c>
      <c r="K1082" s="0" t="str">
        <f aca="false">IF(E1082&lt;&gt;0,INDEX(Main!W:W,C1082+1,1),"")</f>
        <v/>
      </c>
      <c r="L1082" s="0" t="str">
        <f aca="false">IF(E1082&lt;&gt;0,INDEX(Main!AF:CC,$C1082+1,$D1082+1),"")</f>
        <v/>
      </c>
      <c r="M1082" s="0" t="str">
        <f aca="false">IF(E1082&lt;&gt;0,IF(L1082*1&gt;100,YEAR(L1082),""),"")</f>
        <v/>
      </c>
      <c r="N1082" s="0" t="str">
        <f aca="false">IF(E1082&lt;&gt;0,INDEX(Main!AH:CC,$C1082+1,$D1082+1),"")</f>
        <v/>
      </c>
      <c r="O1082" s="0" t="str">
        <f aca="false">IF(E1082&lt;&gt;0,INDEX(Main!AI:CC,$C1082+1,$D1082+1),"")</f>
        <v/>
      </c>
      <c r="P1082" s="0" t="str">
        <f aca="false">IF(E1082&lt;&gt;0,INDEX(Main!AJ:CC,$C1082+1,$D1082+1),"")</f>
        <v/>
      </c>
      <c r="Q1082" s="0" t="str">
        <f aca="false">IF(A1082&lt;&gt;"",":"&amp;A1082,"")</f>
        <v/>
      </c>
    </row>
    <row r="1083" customFormat="false" ht="12.75" hidden="false" customHeight="false" outlineLevel="0" collapsed="false">
      <c r="A1083" s="0" t="str">
        <f aca="false">IF(MOD(ROW(B1083)-C$6,$F$6)=0,MAX(A$7:A1082)+1,"")</f>
        <v/>
      </c>
      <c r="B1083" s="0" t="n">
        <v>10.057</v>
      </c>
      <c r="C1083" s="0" t="n">
        <v>63</v>
      </c>
      <c r="D1083" s="0" t="n">
        <v>45</v>
      </c>
      <c r="E1083" s="0" t="n">
        <v>0</v>
      </c>
      <c r="F1083" s="0" t="str">
        <f aca="false">IF(E1083&lt;&gt;0,"CSE"&amp;ROUND(B1083,0),"")</f>
        <v/>
      </c>
      <c r="G1083" s="0" t="str">
        <f aca="false">IF(E1083&lt;&gt;0,"All","")</f>
        <v/>
      </c>
      <c r="H1083" s="0" t="str">
        <f aca="false">IF(E1083&lt;&gt;0,INDEX(Main!T:T,C1083+1,1),"")</f>
        <v/>
      </c>
      <c r="I1083" s="0" t="str">
        <f aca="false">IF(E1083&lt;&gt;0,INDEX(Main!U:U,C1083+1,1),"")</f>
        <v/>
      </c>
      <c r="J1083" s="0" t="str">
        <f aca="false">IF(E1083&lt;&gt;0,INDEX(Main!V:V,C1083+1,1),"")</f>
        <v/>
      </c>
      <c r="K1083" s="0" t="str">
        <f aca="false">IF(E1083&lt;&gt;0,INDEX(Main!W:W,C1083+1,1),"")</f>
        <v/>
      </c>
      <c r="L1083" s="0" t="str">
        <f aca="false">IF(E1083&lt;&gt;0,INDEX(Main!AF:CC,$C1083+1,$D1083+1),"")</f>
        <v/>
      </c>
      <c r="M1083" s="0" t="str">
        <f aca="false">IF(E1083&lt;&gt;0,IF(L1083*1&gt;100,YEAR(L1083),""),"")</f>
        <v/>
      </c>
      <c r="N1083" s="0" t="str">
        <f aca="false">IF(E1083&lt;&gt;0,INDEX(Main!AH:CC,$C1083+1,$D1083+1),"")</f>
        <v/>
      </c>
      <c r="O1083" s="0" t="str">
        <f aca="false">IF(E1083&lt;&gt;0,INDEX(Main!AI:CC,$C1083+1,$D1083+1),"")</f>
        <v/>
      </c>
      <c r="P1083" s="0" t="str">
        <f aca="false">IF(E1083&lt;&gt;0,INDEX(Main!AJ:CC,$C1083+1,$D1083+1),"")</f>
        <v/>
      </c>
      <c r="Q1083" s="0" t="str">
        <f aca="false">IF(A1083&lt;&gt;"",":"&amp;A1083,"")</f>
        <v/>
      </c>
    </row>
    <row r="1084" customFormat="false" ht="12.75" hidden="false" customHeight="false" outlineLevel="0" collapsed="false">
      <c r="A1084" s="0" t="str">
        <f aca="false">IF(MOD(ROW(B1084)-C$6,$F$6)=0,MAX(A$7:A1083)+1,"")</f>
        <v/>
      </c>
      <c r="B1084" s="0" t="n">
        <v>10.058</v>
      </c>
      <c r="C1084" s="0" t="n">
        <v>64</v>
      </c>
      <c r="D1084" s="0" t="n">
        <v>45</v>
      </c>
      <c r="E1084" s="0" t="n">
        <v>0</v>
      </c>
      <c r="F1084" s="0" t="str">
        <f aca="false">IF(E1084&lt;&gt;0,"CSE"&amp;ROUND(B1084,0),"")</f>
        <v/>
      </c>
      <c r="G1084" s="0" t="str">
        <f aca="false">IF(E1084&lt;&gt;0,"All","")</f>
        <v/>
      </c>
      <c r="H1084" s="0" t="str">
        <f aca="false">IF(E1084&lt;&gt;0,INDEX(Main!T:T,C1084+1,1),"")</f>
        <v/>
      </c>
      <c r="I1084" s="0" t="str">
        <f aca="false">IF(E1084&lt;&gt;0,INDEX(Main!U:U,C1084+1,1),"")</f>
        <v/>
      </c>
      <c r="J1084" s="0" t="str">
        <f aca="false">IF(E1084&lt;&gt;0,INDEX(Main!V:V,C1084+1,1),"")</f>
        <v/>
      </c>
      <c r="K1084" s="0" t="str">
        <f aca="false">IF(E1084&lt;&gt;0,INDEX(Main!W:W,C1084+1,1),"")</f>
        <v/>
      </c>
      <c r="L1084" s="0" t="str">
        <f aca="false">IF(E1084&lt;&gt;0,INDEX(Main!AF:CC,$C1084+1,$D1084+1),"")</f>
        <v/>
      </c>
      <c r="M1084" s="0" t="str">
        <f aca="false">IF(E1084&lt;&gt;0,IF(L1084*1&gt;100,YEAR(L1084),""),"")</f>
        <v/>
      </c>
      <c r="N1084" s="0" t="str">
        <f aca="false">IF(E1084&lt;&gt;0,INDEX(Main!AH:CC,$C1084+1,$D1084+1),"")</f>
        <v/>
      </c>
      <c r="O1084" s="0" t="str">
        <f aca="false">IF(E1084&lt;&gt;0,INDEX(Main!AI:CC,$C1084+1,$D1084+1),"")</f>
        <v/>
      </c>
      <c r="P1084" s="0" t="str">
        <f aca="false">IF(E1084&lt;&gt;0,INDEX(Main!AJ:CC,$C1084+1,$D1084+1),"")</f>
        <v/>
      </c>
      <c r="Q1084" s="0" t="str">
        <f aca="false">IF(A1084&lt;&gt;"",":"&amp;A1084,"")</f>
        <v/>
      </c>
    </row>
    <row r="1085" customFormat="false" ht="12.75" hidden="false" customHeight="false" outlineLevel="0" collapsed="false">
      <c r="A1085" s="0" t="str">
        <f aca="false">IF(MOD(ROW(B1085)-C$6,$F$6)=0,MAX(A$7:A1084)+1,"")</f>
        <v/>
      </c>
      <c r="B1085" s="0" t="n">
        <v>10.059</v>
      </c>
      <c r="C1085" s="0" t="n">
        <v>65</v>
      </c>
      <c r="D1085" s="0" t="n">
        <v>45</v>
      </c>
      <c r="E1085" s="0" t="n">
        <v>0</v>
      </c>
      <c r="F1085" s="0" t="str">
        <f aca="false">IF(E1085&lt;&gt;0,"CSE"&amp;ROUND(B1085,0),"")</f>
        <v/>
      </c>
      <c r="G1085" s="0" t="str">
        <f aca="false">IF(E1085&lt;&gt;0,"All","")</f>
        <v/>
      </c>
      <c r="H1085" s="0" t="str">
        <f aca="false">IF(E1085&lt;&gt;0,INDEX(Main!T:T,C1085+1,1),"")</f>
        <v/>
      </c>
      <c r="I1085" s="0" t="str">
        <f aca="false">IF(E1085&lt;&gt;0,INDEX(Main!U:U,C1085+1,1),"")</f>
        <v/>
      </c>
      <c r="J1085" s="0" t="str">
        <f aca="false">IF(E1085&lt;&gt;0,INDEX(Main!V:V,C1085+1,1),"")</f>
        <v/>
      </c>
      <c r="K1085" s="0" t="str">
        <f aca="false">IF(E1085&lt;&gt;0,INDEX(Main!W:W,C1085+1,1),"")</f>
        <v/>
      </c>
      <c r="L1085" s="0" t="str">
        <f aca="false">IF(E1085&lt;&gt;0,INDEX(Main!AF:CC,$C1085+1,$D1085+1),"")</f>
        <v/>
      </c>
      <c r="M1085" s="0" t="str">
        <f aca="false">IF(E1085&lt;&gt;0,IF(L1085*1&gt;100,YEAR(L1085),""),"")</f>
        <v/>
      </c>
      <c r="N1085" s="0" t="str">
        <f aca="false">IF(E1085&lt;&gt;0,INDEX(Main!AH:CC,$C1085+1,$D1085+1),"")</f>
        <v/>
      </c>
      <c r="O1085" s="0" t="str">
        <f aca="false">IF(E1085&lt;&gt;0,INDEX(Main!AI:CC,$C1085+1,$D1085+1),"")</f>
        <v/>
      </c>
      <c r="P1085" s="0" t="str">
        <f aca="false">IF(E1085&lt;&gt;0,INDEX(Main!AJ:CC,$C1085+1,$D1085+1),"")</f>
        <v/>
      </c>
      <c r="Q1085" s="0" t="str">
        <f aca="false">IF(A1085&lt;&gt;"",":"&amp;A1085,"")</f>
        <v/>
      </c>
    </row>
    <row r="1086" customFormat="false" ht="12.75" hidden="false" customHeight="false" outlineLevel="0" collapsed="false">
      <c r="A1086" s="0" t="str">
        <f aca="false">IF(MOD(ROW(B1086)-C$6,$F$6)=0,MAX(A$7:A1085)+1,"")</f>
        <v/>
      </c>
      <c r="B1086" s="0" t="n">
        <v>10.06</v>
      </c>
      <c r="C1086" s="0" t="n">
        <v>66</v>
      </c>
      <c r="D1086" s="0" t="n">
        <v>45</v>
      </c>
      <c r="E1086" s="0" t="n">
        <v>0</v>
      </c>
      <c r="F1086" s="0" t="str">
        <f aca="false">IF(E1086&lt;&gt;0,"CSE"&amp;ROUND(B1086,0),"")</f>
        <v/>
      </c>
      <c r="G1086" s="0" t="str">
        <f aca="false">IF(E1086&lt;&gt;0,"All","")</f>
        <v/>
      </c>
      <c r="H1086" s="0" t="str">
        <f aca="false">IF(E1086&lt;&gt;0,INDEX(Main!T:T,C1086+1,1),"")</f>
        <v/>
      </c>
      <c r="I1086" s="0" t="str">
        <f aca="false">IF(E1086&lt;&gt;0,INDEX(Main!U:U,C1086+1,1),"")</f>
        <v/>
      </c>
      <c r="J1086" s="0" t="str">
        <f aca="false">IF(E1086&lt;&gt;0,INDEX(Main!V:V,C1086+1,1),"")</f>
        <v/>
      </c>
      <c r="K1086" s="0" t="str">
        <f aca="false">IF(E1086&lt;&gt;0,INDEX(Main!W:W,C1086+1,1),"")</f>
        <v/>
      </c>
      <c r="L1086" s="0" t="str">
        <f aca="false">IF(E1086&lt;&gt;0,INDEX(Main!AF:CC,$C1086+1,$D1086+1),"")</f>
        <v/>
      </c>
      <c r="M1086" s="0" t="str">
        <f aca="false">IF(E1086&lt;&gt;0,IF(L1086*1&gt;100,YEAR(L1086),""),"")</f>
        <v/>
      </c>
      <c r="N1086" s="0" t="str">
        <f aca="false">IF(E1086&lt;&gt;0,INDEX(Main!AH:CC,$C1086+1,$D1086+1),"")</f>
        <v/>
      </c>
      <c r="O1086" s="0" t="str">
        <f aca="false">IF(E1086&lt;&gt;0,INDEX(Main!AI:CC,$C1086+1,$D1086+1),"")</f>
        <v/>
      </c>
      <c r="P1086" s="0" t="str">
        <f aca="false">IF(E1086&lt;&gt;0,INDEX(Main!AJ:CC,$C1086+1,$D1086+1),"")</f>
        <v/>
      </c>
      <c r="Q1086" s="0" t="str">
        <f aca="false">IF(A1086&lt;&gt;"",":"&amp;A1086,"")</f>
        <v/>
      </c>
    </row>
    <row r="1087" customFormat="false" ht="12.75" hidden="false" customHeight="false" outlineLevel="0" collapsed="false">
      <c r="A1087" s="0" t="str">
        <f aca="false">IF(MOD(ROW(B1087)-C$6,$F$6)=0,MAX(A$7:A1086)+1,"")</f>
        <v/>
      </c>
      <c r="B1087" s="0" t="n">
        <v>10.061</v>
      </c>
      <c r="C1087" s="0" t="n">
        <v>67</v>
      </c>
      <c r="D1087" s="0" t="n">
        <v>45</v>
      </c>
      <c r="E1087" s="0" t="n">
        <v>0</v>
      </c>
      <c r="F1087" s="0" t="str">
        <f aca="false">IF(E1087&lt;&gt;0,"CSE"&amp;ROUND(B1087,0),"")</f>
        <v/>
      </c>
      <c r="G1087" s="0" t="str">
        <f aca="false">IF(E1087&lt;&gt;0,"All","")</f>
        <v/>
      </c>
      <c r="H1087" s="0" t="str">
        <f aca="false">IF(E1087&lt;&gt;0,INDEX(Main!T:T,C1087+1,1),"")</f>
        <v/>
      </c>
      <c r="I1087" s="0" t="str">
        <f aca="false">IF(E1087&lt;&gt;0,INDEX(Main!U:U,C1087+1,1),"")</f>
        <v/>
      </c>
      <c r="J1087" s="0" t="str">
        <f aca="false">IF(E1087&lt;&gt;0,INDEX(Main!V:V,C1087+1,1),"")</f>
        <v/>
      </c>
      <c r="K1087" s="0" t="str">
        <f aca="false">IF(E1087&lt;&gt;0,INDEX(Main!W:W,C1087+1,1),"")</f>
        <v/>
      </c>
      <c r="L1087" s="0" t="str">
        <f aca="false">IF(E1087&lt;&gt;0,INDEX(Main!AF:CC,$C1087+1,$D1087+1),"")</f>
        <v/>
      </c>
      <c r="M1087" s="0" t="str">
        <f aca="false">IF(E1087&lt;&gt;0,IF(L1087*1&gt;100,YEAR(L1087),""),"")</f>
        <v/>
      </c>
      <c r="N1087" s="0" t="str">
        <f aca="false">IF(E1087&lt;&gt;0,INDEX(Main!AH:CC,$C1087+1,$D1087+1),"")</f>
        <v/>
      </c>
      <c r="O1087" s="0" t="str">
        <f aca="false">IF(E1087&lt;&gt;0,INDEX(Main!AI:CC,$C1087+1,$D1087+1),"")</f>
        <v/>
      </c>
      <c r="P1087" s="0" t="str">
        <f aca="false">IF(E1087&lt;&gt;0,INDEX(Main!AJ:CC,$C1087+1,$D1087+1),"")</f>
        <v/>
      </c>
      <c r="Q1087" s="0" t="str">
        <f aca="false">IF(A1087&lt;&gt;"",":"&amp;A1087,"")</f>
        <v/>
      </c>
    </row>
    <row r="1088" customFormat="false" ht="12.75" hidden="false" customHeight="false" outlineLevel="0" collapsed="false">
      <c r="A1088" s="0" t="str">
        <f aca="false">IF(MOD(ROW(B1088)-C$6,$F$6)=0,MAX(A$7:A1087)+1,"")</f>
        <v/>
      </c>
      <c r="B1088" s="0" t="n">
        <v>10.062</v>
      </c>
      <c r="C1088" s="0" t="n">
        <v>68</v>
      </c>
      <c r="D1088" s="0" t="n">
        <v>45</v>
      </c>
      <c r="E1088" s="0" t="n">
        <v>0</v>
      </c>
      <c r="F1088" s="0" t="str">
        <f aca="false">IF(E1088&lt;&gt;0,"CSE"&amp;ROUND(B1088,0),"")</f>
        <v/>
      </c>
      <c r="G1088" s="0" t="str">
        <f aca="false">IF(E1088&lt;&gt;0,"All","")</f>
        <v/>
      </c>
      <c r="H1088" s="0" t="str">
        <f aca="false">IF(E1088&lt;&gt;0,INDEX(Main!T:T,C1088+1,1),"")</f>
        <v/>
      </c>
      <c r="I1088" s="0" t="str">
        <f aca="false">IF(E1088&lt;&gt;0,INDEX(Main!U:U,C1088+1,1),"")</f>
        <v/>
      </c>
      <c r="J1088" s="0" t="str">
        <f aca="false">IF(E1088&lt;&gt;0,INDEX(Main!V:V,C1088+1,1),"")</f>
        <v/>
      </c>
      <c r="K1088" s="0" t="str">
        <f aca="false">IF(E1088&lt;&gt;0,INDEX(Main!W:W,C1088+1,1),"")</f>
        <v/>
      </c>
      <c r="L1088" s="0" t="str">
        <f aca="false">IF(E1088&lt;&gt;0,INDEX(Main!AF:CC,$C1088+1,$D1088+1),"")</f>
        <v/>
      </c>
      <c r="M1088" s="0" t="str">
        <f aca="false">IF(E1088&lt;&gt;0,IF(L1088*1&gt;100,YEAR(L1088),""),"")</f>
        <v/>
      </c>
      <c r="N1088" s="0" t="str">
        <f aca="false">IF(E1088&lt;&gt;0,INDEX(Main!AH:CC,$C1088+1,$D1088+1),"")</f>
        <v/>
      </c>
      <c r="O1088" s="0" t="str">
        <f aca="false">IF(E1088&lt;&gt;0,INDEX(Main!AI:CC,$C1088+1,$D1088+1),"")</f>
        <v/>
      </c>
      <c r="P1088" s="0" t="str">
        <f aca="false">IF(E1088&lt;&gt;0,INDEX(Main!AJ:CC,$C1088+1,$D1088+1),"")</f>
        <v/>
      </c>
      <c r="Q1088" s="0" t="str">
        <f aca="false">IF(A1088&lt;&gt;"",":"&amp;A1088,"")</f>
        <v/>
      </c>
    </row>
    <row r="1089" customFormat="false" ht="12.75" hidden="false" customHeight="false" outlineLevel="0" collapsed="false">
      <c r="A1089" s="0" t="str">
        <f aca="false">IF(MOD(ROW(B1089)-C$6,$F$6)=0,MAX(A$7:A1088)+1,"")</f>
        <v/>
      </c>
      <c r="B1089" s="0" t="n">
        <v>10.063</v>
      </c>
      <c r="C1089" s="0" t="n">
        <v>69</v>
      </c>
      <c r="D1089" s="0" t="n">
        <v>45</v>
      </c>
      <c r="E1089" s="0" t="n">
        <v>0</v>
      </c>
      <c r="F1089" s="0" t="str">
        <f aca="false">IF(E1089&lt;&gt;0,"CSE"&amp;ROUND(B1089,0),"")</f>
        <v/>
      </c>
      <c r="G1089" s="0" t="str">
        <f aca="false">IF(E1089&lt;&gt;0,"All","")</f>
        <v/>
      </c>
      <c r="H1089" s="0" t="str">
        <f aca="false">IF(E1089&lt;&gt;0,INDEX(Main!T:T,C1089+1,1),"")</f>
        <v/>
      </c>
      <c r="I1089" s="0" t="str">
        <f aca="false">IF(E1089&lt;&gt;0,INDEX(Main!U:U,C1089+1,1),"")</f>
        <v/>
      </c>
      <c r="J1089" s="0" t="str">
        <f aca="false">IF(E1089&lt;&gt;0,INDEX(Main!V:V,C1089+1,1),"")</f>
        <v/>
      </c>
      <c r="K1089" s="0" t="str">
        <f aca="false">IF(E1089&lt;&gt;0,INDEX(Main!W:W,C1089+1,1),"")</f>
        <v/>
      </c>
      <c r="L1089" s="0" t="str">
        <f aca="false">IF(E1089&lt;&gt;0,INDEX(Main!AF:CC,$C1089+1,$D1089+1),"")</f>
        <v/>
      </c>
      <c r="M1089" s="0" t="str">
        <f aca="false">IF(E1089&lt;&gt;0,IF(L1089*1&gt;100,YEAR(L1089),""),"")</f>
        <v/>
      </c>
      <c r="N1089" s="0" t="str">
        <f aca="false">IF(E1089&lt;&gt;0,INDEX(Main!AH:CC,$C1089+1,$D1089+1),"")</f>
        <v/>
      </c>
      <c r="O1089" s="0" t="str">
        <f aca="false">IF(E1089&lt;&gt;0,INDEX(Main!AI:CC,$C1089+1,$D1089+1),"")</f>
        <v/>
      </c>
      <c r="P1089" s="0" t="str">
        <f aca="false">IF(E1089&lt;&gt;0,INDEX(Main!AJ:CC,$C1089+1,$D1089+1),"")</f>
        <v/>
      </c>
      <c r="Q1089" s="0" t="str">
        <f aca="false">IF(A1089&lt;&gt;"",":"&amp;A1089,"")</f>
        <v/>
      </c>
    </row>
    <row r="1090" customFormat="false" ht="12.75" hidden="false" customHeight="false" outlineLevel="0" collapsed="false">
      <c r="A1090" s="0" t="str">
        <f aca="false">IF(MOD(ROW(B1090)-C$6,$F$6)=0,MAX(A$7:A1089)+1,"")</f>
        <v/>
      </c>
      <c r="B1090" s="0" t="n">
        <v>10.064</v>
      </c>
      <c r="C1090" s="0" t="n">
        <v>70</v>
      </c>
      <c r="D1090" s="0" t="n">
        <v>45</v>
      </c>
      <c r="E1090" s="0" t="n">
        <v>0</v>
      </c>
      <c r="F1090" s="0" t="str">
        <f aca="false">IF(E1090&lt;&gt;0,"CSE"&amp;ROUND(B1090,0),"")</f>
        <v/>
      </c>
      <c r="G1090" s="0" t="str">
        <f aca="false">IF(E1090&lt;&gt;0,"All","")</f>
        <v/>
      </c>
      <c r="H1090" s="0" t="str">
        <f aca="false">IF(E1090&lt;&gt;0,INDEX(Main!T:T,C1090+1,1),"")</f>
        <v/>
      </c>
      <c r="I1090" s="0" t="str">
        <f aca="false">IF(E1090&lt;&gt;0,INDEX(Main!U:U,C1090+1,1),"")</f>
        <v/>
      </c>
      <c r="J1090" s="0" t="str">
        <f aca="false">IF(E1090&lt;&gt;0,INDEX(Main!V:V,C1090+1,1),"")</f>
        <v/>
      </c>
      <c r="K1090" s="0" t="str">
        <f aca="false">IF(E1090&lt;&gt;0,INDEX(Main!W:W,C1090+1,1),"")</f>
        <v/>
      </c>
      <c r="L1090" s="0" t="str">
        <f aca="false">IF(E1090&lt;&gt;0,INDEX(Main!AF:CC,$C1090+1,$D1090+1),"")</f>
        <v/>
      </c>
      <c r="M1090" s="0" t="str">
        <f aca="false">IF(E1090&lt;&gt;0,IF(L1090*1&gt;100,YEAR(L1090),""),"")</f>
        <v/>
      </c>
      <c r="N1090" s="0" t="str">
        <f aca="false">IF(E1090&lt;&gt;0,INDEX(Main!AH:CC,$C1090+1,$D1090+1),"")</f>
        <v/>
      </c>
      <c r="O1090" s="0" t="str">
        <f aca="false">IF(E1090&lt;&gt;0,INDEX(Main!AI:CC,$C1090+1,$D1090+1),"")</f>
        <v/>
      </c>
      <c r="P1090" s="0" t="str">
        <f aca="false">IF(E1090&lt;&gt;0,INDEX(Main!AJ:CC,$C1090+1,$D1090+1),"")</f>
        <v/>
      </c>
      <c r="Q1090" s="0" t="str">
        <f aca="false">IF(A1090&lt;&gt;"",":"&amp;A1090,"")</f>
        <v/>
      </c>
    </row>
    <row r="1091" customFormat="false" ht="12.75" hidden="false" customHeight="false" outlineLevel="0" collapsed="false">
      <c r="A1091" s="0" t="str">
        <f aca="false">IF(MOD(ROW(B1091)-C$6,$F$6)=0,MAX(A$7:A1090)+1,"")</f>
        <v/>
      </c>
      <c r="B1091" s="0" t="n">
        <v>10.065</v>
      </c>
      <c r="C1091" s="0" t="n">
        <v>71</v>
      </c>
      <c r="D1091" s="0" t="n">
        <v>45</v>
      </c>
      <c r="E1091" s="0" t="n">
        <v>0</v>
      </c>
      <c r="F1091" s="0" t="str">
        <f aca="false">IF(E1091&lt;&gt;0,"CSE"&amp;ROUND(B1091,0),"")</f>
        <v/>
      </c>
      <c r="G1091" s="0" t="str">
        <f aca="false">IF(E1091&lt;&gt;0,"All","")</f>
        <v/>
      </c>
      <c r="H1091" s="0" t="str">
        <f aca="false">IF(E1091&lt;&gt;0,INDEX(Main!T:T,C1091+1,1),"")</f>
        <v/>
      </c>
      <c r="I1091" s="0" t="str">
        <f aca="false">IF(E1091&lt;&gt;0,INDEX(Main!U:U,C1091+1,1),"")</f>
        <v/>
      </c>
      <c r="J1091" s="0" t="str">
        <f aca="false">IF(E1091&lt;&gt;0,INDEX(Main!V:V,C1091+1,1),"")</f>
        <v/>
      </c>
      <c r="K1091" s="0" t="str">
        <f aca="false">IF(E1091&lt;&gt;0,INDEX(Main!W:W,C1091+1,1),"")</f>
        <v/>
      </c>
      <c r="L1091" s="0" t="str">
        <f aca="false">IF(E1091&lt;&gt;0,INDEX(Main!AF:CC,$C1091+1,$D1091+1),"")</f>
        <v/>
      </c>
      <c r="M1091" s="0" t="str">
        <f aca="false">IF(E1091&lt;&gt;0,IF(L1091*1&gt;100,YEAR(L1091),""),"")</f>
        <v/>
      </c>
      <c r="N1091" s="0" t="str">
        <f aca="false">IF(E1091&lt;&gt;0,INDEX(Main!AH:CC,$C1091+1,$D1091+1),"")</f>
        <v/>
      </c>
      <c r="O1091" s="0" t="str">
        <f aca="false">IF(E1091&lt;&gt;0,INDEX(Main!AI:CC,$C1091+1,$D1091+1),"")</f>
        <v/>
      </c>
      <c r="P1091" s="0" t="str">
        <f aca="false">IF(E1091&lt;&gt;0,INDEX(Main!AJ:CC,$C1091+1,$D1091+1),"")</f>
        <v/>
      </c>
      <c r="Q1091" s="0" t="str">
        <f aca="false">IF(A1091&lt;&gt;"",":"&amp;A1091,"")</f>
        <v/>
      </c>
    </row>
    <row r="1092" customFormat="false" ht="12.75" hidden="false" customHeight="false" outlineLevel="0" collapsed="false">
      <c r="A1092" s="0" t="str">
        <f aca="false">IF(MOD(ROW(B1092)-C$6,$F$6)=0,MAX(A$7:A1091)+1,"")</f>
        <v/>
      </c>
      <c r="B1092" s="0" t="n">
        <v>10.066</v>
      </c>
      <c r="C1092" s="0" t="n">
        <v>72</v>
      </c>
      <c r="D1092" s="0" t="n">
        <v>45</v>
      </c>
      <c r="E1092" s="0" t="n">
        <v>0</v>
      </c>
      <c r="F1092" s="0" t="str">
        <f aca="false">IF(E1092&lt;&gt;0,"CSE"&amp;ROUND(B1092,0),"")</f>
        <v/>
      </c>
      <c r="G1092" s="0" t="str">
        <f aca="false">IF(E1092&lt;&gt;0,"All","")</f>
        <v/>
      </c>
      <c r="H1092" s="0" t="str">
        <f aca="false">IF(E1092&lt;&gt;0,INDEX(Main!T:T,C1092+1,1),"")</f>
        <v/>
      </c>
      <c r="I1092" s="0" t="str">
        <f aca="false">IF(E1092&lt;&gt;0,INDEX(Main!U:U,C1092+1,1),"")</f>
        <v/>
      </c>
      <c r="J1092" s="0" t="str">
        <f aca="false">IF(E1092&lt;&gt;0,INDEX(Main!V:V,C1092+1,1),"")</f>
        <v/>
      </c>
      <c r="K1092" s="0" t="str">
        <f aca="false">IF(E1092&lt;&gt;0,INDEX(Main!W:W,C1092+1,1),"")</f>
        <v/>
      </c>
      <c r="L1092" s="0" t="str">
        <f aca="false">IF(E1092&lt;&gt;0,INDEX(Main!AF:CC,$C1092+1,$D1092+1),"")</f>
        <v/>
      </c>
      <c r="M1092" s="0" t="str">
        <f aca="false">IF(E1092&lt;&gt;0,IF(L1092*1&gt;100,YEAR(L1092),""),"")</f>
        <v/>
      </c>
      <c r="N1092" s="0" t="str">
        <f aca="false">IF(E1092&lt;&gt;0,INDEX(Main!AH:CC,$C1092+1,$D1092+1),"")</f>
        <v/>
      </c>
      <c r="O1092" s="0" t="str">
        <f aca="false">IF(E1092&lt;&gt;0,INDEX(Main!AI:CC,$C1092+1,$D1092+1),"")</f>
        <v/>
      </c>
      <c r="P1092" s="0" t="str">
        <f aca="false">IF(E1092&lt;&gt;0,INDEX(Main!AJ:CC,$C1092+1,$D1092+1),"")</f>
        <v/>
      </c>
      <c r="Q1092" s="0" t="str">
        <f aca="false">IF(A1092&lt;&gt;"",":"&amp;A1092,"")</f>
        <v/>
      </c>
    </row>
    <row r="1093" customFormat="false" ht="12.75" hidden="false" customHeight="false" outlineLevel="0" collapsed="false">
      <c r="A1093" s="0" t="str">
        <f aca="false">IF(MOD(ROW(B1093)-C$6,$F$6)=0,MAX(A$7:A1092)+1,"")</f>
        <v/>
      </c>
      <c r="B1093" s="0" t="n">
        <v>10.067</v>
      </c>
      <c r="C1093" s="0" t="n">
        <v>73</v>
      </c>
      <c r="D1093" s="0" t="n">
        <v>45</v>
      </c>
      <c r="E1093" s="0" t="n">
        <v>0</v>
      </c>
      <c r="F1093" s="0" t="str">
        <f aca="false">IF(E1093&lt;&gt;0,"CSE"&amp;ROUND(B1093,0),"")</f>
        <v/>
      </c>
      <c r="G1093" s="0" t="str">
        <f aca="false">IF(E1093&lt;&gt;0,"All","")</f>
        <v/>
      </c>
      <c r="H1093" s="0" t="str">
        <f aca="false">IF(E1093&lt;&gt;0,INDEX(Main!T:T,C1093+1,1),"")</f>
        <v/>
      </c>
      <c r="I1093" s="0" t="str">
        <f aca="false">IF(E1093&lt;&gt;0,INDEX(Main!U:U,C1093+1,1),"")</f>
        <v/>
      </c>
      <c r="J1093" s="0" t="str">
        <f aca="false">IF(E1093&lt;&gt;0,INDEX(Main!V:V,C1093+1,1),"")</f>
        <v/>
      </c>
      <c r="K1093" s="0" t="str">
        <f aca="false">IF(E1093&lt;&gt;0,INDEX(Main!W:W,C1093+1,1),"")</f>
        <v/>
      </c>
      <c r="L1093" s="0" t="str">
        <f aca="false">IF(E1093&lt;&gt;0,INDEX(Main!AF:CC,$C1093+1,$D1093+1),"")</f>
        <v/>
      </c>
      <c r="M1093" s="0" t="str">
        <f aca="false">IF(E1093&lt;&gt;0,IF(L1093*1&gt;100,YEAR(L1093),""),"")</f>
        <v/>
      </c>
      <c r="N1093" s="0" t="str">
        <f aca="false">IF(E1093&lt;&gt;0,INDEX(Main!AH:CC,$C1093+1,$D1093+1),"")</f>
        <v/>
      </c>
      <c r="O1093" s="0" t="str">
        <f aca="false">IF(E1093&lt;&gt;0,INDEX(Main!AI:CC,$C1093+1,$D1093+1),"")</f>
        <v/>
      </c>
      <c r="P1093" s="0" t="str">
        <f aca="false">IF(E1093&lt;&gt;0,INDEX(Main!AJ:CC,$C1093+1,$D1093+1),"")</f>
        <v/>
      </c>
      <c r="Q1093" s="0" t="str">
        <f aca="false">IF(A1093&lt;&gt;"",":"&amp;A1093,"")</f>
        <v/>
      </c>
    </row>
    <row r="1094" customFormat="false" ht="12.75" hidden="false" customHeight="false" outlineLevel="0" collapsed="false">
      <c r="A1094" s="0" t="str">
        <f aca="false">IF(MOD(ROW(B1094)-C$6,$F$6)=0,MAX(A$7:A1093)+1,"")</f>
        <v/>
      </c>
      <c r="B1094" s="0" t="n">
        <v>10.068</v>
      </c>
      <c r="C1094" s="0" t="n">
        <v>74</v>
      </c>
      <c r="D1094" s="0" t="n">
        <v>45</v>
      </c>
      <c r="E1094" s="0" t="n">
        <v>0</v>
      </c>
      <c r="F1094" s="0" t="str">
        <f aca="false">IF(E1094&lt;&gt;0,"CSE"&amp;ROUND(B1094,0),"")</f>
        <v/>
      </c>
      <c r="G1094" s="0" t="str">
        <f aca="false">IF(E1094&lt;&gt;0,"All","")</f>
        <v/>
      </c>
      <c r="H1094" s="0" t="str">
        <f aca="false">IF(E1094&lt;&gt;0,INDEX(Main!T:T,C1094+1,1),"")</f>
        <v/>
      </c>
      <c r="I1094" s="0" t="str">
        <f aca="false">IF(E1094&lt;&gt;0,INDEX(Main!U:U,C1094+1,1),"")</f>
        <v/>
      </c>
      <c r="J1094" s="0" t="str">
        <f aca="false">IF(E1094&lt;&gt;0,INDEX(Main!V:V,C1094+1,1),"")</f>
        <v/>
      </c>
      <c r="K1094" s="0" t="str">
        <f aca="false">IF(E1094&lt;&gt;0,INDEX(Main!W:W,C1094+1,1),"")</f>
        <v/>
      </c>
      <c r="L1094" s="0" t="str">
        <f aca="false">IF(E1094&lt;&gt;0,INDEX(Main!AF:CC,$C1094+1,$D1094+1),"")</f>
        <v/>
      </c>
      <c r="M1094" s="0" t="str">
        <f aca="false">IF(E1094&lt;&gt;0,IF(L1094*1&gt;100,YEAR(L1094),""),"")</f>
        <v/>
      </c>
      <c r="N1094" s="0" t="str">
        <f aca="false">IF(E1094&lt;&gt;0,INDEX(Main!AH:CC,$C1094+1,$D1094+1),"")</f>
        <v/>
      </c>
      <c r="O1094" s="0" t="str">
        <f aca="false">IF(E1094&lt;&gt;0,INDEX(Main!AI:CC,$C1094+1,$D1094+1),"")</f>
        <v/>
      </c>
      <c r="P1094" s="0" t="str">
        <f aca="false">IF(E1094&lt;&gt;0,INDEX(Main!AJ:CC,$C1094+1,$D1094+1),"")</f>
        <v/>
      </c>
      <c r="Q1094" s="0" t="str">
        <f aca="false">IF(A1094&lt;&gt;"",":"&amp;A1094,"")</f>
        <v/>
      </c>
    </row>
    <row r="1095" customFormat="false" ht="12.75" hidden="false" customHeight="false" outlineLevel="0" collapsed="false">
      <c r="A1095" s="0" t="str">
        <f aca="false">IF(MOD(ROW(B1095)-C$6,$F$6)=0,MAX(A$7:A1094)+1,"")</f>
        <v/>
      </c>
      <c r="B1095" s="0" t="n">
        <v>10.069</v>
      </c>
      <c r="C1095" s="0" t="n">
        <v>75</v>
      </c>
      <c r="D1095" s="0" t="n">
        <v>45</v>
      </c>
      <c r="E1095" s="0" t="n">
        <v>0</v>
      </c>
      <c r="F1095" s="0" t="str">
        <f aca="false">IF(E1095&lt;&gt;0,"CSE"&amp;ROUND(B1095,0),"")</f>
        <v/>
      </c>
      <c r="G1095" s="0" t="str">
        <f aca="false">IF(E1095&lt;&gt;0,"All","")</f>
        <v/>
      </c>
      <c r="H1095" s="0" t="str">
        <f aca="false">IF(E1095&lt;&gt;0,INDEX(Main!T:T,C1095+1,1),"")</f>
        <v/>
      </c>
      <c r="I1095" s="0" t="str">
        <f aca="false">IF(E1095&lt;&gt;0,INDEX(Main!U:U,C1095+1,1),"")</f>
        <v/>
      </c>
      <c r="J1095" s="0" t="str">
        <f aca="false">IF(E1095&lt;&gt;0,INDEX(Main!V:V,C1095+1,1),"")</f>
        <v/>
      </c>
      <c r="K1095" s="0" t="str">
        <f aca="false">IF(E1095&lt;&gt;0,INDEX(Main!W:W,C1095+1,1),"")</f>
        <v/>
      </c>
      <c r="L1095" s="0" t="str">
        <f aca="false">IF(E1095&lt;&gt;0,INDEX(Main!AF:CC,$C1095+1,$D1095+1),"")</f>
        <v/>
      </c>
      <c r="M1095" s="0" t="str">
        <f aca="false">IF(E1095&lt;&gt;0,IF(L1095*1&gt;100,YEAR(L1095),""),"")</f>
        <v/>
      </c>
      <c r="N1095" s="0" t="str">
        <f aca="false">IF(E1095&lt;&gt;0,INDEX(Main!AH:CC,$C1095+1,$D1095+1),"")</f>
        <v/>
      </c>
      <c r="O1095" s="0" t="str">
        <f aca="false">IF(E1095&lt;&gt;0,INDEX(Main!AI:CC,$C1095+1,$D1095+1),"")</f>
        <v/>
      </c>
      <c r="P1095" s="0" t="str">
        <f aca="false">IF(E1095&lt;&gt;0,INDEX(Main!AJ:CC,$C1095+1,$D1095+1),"")</f>
        <v/>
      </c>
      <c r="Q1095" s="0" t="str">
        <f aca="false">IF(A1095&lt;&gt;"",":"&amp;A1095,"")</f>
        <v/>
      </c>
    </row>
    <row r="1096" customFormat="false" ht="12.75" hidden="false" customHeight="false" outlineLevel="0" collapsed="false">
      <c r="A1096" s="0" t="str">
        <f aca="false">IF(MOD(ROW(B1096)-C$6,$F$6)=0,MAX(A$7:A1095)+1,"")</f>
        <v/>
      </c>
      <c r="B1096" s="0" t="n">
        <v>10.07</v>
      </c>
      <c r="C1096" s="0" t="n">
        <v>76</v>
      </c>
      <c r="D1096" s="0" t="n">
        <v>45</v>
      </c>
      <c r="E1096" s="0" t="n">
        <v>0</v>
      </c>
      <c r="F1096" s="0" t="str">
        <f aca="false">IF(E1096&lt;&gt;0,"CSE"&amp;ROUND(B1096,0),"")</f>
        <v/>
      </c>
      <c r="G1096" s="0" t="str">
        <f aca="false">IF(E1096&lt;&gt;0,"All","")</f>
        <v/>
      </c>
      <c r="H1096" s="0" t="str">
        <f aca="false">IF(E1096&lt;&gt;0,INDEX(Main!T:T,C1096+1,1),"")</f>
        <v/>
      </c>
      <c r="I1096" s="0" t="str">
        <f aca="false">IF(E1096&lt;&gt;0,INDEX(Main!U:U,C1096+1,1),"")</f>
        <v/>
      </c>
      <c r="J1096" s="0" t="str">
        <f aca="false">IF(E1096&lt;&gt;0,INDEX(Main!V:V,C1096+1,1),"")</f>
        <v/>
      </c>
      <c r="K1096" s="0" t="str">
        <f aca="false">IF(E1096&lt;&gt;0,INDEX(Main!W:W,C1096+1,1),"")</f>
        <v/>
      </c>
      <c r="L1096" s="0" t="str">
        <f aca="false">IF(E1096&lt;&gt;0,INDEX(Main!AF:CC,$C1096+1,$D1096+1),"")</f>
        <v/>
      </c>
      <c r="M1096" s="0" t="str">
        <f aca="false">IF(E1096&lt;&gt;0,IF(L1096*1&gt;100,YEAR(L1096),""),"")</f>
        <v/>
      </c>
      <c r="N1096" s="0" t="str">
        <f aca="false">IF(E1096&lt;&gt;0,INDEX(Main!AH:CC,$C1096+1,$D1096+1),"")</f>
        <v/>
      </c>
      <c r="O1096" s="0" t="str">
        <f aca="false">IF(E1096&lt;&gt;0,INDEX(Main!AI:CC,$C1096+1,$D1096+1),"")</f>
        <v/>
      </c>
      <c r="P1096" s="0" t="str">
        <f aca="false">IF(E1096&lt;&gt;0,INDEX(Main!AJ:CC,$C1096+1,$D1096+1),"")</f>
        <v/>
      </c>
      <c r="Q1096" s="0" t="str">
        <f aca="false">IF(A1096&lt;&gt;"",":"&amp;A1096,"")</f>
        <v/>
      </c>
    </row>
    <row r="1097" customFormat="false" ht="12.75" hidden="false" customHeight="false" outlineLevel="0" collapsed="false">
      <c r="A1097" s="0" t="str">
        <f aca="false">IF(MOD(ROW(B1097)-C$6,$F$6)=0,MAX(A$7:A1096)+1,"")</f>
        <v/>
      </c>
      <c r="B1097" s="0" t="n">
        <v>10.071</v>
      </c>
      <c r="C1097" s="0" t="n">
        <v>77</v>
      </c>
      <c r="D1097" s="0" t="n">
        <v>45</v>
      </c>
      <c r="E1097" s="0" t="n">
        <v>0</v>
      </c>
      <c r="F1097" s="0" t="str">
        <f aca="false">IF(E1097&lt;&gt;0,"CSE"&amp;ROUND(B1097,0),"")</f>
        <v/>
      </c>
      <c r="G1097" s="0" t="str">
        <f aca="false">IF(E1097&lt;&gt;0,"All","")</f>
        <v/>
      </c>
      <c r="H1097" s="0" t="str">
        <f aca="false">IF(E1097&lt;&gt;0,INDEX(Main!T:T,C1097+1,1),"")</f>
        <v/>
      </c>
      <c r="I1097" s="0" t="str">
        <f aca="false">IF(E1097&lt;&gt;0,INDEX(Main!U:U,C1097+1,1),"")</f>
        <v/>
      </c>
      <c r="J1097" s="0" t="str">
        <f aca="false">IF(E1097&lt;&gt;0,INDEX(Main!V:V,C1097+1,1),"")</f>
        <v/>
      </c>
      <c r="K1097" s="0" t="str">
        <f aca="false">IF(E1097&lt;&gt;0,INDEX(Main!W:W,C1097+1,1),"")</f>
        <v/>
      </c>
      <c r="L1097" s="0" t="str">
        <f aca="false">IF(E1097&lt;&gt;0,INDEX(Main!AF:CC,$C1097+1,$D1097+1),"")</f>
        <v/>
      </c>
      <c r="M1097" s="0" t="str">
        <f aca="false">IF(E1097&lt;&gt;0,IF(L1097*1&gt;100,YEAR(L1097),""),"")</f>
        <v/>
      </c>
      <c r="N1097" s="0" t="str">
        <f aca="false">IF(E1097&lt;&gt;0,INDEX(Main!AH:CC,$C1097+1,$D1097+1),"")</f>
        <v/>
      </c>
      <c r="O1097" s="0" t="str">
        <f aca="false">IF(E1097&lt;&gt;0,INDEX(Main!AI:CC,$C1097+1,$D1097+1),"")</f>
        <v/>
      </c>
      <c r="P1097" s="0" t="str">
        <f aca="false">IF(E1097&lt;&gt;0,INDEX(Main!AJ:CC,$C1097+1,$D1097+1),"")</f>
        <v/>
      </c>
      <c r="Q1097" s="0" t="str">
        <f aca="false">IF(A1097&lt;&gt;"",":"&amp;A1097,"")</f>
        <v/>
      </c>
    </row>
    <row r="1098" customFormat="false" ht="12.75" hidden="false" customHeight="false" outlineLevel="0" collapsed="false">
      <c r="A1098" s="0" t="str">
        <f aca="false">IF(MOD(ROW(B1098)-C$6,$F$6)=0,MAX(A$7:A1097)+1,"")</f>
        <v/>
      </c>
      <c r="B1098" s="0" t="n">
        <v>10.072</v>
      </c>
      <c r="C1098" s="0" t="n">
        <v>78</v>
      </c>
      <c r="D1098" s="0" t="n">
        <v>45</v>
      </c>
      <c r="E1098" s="0" t="n">
        <v>0</v>
      </c>
      <c r="F1098" s="0" t="str">
        <f aca="false">IF(E1098&lt;&gt;0,"CSE"&amp;ROUND(B1098,0),"")</f>
        <v/>
      </c>
      <c r="G1098" s="0" t="str">
        <f aca="false">IF(E1098&lt;&gt;0,"All","")</f>
        <v/>
      </c>
      <c r="H1098" s="0" t="str">
        <f aca="false">IF(E1098&lt;&gt;0,INDEX(Main!T:T,C1098+1,1),"")</f>
        <v/>
      </c>
      <c r="I1098" s="0" t="str">
        <f aca="false">IF(E1098&lt;&gt;0,INDEX(Main!U:U,C1098+1,1),"")</f>
        <v/>
      </c>
      <c r="J1098" s="0" t="str">
        <f aca="false">IF(E1098&lt;&gt;0,INDEX(Main!V:V,C1098+1,1),"")</f>
        <v/>
      </c>
      <c r="K1098" s="0" t="str">
        <f aca="false">IF(E1098&lt;&gt;0,INDEX(Main!W:W,C1098+1,1),"")</f>
        <v/>
      </c>
      <c r="L1098" s="0" t="str">
        <f aca="false">IF(E1098&lt;&gt;0,INDEX(Main!AF:CC,$C1098+1,$D1098+1),"")</f>
        <v/>
      </c>
      <c r="M1098" s="0" t="str">
        <f aca="false">IF(E1098&lt;&gt;0,IF(L1098*1&gt;100,YEAR(L1098),""),"")</f>
        <v/>
      </c>
      <c r="N1098" s="0" t="str">
        <f aca="false">IF(E1098&lt;&gt;0,INDEX(Main!AH:CC,$C1098+1,$D1098+1),"")</f>
        <v/>
      </c>
      <c r="O1098" s="0" t="str">
        <f aca="false">IF(E1098&lt;&gt;0,INDEX(Main!AI:CC,$C1098+1,$D1098+1),"")</f>
        <v/>
      </c>
      <c r="P1098" s="0" t="str">
        <f aca="false">IF(E1098&lt;&gt;0,INDEX(Main!AJ:CC,$C1098+1,$D1098+1),"")</f>
        <v/>
      </c>
      <c r="Q1098" s="0" t="str">
        <f aca="false">IF(A1098&lt;&gt;"",":"&amp;A1098,"")</f>
        <v/>
      </c>
    </row>
    <row r="1099" customFormat="false" ht="12.75" hidden="false" customHeight="false" outlineLevel="0" collapsed="false">
      <c r="A1099" s="0" t="str">
        <f aca="false">IF(MOD(ROW(B1099)-C$6,$F$6)=0,MAX(A$7:A1098)+1,"")</f>
        <v/>
      </c>
      <c r="B1099" s="0" t="n">
        <v>10.073</v>
      </c>
      <c r="C1099" s="0" t="n">
        <v>79</v>
      </c>
      <c r="D1099" s="0" t="n">
        <v>45</v>
      </c>
      <c r="E1099" s="0" t="n">
        <v>0</v>
      </c>
      <c r="F1099" s="0" t="str">
        <f aca="false">IF(E1099&lt;&gt;0,"CSE"&amp;ROUND(B1099,0),"")</f>
        <v/>
      </c>
      <c r="G1099" s="0" t="str">
        <f aca="false">IF(E1099&lt;&gt;0,"All","")</f>
        <v/>
      </c>
      <c r="H1099" s="0" t="str">
        <f aca="false">IF(E1099&lt;&gt;0,INDEX(Main!T:T,C1099+1,1),"")</f>
        <v/>
      </c>
      <c r="I1099" s="0" t="str">
        <f aca="false">IF(E1099&lt;&gt;0,INDEX(Main!U:U,C1099+1,1),"")</f>
        <v/>
      </c>
      <c r="J1099" s="0" t="str">
        <f aca="false">IF(E1099&lt;&gt;0,INDEX(Main!V:V,C1099+1,1),"")</f>
        <v/>
      </c>
      <c r="K1099" s="0" t="str">
        <f aca="false">IF(E1099&lt;&gt;0,INDEX(Main!W:W,C1099+1,1),"")</f>
        <v/>
      </c>
      <c r="L1099" s="0" t="str">
        <f aca="false">IF(E1099&lt;&gt;0,INDEX(Main!AF:CC,$C1099+1,$D1099+1),"")</f>
        <v/>
      </c>
      <c r="M1099" s="0" t="str">
        <f aca="false">IF(E1099&lt;&gt;0,IF(L1099*1&gt;100,YEAR(L1099),""),"")</f>
        <v/>
      </c>
      <c r="N1099" s="0" t="str">
        <f aca="false">IF(E1099&lt;&gt;0,INDEX(Main!AH:CC,$C1099+1,$D1099+1),"")</f>
        <v/>
      </c>
      <c r="O1099" s="0" t="str">
        <f aca="false">IF(E1099&lt;&gt;0,INDEX(Main!AI:CC,$C1099+1,$D1099+1),"")</f>
        <v/>
      </c>
      <c r="P1099" s="0" t="str">
        <f aca="false">IF(E1099&lt;&gt;0,INDEX(Main!AJ:CC,$C1099+1,$D1099+1),"")</f>
        <v/>
      </c>
      <c r="Q1099" s="0" t="str">
        <f aca="false">IF(A1099&lt;&gt;"",":"&amp;A1099,"")</f>
        <v/>
      </c>
    </row>
    <row r="1100" customFormat="false" ht="12.75" hidden="false" customHeight="false" outlineLevel="0" collapsed="false">
      <c r="A1100" s="0" t="str">
        <f aca="false">IF(MOD(ROW(B1100)-C$6,$F$6)=0,MAX(A$7:A1099)+1,"")</f>
        <v/>
      </c>
      <c r="B1100" s="0" t="n">
        <v>10.074</v>
      </c>
      <c r="C1100" s="0" t="n">
        <v>80</v>
      </c>
      <c r="D1100" s="0" t="n">
        <v>45</v>
      </c>
      <c r="E1100" s="0" t="n">
        <v>0</v>
      </c>
      <c r="F1100" s="0" t="str">
        <f aca="false">IF(E1100&lt;&gt;0,"CSE"&amp;ROUND(B1100,0),"")</f>
        <v/>
      </c>
      <c r="G1100" s="0" t="str">
        <f aca="false">IF(E1100&lt;&gt;0,"All","")</f>
        <v/>
      </c>
      <c r="H1100" s="0" t="str">
        <f aca="false">IF(E1100&lt;&gt;0,INDEX(Main!T:T,C1100+1,1),"")</f>
        <v/>
      </c>
      <c r="I1100" s="0" t="str">
        <f aca="false">IF(E1100&lt;&gt;0,INDEX(Main!U:U,C1100+1,1),"")</f>
        <v/>
      </c>
      <c r="J1100" s="0" t="str">
        <f aca="false">IF(E1100&lt;&gt;0,INDEX(Main!V:V,C1100+1,1),"")</f>
        <v/>
      </c>
      <c r="K1100" s="0" t="str">
        <f aca="false">IF(E1100&lt;&gt;0,INDEX(Main!W:W,C1100+1,1),"")</f>
        <v/>
      </c>
      <c r="L1100" s="0" t="str">
        <f aca="false">IF(E1100&lt;&gt;0,INDEX(Main!AF:CC,$C1100+1,$D1100+1),"")</f>
        <v/>
      </c>
      <c r="M1100" s="0" t="str">
        <f aca="false">IF(E1100&lt;&gt;0,IF(L1100*1&gt;100,YEAR(L1100),""),"")</f>
        <v/>
      </c>
      <c r="N1100" s="0" t="str">
        <f aca="false">IF(E1100&lt;&gt;0,INDEX(Main!AH:CC,$C1100+1,$D1100+1),"")</f>
        <v/>
      </c>
      <c r="O1100" s="0" t="str">
        <f aca="false">IF(E1100&lt;&gt;0,INDEX(Main!AI:CC,$C1100+1,$D1100+1),"")</f>
        <v/>
      </c>
      <c r="P1100" s="0" t="str">
        <f aca="false">IF(E1100&lt;&gt;0,INDEX(Main!AJ:CC,$C1100+1,$D1100+1),"")</f>
        <v/>
      </c>
      <c r="Q1100" s="0" t="str">
        <f aca="false">IF(A1100&lt;&gt;"",":"&amp;A1100,"")</f>
        <v/>
      </c>
    </row>
    <row r="1101" customFormat="false" ht="12.75" hidden="false" customHeight="false" outlineLevel="0" collapsed="false">
      <c r="A1101" s="0" t="str">
        <f aca="false">IF(MOD(ROW(B1101)-C$6,$F$6)=0,MAX(A$7:A1100)+1,"")</f>
        <v/>
      </c>
      <c r="B1101" s="0" t="n">
        <v>10.075</v>
      </c>
      <c r="C1101" s="0" t="n">
        <v>81</v>
      </c>
      <c r="D1101" s="0" t="n">
        <v>45</v>
      </c>
      <c r="E1101" s="0" t="n">
        <v>0</v>
      </c>
      <c r="F1101" s="0" t="str">
        <f aca="false">IF(E1101&lt;&gt;0,"CSE"&amp;ROUND(B1101,0),"")</f>
        <v/>
      </c>
      <c r="G1101" s="0" t="str">
        <f aca="false">IF(E1101&lt;&gt;0,"All","")</f>
        <v/>
      </c>
      <c r="H1101" s="0" t="str">
        <f aca="false">IF(E1101&lt;&gt;0,INDEX(Main!T:T,C1101+1,1),"")</f>
        <v/>
      </c>
      <c r="I1101" s="0" t="str">
        <f aca="false">IF(E1101&lt;&gt;0,INDEX(Main!U:U,C1101+1,1),"")</f>
        <v/>
      </c>
      <c r="J1101" s="0" t="str">
        <f aca="false">IF(E1101&lt;&gt;0,INDEX(Main!V:V,C1101+1,1),"")</f>
        <v/>
      </c>
      <c r="K1101" s="0" t="str">
        <f aca="false">IF(E1101&lt;&gt;0,INDEX(Main!W:W,C1101+1,1),"")</f>
        <v/>
      </c>
      <c r="L1101" s="0" t="str">
        <f aca="false">IF(E1101&lt;&gt;0,INDEX(Main!AF:CC,$C1101+1,$D1101+1),"")</f>
        <v/>
      </c>
      <c r="M1101" s="0" t="str">
        <f aca="false">IF(E1101&lt;&gt;0,IF(L1101*1&gt;100,YEAR(L1101),""),"")</f>
        <v/>
      </c>
      <c r="N1101" s="0" t="str">
        <f aca="false">IF(E1101&lt;&gt;0,INDEX(Main!AH:CC,$C1101+1,$D1101+1),"")</f>
        <v/>
      </c>
      <c r="O1101" s="0" t="str">
        <f aca="false">IF(E1101&lt;&gt;0,INDEX(Main!AI:CC,$C1101+1,$D1101+1),"")</f>
        <v/>
      </c>
      <c r="P1101" s="0" t="str">
        <f aca="false">IF(E1101&lt;&gt;0,INDEX(Main!AJ:CC,$C1101+1,$D1101+1),"")</f>
        <v/>
      </c>
      <c r="Q1101" s="0" t="str">
        <f aca="false">IF(A1101&lt;&gt;"",":"&amp;A1101,"")</f>
        <v/>
      </c>
    </row>
    <row r="1102" customFormat="false" ht="12.75" hidden="false" customHeight="false" outlineLevel="0" collapsed="false">
      <c r="A1102" s="0" t="str">
        <f aca="false">IF(MOD(ROW(B1102)-C$6,$F$6)=0,MAX(A$7:A1101)+1,"")</f>
        <v/>
      </c>
      <c r="B1102" s="0" t="n">
        <v>10.076</v>
      </c>
      <c r="C1102" s="0" t="n">
        <v>82</v>
      </c>
      <c r="D1102" s="0" t="n">
        <v>45</v>
      </c>
      <c r="E1102" s="0" t="n">
        <v>0</v>
      </c>
      <c r="F1102" s="0" t="str">
        <f aca="false">IF(E1102&lt;&gt;0,"CSE"&amp;ROUND(B1102,0),"")</f>
        <v/>
      </c>
      <c r="G1102" s="0" t="str">
        <f aca="false">IF(E1102&lt;&gt;0,"All","")</f>
        <v/>
      </c>
      <c r="H1102" s="0" t="str">
        <f aca="false">IF(E1102&lt;&gt;0,INDEX(Main!T:T,C1102+1,1),"")</f>
        <v/>
      </c>
      <c r="I1102" s="0" t="str">
        <f aca="false">IF(E1102&lt;&gt;0,INDEX(Main!U:U,C1102+1,1),"")</f>
        <v/>
      </c>
      <c r="J1102" s="0" t="str">
        <f aca="false">IF(E1102&lt;&gt;0,INDEX(Main!V:V,C1102+1,1),"")</f>
        <v/>
      </c>
      <c r="K1102" s="0" t="str">
        <f aca="false">IF(E1102&lt;&gt;0,INDEX(Main!W:W,C1102+1,1),"")</f>
        <v/>
      </c>
      <c r="L1102" s="0" t="str">
        <f aca="false">IF(E1102&lt;&gt;0,INDEX(Main!AF:CC,$C1102+1,$D1102+1),"")</f>
        <v/>
      </c>
      <c r="M1102" s="0" t="str">
        <f aca="false">IF(E1102&lt;&gt;0,IF(L1102*1&gt;100,YEAR(L1102),""),"")</f>
        <v/>
      </c>
      <c r="N1102" s="0" t="str">
        <f aca="false">IF(E1102&lt;&gt;0,INDEX(Main!AH:CC,$C1102+1,$D1102+1),"")</f>
        <v/>
      </c>
      <c r="O1102" s="0" t="str">
        <f aca="false">IF(E1102&lt;&gt;0,INDEX(Main!AI:CC,$C1102+1,$D1102+1),"")</f>
        <v/>
      </c>
      <c r="P1102" s="0" t="str">
        <f aca="false">IF(E1102&lt;&gt;0,INDEX(Main!AJ:CC,$C1102+1,$D1102+1),"")</f>
        <v/>
      </c>
      <c r="Q1102" s="0" t="str">
        <f aca="false">IF(A1102&lt;&gt;"",":"&amp;A1102,"")</f>
        <v/>
      </c>
    </row>
    <row r="1103" customFormat="false" ht="12.75" hidden="false" customHeight="false" outlineLevel="0" collapsed="false">
      <c r="A1103" s="0" t="str">
        <f aca="false">IF(MOD(ROW(B1103)-C$6,$F$6)=0,MAX(A$7:A1102)+1,"")</f>
        <v/>
      </c>
      <c r="B1103" s="0" t="n">
        <v>10.077</v>
      </c>
      <c r="C1103" s="0" t="n">
        <v>83</v>
      </c>
      <c r="D1103" s="0" t="n">
        <v>45</v>
      </c>
      <c r="E1103" s="0" t="n">
        <v>0</v>
      </c>
      <c r="F1103" s="0" t="str">
        <f aca="false">IF(E1103&lt;&gt;0,"CSE"&amp;ROUND(B1103,0),"")</f>
        <v/>
      </c>
      <c r="G1103" s="0" t="str">
        <f aca="false">IF(E1103&lt;&gt;0,"All","")</f>
        <v/>
      </c>
      <c r="H1103" s="0" t="str">
        <f aca="false">IF(E1103&lt;&gt;0,INDEX(Main!T:T,C1103+1,1),"")</f>
        <v/>
      </c>
      <c r="I1103" s="0" t="str">
        <f aca="false">IF(E1103&lt;&gt;0,INDEX(Main!U:U,C1103+1,1),"")</f>
        <v/>
      </c>
      <c r="J1103" s="0" t="str">
        <f aca="false">IF(E1103&lt;&gt;0,INDEX(Main!V:V,C1103+1,1),"")</f>
        <v/>
      </c>
      <c r="K1103" s="0" t="str">
        <f aca="false">IF(E1103&lt;&gt;0,INDEX(Main!W:W,C1103+1,1),"")</f>
        <v/>
      </c>
      <c r="L1103" s="0" t="str">
        <f aca="false">IF(E1103&lt;&gt;0,INDEX(Main!AF:CC,$C1103+1,$D1103+1),"")</f>
        <v/>
      </c>
      <c r="M1103" s="0" t="str">
        <f aca="false">IF(E1103&lt;&gt;0,IF(L1103*1&gt;100,YEAR(L1103),""),"")</f>
        <v/>
      </c>
      <c r="N1103" s="0" t="str">
        <f aca="false">IF(E1103&lt;&gt;0,INDEX(Main!AH:CC,$C1103+1,$D1103+1),"")</f>
        <v/>
      </c>
      <c r="O1103" s="0" t="str">
        <f aca="false">IF(E1103&lt;&gt;0,INDEX(Main!AI:CC,$C1103+1,$D1103+1),"")</f>
        <v/>
      </c>
      <c r="P1103" s="0" t="str">
        <f aca="false">IF(E1103&lt;&gt;0,INDEX(Main!AJ:CC,$C1103+1,$D1103+1),"")</f>
        <v/>
      </c>
      <c r="Q1103" s="0" t="str">
        <f aca="false">IF(A1103&lt;&gt;"",":"&amp;A1103,"")</f>
        <v/>
      </c>
    </row>
    <row r="1104" customFormat="false" ht="12.75" hidden="false" customHeight="false" outlineLevel="0" collapsed="false">
      <c r="A1104" s="0" t="str">
        <f aca="false">IF(MOD(ROW(B1104)-C$6,$F$6)=0,MAX(A$7:A1103)+1,"")</f>
        <v/>
      </c>
      <c r="B1104" s="0" t="n">
        <v>10.078</v>
      </c>
      <c r="C1104" s="0" t="n">
        <v>84</v>
      </c>
      <c r="D1104" s="0" t="n">
        <v>45</v>
      </c>
      <c r="E1104" s="0" t="n">
        <v>0</v>
      </c>
      <c r="F1104" s="0" t="str">
        <f aca="false">IF(E1104&lt;&gt;0,"CSE"&amp;ROUND(B1104,0),"")</f>
        <v/>
      </c>
      <c r="G1104" s="0" t="str">
        <f aca="false">IF(E1104&lt;&gt;0,"All","")</f>
        <v/>
      </c>
      <c r="H1104" s="0" t="str">
        <f aca="false">IF(E1104&lt;&gt;0,INDEX(Main!T:T,C1104+1,1),"")</f>
        <v/>
      </c>
      <c r="I1104" s="0" t="str">
        <f aca="false">IF(E1104&lt;&gt;0,INDEX(Main!U:U,C1104+1,1),"")</f>
        <v/>
      </c>
      <c r="J1104" s="0" t="str">
        <f aca="false">IF(E1104&lt;&gt;0,INDEX(Main!V:V,C1104+1,1),"")</f>
        <v/>
      </c>
      <c r="K1104" s="0" t="str">
        <f aca="false">IF(E1104&lt;&gt;0,INDEX(Main!W:W,C1104+1,1),"")</f>
        <v/>
      </c>
      <c r="L1104" s="0" t="str">
        <f aca="false">IF(E1104&lt;&gt;0,INDEX(Main!AF:CC,$C1104+1,$D1104+1),"")</f>
        <v/>
      </c>
      <c r="M1104" s="0" t="str">
        <f aca="false">IF(E1104&lt;&gt;0,IF(L1104*1&gt;100,YEAR(L1104),""),"")</f>
        <v/>
      </c>
      <c r="N1104" s="0" t="str">
        <f aca="false">IF(E1104&lt;&gt;0,INDEX(Main!AH:CC,$C1104+1,$D1104+1),"")</f>
        <v/>
      </c>
      <c r="O1104" s="0" t="str">
        <f aca="false">IF(E1104&lt;&gt;0,INDEX(Main!AI:CC,$C1104+1,$D1104+1),"")</f>
        <v/>
      </c>
      <c r="P1104" s="0" t="str">
        <f aca="false">IF(E1104&lt;&gt;0,INDEX(Main!AJ:CC,$C1104+1,$D1104+1),"")</f>
        <v/>
      </c>
      <c r="Q1104" s="0" t="str">
        <f aca="false">IF(A1104&lt;&gt;"",":"&amp;A1104,"")</f>
        <v/>
      </c>
    </row>
    <row r="1105" customFormat="false" ht="12.75" hidden="false" customHeight="false" outlineLevel="0" collapsed="false">
      <c r="A1105" s="0" t="str">
        <f aca="false">IF(MOD(ROW(B1105)-C$6,$F$6)=0,MAX(A$7:A1104)+1,"")</f>
        <v/>
      </c>
      <c r="B1105" s="0" t="n">
        <v>10.079</v>
      </c>
      <c r="C1105" s="0" t="n">
        <v>85</v>
      </c>
      <c r="D1105" s="0" t="n">
        <v>45</v>
      </c>
      <c r="E1105" s="0" t="n">
        <v>0</v>
      </c>
      <c r="F1105" s="0" t="str">
        <f aca="false">IF(E1105&lt;&gt;0,"CSE"&amp;ROUND(B1105,0),"")</f>
        <v/>
      </c>
      <c r="G1105" s="0" t="str">
        <f aca="false">IF(E1105&lt;&gt;0,"All","")</f>
        <v/>
      </c>
      <c r="H1105" s="0" t="str">
        <f aca="false">IF(E1105&lt;&gt;0,INDEX(Main!T:T,C1105+1,1),"")</f>
        <v/>
      </c>
      <c r="I1105" s="0" t="str">
        <f aca="false">IF(E1105&lt;&gt;0,INDEX(Main!U:U,C1105+1,1),"")</f>
        <v/>
      </c>
      <c r="J1105" s="0" t="str">
        <f aca="false">IF(E1105&lt;&gt;0,INDEX(Main!V:V,C1105+1,1),"")</f>
        <v/>
      </c>
      <c r="K1105" s="0" t="str">
        <f aca="false">IF(E1105&lt;&gt;0,INDEX(Main!W:W,C1105+1,1),"")</f>
        <v/>
      </c>
      <c r="L1105" s="0" t="str">
        <f aca="false">IF(E1105&lt;&gt;0,INDEX(Main!AF:CC,$C1105+1,$D1105+1),"")</f>
        <v/>
      </c>
      <c r="M1105" s="0" t="str">
        <f aca="false">IF(E1105&lt;&gt;0,IF(L1105*1&gt;100,YEAR(L1105),""),"")</f>
        <v/>
      </c>
      <c r="N1105" s="0" t="str">
        <f aca="false">IF(E1105&lt;&gt;0,INDEX(Main!AH:CC,$C1105+1,$D1105+1),"")</f>
        <v/>
      </c>
      <c r="O1105" s="0" t="str">
        <f aca="false">IF(E1105&lt;&gt;0,INDEX(Main!AI:CC,$C1105+1,$D1105+1),"")</f>
        <v/>
      </c>
      <c r="P1105" s="0" t="str">
        <f aca="false">IF(E1105&lt;&gt;0,INDEX(Main!AJ:CC,$C1105+1,$D1105+1),"")</f>
        <v/>
      </c>
      <c r="Q1105" s="0" t="str">
        <f aca="false">IF(A1105&lt;&gt;"",":"&amp;A1105,"")</f>
        <v/>
      </c>
    </row>
    <row r="1106" customFormat="false" ht="12.75" hidden="false" customHeight="false" outlineLevel="0" collapsed="false">
      <c r="A1106" s="0" t="str">
        <f aca="false">IF(MOD(ROW(B1106)-C$6,$F$6)=0,MAX(A$7:A1105)+1,"")</f>
        <v/>
      </c>
      <c r="B1106" s="0" t="n">
        <v>10.08</v>
      </c>
      <c r="C1106" s="0" t="n">
        <v>86</v>
      </c>
      <c r="D1106" s="0" t="n">
        <v>45</v>
      </c>
      <c r="E1106" s="0" t="n">
        <v>0</v>
      </c>
      <c r="F1106" s="0" t="str">
        <f aca="false">IF(E1106&lt;&gt;0,"CSE"&amp;ROUND(B1106,0),"")</f>
        <v/>
      </c>
      <c r="G1106" s="0" t="str">
        <f aca="false">IF(E1106&lt;&gt;0,"All","")</f>
        <v/>
      </c>
      <c r="H1106" s="0" t="str">
        <f aca="false">IF(E1106&lt;&gt;0,INDEX(Main!T:T,C1106+1,1),"")</f>
        <v/>
      </c>
      <c r="I1106" s="0" t="str">
        <f aca="false">IF(E1106&lt;&gt;0,INDEX(Main!U:U,C1106+1,1),"")</f>
        <v/>
      </c>
      <c r="J1106" s="0" t="str">
        <f aca="false">IF(E1106&lt;&gt;0,INDEX(Main!V:V,C1106+1,1),"")</f>
        <v/>
      </c>
      <c r="K1106" s="0" t="str">
        <f aca="false">IF(E1106&lt;&gt;0,INDEX(Main!W:W,C1106+1,1),"")</f>
        <v/>
      </c>
      <c r="L1106" s="0" t="str">
        <f aca="false">IF(E1106&lt;&gt;0,INDEX(Main!AF:CC,$C1106+1,$D1106+1),"")</f>
        <v/>
      </c>
      <c r="M1106" s="0" t="str">
        <f aca="false">IF(E1106&lt;&gt;0,IF(L1106*1&gt;100,YEAR(L1106),""),"")</f>
        <v/>
      </c>
      <c r="N1106" s="0" t="str">
        <f aca="false">IF(E1106&lt;&gt;0,INDEX(Main!AH:CC,$C1106+1,$D1106+1),"")</f>
        <v/>
      </c>
      <c r="O1106" s="0" t="str">
        <f aca="false">IF(E1106&lt;&gt;0,INDEX(Main!AI:CC,$C1106+1,$D1106+1),"")</f>
        <v/>
      </c>
      <c r="P1106" s="0" t="str">
        <f aca="false">IF(E1106&lt;&gt;0,INDEX(Main!AJ:CC,$C1106+1,$D1106+1),"")</f>
        <v/>
      </c>
      <c r="Q1106" s="0" t="str">
        <f aca="false">IF(A1106&lt;&gt;"",":"&amp;A1106,"")</f>
        <v/>
      </c>
    </row>
    <row r="1107" customFormat="false" ht="12.75" hidden="false" customHeight="false" outlineLevel="0" collapsed="false">
      <c r="A1107" s="0" t="str">
        <f aca="false">IF(MOD(ROW(B1107)-C$6,$F$6)=0,MAX(A$7:A1106)+1,"")</f>
        <v/>
      </c>
      <c r="B1107" s="0" t="n">
        <v>10.081</v>
      </c>
      <c r="C1107" s="0" t="n">
        <v>87</v>
      </c>
      <c r="D1107" s="0" t="n">
        <v>45</v>
      </c>
      <c r="E1107" s="0" t="n">
        <v>0</v>
      </c>
      <c r="F1107" s="0" t="str">
        <f aca="false">IF(E1107&lt;&gt;0,"CSE"&amp;ROUND(B1107,0),"")</f>
        <v/>
      </c>
      <c r="G1107" s="0" t="str">
        <f aca="false">IF(E1107&lt;&gt;0,"All","")</f>
        <v/>
      </c>
      <c r="H1107" s="0" t="str">
        <f aca="false">IF(E1107&lt;&gt;0,INDEX(Main!T:T,C1107+1,1),"")</f>
        <v/>
      </c>
      <c r="I1107" s="0" t="str">
        <f aca="false">IF(E1107&lt;&gt;0,INDEX(Main!U:U,C1107+1,1),"")</f>
        <v/>
      </c>
      <c r="J1107" s="0" t="str">
        <f aca="false">IF(E1107&lt;&gt;0,INDEX(Main!V:V,C1107+1,1),"")</f>
        <v/>
      </c>
      <c r="K1107" s="0" t="str">
        <f aca="false">IF(E1107&lt;&gt;0,INDEX(Main!W:W,C1107+1,1),"")</f>
        <v/>
      </c>
      <c r="L1107" s="0" t="str">
        <f aca="false">IF(E1107&lt;&gt;0,INDEX(Main!AF:CC,$C1107+1,$D1107+1),"")</f>
        <v/>
      </c>
      <c r="M1107" s="0" t="str">
        <f aca="false">IF(E1107&lt;&gt;0,IF(L1107*1&gt;100,YEAR(L1107),""),"")</f>
        <v/>
      </c>
      <c r="N1107" s="0" t="str">
        <f aca="false">IF(E1107&lt;&gt;0,INDEX(Main!AH:CC,$C1107+1,$D1107+1),"")</f>
        <v/>
      </c>
      <c r="O1107" s="0" t="str">
        <f aca="false">IF(E1107&lt;&gt;0,INDEX(Main!AI:CC,$C1107+1,$D1107+1),"")</f>
        <v/>
      </c>
      <c r="P1107" s="0" t="str">
        <f aca="false">IF(E1107&lt;&gt;0,INDEX(Main!AJ:CC,$C1107+1,$D1107+1),"")</f>
        <v/>
      </c>
      <c r="Q1107" s="0" t="str">
        <f aca="false">IF(A1107&lt;&gt;"",":"&amp;A1107,"")</f>
        <v/>
      </c>
    </row>
    <row r="1108" customFormat="false" ht="12.75" hidden="false" customHeight="false" outlineLevel="0" collapsed="false">
      <c r="A1108" s="0" t="str">
        <f aca="false">IF(MOD(ROW(B1108)-C$6,$F$6)=0,MAX(A$7:A1107)+1,"")</f>
        <v/>
      </c>
      <c r="B1108" s="0" t="n">
        <v>10.082</v>
      </c>
      <c r="C1108" s="0" t="n">
        <v>88</v>
      </c>
      <c r="D1108" s="0" t="n">
        <v>45</v>
      </c>
      <c r="E1108" s="0" t="n">
        <v>0</v>
      </c>
      <c r="F1108" s="0" t="str">
        <f aca="false">IF(E1108&lt;&gt;0,"CSE"&amp;ROUND(B1108,0),"")</f>
        <v/>
      </c>
      <c r="G1108" s="0" t="str">
        <f aca="false">IF(E1108&lt;&gt;0,"All","")</f>
        <v/>
      </c>
      <c r="H1108" s="0" t="str">
        <f aca="false">IF(E1108&lt;&gt;0,INDEX(Main!T:T,C1108+1,1),"")</f>
        <v/>
      </c>
      <c r="I1108" s="0" t="str">
        <f aca="false">IF(E1108&lt;&gt;0,INDEX(Main!U:U,C1108+1,1),"")</f>
        <v/>
      </c>
      <c r="J1108" s="0" t="str">
        <f aca="false">IF(E1108&lt;&gt;0,INDEX(Main!V:V,C1108+1,1),"")</f>
        <v/>
      </c>
      <c r="K1108" s="0" t="str">
        <f aca="false">IF(E1108&lt;&gt;0,INDEX(Main!W:W,C1108+1,1),"")</f>
        <v/>
      </c>
      <c r="L1108" s="0" t="str">
        <f aca="false">IF(E1108&lt;&gt;0,INDEX(Main!AF:CC,$C1108+1,$D1108+1),"")</f>
        <v/>
      </c>
      <c r="M1108" s="0" t="str">
        <f aca="false">IF(E1108&lt;&gt;0,IF(L1108*1&gt;100,YEAR(L1108),""),"")</f>
        <v/>
      </c>
      <c r="N1108" s="0" t="str">
        <f aca="false">IF(E1108&lt;&gt;0,INDEX(Main!AH:CC,$C1108+1,$D1108+1),"")</f>
        <v/>
      </c>
      <c r="O1108" s="0" t="str">
        <f aca="false">IF(E1108&lt;&gt;0,INDEX(Main!AI:CC,$C1108+1,$D1108+1),"")</f>
        <v/>
      </c>
      <c r="P1108" s="0" t="str">
        <f aca="false">IF(E1108&lt;&gt;0,INDEX(Main!AJ:CC,$C1108+1,$D1108+1),"")</f>
        <v/>
      </c>
      <c r="Q1108" s="0" t="str">
        <f aca="false">IF(A1108&lt;&gt;"",":"&amp;A1108,"")</f>
        <v/>
      </c>
    </row>
    <row r="1109" customFormat="false" ht="12.75" hidden="false" customHeight="false" outlineLevel="0" collapsed="false">
      <c r="A1109" s="0" t="str">
        <f aca="false">IF(MOD(ROW(B1109)-C$6,$F$6)=0,MAX(A$7:A1108)+1,"")</f>
        <v/>
      </c>
      <c r="B1109" s="0" t="n">
        <v>10.083</v>
      </c>
      <c r="C1109" s="0" t="n">
        <v>89</v>
      </c>
      <c r="D1109" s="0" t="n">
        <v>45</v>
      </c>
      <c r="E1109" s="0" t="n">
        <v>0</v>
      </c>
      <c r="F1109" s="0" t="str">
        <f aca="false">IF(E1109&lt;&gt;0,"CSE"&amp;ROUND(B1109,0),"")</f>
        <v/>
      </c>
      <c r="G1109" s="0" t="str">
        <f aca="false">IF(E1109&lt;&gt;0,"All","")</f>
        <v/>
      </c>
      <c r="H1109" s="0" t="str">
        <f aca="false">IF(E1109&lt;&gt;0,INDEX(Main!T:T,C1109+1,1),"")</f>
        <v/>
      </c>
      <c r="I1109" s="0" t="str">
        <f aca="false">IF(E1109&lt;&gt;0,INDEX(Main!U:U,C1109+1,1),"")</f>
        <v/>
      </c>
      <c r="J1109" s="0" t="str">
        <f aca="false">IF(E1109&lt;&gt;0,INDEX(Main!V:V,C1109+1,1),"")</f>
        <v/>
      </c>
      <c r="K1109" s="0" t="str">
        <f aca="false">IF(E1109&lt;&gt;0,INDEX(Main!W:W,C1109+1,1),"")</f>
        <v/>
      </c>
      <c r="L1109" s="0" t="str">
        <f aca="false">IF(E1109&lt;&gt;0,INDEX(Main!AF:CC,$C1109+1,$D1109+1),"")</f>
        <v/>
      </c>
      <c r="M1109" s="0" t="str">
        <f aca="false">IF(E1109&lt;&gt;0,IF(L1109*1&gt;100,YEAR(L1109),""),"")</f>
        <v/>
      </c>
      <c r="N1109" s="0" t="str">
        <f aca="false">IF(E1109&lt;&gt;0,INDEX(Main!AH:CC,$C1109+1,$D1109+1),"")</f>
        <v/>
      </c>
      <c r="O1109" s="0" t="str">
        <f aca="false">IF(E1109&lt;&gt;0,INDEX(Main!AI:CC,$C1109+1,$D1109+1),"")</f>
        <v/>
      </c>
      <c r="P1109" s="0" t="str">
        <f aca="false">IF(E1109&lt;&gt;0,INDEX(Main!AJ:CC,$C1109+1,$D1109+1),"")</f>
        <v/>
      </c>
      <c r="Q1109" s="0" t="str">
        <f aca="false">IF(A1109&lt;&gt;"",":"&amp;A1109,"")</f>
        <v/>
      </c>
    </row>
    <row r="1110" customFormat="false" ht="12.75" hidden="false" customHeight="false" outlineLevel="0" collapsed="false">
      <c r="A1110" s="0" t="str">
        <f aca="false">IF(MOD(ROW(B1110)-C$6,$F$6)=0,MAX(A$7:A1109)+1,"")</f>
        <v/>
      </c>
      <c r="B1110" s="0" t="n">
        <v>10.084</v>
      </c>
      <c r="C1110" s="0" t="n">
        <v>90</v>
      </c>
      <c r="D1110" s="0" t="n">
        <v>45</v>
      </c>
      <c r="E1110" s="0" t="n">
        <v>0</v>
      </c>
      <c r="F1110" s="0" t="str">
        <f aca="false">IF(E1110&lt;&gt;0,"CSE"&amp;ROUND(B1110,0),"")</f>
        <v/>
      </c>
      <c r="G1110" s="0" t="str">
        <f aca="false">IF(E1110&lt;&gt;0,"All","")</f>
        <v/>
      </c>
      <c r="H1110" s="0" t="str">
        <f aca="false">IF(E1110&lt;&gt;0,INDEX(Main!T:T,C1110+1,1),"")</f>
        <v/>
      </c>
      <c r="I1110" s="0" t="str">
        <f aca="false">IF(E1110&lt;&gt;0,INDEX(Main!U:U,C1110+1,1),"")</f>
        <v/>
      </c>
      <c r="J1110" s="0" t="str">
        <f aca="false">IF(E1110&lt;&gt;0,INDEX(Main!V:V,C1110+1,1),"")</f>
        <v/>
      </c>
      <c r="K1110" s="0" t="str">
        <f aca="false">IF(E1110&lt;&gt;0,INDEX(Main!W:W,C1110+1,1),"")</f>
        <v/>
      </c>
      <c r="L1110" s="0" t="str">
        <f aca="false">IF(E1110&lt;&gt;0,INDEX(Main!AF:CC,$C1110+1,$D1110+1),"")</f>
        <v/>
      </c>
      <c r="M1110" s="0" t="str">
        <f aca="false">IF(E1110&lt;&gt;0,IF(L1110*1&gt;100,YEAR(L1110),""),"")</f>
        <v/>
      </c>
      <c r="N1110" s="0" t="str">
        <f aca="false">IF(E1110&lt;&gt;0,INDEX(Main!AH:CC,$C1110+1,$D1110+1),"")</f>
        <v/>
      </c>
      <c r="O1110" s="0" t="str">
        <f aca="false">IF(E1110&lt;&gt;0,INDEX(Main!AI:CC,$C1110+1,$D1110+1),"")</f>
        <v/>
      </c>
      <c r="P1110" s="0" t="str">
        <f aca="false">IF(E1110&lt;&gt;0,INDEX(Main!AJ:CC,$C1110+1,$D1110+1),"")</f>
        <v/>
      </c>
      <c r="Q1110" s="0" t="str">
        <f aca="false">IF(A1110&lt;&gt;"",":"&amp;A1110,"")</f>
        <v/>
      </c>
    </row>
    <row r="1111" customFormat="false" ht="12.75" hidden="false" customHeight="false" outlineLevel="0" collapsed="false">
      <c r="A1111" s="0" t="str">
        <f aca="false">IF(MOD(ROW(B1111)-C$6,$F$6)=0,MAX(A$7:A1110)+1,"")</f>
        <v/>
      </c>
      <c r="B1111" s="0" t="n">
        <v>10.085</v>
      </c>
      <c r="C1111" s="0" t="n">
        <v>91</v>
      </c>
      <c r="D1111" s="0" t="n">
        <v>45</v>
      </c>
      <c r="E1111" s="0" t="n">
        <v>0</v>
      </c>
      <c r="F1111" s="0" t="str">
        <f aca="false">IF(E1111&lt;&gt;0,"CSE"&amp;ROUND(B1111,0),"")</f>
        <v/>
      </c>
      <c r="G1111" s="0" t="str">
        <f aca="false">IF(E1111&lt;&gt;0,"All","")</f>
        <v/>
      </c>
      <c r="H1111" s="0" t="str">
        <f aca="false">IF(E1111&lt;&gt;0,INDEX(Main!T:T,C1111+1,1),"")</f>
        <v/>
      </c>
      <c r="I1111" s="0" t="str">
        <f aca="false">IF(E1111&lt;&gt;0,INDEX(Main!U:U,C1111+1,1),"")</f>
        <v/>
      </c>
      <c r="J1111" s="0" t="str">
        <f aca="false">IF(E1111&lt;&gt;0,INDEX(Main!V:V,C1111+1,1),"")</f>
        <v/>
      </c>
      <c r="K1111" s="0" t="str">
        <f aca="false">IF(E1111&lt;&gt;0,INDEX(Main!W:W,C1111+1,1),"")</f>
        <v/>
      </c>
      <c r="L1111" s="0" t="str">
        <f aca="false">IF(E1111&lt;&gt;0,INDEX(Main!AF:CC,$C1111+1,$D1111+1),"")</f>
        <v/>
      </c>
      <c r="M1111" s="0" t="str">
        <f aca="false">IF(E1111&lt;&gt;0,IF(L1111*1&gt;100,YEAR(L1111),""),"")</f>
        <v/>
      </c>
      <c r="N1111" s="0" t="str">
        <f aca="false">IF(E1111&lt;&gt;0,INDEX(Main!AH:CC,$C1111+1,$D1111+1),"")</f>
        <v/>
      </c>
      <c r="O1111" s="0" t="str">
        <f aca="false">IF(E1111&lt;&gt;0,INDEX(Main!AI:CC,$C1111+1,$D1111+1),"")</f>
        <v/>
      </c>
      <c r="P1111" s="0" t="str">
        <f aca="false">IF(E1111&lt;&gt;0,INDEX(Main!AJ:CC,$C1111+1,$D1111+1),"")</f>
        <v/>
      </c>
      <c r="Q1111" s="0" t="str">
        <f aca="false">IF(A1111&lt;&gt;"",":"&amp;A1111,"")</f>
        <v/>
      </c>
    </row>
    <row r="1112" customFormat="false" ht="12.75" hidden="false" customHeight="false" outlineLevel="0" collapsed="false">
      <c r="A1112" s="0" t="str">
        <f aca="false">IF(MOD(ROW(B1112)-C$6,$F$6)=0,MAX(A$7:A1111)+1,"")</f>
        <v/>
      </c>
      <c r="B1112" s="0" t="n">
        <v>10.086</v>
      </c>
      <c r="C1112" s="0" t="n">
        <v>92</v>
      </c>
      <c r="D1112" s="0" t="n">
        <v>45</v>
      </c>
      <c r="E1112" s="0" t="n">
        <v>0</v>
      </c>
      <c r="F1112" s="0" t="str">
        <f aca="false">IF(E1112&lt;&gt;0,"CSE"&amp;ROUND(B1112,0),"")</f>
        <v/>
      </c>
      <c r="G1112" s="0" t="str">
        <f aca="false">IF(E1112&lt;&gt;0,"All","")</f>
        <v/>
      </c>
      <c r="H1112" s="0" t="str">
        <f aca="false">IF(E1112&lt;&gt;0,INDEX(Main!T:T,C1112+1,1),"")</f>
        <v/>
      </c>
      <c r="I1112" s="0" t="str">
        <f aca="false">IF(E1112&lt;&gt;0,INDEX(Main!U:U,C1112+1,1),"")</f>
        <v/>
      </c>
      <c r="J1112" s="0" t="str">
        <f aca="false">IF(E1112&lt;&gt;0,INDEX(Main!V:V,C1112+1,1),"")</f>
        <v/>
      </c>
      <c r="K1112" s="0" t="str">
        <f aca="false">IF(E1112&lt;&gt;0,INDEX(Main!W:W,C1112+1,1),"")</f>
        <v/>
      </c>
      <c r="L1112" s="0" t="str">
        <f aca="false">IF(E1112&lt;&gt;0,INDEX(Main!AF:CC,$C1112+1,$D1112+1),"")</f>
        <v/>
      </c>
      <c r="M1112" s="0" t="str">
        <f aca="false">IF(E1112&lt;&gt;0,IF(L1112*1&gt;100,YEAR(L1112),""),"")</f>
        <v/>
      </c>
      <c r="N1112" s="0" t="str">
        <f aca="false">IF(E1112&lt;&gt;0,INDEX(Main!AH:CC,$C1112+1,$D1112+1),"")</f>
        <v/>
      </c>
      <c r="O1112" s="0" t="str">
        <f aca="false">IF(E1112&lt;&gt;0,INDEX(Main!AI:CC,$C1112+1,$D1112+1),"")</f>
        <v/>
      </c>
      <c r="P1112" s="0" t="str">
        <f aca="false">IF(E1112&lt;&gt;0,INDEX(Main!AJ:CC,$C1112+1,$D1112+1),"")</f>
        <v/>
      </c>
      <c r="Q1112" s="0" t="str">
        <f aca="false">IF(A1112&lt;&gt;"",":"&amp;A1112,"")</f>
        <v/>
      </c>
    </row>
    <row r="1113" customFormat="false" ht="12.75" hidden="false" customHeight="false" outlineLevel="0" collapsed="false">
      <c r="A1113" s="0" t="str">
        <f aca="false">IF(MOD(ROW(B1113)-C$6,$F$6)=0,MAX(A$7:A1112)+1,"")</f>
        <v/>
      </c>
      <c r="B1113" s="0" t="n">
        <v>10.087</v>
      </c>
      <c r="C1113" s="0" t="n">
        <v>93</v>
      </c>
      <c r="D1113" s="0" t="n">
        <v>45</v>
      </c>
      <c r="E1113" s="0" t="n">
        <v>0</v>
      </c>
      <c r="F1113" s="0" t="str">
        <f aca="false">IF(E1113&lt;&gt;0,"CSE"&amp;ROUND(B1113,0),"")</f>
        <v/>
      </c>
      <c r="G1113" s="0" t="str">
        <f aca="false">IF(E1113&lt;&gt;0,"All","")</f>
        <v/>
      </c>
      <c r="H1113" s="0" t="str">
        <f aca="false">IF(E1113&lt;&gt;0,INDEX(Main!T:T,C1113+1,1),"")</f>
        <v/>
      </c>
      <c r="I1113" s="0" t="str">
        <f aca="false">IF(E1113&lt;&gt;0,INDEX(Main!U:U,C1113+1,1),"")</f>
        <v/>
      </c>
      <c r="J1113" s="0" t="str">
        <f aca="false">IF(E1113&lt;&gt;0,INDEX(Main!V:V,C1113+1,1),"")</f>
        <v/>
      </c>
      <c r="K1113" s="0" t="str">
        <f aca="false">IF(E1113&lt;&gt;0,INDEX(Main!W:W,C1113+1,1),"")</f>
        <v/>
      </c>
      <c r="L1113" s="0" t="str">
        <f aca="false">IF(E1113&lt;&gt;0,INDEX(Main!AF:CC,$C1113+1,$D1113+1),"")</f>
        <v/>
      </c>
      <c r="M1113" s="0" t="str">
        <f aca="false">IF(E1113&lt;&gt;0,IF(L1113*1&gt;100,YEAR(L1113),""),"")</f>
        <v/>
      </c>
      <c r="N1113" s="0" t="str">
        <f aca="false">IF(E1113&lt;&gt;0,INDEX(Main!AH:CC,$C1113+1,$D1113+1),"")</f>
        <v/>
      </c>
      <c r="O1113" s="0" t="str">
        <f aca="false">IF(E1113&lt;&gt;0,INDEX(Main!AI:CC,$C1113+1,$D1113+1),"")</f>
        <v/>
      </c>
      <c r="P1113" s="0" t="str">
        <f aca="false">IF(E1113&lt;&gt;0,INDEX(Main!AJ:CC,$C1113+1,$D1113+1),"")</f>
        <v/>
      </c>
      <c r="Q1113" s="0" t="str">
        <f aca="false">IF(A1113&lt;&gt;"",":"&amp;A1113,"")</f>
        <v/>
      </c>
    </row>
    <row r="1114" customFormat="false" ht="12.75" hidden="false" customHeight="false" outlineLevel="0" collapsed="false">
      <c r="A1114" s="0" t="str">
        <f aca="false">IF(MOD(ROW(B1114)-C$6,$F$6)=0,MAX(A$7:A1113)+1,"")</f>
        <v/>
      </c>
      <c r="B1114" s="0" t="n">
        <v>10.088</v>
      </c>
      <c r="C1114" s="0" t="n">
        <v>94</v>
      </c>
      <c r="D1114" s="0" t="n">
        <v>45</v>
      </c>
      <c r="E1114" s="0" t="n">
        <v>0</v>
      </c>
      <c r="F1114" s="0" t="str">
        <f aca="false">IF(E1114&lt;&gt;0,"CSE"&amp;ROUND(B1114,0),"")</f>
        <v/>
      </c>
      <c r="G1114" s="0" t="str">
        <f aca="false">IF(E1114&lt;&gt;0,"All","")</f>
        <v/>
      </c>
      <c r="H1114" s="0" t="str">
        <f aca="false">IF(E1114&lt;&gt;0,INDEX(Main!T:T,C1114+1,1),"")</f>
        <v/>
      </c>
      <c r="I1114" s="0" t="str">
        <f aca="false">IF(E1114&lt;&gt;0,INDEX(Main!U:U,C1114+1,1),"")</f>
        <v/>
      </c>
      <c r="J1114" s="0" t="str">
        <f aca="false">IF(E1114&lt;&gt;0,INDEX(Main!V:V,C1114+1,1),"")</f>
        <v/>
      </c>
      <c r="K1114" s="0" t="str">
        <f aca="false">IF(E1114&lt;&gt;0,INDEX(Main!W:W,C1114+1,1),"")</f>
        <v/>
      </c>
      <c r="L1114" s="0" t="str">
        <f aca="false">IF(E1114&lt;&gt;0,INDEX(Main!AF:CC,$C1114+1,$D1114+1),"")</f>
        <v/>
      </c>
      <c r="M1114" s="0" t="str">
        <f aca="false">IF(E1114&lt;&gt;0,IF(L1114*1&gt;100,YEAR(L1114),""),"")</f>
        <v/>
      </c>
      <c r="N1114" s="0" t="str">
        <f aca="false">IF(E1114&lt;&gt;0,INDEX(Main!AH:CC,$C1114+1,$D1114+1),"")</f>
        <v/>
      </c>
      <c r="O1114" s="0" t="str">
        <f aca="false">IF(E1114&lt;&gt;0,INDEX(Main!AI:CC,$C1114+1,$D1114+1),"")</f>
        <v/>
      </c>
      <c r="P1114" s="0" t="str">
        <f aca="false">IF(E1114&lt;&gt;0,INDEX(Main!AJ:CC,$C1114+1,$D1114+1),"")</f>
        <v/>
      </c>
      <c r="Q1114" s="0" t="str">
        <f aca="false">IF(A1114&lt;&gt;"",":"&amp;A1114,"")</f>
        <v/>
      </c>
    </row>
    <row r="1115" customFormat="false" ht="12.75" hidden="false" customHeight="false" outlineLevel="0" collapsed="false">
      <c r="A1115" s="0" t="str">
        <f aca="false">IF(MOD(ROW(B1115)-C$6,$F$6)=0,MAX(A$7:A1114)+1,"")</f>
        <v/>
      </c>
      <c r="B1115" s="0" t="n">
        <v>10.089</v>
      </c>
      <c r="C1115" s="0" t="n">
        <v>95</v>
      </c>
      <c r="D1115" s="0" t="n">
        <v>45</v>
      </c>
      <c r="E1115" s="0" t="n">
        <v>0</v>
      </c>
      <c r="F1115" s="0" t="str">
        <f aca="false">IF(E1115&lt;&gt;0,"CSE"&amp;ROUND(B1115,0),"")</f>
        <v/>
      </c>
      <c r="G1115" s="0" t="str">
        <f aca="false">IF(E1115&lt;&gt;0,"All","")</f>
        <v/>
      </c>
      <c r="H1115" s="0" t="str">
        <f aca="false">IF(E1115&lt;&gt;0,INDEX(Main!T:T,C1115+1,1),"")</f>
        <v/>
      </c>
      <c r="I1115" s="0" t="str">
        <f aca="false">IF(E1115&lt;&gt;0,INDEX(Main!U:U,C1115+1,1),"")</f>
        <v/>
      </c>
      <c r="J1115" s="0" t="str">
        <f aca="false">IF(E1115&lt;&gt;0,INDEX(Main!V:V,C1115+1,1),"")</f>
        <v/>
      </c>
      <c r="K1115" s="0" t="str">
        <f aca="false">IF(E1115&lt;&gt;0,INDEX(Main!W:W,C1115+1,1),"")</f>
        <v/>
      </c>
      <c r="L1115" s="0" t="str">
        <f aca="false">IF(E1115&lt;&gt;0,INDEX(Main!AF:CC,$C1115+1,$D1115+1),"")</f>
        <v/>
      </c>
      <c r="M1115" s="0" t="str">
        <f aca="false">IF(E1115&lt;&gt;0,IF(L1115*1&gt;100,YEAR(L1115),""),"")</f>
        <v/>
      </c>
      <c r="N1115" s="0" t="str">
        <f aca="false">IF(E1115&lt;&gt;0,INDEX(Main!AH:CC,$C1115+1,$D1115+1),"")</f>
        <v/>
      </c>
      <c r="O1115" s="0" t="str">
        <f aca="false">IF(E1115&lt;&gt;0,INDEX(Main!AI:CC,$C1115+1,$D1115+1),"")</f>
        <v/>
      </c>
      <c r="P1115" s="0" t="str">
        <f aca="false">IF(E1115&lt;&gt;0,INDEX(Main!AJ:CC,$C1115+1,$D1115+1),"")</f>
        <v/>
      </c>
      <c r="Q1115" s="0" t="str">
        <f aca="false">IF(A1115&lt;&gt;"",":"&amp;A1115,"")</f>
        <v/>
      </c>
    </row>
    <row r="1116" customFormat="false" ht="12.75" hidden="false" customHeight="false" outlineLevel="0" collapsed="false">
      <c r="A1116" s="0" t="str">
        <f aca="false">IF(MOD(ROW(B1116)-C$6,$F$6)=0,MAX(A$7:A1115)+1,"")</f>
        <v/>
      </c>
      <c r="B1116" s="0" t="n">
        <v>10.09</v>
      </c>
      <c r="C1116" s="0" t="n">
        <v>96</v>
      </c>
      <c r="D1116" s="0" t="n">
        <v>45</v>
      </c>
      <c r="E1116" s="0" t="n">
        <v>0</v>
      </c>
      <c r="F1116" s="0" t="str">
        <f aca="false">IF(E1116&lt;&gt;0,"CSE"&amp;ROUND(B1116,0),"")</f>
        <v/>
      </c>
      <c r="G1116" s="0" t="str">
        <f aca="false">IF(E1116&lt;&gt;0,"All","")</f>
        <v/>
      </c>
      <c r="H1116" s="0" t="str">
        <f aca="false">IF(E1116&lt;&gt;0,INDEX(Main!T:T,C1116+1,1),"")</f>
        <v/>
      </c>
      <c r="I1116" s="0" t="str">
        <f aca="false">IF(E1116&lt;&gt;0,INDEX(Main!U:U,C1116+1,1),"")</f>
        <v/>
      </c>
      <c r="J1116" s="0" t="str">
        <f aca="false">IF(E1116&lt;&gt;0,INDEX(Main!V:V,C1116+1,1),"")</f>
        <v/>
      </c>
      <c r="K1116" s="0" t="str">
        <f aca="false">IF(E1116&lt;&gt;0,INDEX(Main!W:W,C1116+1,1),"")</f>
        <v/>
      </c>
      <c r="L1116" s="0" t="str">
        <f aca="false">IF(E1116&lt;&gt;0,INDEX(Main!AF:CC,$C1116+1,$D1116+1),"")</f>
        <v/>
      </c>
      <c r="M1116" s="0" t="str">
        <f aca="false">IF(E1116&lt;&gt;0,IF(L1116*1&gt;100,YEAR(L1116),""),"")</f>
        <v/>
      </c>
      <c r="N1116" s="0" t="str">
        <f aca="false">IF(E1116&lt;&gt;0,INDEX(Main!AH:CC,$C1116+1,$D1116+1),"")</f>
        <v/>
      </c>
      <c r="O1116" s="0" t="str">
        <f aca="false">IF(E1116&lt;&gt;0,INDEX(Main!AI:CC,$C1116+1,$D1116+1),"")</f>
        <v/>
      </c>
      <c r="P1116" s="0" t="str">
        <f aca="false">IF(E1116&lt;&gt;0,INDEX(Main!AJ:CC,$C1116+1,$D1116+1),"")</f>
        <v/>
      </c>
      <c r="Q1116" s="0" t="str">
        <f aca="false">IF(A1116&lt;&gt;"",":"&amp;A1116,"")</f>
        <v/>
      </c>
    </row>
    <row r="1117" customFormat="false" ht="12.75" hidden="false" customHeight="false" outlineLevel="0" collapsed="false">
      <c r="A1117" s="0" t="str">
        <f aca="false">IF(MOD(ROW(B1117)-C$6,$F$6)=0,MAX(A$7:A1116)+1,"")</f>
        <v/>
      </c>
      <c r="B1117" s="0" t="n">
        <v>10.091</v>
      </c>
      <c r="C1117" s="0" t="n">
        <v>97</v>
      </c>
      <c r="D1117" s="0" t="n">
        <v>45</v>
      </c>
      <c r="E1117" s="0" t="n">
        <v>0</v>
      </c>
      <c r="F1117" s="0" t="str">
        <f aca="false">IF(E1117&lt;&gt;0,"CSE"&amp;ROUND(B1117,0),"")</f>
        <v/>
      </c>
      <c r="G1117" s="0" t="str">
        <f aca="false">IF(E1117&lt;&gt;0,"All","")</f>
        <v/>
      </c>
      <c r="H1117" s="0" t="str">
        <f aca="false">IF(E1117&lt;&gt;0,INDEX(Main!T:T,C1117+1,1),"")</f>
        <v/>
      </c>
      <c r="I1117" s="0" t="str">
        <f aca="false">IF(E1117&lt;&gt;0,INDEX(Main!U:U,C1117+1,1),"")</f>
        <v/>
      </c>
      <c r="J1117" s="0" t="str">
        <f aca="false">IF(E1117&lt;&gt;0,INDEX(Main!V:V,C1117+1,1),"")</f>
        <v/>
      </c>
      <c r="K1117" s="0" t="str">
        <f aca="false">IF(E1117&lt;&gt;0,INDEX(Main!W:W,C1117+1,1),"")</f>
        <v/>
      </c>
      <c r="L1117" s="0" t="str">
        <f aca="false">IF(E1117&lt;&gt;0,INDEX(Main!AF:CC,$C1117+1,$D1117+1),"")</f>
        <v/>
      </c>
      <c r="M1117" s="0" t="str">
        <f aca="false">IF(E1117&lt;&gt;0,IF(L1117*1&gt;100,YEAR(L1117),""),"")</f>
        <v/>
      </c>
      <c r="N1117" s="0" t="str">
        <f aca="false">IF(E1117&lt;&gt;0,INDEX(Main!AH:CC,$C1117+1,$D1117+1),"")</f>
        <v/>
      </c>
      <c r="O1117" s="0" t="str">
        <f aca="false">IF(E1117&lt;&gt;0,INDEX(Main!AI:CC,$C1117+1,$D1117+1),"")</f>
        <v/>
      </c>
      <c r="P1117" s="0" t="str">
        <f aca="false">IF(E1117&lt;&gt;0,INDEX(Main!AJ:CC,$C1117+1,$D1117+1),"")</f>
        <v/>
      </c>
      <c r="Q1117" s="0" t="str">
        <f aca="false">IF(A1117&lt;&gt;"",":"&amp;A1117,"")</f>
        <v/>
      </c>
    </row>
    <row r="1118" customFormat="false" ht="12.75" hidden="false" customHeight="false" outlineLevel="0" collapsed="false">
      <c r="A1118" s="0" t="str">
        <f aca="false">IF(MOD(ROW(B1118)-C$6,$F$6)=0,MAX(A$7:A1117)+1,"")</f>
        <v/>
      </c>
      <c r="B1118" s="0" t="n">
        <v>10.092</v>
      </c>
      <c r="C1118" s="0" t="n">
        <v>98</v>
      </c>
      <c r="D1118" s="0" t="n">
        <v>45</v>
      </c>
      <c r="E1118" s="0" t="n">
        <v>0</v>
      </c>
      <c r="F1118" s="0" t="str">
        <f aca="false">IF(E1118&lt;&gt;0,"CSE"&amp;ROUND(B1118,0),"")</f>
        <v/>
      </c>
      <c r="G1118" s="0" t="str">
        <f aca="false">IF(E1118&lt;&gt;0,"All","")</f>
        <v/>
      </c>
      <c r="H1118" s="0" t="str">
        <f aca="false">IF(E1118&lt;&gt;0,INDEX(Main!T:T,C1118+1,1),"")</f>
        <v/>
      </c>
      <c r="I1118" s="0" t="str">
        <f aca="false">IF(E1118&lt;&gt;0,INDEX(Main!U:U,C1118+1,1),"")</f>
        <v/>
      </c>
      <c r="J1118" s="0" t="str">
        <f aca="false">IF(E1118&lt;&gt;0,INDEX(Main!V:V,C1118+1,1),"")</f>
        <v/>
      </c>
      <c r="K1118" s="0" t="str">
        <f aca="false">IF(E1118&lt;&gt;0,INDEX(Main!W:W,C1118+1,1),"")</f>
        <v/>
      </c>
      <c r="L1118" s="0" t="str">
        <f aca="false">IF(E1118&lt;&gt;0,INDEX(Main!AF:CC,$C1118+1,$D1118+1),"")</f>
        <v/>
      </c>
      <c r="M1118" s="0" t="str">
        <f aca="false">IF(E1118&lt;&gt;0,IF(L1118*1&gt;100,YEAR(L1118),""),"")</f>
        <v/>
      </c>
      <c r="N1118" s="0" t="str">
        <f aca="false">IF(E1118&lt;&gt;0,INDEX(Main!AH:CC,$C1118+1,$D1118+1),"")</f>
        <v/>
      </c>
      <c r="O1118" s="0" t="str">
        <f aca="false">IF(E1118&lt;&gt;0,INDEX(Main!AI:CC,$C1118+1,$D1118+1),"")</f>
        <v/>
      </c>
      <c r="P1118" s="0" t="str">
        <f aca="false">IF(E1118&lt;&gt;0,INDEX(Main!AJ:CC,$C1118+1,$D1118+1),"")</f>
        <v/>
      </c>
      <c r="Q1118" s="0" t="str">
        <f aca="false">IF(A1118&lt;&gt;"",":"&amp;A1118,"")</f>
        <v/>
      </c>
    </row>
    <row r="1119" customFormat="false" ht="12.75" hidden="false" customHeight="false" outlineLevel="0" collapsed="false">
      <c r="A1119" s="0" t="str">
        <f aca="false">IF(MOD(ROW(B1119)-C$6,$F$6)=0,MAX(A$7:A1118)+1,"")</f>
        <v/>
      </c>
      <c r="B1119" s="0" t="n">
        <v>10.0929999999999</v>
      </c>
      <c r="C1119" s="0" t="n">
        <v>99</v>
      </c>
      <c r="D1119" s="0" t="n">
        <v>45</v>
      </c>
      <c r="E1119" s="0" t="n">
        <v>0</v>
      </c>
      <c r="F1119" s="0" t="str">
        <f aca="false">IF(E1119&lt;&gt;0,"CSE"&amp;ROUND(B1119,0),"")</f>
        <v/>
      </c>
      <c r="G1119" s="0" t="str">
        <f aca="false">IF(E1119&lt;&gt;0,"All","")</f>
        <v/>
      </c>
      <c r="H1119" s="0" t="str">
        <f aca="false">IF(E1119&lt;&gt;0,INDEX(Main!T:T,C1119+1,1),"")</f>
        <v/>
      </c>
      <c r="I1119" s="0" t="str">
        <f aca="false">IF(E1119&lt;&gt;0,INDEX(Main!U:U,C1119+1,1),"")</f>
        <v/>
      </c>
      <c r="J1119" s="0" t="str">
        <f aca="false">IF(E1119&lt;&gt;0,INDEX(Main!V:V,C1119+1,1),"")</f>
        <v/>
      </c>
      <c r="K1119" s="0" t="str">
        <f aca="false">IF(E1119&lt;&gt;0,INDEX(Main!W:W,C1119+1,1),"")</f>
        <v/>
      </c>
      <c r="L1119" s="0" t="str">
        <f aca="false">IF(E1119&lt;&gt;0,INDEX(Main!AF:CC,$C1119+1,$D1119+1),"")</f>
        <v/>
      </c>
      <c r="M1119" s="0" t="str">
        <f aca="false">IF(E1119&lt;&gt;0,IF(L1119*1&gt;100,YEAR(L1119),""),"")</f>
        <v/>
      </c>
      <c r="N1119" s="0" t="str">
        <f aca="false">IF(E1119&lt;&gt;0,INDEX(Main!AH:CC,$C1119+1,$D1119+1),"")</f>
        <v/>
      </c>
      <c r="O1119" s="0" t="str">
        <f aca="false">IF(E1119&lt;&gt;0,INDEX(Main!AI:CC,$C1119+1,$D1119+1),"")</f>
        <v/>
      </c>
      <c r="P1119" s="0" t="str">
        <f aca="false">IF(E1119&lt;&gt;0,INDEX(Main!AJ:CC,$C1119+1,$D1119+1),"")</f>
        <v/>
      </c>
      <c r="Q1119" s="0" t="str">
        <f aca="false">IF(A1119&lt;&gt;"",":"&amp;A1119,"")</f>
        <v/>
      </c>
    </row>
    <row r="1120" customFormat="false" ht="12.75" hidden="false" customHeight="false" outlineLevel="0" collapsed="false">
      <c r="A1120" s="0" t="str">
        <f aca="false">IF(MOD(ROW(B1120)-C$6,$F$6)=0,MAX(A$7:A1119)+1,"")</f>
        <v/>
      </c>
      <c r="B1120" s="0" t="n">
        <v>10.0939999999999</v>
      </c>
      <c r="C1120" s="0" t="n">
        <v>100</v>
      </c>
      <c r="D1120" s="0" t="n">
        <v>45</v>
      </c>
      <c r="E1120" s="0" t="n">
        <v>0</v>
      </c>
      <c r="F1120" s="0" t="str">
        <f aca="false">IF(E1120&lt;&gt;0,"CSE"&amp;ROUND(B1120,0),"")</f>
        <v/>
      </c>
      <c r="G1120" s="0" t="str">
        <f aca="false">IF(E1120&lt;&gt;0,"All","")</f>
        <v/>
      </c>
      <c r="H1120" s="0" t="str">
        <f aca="false">IF(E1120&lt;&gt;0,INDEX(Main!T:T,C1120+1,1),"")</f>
        <v/>
      </c>
      <c r="I1120" s="0" t="str">
        <f aca="false">IF(E1120&lt;&gt;0,INDEX(Main!U:U,C1120+1,1),"")</f>
        <v/>
      </c>
      <c r="J1120" s="0" t="str">
        <f aca="false">IF(E1120&lt;&gt;0,INDEX(Main!V:V,C1120+1,1),"")</f>
        <v/>
      </c>
      <c r="K1120" s="0" t="str">
        <f aca="false">IF(E1120&lt;&gt;0,INDEX(Main!W:W,C1120+1,1),"")</f>
        <v/>
      </c>
      <c r="L1120" s="0" t="str">
        <f aca="false">IF(E1120&lt;&gt;0,INDEX(Main!AF:CC,$C1120+1,$D1120+1),"")</f>
        <v/>
      </c>
      <c r="M1120" s="0" t="str">
        <f aca="false">IF(E1120&lt;&gt;0,IF(L1120*1&gt;100,YEAR(L1120),""),"")</f>
        <v/>
      </c>
      <c r="N1120" s="0" t="str">
        <f aca="false">IF(E1120&lt;&gt;0,INDEX(Main!AH:CC,$C1120+1,$D1120+1),"")</f>
        <v/>
      </c>
      <c r="O1120" s="0" t="str">
        <f aca="false">IF(E1120&lt;&gt;0,INDEX(Main!AI:CC,$C1120+1,$D1120+1),"")</f>
        <v/>
      </c>
      <c r="P1120" s="0" t="str">
        <f aca="false">IF(E1120&lt;&gt;0,INDEX(Main!AJ:CC,$C1120+1,$D1120+1),"")</f>
        <v/>
      </c>
      <c r="Q1120" s="0" t="str">
        <f aca="false">IF(A1120&lt;&gt;"",":"&amp;A1120,"")</f>
        <v/>
      </c>
    </row>
    <row r="1121" customFormat="false" ht="12.75" hidden="false" customHeight="false" outlineLevel="0" collapsed="false">
      <c r="A1121" s="0" t="str">
        <f aca="false">IF(MOD(ROW(B1121)-C$6,$F$6)=0,MAX(A$7:A1120)+1,"")</f>
        <v/>
      </c>
      <c r="B1121" s="0" t="n">
        <v>10.0949999999999</v>
      </c>
      <c r="C1121" s="0" t="n">
        <v>101</v>
      </c>
      <c r="D1121" s="0" t="n">
        <v>45</v>
      </c>
      <c r="E1121" s="0" t="n">
        <v>0</v>
      </c>
      <c r="F1121" s="0" t="str">
        <f aca="false">IF(E1121&lt;&gt;0,"CSE"&amp;ROUND(B1121,0),"")</f>
        <v/>
      </c>
      <c r="G1121" s="0" t="str">
        <f aca="false">IF(E1121&lt;&gt;0,"All","")</f>
        <v/>
      </c>
      <c r="H1121" s="0" t="str">
        <f aca="false">IF(E1121&lt;&gt;0,INDEX(Main!T:T,C1121+1,1),"")</f>
        <v/>
      </c>
      <c r="I1121" s="0" t="str">
        <f aca="false">IF(E1121&lt;&gt;0,INDEX(Main!U:U,C1121+1,1),"")</f>
        <v/>
      </c>
      <c r="J1121" s="0" t="str">
        <f aca="false">IF(E1121&lt;&gt;0,INDEX(Main!V:V,C1121+1,1),"")</f>
        <v/>
      </c>
      <c r="K1121" s="0" t="str">
        <f aca="false">IF(E1121&lt;&gt;0,INDEX(Main!W:W,C1121+1,1),"")</f>
        <v/>
      </c>
      <c r="L1121" s="0" t="str">
        <f aca="false">IF(E1121&lt;&gt;0,INDEX(Main!AF:CC,$C1121+1,$D1121+1),"")</f>
        <v/>
      </c>
      <c r="M1121" s="0" t="str">
        <f aca="false">IF(E1121&lt;&gt;0,IF(L1121*1&gt;100,YEAR(L1121),""),"")</f>
        <v/>
      </c>
      <c r="N1121" s="0" t="str">
        <f aca="false">IF(E1121&lt;&gt;0,INDEX(Main!AH:CC,$C1121+1,$D1121+1),"")</f>
        <v/>
      </c>
      <c r="O1121" s="0" t="str">
        <f aca="false">IF(E1121&lt;&gt;0,INDEX(Main!AI:CC,$C1121+1,$D1121+1),"")</f>
        <v/>
      </c>
      <c r="P1121" s="0" t="str">
        <f aca="false">IF(E1121&lt;&gt;0,INDEX(Main!AJ:CC,$C1121+1,$D1121+1),"")</f>
        <v/>
      </c>
      <c r="Q1121" s="0" t="str">
        <f aca="false">IF(A1121&lt;&gt;"",":"&amp;A1121,"")</f>
        <v/>
      </c>
    </row>
    <row r="1122" customFormat="false" ht="12.75" hidden="false" customHeight="false" outlineLevel="0" collapsed="false">
      <c r="A1122" s="0" t="str">
        <f aca="false">IF(MOD(ROW(B1122)-C$6,$F$6)=0,MAX(A$7:A1121)+1,"")</f>
        <v/>
      </c>
      <c r="B1122" s="0" t="n">
        <v>10.0959999999999</v>
      </c>
      <c r="C1122" s="0" t="n">
        <v>102</v>
      </c>
      <c r="D1122" s="0" t="n">
        <v>45</v>
      </c>
      <c r="E1122" s="0" t="n">
        <v>0</v>
      </c>
      <c r="F1122" s="0" t="str">
        <f aca="false">IF(E1122&lt;&gt;0,"CSE"&amp;ROUND(B1122,0),"")</f>
        <v/>
      </c>
      <c r="G1122" s="0" t="str">
        <f aca="false">IF(E1122&lt;&gt;0,"All","")</f>
        <v/>
      </c>
      <c r="H1122" s="0" t="str">
        <f aca="false">IF(E1122&lt;&gt;0,INDEX(Main!T:T,C1122+1,1),"")</f>
        <v/>
      </c>
      <c r="I1122" s="0" t="str">
        <f aca="false">IF(E1122&lt;&gt;0,INDEX(Main!U:U,C1122+1,1),"")</f>
        <v/>
      </c>
      <c r="J1122" s="0" t="str">
        <f aca="false">IF(E1122&lt;&gt;0,INDEX(Main!V:V,C1122+1,1),"")</f>
        <v/>
      </c>
      <c r="K1122" s="0" t="str">
        <f aca="false">IF(E1122&lt;&gt;0,INDEX(Main!W:W,C1122+1,1),"")</f>
        <v/>
      </c>
      <c r="L1122" s="0" t="str">
        <f aca="false">IF(E1122&lt;&gt;0,INDEX(Main!AF:CC,$C1122+1,$D1122+1),"")</f>
        <v/>
      </c>
      <c r="M1122" s="0" t="str">
        <f aca="false">IF(E1122&lt;&gt;0,IF(L1122*1&gt;100,YEAR(L1122),""),"")</f>
        <v/>
      </c>
      <c r="N1122" s="0" t="str">
        <f aca="false">IF(E1122&lt;&gt;0,INDEX(Main!AH:CC,$C1122+1,$D1122+1),"")</f>
        <v/>
      </c>
      <c r="O1122" s="0" t="str">
        <f aca="false">IF(E1122&lt;&gt;0,INDEX(Main!AI:CC,$C1122+1,$D1122+1),"")</f>
        <v/>
      </c>
      <c r="P1122" s="0" t="str">
        <f aca="false">IF(E1122&lt;&gt;0,INDEX(Main!AJ:CC,$C1122+1,$D1122+1),"")</f>
        <v/>
      </c>
      <c r="Q1122" s="0" t="str">
        <f aca="false">IF(A1122&lt;&gt;"",":"&amp;A1122,"")</f>
        <v/>
      </c>
    </row>
    <row r="1123" customFormat="false" ht="12.75" hidden="false" customHeight="false" outlineLevel="0" collapsed="false">
      <c r="A1123" s="0" t="str">
        <f aca="false">IF(MOD(ROW(B1123)-C$6,$F$6)=0,MAX(A$7:A1122)+1,"")</f>
        <v/>
      </c>
      <c r="B1123" s="0" t="n">
        <v>10.0969999999999</v>
      </c>
      <c r="C1123" s="0" t="n">
        <v>103</v>
      </c>
      <c r="D1123" s="0" t="n">
        <v>45</v>
      </c>
      <c r="E1123" s="0" t="n">
        <v>0</v>
      </c>
      <c r="F1123" s="0" t="str">
        <f aca="false">IF(E1123&lt;&gt;0,"CSE"&amp;ROUND(B1123,0),"")</f>
        <v/>
      </c>
      <c r="G1123" s="0" t="str">
        <f aca="false">IF(E1123&lt;&gt;0,"All","")</f>
        <v/>
      </c>
      <c r="H1123" s="0" t="str">
        <f aca="false">IF(E1123&lt;&gt;0,INDEX(Main!T:T,C1123+1,1),"")</f>
        <v/>
      </c>
      <c r="I1123" s="0" t="str">
        <f aca="false">IF(E1123&lt;&gt;0,INDEX(Main!U:U,C1123+1,1),"")</f>
        <v/>
      </c>
      <c r="J1123" s="0" t="str">
        <f aca="false">IF(E1123&lt;&gt;0,INDEX(Main!V:V,C1123+1,1),"")</f>
        <v/>
      </c>
      <c r="K1123" s="0" t="str">
        <f aca="false">IF(E1123&lt;&gt;0,INDEX(Main!W:W,C1123+1,1),"")</f>
        <v/>
      </c>
      <c r="L1123" s="0" t="str">
        <f aca="false">IF(E1123&lt;&gt;0,INDEX(Main!AF:CC,$C1123+1,$D1123+1),"")</f>
        <v/>
      </c>
      <c r="M1123" s="0" t="str">
        <f aca="false">IF(E1123&lt;&gt;0,IF(L1123*1&gt;100,YEAR(L1123),""),"")</f>
        <v/>
      </c>
      <c r="N1123" s="0" t="str">
        <f aca="false">IF(E1123&lt;&gt;0,INDEX(Main!AH:CC,$C1123+1,$D1123+1),"")</f>
        <v/>
      </c>
      <c r="O1123" s="0" t="str">
        <f aca="false">IF(E1123&lt;&gt;0,INDEX(Main!AI:CC,$C1123+1,$D1123+1),"")</f>
        <v/>
      </c>
      <c r="P1123" s="0" t="str">
        <f aca="false">IF(E1123&lt;&gt;0,INDEX(Main!AJ:CC,$C1123+1,$D1123+1),"")</f>
        <v/>
      </c>
      <c r="Q1123" s="0" t="str">
        <f aca="false">IF(A1123&lt;&gt;"",":"&amp;A1123,"")</f>
        <v/>
      </c>
    </row>
    <row r="1124" customFormat="false" ht="12.75" hidden="false" customHeight="false" outlineLevel="0" collapsed="false">
      <c r="A1124" s="0" t="str">
        <f aca="false">IF(MOD(ROW(B1124)-C$6,$F$6)=0,MAX(A$7:A1123)+1,"")</f>
        <v/>
      </c>
      <c r="B1124" s="0" t="n">
        <v>10.0979999999999</v>
      </c>
      <c r="C1124" s="0" t="n">
        <v>104</v>
      </c>
      <c r="D1124" s="0" t="n">
        <v>45</v>
      </c>
      <c r="E1124" s="0" t="n">
        <v>0</v>
      </c>
      <c r="F1124" s="0" t="str">
        <f aca="false">IF(E1124&lt;&gt;0,"CSE"&amp;ROUND(B1124,0),"")</f>
        <v/>
      </c>
      <c r="G1124" s="0" t="str">
        <f aca="false">IF(E1124&lt;&gt;0,"All","")</f>
        <v/>
      </c>
      <c r="H1124" s="0" t="str">
        <f aca="false">IF(E1124&lt;&gt;0,INDEX(Main!T:T,C1124+1,1),"")</f>
        <v/>
      </c>
      <c r="I1124" s="0" t="str">
        <f aca="false">IF(E1124&lt;&gt;0,INDEX(Main!U:U,C1124+1,1),"")</f>
        <v/>
      </c>
      <c r="J1124" s="0" t="str">
        <f aca="false">IF(E1124&lt;&gt;0,INDEX(Main!V:V,C1124+1,1),"")</f>
        <v/>
      </c>
      <c r="K1124" s="0" t="str">
        <f aca="false">IF(E1124&lt;&gt;0,INDEX(Main!W:W,C1124+1,1),"")</f>
        <v/>
      </c>
      <c r="L1124" s="0" t="str">
        <f aca="false">IF(E1124&lt;&gt;0,INDEX(Main!AF:CC,$C1124+1,$D1124+1),"")</f>
        <v/>
      </c>
      <c r="M1124" s="0" t="str">
        <f aca="false">IF(E1124&lt;&gt;0,IF(L1124*1&gt;100,YEAR(L1124),""),"")</f>
        <v/>
      </c>
      <c r="N1124" s="0" t="str">
        <f aca="false">IF(E1124&lt;&gt;0,INDEX(Main!AH:CC,$C1124+1,$D1124+1),"")</f>
        <v/>
      </c>
      <c r="O1124" s="0" t="str">
        <f aca="false">IF(E1124&lt;&gt;0,INDEX(Main!AI:CC,$C1124+1,$D1124+1),"")</f>
        <v/>
      </c>
      <c r="P1124" s="0" t="str">
        <f aca="false">IF(E1124&lt;&gt;0,INDEX(Main!AJ:CC,$C1124+1,$D1124+1),"")</f>
        <v/>
      </c>
      <c r="Q1124" s="0" t="str">
        <f aca="false">IF(A1124&lt;&gt;"",":"&amp;A1124,"")</f>
        <v/>
      </c>
    </row>
    <row r="1125" customFormat="false" ht="12.75" hidden="false" customHeight="false" outlineLevel="0" collapsed="false">
      <c r="A1125" s="0" t="str">
        <f aca="false">IF(MOD(ROW(B1125)-C$6,$F$6)=0,MAX(A$7:A1124)+1,"")</f>
        <v/>
      </c>
      <c r="B1125" s="0" t="n">
        <v>10.0989999999999</v>
      </c>
      <c r="C1125" s="0" t="n">
        <v>105</v>
      </c>
      <c r="D1125" s="0" t="n">
        <v>45</v>
      </c>
      <c r="E1125" s="0" t="n">
        <v>0</v>
      </c>
      <c r="F1125" s="0" t="str">
        <f aca="false">IF(E1125&lt;&gt;0,"CSE"&amp;ROUND(B1125,0),"")</f>
        <v/>
      </c>
      <c r="G1125" s="0" t="str">
        <f aca="false">IF(E1125&lt;&gt;0,"All","")</f>
        <v/>
      </c>
      <c r="H1125" s="0" t="str">
        <f aca="false">IF(E1125&lt;&gt;0,INDEX(Main!T:T,C1125+1,1),"")</f>
        <v/>
      </c>
      <c r="I1125" s="0" t="str">
        <f aca="false">IF(E1125&lt;&gt;0,INDEX(Main!U:U,C1125+1,1),"")</f>
        <v/>
      </c>
      <c r="J1125" s="0" t="str">
        <f aca="false">IF(E1125&lt;&gt;0,INDEX(Main!V:V,C1125+1,1),"")</f>
        <v/>
      </c>
      <c r="K1125" s="0" t="str">
        <f aca="false">IF(E1125&lt;&gt;0,INDEX(Main!W:W,C1125+1,1),"")</f>
        <v/>
      </c>
      <c r="L1125" s="0" t="str">
        <f aca="false">IF(E1125&lt;&gt;0,INDEX(Main!AF:CC,$C1125+1,$D1125+1),"")</f>
        <v/>
      </c>
      <c r="M1125" s="0" t="str">
        <f aca="false">IF(E1125&lt;&gt;0,IF(L1125*1&gt;100,YEAR(L1125),""),"")</f>
        <v/>
      </c>
      <c r="N1125" s="0" t="str">
        <f aca="false">IF(E1125&lt;&gt;0,INDEX(Main!AH:CC,$C1125+1,$D1125+1),"")</f>
        <v/>
      </c>
      <c r="O1125" s="0" t="str">
        <f aca="false">IF(E1125&lt;&gt;0,INDEX(Main!AI:CC,$C1125+1,$D1125+1),"")</f>
        <v/>
      </c>
      <c r="P1125" s="0" t="str">
        <f aca="false">IF(E1125&lt;&gt;0,INDEX(Main!AJ:CC,$C1125+1,$D1125+1),"")</f>
        <v/>
      </c>
      <c r="Q1125" s="0" t="str">
        <f aca="false">IF(A1125&lt;&gt;"",":"&amp;A1125,"")</f>
        <v/>
      </c>
    </row>
    <row r="1126" customFormat="false" ht="12.75" hidden="false" customHeight="false" outlineLevel="0" collapsed="false">
      <c r="A1126" s="0" t="str">
        <f aca="false">IF(MOD(ROW(B1126)-C$6,$F$6)=0,MAX(A$7:A1125)+1,"")</f>
        <v/>
      </c>
      <c r="B1126" s="0" t="n">
        <v>10.0999999999999</v>
      </c>
      <c r="C1126" s="0" t="n">
        <v>106</v>
      </c>
      <c r="D1126" s="0" t="n">
        <v>45</v>
      </c>
      <c r="E1126" s="0" t="n">
        <v>0</v>
      </c>
      <c r="F1126" s="0" t="str">
        <f aca="false">IF(E1126&lt;&gt;0,"CSE"&amp;ROUND(B1126,0),"")</f>
        <v/>
      </c>
      <c r="G1126" s="0" t="str">
        <f aca="false">IF(E1126&lt;&gt;0,"All","")</f>
        <v/>
      </c>
      <c r="H1126" s="0" t="str">
        <f aca="false">IF(E1126&lt;&gt;0,INDEX(Main!T:T,C1126+1,1),"")</f>
        <v/>
      </c>
      <c r="I1126" s="0" t="str">
        <f aca="false">IF(E1126&lt;&gt;0,INDEX(Main!U:U,C1126+1,1),"")</f>
        <v/>
      </c>
      <c r="J1126" s="0" t="str">
        <f aca="false">IF(E1126&lt;&gt;0,INDEX(Main!V:V,C1126+1,1),"")</f>
        <v/>
      </c>
      <c r="K1126" s="0" t="str">
        <f aca="false">IF(E1126&lt;&gt;0,INDEX(Main!W:W,C1126+1,1),"")</f>
        <v/>
      </c>
      <c r="L1126" s="0" t="str">
        <f aca="false">IF(E1126&lt;&gt;0,INDEX(Main!AF:CC,$C1126+1,$D1126+1),"")</f>
        <v/>
      </c>
      <c r="M1126" s="0" t="str">
        <f aca="false">IF(E1126&lt;&gt;0,IF(L1126*1&gt;100,YEAR(L1126),""),"")</f>
        <v/>
      </c>
      <c r="N1126" s="0" t="str">
        <f aca="false">IF(E1126&lt;&gt;0,INDEX(Main!AH:CC,$C1126+1,$D1126+1),"")</f>
        <v/>
      </c>
      <c r="O1126" s="0" t="str">
        <f aca="false">IF(E1126&lt;&gt;0,INDEX(Main!AI:CC,$C1126+1,$D1126+1),"")</f>
        <v/>
      </c>
      <c r="P1126" s="0" t="str">
        <f aca="false">IF(E1126&lt;&gt;0,INDEX(Main!AJ:CC,$C1126+1,$D1126+1),"")</f>
        <v/>
      </c>
      <c r="Q1126" s="0" t="str">
        <f aca="false">IF(A1126&lt;&gt;"",":"&amp;A1126,"")</f>
        <v/>
      </c>
    </row>
    <row r="1127" customFormat="false" ht="12.75" hidden="false" customHeight="false" outlineLevel="0" collapsed="false">
      <c r="A1127" s="0" t="str">
        <f aca="false">IF(MOD(ROW(B1127)-C$6,$F$6)=0,MAX(A$7:A1126)+1,"")</f>
        <v/>
      </c>
      <c r="B1127" s="0" t="n">
        <v>10.1009999999999</v>
      </c>
      <c r="C1127" s="0" t="n">
        <v>107</v>
      </c>
      <c r="D1127" s="0" t="n">
        <v>45</v>
      </c>
      <c r="E1127" s="0" t="n">
        <v>0</v>
      </c>
      <c r="F1127" s="0" t="str">
        <f aca="false">IF(E1127&lt;&gt;0,"CSE"&amp;ROUND(B1127,0),"")</f>
        <v/>
      </c>
      <c r="G1127" s="0" t="str">
        <f aca="false">IF(E1127&lt;&gt;0,"All","")</f>
        <v/>
      </c>
      <c r="H1127" s="0" t="str">
        <f aca="false">IF(E1127&lt;&gt;0,INDEX(Main!T:T,C1127+1,1),"")</f>
        <v/>
      </c>
      <c r="I1127" s="0" t="str">
        <f aca="false">IF(E1127&lt;&gt;0,INDEX(Main!U:U,C1127+1,1),"")</f>
        <v/>
      </c>
      <c r="J1127" s="0" t="str">
        <f aca="false">IF(E1127&lt;&gt;0,INDEX(Main!V:V,C1127+1,1),"")</f>
        <v/>
      </c>
      <c r="K1127" s="0" t="str">
        <f aca="false">IF(E1127&lt;&gt;0,INDEX(Main!W:W,C1127+1,1),"")</f>
        <v/>
      </c>
      <c r="L1127" s="0" t="str">
        <f aca="false">IF(E1127&lt;&gt;0,INDEX(Main!AF:CC,$C1127+1,$D1127+1),"")</f>
        <v/>
      </c>
      <c r="M1127" s="0" t="str">
        <f aca="false">IF(E1127&lt;&gt;0,IF(L1127*1&gt;100,YEAR(L1127),""),"")</f>
        <v/>
      </c>
      <c r="N1127" s="0" t="str">
        <f aca="false">IF(E1127&lt;&gt;0,INDEX(Main!AH:CC,$C1127+1,$D1127+1),"")</f>
        <v/>
      </c>
      <c r="O1127" s="0" t="str">
        <f aca="false">IF(E1127&lt;&gt;0,INDEX(Main!AI:CC,$C1127+1,$D1127+1),"")</f>
        <v/>
      </c>
      <c r="P1127" s="0" t="str">
        <f aca="false">IF(E1127&lt;&gt;0,INDEX(Main!AJ:CC,$C1127+1,$D1127+1),"")</f>
        <v/>
      </c>
      <c r="Q1127" s="0" t="str">
        <f aca="false">IF(A1127&lt;&gt;"",":"&amp;A1127,"")</f>
        <v/>
      </c>
    </row>
    <row r="1128" customFormat="false" ht="12.75" hidden="false" customHeight="false" outlineLevel="0" collapsed="false">
      <c r="A1128" s="0" t="str">
        <f aca="false">IF(MOD(ROW(B1128)-C$6,$F$6)=0,MAX(A$7:A1127)+1,"")</f>
        <v/>
      </c>
      <c r="B1128" s="0" t="n">
        <v>10.1019999999999</v>
      </c>
      <c r="C1128" s="0" t="n">
        <v>108</v>
      </c>
      <c r="D1128" s="0" t="n">
        <v>45</v>
      </c>
      <c r="E1128" s="0" t="n">
        <v>0</v>
      </c>
      <c r="F1128" s="0" t="str">
        <f aca="false">IF(E1128&lt;&gt;0,"CSE"&amp;ROUND(B1128,0),"")</f>
        <v/>
      </c>
      <c r="G1128" s="0" t="str">
        <f aca="false">IF(E1128&lt;&gt;0,"All","")</f>
        <v/>
      </c>
      <c r="H1128" s="0" t="str">
        <f aca="false">IF(E1128&lt;&gt;0,INDEX(Main!T:T,C1128+1,1),"")</f>
        <v/>
      </c>
      <c r="I1128" s="0" t="str">
        <f aca="false">IF(E1128&lt;&gt;0,INDEX(Main!U:U,C1128+1,1),"")</f>
        <v/>
      </c>
      <c r="J1128" s="0" t="str">
        <f aca="false">IF(E1128&lt;&gt;0,INDEX(Main!V:V,C1128+1,1),"")</f>
        <v/>
      </c>
      <c r="K1128" s="0" t="str">
        <f aca="false">IF(E1128&lt;&gt;0,INDEX(Main!W:W,C1128+1,1),"")</f>
        <v/>
      </c>
      <c r="L1128" s="0" t="str">
        <f aca="false">IF(E1128&lt;&gt;0,INDEX(Main!AF:CC,$C1128+1,$D1128+1),"")</f>
        <v/>
      </c>
      <c r="M1128" s="0" t="str">
        <f aca="false">IF(E1128&lt;&gt;0,IF(L1128*1&gt;100,YEAR(L1128),""),"")</f>
        <v/>
      </c>
      <c r="N1128" s="0" t="str">
        <f aca="false">IF(E1128&lt;&gt;0,INDEX(Main!AH:CC,$C1128+1,$D1128+1),"")</f>
        <v/>
      </c>
      <c r="O1128" s="0" t="str">
        <f aca="false">IF(E1128&lt;&gt;0,INDEX(Main!AI:CC,$C1128+1,$D1128+1),"")</f>
        <v/>
      </c>
      <c r="P1128" s="0" t="str">
        <f aca="false">IF(E1128&lt;&gt;0,INDEX(Main!AJ:CC,$C1128+1,$D1128+1),"")</f>
        <v/>
      </c>
      <c r="Q1128" s="0" t="str">
        <f aca="false">IF(A1128&lt;&gt;"",":"&amp;A1128,"")</f>
        <v/>
      </c>
    </row>
    <row r="1129" customFormat="false" ht="12.75" hidden="false" customHeight="false" outlineLevel="0" collapsed="false">
      <c r="A1129" s="0" t="str">
        <f aca="false">IF(MOD(ROW(B1129)-C$6,$F$6)=0,MAX(A$7:A1128)+1,"")</f>
        <v/>
      </c>
      <c r="B1129" s="0" t="n">
        <v>10.1029999999999</v>
      </c>
      <c r="C1129" s="0" t="n">
        <v>109</v>
      </c>
      <c r="D1129" s="0" t="n">
        <v>45</v>
      </c>
      <c r="E1129" s="0" t="n">
        <v>0</v>
      </c>
      <c r="F1129" s="0" t="str">
        <f aca="false">IF(E1129&lt;&gt;0,"CSE"&amp;ROUND(B1129,0),"")</f>
        <v/>
      </c>
      <c r="G1129" s="0" t="str">
        <f aca="false">IF(E1129&lt;&gt;0,"All","")</f>
        <v/>
      </c>
      <c r="H1129" s="0" t="str">
        <f aca="false">IF(E1129&lt;&gt;0,INDEX(Main!T:T,C1129+1,1),"")</f>
        <v/>
      </c>
      <c r="I1129" s="0" t="str">
        <f aca="false">IF(E1129&lt;&gt;0,INDEX(Main!U:U,C1129+1,1),"")</f>
        <v/>
      </c>
      <c r="J1129" s="0" t="str">
        <f aca="false">IF(E1129&lt;&gt;0,INDEX(Main!V:V,C1129+1,1),"")</f>
        <v/>
      </c>
      <c r="K1129" s="0" t="str">
        <f aca="false">IF(E1129&lt;&gt;0,INDEX(Main!W:W,C1129+1,1),"")</f>
        <v/>
      </c>
      <c r="L1129" s="0" t="str">
        <f aca="false">IF(E1129&lt;&gt;0,INDEX(Main!AF:CC,$C1129+1,$D1129+1),"")</f>
        <v/>
      </c>
      <c r="M1129" s="0" t="str">
        <f aca="false">IF(E1129&lt;&gt;0,IF(L1129*1&gt;100,YEAR(L1129),""),"")</f>
        <v/>
      </c>
      <c r="N1129" s="0" t="str">
        <f aca="false">IF(E1129&lt;&gt;0,INDEX(Main!AH:CC,$C1129+1,$D1129+1),"")</f>
        <v/>
      </c>
      <c r="O1129" s="0" t="str">
        <f aca="false">IF(E1129&lt;&gt;0,INDEX(Main!AI:CC,$C1129+1,$D1129+1),"")</f>
        <v/>
      </c>
      <c r="P1129" s="0" t="str">
        <f aca="false">IF(E1129&lt;&gt;0,INDEX(Main!AJ:CC,$C1129+1,$D1129+1),"")</f>
        <v/>
      </c>
      <c r="Q1129" s="0" t="str">
        <f aca="false">IF(A1129&lt;&gt;"",":"&amp;A1129,"")</f>
        <v/>
      </c>
    </row>
    <row r="1130" customFormat="false" ht="12.75" hidden="false" customHeight="false" outlineLevel="0" collapsed="false">
      <c r="A1130" s="0" t="str">
        <f aca="false">IF(MOD(ROW(B1130)-C$6,$F$6)=0,MAX(A$7:A1129)+1,"")</f>
        <v/>
      </c>
      <c r="B1130" s="0" t="n">
        <v>10.1039999999999</v>
      </c>
      <c r="C1130" s="0" t="n">
        <v>110</v>
      </c>
      <c r="D1130" s="0" t="n">
        <v>45</v>
      </c>
      <c r="E1130" s="0" t="n">
        <v>0</v>
      </c>
      <c r="F1130" s="0" t="str">
        <f aca="false">IF(E1130&lt;&gt;0,"CSE"&amp;ROUND(B1130,0),"")</f>
        <v/>
      </c>
      <c r="G1130" s="0" t="str">
        <f aca="false">IF(E1130&lt;&gt;0,"All","")</f>
        <v/>
      </c>
      <c r="H1130" s="0" t="str">
        <f aca="false">IF(E1130&lt;&gt;0,INDEX(Main!T:T,C1130+1,1),"")</f>
        <v/>
      </c>
      <c r="I1130" s="0" t="str">
        <f aca="false">IF(E1130&lt;&gt;0,INDEX(Main!U:U,C1130+1,1),"")</f>
        <v/>
      </c>
      <c r="J1130" s="0" t="str">
        <f aca="false">IF(E1130&lt;&gt;0,INDEX(Main!V:V,C1130+1,1),"")</f>
        <v/>
      </c>
      <c r="K1130" s="0" t="str">
        <f aca="false">IF(E1130&lt;&gt;0,INDEX(Main!W:W,C1130+1,1),"")</f>
        <v/>
      </c>
      <c r="L1130" s="0" t="str">
        <f aca="false">IF(E1130&lt;&gt;0,INDEX(Main!AF:CC,$C1130+1,$D1130+1),"")</f>
        <v/>
      </c>
      <c r="M1130" s="0" t="str">
        <f aca="false">IF(E1130&lt;&gt;0,IF(L1130*1&gt;100,YEAR(L1130),""),"")</f>
        <v/>
      </c>
      <c r="N1130" s="0" t="str">
        <f aca="false">IF(E1130&lt;&gt;0,INDEX(Main!AH:CC,$C1130+1,$D1130+1),"")</f>
        <v/>
      </c>
      <c r="O1130" s="0" t="str">
        <f aca="false">IF(E1130&lt;&gt;0,INDEX(Main!AI:CC,$C1130+1,$D1130+1),"")</f>
        <v/>
      </c>
      <c r="P1130" s="0" t="str">
        <f aca="false">IF(E1130&lt;&gt;0,INDEX(Main!AJ:CC,$C1130+1,$D1130+1),"")</f>
        <v/>
      </c>
      <c r="Q1130" s="0" t="str">
        <f aca="false">IF(A1130&lt;&gt;"",":"&amp;A1130,"")</f>
        <v/>
      </c>
    </row>
    <row r="1131" customFormat="false" ht="12.75" hidden="false" customHeight="false" outlineLevel="0" collapsed="false">
      <c r="A1131" s="0" t="str">
        <f aca="false">IF(MOD(ROW(B1131)-C$6,$F$6)=0,MAX(A$7:A1130)+1,"")</f>
        <v/>
      </c>
      <c r="B1131" s="0" t="n">
        <v>10.1049999999999</v>
      </c>
      <c r="C1131" s="0" t="n">
        <v>111</v>
      </c>
      <c r="D1131" s="0" t="n">
        <v>45</v>
      </c>
      <c r="E1131" s="0" t="n">
        <v>0</v>
      </c>
      <c r="F1131" s="0" t="str">
        <f aca="false">IF(E1131&lt;&gt;0,"CSE"&amp;ROUND(B1131,0),"")</f>
        <v/>
      </c>
      <c r="G1131" s="0" t="str">
        <f aca="false">IF(E1131&lt;&gt;0,"All","")</f>
        <v/>
      </c>
      <c r="H1131" s="0" t="str">
        <f aca="false">IF(E1131&lt;&gt;0,INDEX(Main!T:T,C1131+1,1),"")</f>
        <v/>
      </c>
      <c r="I1131" s="0" t="str">
        <f aca="false">IF(E1131&lt;&gt;0,INDEX(Main!U:U,C1131+1,1),"")</f>
        <v/>
      </c>
      <c r="J1131" s="0" t="str">
        <f aca="false">IF(E1131&lt;&gt;0,INDEX(Main!V:V,C1131+1,1),"")</f>
        <v/>
      </c>
      <c r="K1131" s="0" t="str">
        <f aca="false">IF(E1131&lt;&gt;0,INDEX(Main!W:W,C1131+1,1),"")</f>
        <v/>
      </c>
      <c r="L1131" s="0" t="str">
        <f aca="false">IF(E1131&lt;&gt;0,INDEX(Main!AF:CC,$C1131+1,$D1131+1),"")</f>
        <v/>
      </c>
      <c r="M1131" s="0" t="str">
        <f aca="false">IF(E1131&lt;&gt;0,IF(L1131*1&gt;100,YEAR(L1131),""),"")</f>
        <v/>
      </c>
      <c r="N1131" s="0" t="str">
        <f aca="false">IF(E1131&lt;&gt;0,INDEX(Main!AH:CC,$C1131+1,$D1131+1),"")</f>
        <v/>
      </c>
      <c r="O1131" s="0" t="str">
        <f aca="false">IF(E1131&lt;&gt;0,INDEX(Main!AI:CC,$C1131+1,$D1131+1),"")</f>
        <v/>
      </c>
      <c r="P1131" s="0" t="str">
        <f aca="false">IF(E1131&lt;&gt;0,INDEX(Main!AJ:CC,$C1131+1,$D1131+1),"")</f>
        <v/>
      </c>
      <c r="Q1131" s="0" t="str">
        <f aca="false">IF(A1131&lt;&gt;"",":"&amp;A1131,"")</f>
        <v/>
      </c>
    </row>
    <row r="1132" customFormat="false" ht="12.75" hidden="false" customHeight="false" outlineLevel="0" collapsed="false">
      <c r="A1132" s="0" t="str">
        <f aca="false">IF(MOD(ROW(B1132)-C$6,$F$6)=0,MAX(A$7:A1131)+1,"")</f>
        <v/>
      </c>
      <c r="B1132" s="0" t="n">
        <v>10.1059999999999</v>
      </c>
      <c r="C1132" s="0" t="n">
        <v>112</v>
      </c>
      <c r="D1132" s="0" t="n">
        <v>45</v>
      </c>
      <c r="E1132" s="0" t="n">
        <v>0</v>
      </c>
      <c r="F1132" s="0" t="str">
        <f aca="false">IF(E1132&lt;&gt;0,"CSE"&amp;ROUND(B1132,0),"")</f>
        <v/>
      </c>
      <c r="G1132" s="0" t="str">
        <f aca="false">IF(E1132&lt;&gt;0,"All","")</f>
        <v/>
      </c>
      <c r="H1132" s="0" t="str">
        <f aca="false">IF(E1132&lt;&gt;0,INDEX(Main!T:T,C1132+1,1),"")</f>
        <v/>
      </c>
      <c r="I1132" s="0" t="str">
        <f aca="false">IF(E1132&lt;&gt;0,INDEX(Main!U:U,C1132+1,1),"")</f>
        <v/>
      </c>
      <c r="J1132" s="0" t="str">
        <f aca="false">IF(E1132&lt;&gt;0,INDEX(Main!V:V,C1132+1,1),"")</f>
        <v/>
      </c>
      <c r="K1132" s="0" t="str">
        <f aca="false">IF(E1132&lt;&gt;0,INDEX(Main!W:W,C1132+1,1),"")</f>
        <v/>
      </c>
      <c r="L1132" s="0" t="str">
        <f aca="false">IF(E1132&lt;&gt;0,INDEX(Main!AF:CC,$C1132+1,$D1132+1),"")</f>
        <v/>
      </c>
      <c r="M1132" s="0" t="str">
        <f aca="false">IF(E1132&lt;&gt;0,IF(L1132*1&gt;100,YEAR(L1132),""),"")</f>
        <v/>
      </c>
      <c r="N1132" s="0" t="str">
        <f aca="false">IF(E1132&lt;&gt;0,INDEX(Main!AH:CC,$C1132+1,$D1132+1),"")</f>
        <v/>
      </c>
      <c r="O1132" s="0" t="str">
        <f aca="false">IF(E1132&lt;&gt;0,INDEX(Main!AI:CC,$C1132+1,$D1132+1),"")</f>
        <v/>
      </c>
      <c r="P1132" s="0" t="str">
        <f aca="false">IF(E1132&lt;&gt;0,INDEX(Main!AJ:CC,$C1132+1,$D1132+1),"")</f>
        <v/>
      </c>
      <c r="Q1132" s="0" t="str">
        <f aca="false">IF(A1132&lt;&gt;"",":"&amp;A1132,"")</f>
        <v/>
      </c>
    </row>
    <row r="1133" customFormat="false" ht="12.75" hidden="false" customHeight="false" outlineLevel="0" collapsed="false">
      <c r="A1133" s="0" t="str">
        <f aca="false">IF(MOD(ROW(B1133)-C$6,$F$6)=0,MAX(A$7:A1132)+1,"")</f>
        <v/>
      </c>
      <c r="B1133" s="0" t="n">
        <v>10.1069999999999</v>
      </c>
      <c r="C1133" s="0" t="n">
        <v>113</v>
      </c>
      <c r="D1133" s="0" t="n">
        <v>45</v>
      </c>
      <c r="E1133" s="0" t="n">
        <v>0</v>
      </c>
      <c r="F1133" s="0" t="str">
        <f aca="false">IF(E1133&lt;&gt;0,"CSE"&amp;ROUND(B1133,0),"")</f>
        <v/>
      </c>
      <c r="G1133" s="0" t="str">
        <f aca="false">IF(E1133&lt;&gt;0,"All","")</f>
        <v/>
      </c>
      <c r="H1133" s="0" t="str">
        <f aca="false">IF(E1133&lt;&gt;0,INDEX(Main!T:T,C1133+1,1),"")</f>
        <v/>
      </c>
      <c r="I1133" s="0" t="str">
        <f aca="false">IF(E1133&lt;&gt;0,INDEX(Main!U:U,C1133+1,1),"")</f>
        <v/>
      </c>
      <c r="J1133" s="0" t="str">
        <f aca="false">IF(E1133&lt;&gt;0,INDEX(Main!V:V,C1133+1,1),"")</f>
        <v/>
      </c>
      <c r="K1133" s="0" t="str">
        <f aca="false">IF(E1133&lt;&gt;0,INDEX(Main!W:W,C1133+1,1),"")</f>
        <v/>
      </c>
      <c r="L1133" s="0" t="str">
        <f aca="false">IF(E1133&lt;&gt;0,INDEX(Main!AF:CC,$C1133+1,$D1133+1),"")</f>
        <v/>
      </c>
      <c r="M1133" s="0" t="str">
        <f aca="false">IF(E1133&lt;&gt;0,IF(L1133*1&gt;100,YEAR(L1133),""),"")</f>
        <v/>
      </c>
      <c r="N1133" s="0" t="str">
        <f aca="false">IF(E1133&lt;&gt;0,INDEX(Main!AH:CC,$C1133+1,$D1133+1),"")</f>
        <v/>
      </c>
      <c r="O1133" s="0" t="str">
        <f aca="false">IF(E1133&lt;&gt;0,INDEX(Main!AI:CC,$C1133+1,$D1133+1),"")</f>
        <v/>
      </c>
      <c r="P1133" s="0" t="str">
        <f aca="false">IF(E1133&lt;&gt;0,INDEX(Main!AJ:CC,$C1133+1,$D1133+1),"")</f>
        <v/>
      </c>
      <c r="Q1133" s="0" t="str">
        <f aca="false">IF(A1133&lt;&gt;"",":"&amp;A1133,"")</f>
        <v/>
      </c>
    </row>
    <row r="1134" customFormat="false" ht="12.75" hidden="false" customHeight="false" outlineLevel="0" collapsed="false">
      <c r="A1134" s="0" t="str">
        <f aca="false">IF(MOD(ROW(B1134)-C$6,$F$6)=0,MAX(A$7:A1133)+1,"")</f>
        <v/>
      </c>
      <c r="B1134" s="0" t="n">
        <v>10.1079999999999</v>
      </c>
      <c r="C1134" s="0" t="n">
        <v>114</v>
      </c>
      <c r="D1134" s="0" t="n">
        <v>45</v>
      </c>
      <c r="E1134" s="0" t="n">
        <v>0</v>
      </c>
      <c r="F1134" s="0" t="str">
        <f aca="false">IF(E1134&lt;&gt;0,"CSE"&amp;ROUND(B1134,0),"")</f>
        <v/>
      </c>
      <c r="G1134" s="0" t="str">
        <f aca="false">IF(E1134&lt;&gt;0,"All","")</f>
        <v/>
      </c>
      <c r="H1134" s="0" t="str">
        <f aca="false">IF(E1134&lt;&gt;0,INDEX(Main!T:T,C1134+1,1),"")</f>
        <v/>
      </c>
      <c r="I1134" s="0" t="str">
        <f aca="false">IF(E1134&lt;&gt;0,INDEX(Main!U:U,C1134+1,1),"")</f>
        <v/>
      </c>
      <c r="J1134" s="0" t="str">
        <f aca="false">IF(E1134&lt;&gt;0,INDEX(Main!V:V,C1134+1,1),"")</f>
        <v/>
      </c>
      <c r="K1134" s="0" t="str">
        <f aca="false">IF(E1134&lt;&gt;0,INDEX(Main!W:W,C1134+1,1),"")</f>
        <v/>
      </c>
      <c r="L1134" s="0" t="str">
        <f aca="false">IF(E1134&lt;&gt;0,INDEX(Main!AF:CC,$C1134+1,$D1134+1),"")</f>
        <v/>
      </c>
      <c r="M1134" s="0" t="str">
        <f aca="false">IF(E1134&lt;&gt;0,IF(L1134*1&gt;100,YEAR(L1134),""),"")</f>
        <v/>
      </c>
      <c r="N1134" s="0" t="str">
        <f aca="false">IF(E1134&lt;&gt;0,INDEX(Main!AH:CC,$C1134+1,$D1134+1),"")</f>
        <v/>
      </c>
      <c r="O1134" s="0" t="str">
        <f aca="false">IF(E1134&lt;&gt;0,INDEX(Main!AI:CC,$C1134+1,$D1134+1),"")</f>
        <v/>
      </c>
      <c r="P1134" s="0" t="str">
        <f aca="false">IF(E1134&lt;&gt;0,INDEX(Main!AJ:CC,$C1134+1,$D1134+1),"")</f>
        <v/>
      </c>
      <c r="Q1134" s="0" t="str">
        <f aca="false">IF(A1134&lt;&gt;"",":"&amp;A1134,"")</f>
        <v/>
      </c>
    </row>
    <row r="1135" customFormat="false" ht="12.75" hidden="false" customHeight="false" outlineLevel="0" collapsed="false">
      <c r="A1135" s="0" t="str">
        <f aca="false">IF(MOD(ROW(B1135)-C$6,$F$6)=0,MAX(A$7:A1134)+1,"")</f>
        <v/>
      </c>
      <c r="B1135" s="0" t="n">
        <v>10.1089999999999</v>
      </c>
      <c r="C1135" s="0" t="n">
        <v>115</v>
      </c>
      <c r="D1135" s="0" t="n">
        <v>45</v>
      </c>
      <c r="E1135" s="0" t="n">
        <v>0</v>
      </c>
      <c r="F1135" s="0" t="str">
        <f aca="false">IF(E1135&lt;&gt;0,"CSE"&amp;ROUND(B1135,0),"")</f>
        <v/>
      </c>
      <c r="G1135" s="0" t="str">
        <f aca="false">IF(E1135&lt;&gt;0,"All","")</f>
        <v/>
      </c>
      <c r="H1135" s="0" t="str">
        <f aca="false">IF(E1135&lt;&gt;0,INDEX(Main!T:T,C1135+1,1),"")</f>
        <v/>
      </c>
      <c r="I1135" s="0" t="str">
        <f aca="false">IF(E1135&lt;&gt;0,INDEX(Main!U:U,C1135+1,1),"")</f>
        <v/>
      </c>
      <c r="J1135" s="0" t="str">
        <f aca="false">IF(E1135&lt;&gt;0,INDEX(Main!V:V,C1135+1,1),"")</f>
        <v/>
      </c>
      <c r="K1135" s="0" t="str">
        <f aca="false">IF(E1135&lt;&gt;0,INDEX(Main!W:W,C1135+1,1),"")</f>
        <v/>
      </c>
      <c r="L1135" s="0" t="str">
        <f aca="false">IF(E1135&lt;&gt;0,INDEX(Main!AF:CC,$C1135+1,$D1135+1),"")</f>
        <v/>
      </c>
      <c r="M1135" s="0" t="str">
        <f aca="false">IF(E1135&lt;&gt;0,IF(L1135*1&gt;100,YEAR(L1135),""),"")</f>
        <v/>
      </c>
      <c r="N1135" s="0" t="str">
        <f aca="false">IF(E1135&lt;&gt;0,INDEX(Main!AH:CC,$C1135+1,$D1135+1),"")</f>
        <v/>
      </c>
      <c r="O1135" s="0" t="str">
        <f aca="false">IF(E1135&lt;&gt;0,INDEX(Main!AI:CC,$C1135+1,$D1135+1),"")</f>
        <v/>
      </c>
      <c r="P1135" s="0" t="str">
        <f aca="false">IF(E1135&lt;&gt;0,INDEX(Main!AJ:CC,$C1135+1,$D1135+1),"")</f>
        <v/>
      </c>
      <c r="Q1135" s="0" t="str">
        <f aca="false">IF(A1135&lt;&gt;"",":"&amp;A1135,"")</f>
        <v/>
      </c>
    </row>
    <row r="1136" customFormat="false" ht="12.75" hidden="false" customHeight="false" outlineLevel="0" collapsed="false">
      <c r="A1136" s="0" t="str">
        <f aca="false">IF(MOD(ROW(B1136)-C$6,$F$6)=0,MAX(A$7:A1135)+1,"")</f>
        <v/>
      </c>
      <c r="B1136" s="0" t="n">
        <v>10.1099999999999</v>
      </c>
      <c r="C1136" s="0" t="n">
        <v>116</v>
      </c>
      <c r="D1136" s="0" t="n">
        <v>45</v>
      </c>
      <c r="E1136" s="0" t="n">
        <v>0</v>
      </c>
      <c r="F1136" s="0" t="str">
        <f aca="false">IF(E1136&lt;&gt;0,"CSE"&amp;ROUND(B1136,0),"")</f>
        <v/>
      </c>
      <c r="G1136" s="0" t="str">
        <f aca="false">IF(E1136&lt;&gt;0,"All","")</f>
        <v/>
      </c>
      <c r="H1136" s="0" t="str">
        <f aca="false">IF(E1136&lt;&gt;0,INDEX(Main!T:T,C1136+1,1),"")</f>
        <v/>
      </c>
      <c r="I1136" s="0" t="str">
        <f aca="false">IF(E1136&lt;&gt;0,INDEX(Main!U:U,C1136+1,1),"")</f>
        <v/>
      </c>
      <c r="J1136" s="0" t="str">
        <f aca="false">IF(E1136&lt;&gt;0,INDEX(Main!V:V,C1136+1,1),"")</f>
        <v/>
      </c>
      <c r="K1136" s="0" t="str">
        <f aca="false">IF(E1136&lt;&gt;0,INDEX(Main!W:W,C1136+1,1),"")</f>
        <v/>
      </c>
      <c r="L1136" s="0" t="str">
        <f aca="false">IF(E1136&lt;&gt;0,INDEX(Main!AF:CC,$C1136+1,$D1136+1),"")</f>
        <v/>
      </c>
      <c r="M1136" s="0" t="str">
        <f aca="false">IF(E1136&lt;&gt;0,IF(L1136*1&gt;100,YEAR(L1136),""),"")</f>
        <v/>
      </c>
      <c r="N1136" s="0" t="str">
        <f aca="false">IF(E1136&lt;&gt;0,INDEX(Main!AH:CC,$C1136+1,$D1136+1),"")</f>
        <v/>
      </c>
      <c r="O1136" s="0" t="str">
        <f aca="false">IF(E1136&lt;&gt;0,INDEX(Main!AI:CC,$C1136+1,$D1136+1),"")</f>
        <v/>
      </c>
      <c r="P1136" s="0" t="str">
        <f aca="false">IF(E1136&lt;&gt;0,INDEX(Main!AJ:CC,$C1136+1,$D1136+1),"")</f>
        <v/>
      </c>
      <c r="Q1136" s="0" t="str">
        <f aca="false">IF(A1136&lt;&gt;"",":"&amp;A1136,"")</f>
        <v/>
      </c>
    </row>
    <row r="1137" customFormat="false" ht="12.75" hidden="false" customHeight="false" outlineLevel="0" collapsed="false">
      <c r="A1137" s="0" t="str">
        <f aca="false">IF(MOD(ROW(B1137)-C$6,$F$6)=0,MAX(A$7:A1136)+1,"")</f>
        <v/>
      </c>
      <c r="B1137" s="0" t="n">
        <v>10.1109999999999</v>
      </c>
      <c r="C1137" s="0" t="n">
        <v>117</v>
      </c>
      <c r="D1137" s="0" t="n">
        <v>45</v>
      </c>
      <c r="E1137" s="0" t="n">
        <v>0</v>
      </c>
      <c r="F1137" s="0" t="str">
        <f aca="false">IF(E1137&lt;&gt;0,"CSE"&amp;ROUND(B1137,0),"")</f>
        <v/>
      </c>
      <c r="G1137" s="0" t="str">
        <f aca="false">IF(E1137&lt;&gt;0,"All","")</f>
        <v/>
      </c>
      <c r="H1137" s="0" t="str">
        <f aca="false">IF(E1137&lt;&gt;0,INDEX(Main!T:T,C1137+1,1),"")</f>
        <v/>
      </c>
      <c r="I1137" s="0" t="str">
        <f aca="false">IF(E1137&lt;&gt;0,INDEX(Main!U:U,C1137+1,1),"")</f>
        <v/>
      </c>
      <c r="J1137" s="0" t="str">
        <f aca="false">IF(E1137&lt;&gt;0,INDEX(Main!V:V,C1137+1,1),"")</f>
        <v/>
      </c>
      <c r="K1137" s="0" t="str">
        <f aca="false">IF(E1137&lt;&gt;0,INDEX(Main!W:W,C1137+1,1),"")</f>
        <v/>
      </c>
      <c r="L1137" s="0" t="str">
        <f aca="false">IF(E1137&lt;&gt;0,INDEX(Main!AF:CC,$C1137+1,$D1137+1),"")</f>
        <v/>
      </c>
      <c r="M1137" s="0" t="str">
        <f aca="false">IF(E1137&lt;&gt;0,IF(L1137*1&gt;100,YEAR(L1137),""),"")</f>
        <v/>
      </c>
      <c r="N1137" s="0" t="str">
        <f aca="false">IF(E1137&lt;&gt;0,INDEX(Main!AH:CC,$C1137+1,$D1137+1),"")</f>
        <v/>
      </c>
      <c r="O1137" s="0" t="str">
        <f aca="false">IF(E1137&lt;&gt;0,INDEX(Main!AI:CC,$C1137+1,$D1137+1),"")</f>
        <v/>
      </c>
      <c r="P1137" s="0" t="str">
        <f aca="false">IF(E1137&lt;&gt;0,INDEX(Main!AJ:CC,$C1137+1,$D1137+1),"")</f>
        <v/>
      </c>
      <c r="Q1137" s="0" t="str">
        <f aca="false">IF(A1137&lt;&gt;"",":"&amp;A1137,"")</f>
        <v/>
      </c>
    </row>
    <row r="1138" customFormat="false" ht="12.75" hidden="false" customHeight="false" outlineLevel="0" collapsed="false">
      <c r="A1138" s="0" t="str">
        <f aca="false">IF(MOD(ROW(B1138)-C$6,$F$6)=0,MAX(A$7:A1137)+1,"")</f>
        <v/>
      </c>
      <c r="B1138" s="0" t="n">
        <v>10.1119999999999</v>
      </c>
      <c r="C1138" s="0" t="n">
        <v>118</v>
      </c>
      <c r="D1138" s="0" t="n">
        <v>45</v>
      </c>
      <c r="E1138" s="0" t="n">
        <v>0</v>
      </c>
      <c r="F1138" s="0" t="str">
        <f aca="false">IF(E1138&lt;&gt;0,"CSE"&amp;ROUND(B1138,0),"")</f>
        <v/>
      </c>
      <c r="G1138" s="0" t="str">
        <f aca="false">IF(E1138&lt;&gt;0,"All","")</f>
        <v/>
      </c>
      <c r="H1138" s="0" t="str">
        <f aca="false">IF(E1138&lt;&gt;0,INDEX(Main!T:T,C1138+1,1),"")</f>
        <v/>
      </c>
      <c r="I1138" s="0" t="str">
        <f aca="false">IF(E1138&lt;&gt;0,INDEX(Main!U:U,C1138+1,1),"")</f>
        <v/>
      </c>
      <c r="J1138" s="0" t="str">
        <f aca="false">IF(E1138&lt;&gt;0,INDEX(Main!V:V,C1138+1,1),"")</f>
        <v/>
      </c>
      <c r="K1138" s="0" t="str">
        <f aca="false">IF(E1138&lt;&gt;0,INDEX(Main!W:W,C1138+1,1),"")</f>
        <v/>
      </c>
      <c r="L1138" s="0" t="str">
        <f aca="false">IF(E1138&lt;&gt;0,INDEX(Main!AF:CC,$C1138+1,$D1138+1),"")</f>
        <v/>
      </c>
      <c r="M1138" s="0" t="str">
        <f aca="false">IF(E1138&lt;&gt;0,IF(L1138*1&gt;100,YEAR(L1138),""),"")</f>
        <v/>
      </c>
      <c r="N1138" s="0" t="str">
        <f aca="false">IF(E1138&lt;&gt;0,INDEX(Main!AH:CC,$C1138+1,$D1138+1),"")</f>
        <v/>
      </c>
      <c r="O1138" s="0" t="str">
        <f aca="false">IF(E1138&lt;&gt;0,INDEX(Main!AI:CC,$C1138+1,$D1138+1),"")</f>
        <v/>
      </c>
      <c r="P1138" s="0" t="str">
        <f aca="false">IF(E1138&lt;&gt;0,INDEX(Main!AJ:CC,$C1138+1,$D1138+1),"")</f>
        <v/>
      </c>
      <c r="Q1138" s="0" t="str">
        <f aca="false">IF(A1138&lt;&gt;"",":"&amp;A1138,"")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</row>
    <row r="2" customFormat="false" ht="12.75" hidden="false" customHeight="false" outlineLevel="0" collapsed="false">
      <c r="A2" s="0" t="s">
        <v>5</v>
      </c>
      <c r="B2" s="0" t="s">
        <v>6</v>
      </c>
      <c r="C2" s="0" t="s">
        <v>0</v>
      </c>
      <c r="D2" s="0" t="s">
        <v>0</v>
      </c>
      <c r="E2" s="0" t="s">
        <v>0</v>
      </c>
      <c r="F2" s="0" t="n">
        <v>1</v>
      </c>
    </row>
    <row r="3" customFormat="false" ht="12.75" hidden="false" customHeight="false" outlineLevel="0" collapsed="false">
      <c r="A3" s="0" t="s">
        <v>7</v>
      </c>
      <c r="B3" s="0" t="s">
        <v>6</v>
      </c>
      <c r="C3" s="0" t="s">
        <v>0</v>
      </c>
      <c r="D3" s="0" t="s">
        <v>0</v>
      </c>
      <c r="E3" s="0" t="s">
        <v>0</v>
      </c>
      <c r="F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100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3" customFormat="false" ht="12.75" hidden="false" customHeight="false" outlineLevel="0" collapsed="false">
      <c r="A3" s="0" t="s">
        <v>0</v>
      </c>
    </row>
    <row r="4" customFormat="false" ht="12.75" hidden="false" customHeight="false" outlineLevel="0" collapsed="false">
      <c r="A4" s="0" t="s">
        <v>0</v>
      </c>
    </row>
    <row r="5" customFormat="false" ht="12.75" hidden="false" customHeight="false" outlineLevel="0" collapsed="false">
      <c r="A5" s="0" t="s">
        <v>0</v>
      </c>
    </row>
    <row r="6" customFormat="false" ht="12.75" hidden="false" customHeight="false" outlineLevel="0" collapsed="false">
      <c r="A6" s="0" t="s">
        <v>0</v>
      </c>
    </row>
    <row r="7" customFormat="false" ht="12.75" hidden="false" customHeight="false" outlineLevel="0" collapsed="false">
      <c r="A7" s="0" t="s">
        <v>0</v>
      </c>
    </row>
    <row r="8" customFormat="false" ht="12.75" hidden="false" customHeight="false" outlineLevel="0" collapsed="false">
      <c r="A8" s="0" t="s">
        <v>0</v>
      </c>
    </row>
    <row r="9" customFormat="false" ht="12.75" hidden="false" customHeight="false" outlineLevel="0" collapsed="false">
      <c r="A9" s="0" t="s">
        <v>0</v>
      </c>
      <c r="B9" s="0" t="s">
        <v>0</v>
      </c>
      <c r="C9" s="0" t="s">
        <v>0</v>
      </c>
      <c r="D9" s="0" t="s">
        <v>0</v>
      </c>
    </row>
    <row r="10" customFormat="false" ht="12.75" hidden="false" customHeight="false" outlineLevel="0" collapsed="false">
      <c r="A10" s="0" t="n">
        <v>3.01</v>
      </c>
      <c r="B10" s="0" t="s">
        <v>0</v>
      </c>
      <c r="C10" s="0" t="s">
        <v>0</v>
      </c>
      <c r="D10" s="0" t="n">
        <v>500</v>
      </c>
    </row>
    <row r="11" customFormat="false" ht="12.75" hidden="false" customHeight="false" outlineLevel="0" collapsed="false">
      <c r="A11" s="0" t="n">
        <v>3.02</v>
      </c>
      <c r="B11" s="0" t="s">
        <v>0</v>
      </c>
      <c r="C11" s="0" t="s">
        <v>0</v>
      </c>
      <c r="D11" s="0" t="n">
        <v>340</v>
      </c>
    </row>
    <row r="12" customFormat="false" ht="12.75" hidden="false" customHeight="false" outlineLevel="0" collapsed="false">
      <c r="A12" s="0" t="s">
        <v>0</v>
      </c>
    </row>
    <row r="13" customFormat="false" ht="12.75" hidden="false" customHeight="false" outlineLevel="0" collapsed="false">
      <c r="A13" s="0" t="s">
        <v>0</v>
      </c>
      <c r="B13" s="0" t="s">
        <v>0</v>
      </c>
      <c r="C13" s="0" t="s">
        <v>0</v>
      </c>
    </row>
    <row r="14" customFormat="false" ht="12.75" hidden="false" customHeight="false" outlineLevel="0" collapsed="false">
      <c r="A14" s="0" t="n">
        <v>4.01</v>
      </c>
      <c r="B14" s="0" t="s">
        <v>0</v>
      </c>
      <c r="C14" s="0" t="s">
        <v>0</v>
      </c>
    </row>
    <row r="15" customFormat="false" ht="12.75" hidden="false" customHeight="false" outlineLevel="0" collapsed="false">
      <c r="A15" s="0" t="s">
        <v>0</v>
      </c>
      <c r="C15" s="0" t="s">
        <v>0</v>
      </c>
      <c r="D15" s="0" t="s">
        <v>0</v>
      </c>
      <c r="E15" s="0" t="s">
        <v>0</v>
      </c>
      <c r="F15" s="0" t="s">
        <v>0</v>
      </c>
    </row>
    <row r="16" customFormat="false" ht="12.75" hidden="false" customHeight="false" outlineLevel="0" collapsed="false">
      <c r="A16" s="0" t="n">
        <v>4.02</v>
      </c>
      <c r="B16" s="0" t="n">
        <v>0</v>
      </c>
      <c r="C16" s="0" t="n">
        <v>0</v>
      </c>
      <c r="D16" s="0" t="s">
        <v>8</v>
      </c>
      <c r="E16" s="0" t="s">
        <v>8</v>
      </c>
    </row>
    <row r="17" customFormat="false" ht="12.75" hidden="false" customHeight="false" outlineLevel="0" collapsed="false">
      <c r="A17" s="0" t="s">
        <v>0</v>
      </c>
    </row>
    <row r="18" customFormat="false" ht="12.75" hidden="false" customHeight="false" outlineLevel="0" collapsed="false">
      <c r="A18" s="0" t="s">
        <v>0</v>
      </c>
    </row>
    <row r="19" customFormat="false" ht="12.75" hidden="false" customHeight="false" outlineLevel="0" collapsed="false">
      <c r="A19" s="0" t="s">
        <v>0</v>
      </c>
      <c r="B19" s="0" t="s">
        <v>0</v>
      </c>
      <c r="C19" s="0" t="s">
        <v>0</v>
      </c>
      <c r="D19" s="0" t="s">
        <v>0</v>
      </c>
      <c r="E19" s="0" t="s">
        <v>0</v>
      </c>
      <c r="F19" s="0" t="s">
        <v>0</v>
      </c>
    </row>
    <row r="20" customFormat="false" ht="12.75" hidden="false" customHeight="false" outlineLevel="0" collapsed="false">
      <c r="A20" s="0" t="n">
        <v>5.01</v>
      </c>
      <c r="B20" s="0" t="s">
        <v>0</v>
      </c>
      <c r="C20" s="0" t="n">
        <v>0</v>
      </c>
      <c r="D20" s="0" t="n">
        <v>500</v>
      </c>
      <c r="E20" s="0" t="s">
        <v>0</v>
      </c>
      <c r="F20" s="0" t="s">
        <v>0</v>
      </c>
    </row>
    <row r="21" customFormat="false" ht="12.75" hidden="false" customHeight="false" outlineLevel="0" collapsed="false">
      <c r="A21" s="0" t="n">
        <v>5.02</v>
      </c>
      <c r="B21" s="0" t="s">
        <v>0</v>
      </c>
      <c r="C21" s="0" t="n">
        <v>2200</v>
      </c>
      <c r="D21" s="0" t="n">
        <v>500</v>
      </c>
      <c r="E21" s="0" t="s">
        <v>0</v>
      </c>
      <c r="F21" s="0" t="s">
        <v>0</v>
      </c>
    </row>
    <row r="22" customFormat="false" ht="12.75" hidden="false" customHeight="false" outlineLevel="0" collapsed="false">
      <c r="A22" s="0" t="n">
        <v>5.03</v>
      </c>
      <c r="B22" s="0" t="s">
        <v>0</v>
      </c>
      <c r="C22" s="0" t="n">
        <v>1500</v>
      </c>
      <c r="D22" s="0" t="n">
        <v>500</v>
      </c>
      <c r="E22" s="0" t="s">
        <v>0</v>
      </c>
      <c r="F22" s="0" t="s">
        <v>0</v>
      </c>
    </row>
    <row r="23" customFormat="false" ht="12.75" hidden="false" customHeight="false" outlineLevel="0" collapsed="false">
      <c r="A23" s="0" t="n">
        <v>5.04</v>
      </c>
      <c r="B23" s="0" t="s">
        <v>0</v>
      </c>
      <c r="C23" s="0" t="s">
        <v>9</v>
      </c>
      <c r="D23" s="0" t="n">
        <v>500</v>
      </c>
      <c r="E23" s="0" t="s">
        <v>0</v>
      </c>
      <c r="F23" s="0" t="s">
        <v>0</v>
      </c>
    </row>
    <row r="24" customFormat="false" ht="12.75" hidden="false" customHeight="false" outlineLevel="0" collapsed="false">
      <c r="A24" s="0" t="s">
        <v>0</v>
      </c>
    </row>
    <row r="25" customFormat="false" ht="12.75" hidden="false" customHeight="false" outlineLevel="0" collapsed="false">
      <c r="A25" s="0" t="s">
        <v>0</v>
      </c>
    </row>
    <row r="26" customFormat="false" ht="12.75" hidden="false" customHeight="false" outlineLevel="0" collapsed="false">
      <c r="A26" s="0" t="s">
        <v>0</v>
      </c>
    </row>
    <row r="27" customFormat="false" ht="12.75" hidden="false" customHeight="false" outlineLevel="0" collapsed="false">
      <c r="A27" s="0" t="s">
        <v>0</v>
      </c>
      <c r="B27" s="0" t="s">
        <v>0</v>
      </c>
      <c r="C27" s="0" t="s">
        <v>0</v>
      </c>
      <c r="D27" s="0" t="s">
        <v>0</v>
      </c>
      <c r="E27" s="0" t="s">
        <v>0</v>
      </c>
      <c r="F27" s="0" t="s">
        <v>0</v>
      </c>
    </row>
    <row r="28" customFormat="false" ht="12.75" hidden="false" customHeight="false" outlineLevel="0" collapsed="false">
      <c r="A28" s="0" t="n">
        <v>6.01</v>
      </c>
      <c r="B28" s="0" t="s">
        <v>0</v>
      </c>
      <c r="C28" s="0" t="n">
        <v>110</v>
      </c>
      <c r="D28" s="0" t="n">
        <v>400</v>
      </c>
      <c r="E28" s="0" t="s">
        <v>10</v>
      </c>
      <c r="F28" s="0" t="n">
        <v>510</v>
      </c>
    </row>
    <row r="29" customFormat="false" ht="12.75" hidden="false" customHeight="false" outlineLevel="0" collapsed="false">
      <c r="A29" s="0" t="n">
        <v>6.02</v>
      </c>
      <c r="B29" s="0" t="s">
        <v>0</v>
      </c>
      <c r="C29" s="0" t="n">
        <v>180</v>
      </c>
      <c r="D29" s="0" t="s">
        <v>0</v>
      </c>
      <c r="E29" s="0" t="s">
        <v>10</v>
      </c>
      <c r="F29" s="0" t="n">
        <v>580</v>
      </c>
    </row>
    <row r="30" customFormat="false" ht="12.75" hidden="false" customHeight="false" outlineLevel="0" collapsed="false">
      <c r="A30" s="0" t="n">
        <v>6.03</v>
      </c>
      <c r="B30" s="0" t="s">
        <v>0</v>
      </c>
      <c r="C30" s="0" t="n">
        <v>370</v>
      </c>
      <c r="D30" s="0" t="n">
        <v>1100</v>
      </c>
      <c r="E30" s="0" t="s">
        <v>0</v>
      </c>
      <c r="F30" s="0" t="s">
        <v>0</v>
      </c>
    </row>
    <row r="31" customFormat="false" ht="12.75" hidden="false" customHeight="false" outlineLevel="0" collapsed="false">
      <c r="A31" s="0" t="n">
        <v>6.04</v>
      </c>
      <c r="B31" s="0" t="s">
        <v>0</v>
      </c>
      <c r="C31" s="0" t="n">
        <v>370</v>
      </c>
      <c r="D31" s="0" t="n">
        <v>1100</v>
      </c>
      <c r="E31" s="0" t="s">
        <v>0</v>
      </c>
      <c r="F31" s="0" t="s">
        <v>0</v>
      </c>
    </row>
    <row r="32" customFormat="false" ht="12.75" hidden="false" customHeight="false" outlineLevel="0" collapsed="false">
      <c r="A32" s="0" t="n">
        <v>6.05</v>
      </c>
      <c r="B32" s="0" t="s">
        <v>0</v>
      </c>
      <c r="C32" s="0" t="s">
        <v>11</v>
      </c>
      <c r="D32" s="0" t="n">
        <v>4000</v>
      </c>
      <c r="E32" s="0" t="s">
        <v>0</v>
      </c>
      <c r="F32" s="0" t="s">
        <v>0</v>
      </c>
    </row>
    <row r="33" customFormat="false" ht="12.75" hidden="false" customHeight="false" outlineLevel="0" collapsed="false">
      <c r="A33" s="0" t="n">
        <v>6.06</v>
      </c>
      <c r="B33" s="0" t="s">
        <v>0</v>
      </c>
      <c r="C33" s="0" t="s">
        <v>0</v>
      </c>
      <c r="D33" s="0" t="s">
        <v>0</v>
      </c>
      <c r="E33" s="0" t="s">
        <v>10</v>
      </c>
      <c r="F33" s="0" t="s">
        <v>0</v>
      </c>
    </row>
    <row r="34" customFormat="false" ht="12.75" hidden="false" customHeight="false" outlineLevel="0" collapsed="false">
      <c r="A34" s="0" t="n">
        <v>6.07</v>
      </c>
      <c r="B34" s="0" t="s">
        <v>0</v>
      </c>
      <c r="C34" s="0" t="n">
        <v>370</v>
      </c>
      <c r="D34" s="0" t="n">
        <v>1250</v>
      </c>
      <c r="E34" s="0" t="s">
        <v>10</v>
      </c>
      <c r="F34" s="0" t="n">
        <v>1370</v>
      </c>
    </row>
    <row r="35" customFormat="false" ht="12.75" hidden="false" customHeight="false" outlineLevel="0" collapsed="false">
      <c r="A35" s="0" t="n">
        <v>6.08</v>
      </c>
      <c r="B35" s="0" t="s">
        <v>0</v>
      </c>
      <c r="C35" s="0" t="n">
        <v>370</v>
      </c>
      <c r="D35" s="0" t="n">
        <v>500</v>
      </c>
      <c r="E35" s="0" t="s">
        <v>10</v>
      </c>
      <c r="F35" s="0" t="n">
        <v>870</v>
      </c>
    </row>
    <row r="36" customFormat="false" ht="12.75" hidden="false" customHeight="false" outlineLevel="0" collapsed="false">
      <c r="A36" s="0" t="n">
        <v>6.09</v>
      </c>
      <c r="B36" s="0" t="s">
        <v>0</v>
      </c>
      <c r="C36" s="0" t="n">
        <v>0</v>
      </c>
      <c r="D36" s="0" t="n">
        <v>500</v>
      </c>
      <c r="E36" s="0" t="s">
        <v>10</v>
      </c>
      <c r="F36" s="0" t="n">
        <v>500</v>
      </c>
    </row>
    <row r="37" customFormat="false" ht="12.75" hidden="false" customHeight="false" outlineLevel="0" collapsed="false">
      <c r="A37" s="0" t="n">
        <v>6.1</v>
      </c>
      <c r="B37" s="0" t="s">
        <v>0</v>
      </c>
      <c r="C37" s="0" t="n">
        <v>110</v>
      </c>
      <c r="D37" s="0" t="n">
        <v>550</v>
      </c>
      <c r="E37" s="0" t="s">
        <v>10</v>
      </c>
      <c r="F37" s="0" t="n">
        <v>660</v>
      </c>
    </row>
    <row r="38" customFormat="false" ht="12.75" hidden="false" customHeight="false" outlineLevel="0" collapsed="false">
      <c r="A38" s="0" t="s">
        <v>0</v>
      </c>
    </row>
    <row r="39" customFormat="false" ht="12.75" hidden="false" customHeight="false" outlineLevel="0" collapsed="false">
      <c r="A39" s="0" t="s">
        <v>0</v>
      </c>
    </row>
    <row r="40" customFormat="false" ht="12.75" hidden="false" customHeight="false" outlineLevel="0" collapsed="false">
      <c r="A40" s="0" t="s">
        <v>0</v>
      </c>
      <c r="B40" s="0" t="s">
        <v>0</v>
      </c>
      <c r="C40" s="0" t="s">
        <v>0</v>
      </c>
      <c r="D40" s="0" t="s">
        <v>0</v>
      </c>
      <c r="E40" s="0" t="s">
        <v>0</v>
      </c>
      <c r="F40" s="0" t="s">
        <v>0</v>
      </c>
    </row>
    <row r="41" customFormat="false" ht="12.75" hidden="false" customHeight="false" outlineLevel="0" collapsed="false">
      <c r="A41" s="0" t="n">
        <v>7.01</v>
      </c>
      <c r="B41" s="0" t="s">
        <v>0</v>
      </c>
      <c r="C41" s="0" t="n">
        <v>0</v>
      </c>
      <c r="D41" s="0" t="n">
        <v>150</v>
      </c>
      <c r="E41" s="0" t="s">
        <v>0</v>
      </c>
      <c r="F41" s="0" t="s">
        <v>0</v>
      </c>
    </row>
    <row r="42" customFormat="false" ht="12.75" hidden="false" customHeight="false" outlineLevel="0" collapsed="false">
      <c r="A42" s="0" t="n">
        <v>7.02</v>
      </c>
      <c r="B42" s="0" t="s">
        <v>0</v>
      </c>
      <c r="C42" s="0" t="n">
        <v>0</v>
      </c>
      <c r="D42" s="0" t="n">
        <v>400</v>
      </c>
      <c r="E42" s="0" t="s">
        <v>0</v>
      </c>
      <c r="F42" s="0" t="s">
        <v>0</v>
      </c>
    </row>
    <row r="43" customFormat="false" ht="12.75" hidden="false" customHeight="false" outlineLevel="0" collapsed="false">
      <c r="A43" s="0" t="n">
        <v>7.03</v>
      </c>
      <c r="B43" s="0" t="s">
        <v>0</v>
      </c>
      <c r="C43" s="0" t="n">
        <v>590</v>
      </c>
      <c r="D43" s="0" t="n">
        <v>500</v>
      </c>
      <c r="E43" s="0" t="s">
        <v>0</v>
      </c>
      <c r="F43" s="0" t="s">
        <v>0</v>
      </c>
    </row>
    <row r="44" customFormat="false" ht="12.75" hidden="false" customHeight="false" outlineLevel="0" collapsed="false">
      <c r="A44" s="0" t="n">
        <v>7.04</v>
      </c>
      <c r="B44" s="0" t="s">
        <v>0</v>
      </c>
      <c r="C44" s="0" t="n">
        <v>0</v>
      </c>
      <c r="D44" s="0" t="n">
        <v>450</v>
      </c>
      <c r="E44" s="0" t="s">
        <v>0</v>
      </c>
      <c r="F44" s="0" t="s">
        <v>0</v>
      </c>
    </row>
    <row r="45" customFormat="false" ht="12.75" hidden="false" customHeight="false" outlineLevel="0" collapsed="false">
      <c r="A45" s="0" t="s">
        <v>0</v>
      </c>
    </row>
    <row r="46" customFormat="false" ht="12.75" hidden="false" customHeight="false" outlineLevel="0" collapsed="false">
      <c r="A46" s="0" t="s">
        <v>0</v>
      </c>
    </row>
    <row r="47" customFormat="false" ht="12.75" hidden="false" customHeight="false" outlineLevel="0" collapsed="false">
      <c r="A47" s="0" t="s">
        <v>0</v>
      </c>
    </row>
    <row r="48" customFormat="false" ht="12.75" hidden="false" customHeight="false" outlineLevel="0" collapsed="false">
      <c r="A48" s="0" t="s">
        <v>0</v>
      </c>
      <c r="B48" s="0" t="s">
        <v>0</v>
      </c>
      <c r="C48" s="0" t="s">
        <v>0</v>
      </c>
      <c r="D48" s="0" t="s">
        <v>0</v>
      </c>
      <c r="E48" s="0" t="s">
        <v>0</v>
      </c>
      <c r="F48" s="0" t="s">
        <v>0</v>
      </c>
    </row>
    <row r="49" customFormat="false" ht="12.75" hidden="false" customHeight="false" outlineLevel="0" collapsed="false">
      <c r="A49" s="0" t="n">
        <v>8.01</v>
      </c>
      <c r="B49" s="0" t="s">
        <v>0</v>
      </c>
      <c r="C49" s="0" t="n">
        <v>0</v>
      </c>
      <c r="D49" s="0" t="n">
        <v>200</v>
      </c>
      <c r="E49" s="0" t="s">
        <v>10</v>
      </c>
      <c r="F49" s="0" t="n">
        <v>200</v>
      </c>
    </row>
    <row r="50" customFormat="false" ht="12.75" hidden="false" customHeight="false" outlineLevel="0" collapsed="false">
      <c r="A50" s="0" t="n">
        <v>8.02</v>
      </c>
      <c r="B50" s="0" t="s">
        <v>0</v>
      </c>
      <c r="C50" s="0" t="n">
        <v>300</v>
      </c>
      <c r="D50" s="0" t="n">
        <v>330</v>
      </c>
      <c r="E50" s="0" t="s">
        <v>10</v>
      </c>
      <c r="F50" s="0" t="n">
        <v>630</v>
      </c>
    </row>
    <row r="51" customFormat="false" ht="12.75" hidden="false" customHeight="false" outlineLevel="0" collapsed="false">
      <c r="A51" s="0" t="n">
        <v>8.03</v>
      </c>
      <c r="B51" s="0" t="s">
        <v>0</v>
      </c>
      <c r="C51" s="0" t="n">
        <v>490</v>
      </c>
      <c r="D51" s="0" t="n">
        <v>330</v>
      </c>
      <c r="E51" s="0" t="s">
        <v>10</v>
      </c>
      <c r="F51" s="0" t="n">
        <v>820</v>
      </c>
    </row>
    <row r="52" customFormat="false" ht="12.75" hidden="false" customHeight="false" outlineLevel="0" collapsed="false">
      <c r="A52" s="0" t="n">
        <v>8.09</v>
      </c>
      <c r="B52" s="0" t="s">
        <v>0</v>
      </c>
      <c r="C52" s="0" t="n">
        <v>100</v>
      </c>
      <c r="D52" s="0" t="n">
        <v>100</v>
      </c>
      <c r="E52" s="0" t="s">
        <v>10</v>
      </c>
      <c r="F52" s="0" t="n">
        <v>200</v>
      </c>
    </row>
    <row r="53" customFormat="false" ht="12.75" hidden="false" customHeight="false" outlineLevel="0" collapsed="false">
      <c r="A53" s="0" t="n">
        <v>8.1</v>
      </c>
      <c r="B53" s="0" t="s">
        <v>0</v>
      </c>
      <c r="C53" s="0" t="s">
        <v>0</v>
      </c>
      <c r="D53" s="0" t="s">
        <v>0</v>
      </c>
      <c r="E53" s="0" t="s">
        <v>10</v>
      </c>
      <c r="F53" s="0" t="s">
        <v>0</v>
      </c>
    </row>
    <row r="54" customFormat="false" ht="12.75" hidden="false" customHeight="false" outlineLevel="0" collapsed="false">
      <c r="A54" s="0" t="s">
        <v>0</v>
      </c>
    </row>
    <row r="55" customFormat="false" ht="12.75" hidden="false" customHeight="false" outlineLevel="0" collapsed="false">
      <c r="A55" s="0" t="s">
        <v>0</v>
      </c>
      <c r="B55" s="0" t="s">
        <v>0</v>
      </c>
      <c r="C55" s="0" t="s">
        <v>0</v>
      </c>
      <c r="D55" s="0" t="s">
        <v>0</v>
      </c>
      <c r="E55" s="0" t="s">
        <v>0</v>
      </c>
      <c r="F55" s="0" t="s">
        <v>0</v>
      </c>
    </row>
    <row r="56" customFormat="false" ht="12.75" hidden="false" customHeight="false" outlineLevel="0" collapsed="false">
      <c r="A56" s="0" t="n">
        <v>9.01</v>
      </c>
      <c r="B56" s="0" t="s">
        <v>0</v>
      </c>
      <c r="D56" s="0" t="n">
        <v>250</v>
      </c>
      <c r="E56" s="0" t="s">
        <v>10</v>
      </c>
      <c r="F56" s="0" t="n">
        <v>250</v>
      </c>
    </row>
    <row r="57" customFormat="false" ht="12.75" hidden="false" customHeight="false" outlineLevel="0" collapsed="false">
      <c r="A57" s="0" t="n">
        <v>9.02</v>
      </c>
      <c r="B57" s="0" t="s">
        <v>0</v>
      </c>
    </row>
    <row r="58" customFormat="false" ht="12.75" hidden="false" customHeight="false" outlineLevel="0" collapsed="false">
      <c r="A58" s="0" t="n">
        <v>9.03</v>
      </c>
      <c r="B58" s="0" t="s">
        <v>0</v>
      </c>
      <c r="C58" s="0" t="n">
        <v>250</v>
      </c>
      <c r="D58" s="0" t="n">
        <v>150</v>
      </c>
      <c r="E58" s="0" t="s">
        <v>10</v>
      </c>
      <c r="F58" s="0" t="n">
        <v>450</v>
      </c>
    </row>
    <row r="59" customFormat="false" ht="12.75" hidden="false" customHeight="false" outlineLevel="0" collapsed="false">
      <c r="A59" s="0" t="n">
        <v>9.04</v>
      </c>
      <c r="B59" s="0" t="s">
        <v>0</v>
      </c>
      <c r="C59" s="0" t="s">
        <v>0</v>
      </c>
      <c r="D59" s="0" t="s">
        <v>10</v>
      </c>
      <c r="F59" s="0" t="s">
        <v>0</v>
      </c>
    </row>
    <row r="60" customFormat="false" ht="12.75" hidden="false" customHeight="false" outlineLevel="0" collapsed="false">
      <c r="A60" s="0" t="s">
        <v>0</v>
      </c>
    </row>
    <row r="61" customFormat="false" ht="12.75" hidden="false" customHeight="false" outlineLevel="0" collapsed="false">
      <c r="A61" s="0" t="s">
        <v>0</v>
      </c>
    </row>
    <row r="62" customFormat="false" ht="12.75" hidden="false" customHeight="false" outlineLevel="0" collapsed="false">
      <c r="A62" s="0" t="s">
        <v>0</v>
      </c>
      <c r="B62" s="0" t="s">
        <v>0</v>
      </c>
      <c r="C62" s="0" t="s">
        <v>0</v>
      </c>
      <c r="D62" s="0" t="s">
        <v>0</v>
      </c>
      <c r="E62" s="0" t="s">
        <v>0</v>
      </c>
      <c r="F62" s="0" t="s">
        <v>0</v>
      </c>
    </row>
    <row r="63" customFormat="false" ht="12.75" hidden="false" customHeight="false" outlineLevel="0" collapsed="false">
      <c r="A63" s="0" t="n">
        <v>10.01</v>
      </c>
      <c r="B63" s="0" t="s">
        <v>0</v>
      </c>
      <c r="C63" s="0" t="n">
        <v>0</v>
      </c>
      <c r="D63" s="0" t="n">
        <v>250</v>
      </c>
      <c r="E63" s="0" t="s">
        <v>10</v>
      </c>
      <c r="F63" s="0" t="n">
        <v>250</v>
      </c>
    </row>
    <row r="64" customFormat="false" ht="12.75" hidden="false" customHeight="false" outlineLevel="0" collapsed="false">
      <c r="A64" s="0" t="n">
        <v>10.02</v>
      </c>
      <c r="B64" s="0" t="s">
        <v>0</v>
      </c>
      <c r="C64" s="0" t="n">
        <v>0</v>
      </c>
      <c r="D64" s="0" t="n">
        <v>650</v>
      </c>
      <c r="E64" s="0" t="s">
        <v>10</v>
      </c>
      <c r="F64" s="0" t="n">
        <v>650</v>
      </c>
    </row>
    <row r="65" customFormat="false" ht="12.75" hidden="false" customHeight="false" outlineLevel="0" collapsed="false">
      <c r="A65" s="0" t="s">
        <v>0</v>
      </c>
    </row>
    <row r="66" customFormat="false" ht="12.75" hidden="false" customHeight="false" outlineLevel="0" collapsed="false">
      <c r="A66" s="0" t="s">
        <v>0</v>
      </c>
      <c r="B66" s="0" t="s">
        <v>0</v>
      </c>
      <c r="C66" s="0" t="s">
        <v>0</v>
      </c>
      <c r="D66" s="0" t="s">
        <v>0</v>
      </c>
      <c r="E66" s="0" t="s">
        <v>0</v>
      </c>
      <c r="F66" s="0" t="s">
        <v>0</v>
      </c>
    </row>
    <row r="67" customFormat="false" ht="12.75" hidden="false" customHeight="false" outlineLevel="0" collapsed="false">
      <c r="A67" s="0" t="n">
        <v>11.01</v>
      </c>
      <c r="B67" s="0" t="s">
        <v>0</v>
      </c>
      <c r="C67" s="0" t="n">
        <v>0</v>
      </c>
      <c r="D67" s="0" t="n">
        <v>0</v>
      </c>
      <c r="E67" s="0" t="s">
        <v>10</v>
      </c>
      <c r="F67" s="0" t="n">
        <v>0</v>
      </c>
    </row>
    <row r="68" customFormat="false" ht="12.75" hidden="false" customHeight="false" outlineLevel="0" collapsed="false">
      <c r="A68" s="0" t="n">
        <v>11.02</v>
      </c>
      <c r="B68" s="0" t="s">
        <v>0</v>
      </c>
      <c r="C68" s="0" t="n">
        <v>0</v>
      </c>
      <c r="D68" s="0" t="n">
        <v>200</v>
      </c>
      <c r="E68" s="0" t="s">
        <v>10</v>
      </c>
      <c r="F68" s="0" t="n">
        <v>200</v>
      </c>
    </row>
    <row r="69" customFormat="false" ht="12.75" hidden="false" customHeight="false" outlineLevel="0" collapsed="false">
      <c r="A69" s="0" t="n">
        <v>11.03</v>
      </c>
      <c r="B69" s="0" t="s">
        <v>0</v>
      </c>
      <c r="C69" s="0" t="s">
        <v>0</v>
      </c>
      <c r="D69" s="0" t="n">
        <v>0</v>
      </c>
      <c r="E69" s="0" t="s">
        <v>10</v>
      </c>
      <c r="F69" s="0" t="s">
        <v>0</v>
      </c>
    </row>
    <row r="70" customFormat="false" ht="12.75" hidden="false" customHeight="false" outlineLevel="0" collapsed="false">
      <c r="A70" s="0" t="n">
        <v>11.04</v>
      </c>
      <c r="B70" s="0" t="s">
        <v>0</v>
      </c>
      <c r="C70" s="0" t="s">
        <v>0</v>
      </c>
      <c r="D70" s="0" t="n">
        <v>500</v>
      </c>
      <c r="F70" s="0" t="s">
        <v>0</v>
      </c>
    </row>
    <row r="71" customFormat="false" ht="12.75" hidden="false" customHeight="false" outlineLevel="0" collapsed="false">
      <c r="A71" s="0" t="n">
        <v>11.05</v>
      </c>
      <c r="B71" s="0" t="s">
        <v>0</v>
      </c>
      <c r="C71" s="0" t="s">
        <v>0</v>
      </c>
      <c r="D71" s="0" t="s">
        <v>0</v>
      </c>
      <c r="F71" s="0" t="s">
        <v>0</v>
      </c>
    </row>
    <row r="72" customFormat="false" ht="12.75" hidden="false" customHeight="false" outlineLevel="0" collapsed="false">
      <c r="A72" s="0" t="s">
        <v>0</v>
      </c>
    </row>
    <row r="73" customFormat="false" ht="12.75" hidden="false" customHeight="false" outlineLevel="0" collapsed="false">
      <c r="A73" s="0" t="s">
        <v>0</v>
      </c>
      <c r="B73" s="0" t="s">
        <v>0</v>
      </c>
      <c r="C73" s="0" t="s">
        <v>0</v>
      </c>
      <c r="D73" s="0" t="s">
        <v>0</v>
      </c>
      <c r="E73" s="0" t="s">
        <v>0</v>
      </c>
      <c r="F73" s="0" t="s">
        <v>0</v>
      </c>
    </row>
    <row r="74" customFormat="false" ht="12.75" hidden="false" customHeight="false" outlineLevel="0" collapsed="false">
      <c r="A74" s="0" t="n">
        <v>12.01</v>
      </c>
      <c r="B74" s="0" t="s">
        <v>0</v>
      </c>
      <c r="C74" s="0" t="n">
        <v>300</v>
      </c>
      <c r="D74" s="0" t="n">
        <v>250</v>
      </c>
      <c r="E74" s="0" t="s">
        <v>10</v>
      </c>
      <c r="F74" s="0" t="n">
        <v>450</v>
      </c>
    </row>
    <row r="75" customFormat="false" ht="12.75" hidden="false" customHeight="false" outlineLevel="0" collapsed="false">
      <c r="A75" s="0" t="n">
        <v>12.02</v>
      </c>
      <c r="B75" s="0" t="s">
        <v>0</v>
      </c>
      <c r="C75" s="0" t="n">
        <v>300</v>
      </c>
      <c r="D75" s="0" t="n">
        <v>250</v>
      </c>
      <c r="E75" s="0" t="s">
        <v>10</v>
      </c>
      <c r="F75" s="0" t="n">
        <v>450</v>
      </c>
    </row>
    <row r="76" customFormat="false" ht="12.75" hidden="false" customHeight="false" outlineLevel="0" collapsed="false">
      <c r="A76" s="0" t="n">
        <v>12.03</v>
      </c>
      <c r="B76" s="0" t="s">
        <v>0</v>
      </c>
      <c r="C76" s="0" t="n">
        <v>300</v>
      </c>
      <c r="D76" s="0" t="n">
        <v>250</v>
      </c>
      <c r="E76" s="0" t="s">
        <v>10</v>
      </c>
      <c r="F76" s="0" t="n">
        <v>450</v>
      </c>
    </row>
    <row r="77" customFormat="false" ht="12.75" hidden="false" customHeight="false" outlineLevel="0" collapsed="false">
      <c r="A77" s="0" t="n">
        <v>12.04</v>
      </c>
      <c r="B77" s="0" t="s">
        <v>0</v>
      </c>
      <c r="C77" s="0" t="n">
        <v>300</v>
      </c>
      <c r="D77" s="0" t="n">
        <v>250</v>
      </c>
      <c r="E77" s="0" t="s">
        <v>10</v>
      </c>
      <c r="F77" s="0" t="n">
        <v>450</v>
      </c>
    </row>
    <row r="78" customFormat="false" ht="12.75" hidden="false" customHeight="false" outlineLevel="0" collapsed="false">
      <c r="A78" s="0" t="n">
        <v>12.05</v>
      </c>
      <c r="B78" s="0" t="s">
        <v>0</v>
      </c>
      <c r="C78" s="0" t="n">
        <v>300</v>
      </c>
      <c r="D78" s="0" t="n">
        <v>250</v>
      </c>
      <c r="E78" s="0" t="s">
        <v>10</v>
      </c>
      <c r="F78" s="0" t="n">
        <v>450</v>
      </c>
    </row>
    <row r="79" customFormat="false" ht="12.75" hidden="false" customHeight="false" outlineLevel="0" collapsed="false">
      <c r="A79" s="0" t="n">
        <v>12.06</v>
      </c>
      <c r="B79" s="0" t="s">
        <v>0</v>
      </c>
      <c r="C79" s="0" t="n">
        <v>300</v>
      </c>
      <c r="D79" s="0" t="n">
        <v>250</v>
      </c>
      <c r="E79" s="0" t="s">
        <v>10</v>
      </c>
      <c r="F79" s="0" t="n">
        <v>450</v>
      </c>
    </row>
    <row r="80" customFormat="false" ht="12.75" hidden="false" customHeight="false" outlineLevel="0" collapsed="false">
      <c r="A80" s="0" t="n">
        <v>12.07</v>
      </c>
      <c r="B80" s="0" t="s">
        <v>0</v>
      </c>
      <c r="C80" s="0" t="n">
        <v>500</v>
      </c>
      <c r="D80" s="0" t="n">
        <v>250</v>
      </c>
      <c r="E80" s="0" t="s">
        <v>10</v>
      </c>
      <c r="F80" s="0" t="n">
        <v>650</v>
      </c>
    </row>
    <row r="81" customFormat="false" ht="12.75" hidden="false" customHeight="false" outlineLevel="0" collapsed="false">
      <c r="A81" s="0" t="n">
        <v>12.08</v>
      </c>
      <c r="B81" s="0" t="s">
        <v>0</v>
      </c>
      <c r="C81" s="0" t="n">
        <v>500</v>
      </c>
      <c r="D81" s="0" t="n">
        <v>250</v>
      </c>
      <c r="E81" s="0" t="s">
        <v>10</v>
      </c>
      <c r="F81" s="0" t="n">
        <v>650</v>
      </c>
    </row>
    <row r="82" customFormat="false" ht="12.75" hidden="false" customHeight="false" outlineLevel="0" collapsed="false">
      <c r="A82" s="0" t="n">
        <v>12.09</v>
      </c>
      <c r="B82" s="0" t="s">
        <v>0</v>
      </c>
      <c r="C82" s="0" t="n">
        <v>500</v>
      </c>
      <c r="D82" s="0" t="n">
        <v>250</v>
      </c>
      <c r="E82" s="0" t="s">
        <v>10</v>
      </c>
      <c r="F82" s="0" t="n">
        <v>650</v>
      </c>
    </row>
    <row r="83" customFormat="false" ht="12.75" hidden="false" customHeight="false" outlineLevel="0" collapsed="false">
      <c r="A83" s="0" t="n">
        <v>12.1</v>
      </c>
      <c r="B83" s="0" t="s">
        <v>0</v>
      </c>
      <c r="C83" s="0" t="n">
        <v>500</v>
      </c>
      <c r="D83" s="0" t="n">
        <v>250</v>
      </c>
      <c r="E83" s="0" t="s">
        <v>10</v>
      </c>
      <c r="F83" s="0" t="n">
        <v>650</v>
      </c>
    </row>
    <row r="84" customFormat="false" ht="12.75" hidden="false" customHeight="false" outlineLevel="0" collapsed="false">
      <c r="A84" s="0" t="n">
        <v>12.11</v>
      </c>
      <c r="B84" s="0" t="s">
        <v>0</v>
      </c>
      <c r="C84" s="0" t="n">
        <v>500</v>
      </c>
      <c r="D84" s="0" t="n">
        <v>250</v>
      </c>
      <c r="E84" s="0" t="s">
        <v>10</v>
      </c>
      <c r="F84" s="0" t="n">
        <v>650</v>
      </c>
    </row>
    <row r="85" customFormat="false" ht="12.75" hidden="false" customHeight="false" outlineLevel="0" collapsed="false">
      <c r="A85" s="0" t="n">
        <v>12.12</v>
      </c>
      <c r="B85" s="0" t="s">
        <v>0</v>
      </c>
      <c r="C85" s="0" t="n">
        <v>1120</v>
      </c>
      <c r="D85" s="0" t="n">
        <v>250</v>
      </c>
      <c r="E85" s="0" t="s">
        <v>10</v>
      </c>
      <c r="F85" s="0" t="n">
        <v>1270</v>
      </c>
    </row>
    <row r="86" customFormat="false" ht="12.75" hidden="false" customHeight="false" outlineLevel="0" collapsed="false">
      <c r="A86" s="0" t="n">
        <v>12.13</v>
      </c>
      <c r="B86" s="0" t="s">
        <v>0</v>
      </c>
      <c r="C86" s="0" t="n">
        <v>1120</v>
      </c>
      <c r="D86" s="0" t="n">
        <v>250</v>
      </c>
      <c r="E86" s="0" t="s">
        <v>10</v>
      </c>
      <c r="F86" s="0" t="n">
        <v>1270</v>
      </c>
    </row>
    <row r="87" customFormat="false" ht="12.75" hidden="false" customHeight="false" outlineLevel="0" collapsed="false">
      <c r="A87" s="0" t="n">
        <v>12.14</v>
      </c>
      <c r="B87" s="0" t="s">
        <v>0</v>
      </c>
      <c r="C87" s="0" t="n">
        <v>1120</v>
      </c>
      <c r="D87" s="0" t="n">
        <v>250</v>
      </c>
      <c r="E87" s="0" t="s">
        <v>10</v>
      </c>
      <c r="F87" s="0" t="n">
        <v>1270</v>
      </c>
    </row>
    <row r="88" customFormat="false" ht="12.75" hidden="false" customHeight="false" outlineLevel="0" collapsed="false">
      <c r="A88" s="0" t="n">
        <v>12.15</v>
      </c>
      <c r="B88" s="0" t="s">
        <v>0</v>
      </c>
      <c r="C88" s="0" t="n">
        <v>1120</v>
      </c>
      <c r="D88" s="0" t="n">
        <v>250</v>
      </c>
      <c r="E88" s="0" t="s">
        <v>10</v>
      </c>
      <c r="F88" s="0" t="n">
        <v>1270</v>
      </c>
    </row>
    <row r="89" customFormat="false" ht="12.75" hidden="false" customHeight="false" outlineLevel="0" collapsed="false">
      <c r="A89" s="0" t="n">
        <v>12.16</v>
      </c>
      <c r="B89" s="0" t="s">
        <v>0</v>
      </c>
      <c r="C89" s="0" t="n">
        <v>1120</v>
      </c>
      <c r="D89" s="0" t="n">
        <v>250</v>
      </c>
      <c r="E89" s="0" t="s">
        <v>10</v>
      </c>
      <c r="F89" s="0" t="n">
        <v>1270</v>
      </c>
    </row>
    <row r="90" customFormat="false" ht="12.75" hidden="false" customHeight="false" outlineLevel="0" collapsed="false">
      <c r="A90" s="0" t="n">
        <v>12.17</v>
      </c>
      <c r="B90" s="0" t="s">
        <v>0</v>
      </c>
      <c r="C90" s="0" t="s">
        <v>0</v>
      </c>
      <c r="D90" s="0" t="n">
        <v>250</v>
      </c>
      <c r="E90" s="0" t="s">
        <v>10</v>
      </c>
      <c r="F90" s="0" t="s">
        <v>0</v>
      </c>
    </row>
    <row r="91" customFormat="false" ht="12.75" hidden="false" customHeight="false" outlineLevel="0" collapsed="false">
      <c r="A91" s="0" t="s">
        <v>0</v>
      </c>
    </row>
    <row r="92" customFormat="false" ht="12.75" hidden="false" customHeight="false" outlineLevel="0" collapsed="false">
      <c r="A92" s="0" t="s">
        <v>0</v>
      </c>
      <c r="B92" s="0" t="s">
        <v>0</v>
      </c>
      <c r="C92" s="0" t="s">
        <v>0</v>
      </c>
      <c r="D92" s="0" t="s">
        <v>0</v>
      </c>
      <c r="E92" s="0" t="s">
        <v>0</v>
      </c>
      <c r="F92" s="0" t="s">
        <v>0</v>
      </c>
    </row>
    <row r="93" customFormat="false" ht="12.75" hidden="false" customHeight="false" outlineLevel="0" collapsed="false">
      <c r="A93" s="0" t="n">
        <v>13.01</v>
      </c>
      <c r="B93" s="0" t="s">
        <v>0</v>
      </c>
      <c r="C93" s="0" t="n">
        <v>110</v>
      </c>
      <c r="D93" s="0" t="n">
        <v>250</v>
      </c>
      <c r="E93" s="0" t="s">
        <v>10</v>
      </c>
      <c r="F93" s="0" t="n">
        <v>270</v>
      </c>
    </row>
    <row r="94" customFormat="false" ht="12.75" hidden="false" customHeight="false" outlineLevel="0" collapsed="false">
      <c r="A94" s="0" t="n">
        <v>13.02</v>
      </c>
      <c r="B94" s="0" t="s">
        <v>0</v>
      </c>
      <c r="C94" s="0" t="n">
        <v>110</v>
      </c>
      <c r="D94" s="0" t="n">
        <v>250</v>
      </c>
      <c r="E94" s="0" t="s">
        <v>10</v>
      </c>
      <c r="F94" s="0" t="n">
        <v>270</v>
      </c>
    </row>
    <row r="95" customFormat="false" ht="12.75" hidden="false" customHeight="false" outlineLevel="0" collapsed="false">
      <c r="A95" s="0" t="n">
        <v>13.03</v>
      </c>
      <c r="B95" s="0" t="s">
        <v>0</v>
      </c>
      <c r="C95" s="0" t="n">
        <v>110</v>
      </c>
      <c r="D95" s="0" t="n">
        <v>250</v>
      </c>
      <c r="E95" s="0" t="s">
        <v>10</v>
      </c>
      <c r="F95" s="0" t="n">
        <v>270</v>
      </c>
    </row>
    <row r="96" customFormat="false" ht="12.75" hidden="false" customHeight="false" outlineLevel="0" collapsed="false">
      <c r="A96" s="0" t="n">
        <v>13.04</v>
      </c>
      <c r="B96" s="0" t="s">
        <v>0</v>
      </c>
      <c r="C96" s="0" t="n">
        <v>220</v>
      </c>
      <c r="D96" s="0" t="n">
        <v>250</v>
      </c>
      <c r="E96" s="0" t="s">
        <v>10</v>
      </c>
      <c r="F96" s="0" t="n">
        <v>380</v>
      </c>
    </row>
    <row r="97" customFormat="false" ht="12.75" hidden="false" customHeight="false" outlineLevel="0" collapsed="false">
      <c r="A97" s="0" t="n">
        <v>13.05</v>
      </c>
      <c r="B97" s="0" t="s">
        <v>0</v>
      </c>
      <c r="C97" s="0" t="n">
        <v>220</v>
      </c>
      <c r="D97" s="0" t="n">
        <v>250</v>
      </c>
      <c r="E97" s="0" t="s">
        <v>10</v>
      </c>
      <c r="F97" s="0" t="n">
        <v>380</v>
      </c>
    </row>
    <row r="98" customFormat="false" ht="12.75" hidden="false" customHeight="false" outlineLevel="0" collapsed="false">
      <c r="A98" s="0" t="n">
        <v>13.06</v>
      </c>
      <c r="B98" s="0" t="s">
        <v>0</v>
      </c>
      <c r="C98" s="0" t="n">
        <v>220</v>
      </c>
      <c r="D98" s="0" t="n">
        <v>250</v>
      </c>
      <c r="E98" s="0" t="s">
        <v>10</v>
      </c>
      <c r="F98" s="0" t="n">
        <v>380</v>
      </c>
    </row>
    <row r="99" customFormat="false" ht="12.75" hidden="false" customHeight="false" outlineLevel="0" collapsed="false">
      <c r="A99" s="0" t="s">
        <v>0</v>
      </c>
    </row>
    <row r="100" customFormat="false" ht="12.75" hidden="false" customHeight="false" outlineLevel="0" collapsed="false">
      <c r="A100" s="0" t="s">
        <v>0</v>
      </c>
      <c r="B100" s="0" t="s">
        <v>0</v>
      </c>
      <c r="C100" s="0" t="s">
        <v>0</v>
      </c>
      <c r="D100" s="0" t="s">
        <v>0</v>
      </c>
      <c r="E100" s="0" t="s">
        <v>0</v>
      </c>
      <c r="F100" s="0" t="s">
        <v>0</v>
      </c>
    </row>
    <row r="101" customFormat="false" ht="12.75" hidden="false" customHeight="false" outlineLevel="0" collapsed="false">
      <c r="A101" s="0" t="n">
        <v>14.01</v>
      </c>
      <c r="B101" s="0" t="s">
        <v>0</v>
      </c>
      <c r="C101" s="0" t="s">
        <v>0</v>
      </c>
      <c r="D101" s="0" t="s">
        <v>0</v>
      </c>
      <c r="E101" s="0" t="s">
        <v>10</v>
      </c>
      <c r="F101" s="0" t="s">
        <v>0</v>
      </c>
    </row>
    <row r="102" customFormat="false" ht="12.75" hidden="false" customHeight="false" outlineLevel="0" collapsed="false">
      <c r="A102" s="0" t="s">
        <v>0</v>
      </c>
    </row>
    <row r="103" customFormat="false" ht="12.75" hidden="false" customHeight="false" outlineLevel="0" collapsed="false">
      <c r="A103" s="0" t="s">
        <v>0</v>
      </c>
    </row>
    <row r="104" customFormat="false" ht="12.75" hidden="false" customHeight="false" outlineLevel="0" collapsed="false">
      <c r="A104" s="0" t="s">
        <v>0</v>
      </c>
    </row>
    <row r="105" customFormat="false" ht="12.75" hidden="false" customHeight="false" outlineLevel="0" collapsed="false">
      <c r="A105" s="0" t="s">
        <v>0</v>
      </c>
      <c r="B105" s="0" t="s">
        <v>0</v>
      </c>
      <c r="C105" s="0" t="s">
        <v>0</v>
      </c>
    </row>
    <row r="106" customFormat="false" ht="12.75" hidden="false" customHeight="false" outlineLevel="0" collapsed="false">
      <c r="A106" s="0" t="n">
        <v>17.01</v>
      </c>
      <c r="B106" s="0" t="s">
        <v>0</v>
      </c>
      <c r="C106" s="0" t="s">
        <v>0</v>
      </c>
    </row>
    <row r="107" customFormat="false" ht="12.75" hidden="false" customHeight="false" outlineLevel="0" collapsed="false">
      <c r="A107" s="0" t="s">
        <v>0</v>
      </c>
      <c r="B107" s="0" t="s">
        <v>0</v>
      </c>
      <c r="C107" s="0" t="s">
        <v>0</v>
      </c>
      <c r="D107" s="0" t="s">
        <v>0</v>
      </c>
      <c r="E107" s="0" t="s">
        <v>0</v>
      </c>
      <c r="F107" s="0" t="s">
        <v>0</v>
      </c>
    </row>
    <row r="108" customFormat="false" ht="12.75" hidden="false" customHeight="false" outlineLevel="0" collapsed="false">
      <c r="A108" s="0" t="n">
        <v>17.02</v>
      </c>
      <c r="C108" s="0" t="n">
        <v>0</v>
      </c>
      <c r="D108" s="0" t="s">
        <v>0</v>
      </c>
      <c r="E108" s="0" t="s">
        <v>0</v>
      </c>
      <c r="F108" s="0" t="s">
        <v>0</v>
      </c>
    </row>
    <row r="109" customFormat="false" ht="12.75" hidden="false" customHeight="false" outlineLevel="0" collapsed="false">
      <c r="A109" s="0" t="n">
        <v>17.03</v>
      </c>
      <c r="B109" s="0" t="s">
        <v>0</v>
      </c>
      <c r="C109" s="0" t="s">
        <v>0</v>
      </c>
    </row>
    <row r="110" customFormat="false" ht="12.75" hidden="false" customHeight="false" outlineLevel="0" collapsed="false">
      <c r="A110" s="0" t="s">
        <v>0</v>
      </c>
      <c r="B110" s="0" t="s">
        <v>0</v>
      </c>
      <c r="C110" s="0" t="s">
        <v>0</v>
      </c>
      <c r="D110" s="0" t="s">
        <v>0</v>
      </c>
      <c r="E110" s="0" t="s">
        <v>0</v>
      </c>
      <c r="F110" s="0" t="s">
        <v>0</v>
      </c>
    </row>
    <row r="111" customFormat="false" ht="12.75" hidden="false" customHeight="false" outlineLevel="0" collapsed="false">
      <c r="A111" s="0" t="n">
        <v>17.04</v>
      </c>
      <c r="C111" s="0" t="n">
        <v>0</v>
      </c>
      <c r="D111" s="0" t="s">
        <v>0</v>
      </c>
      <c r="E111" s="0" t="s">
        <v>0</v>
      </c>
      <c r="F111" s="0" t="s">
        <v>0</v>
      </c>
    </row>
    <row r="112" customFormat="false" ht="12.75" hidden="false" customHeight="false" outlineLevel="0" collapsed="false">
      <c r="A112" s="0" t="s">
        <v>0</v>
      </c>
    </row>
    <row r="113" customFormat="false" ht="12.75" hidden="false" customHeight="false" outlineLevel="0" collapsed="false">
      <c r="A113" s="0" t="s">
        <v>0</v>
      </c>
      <c r="B113" s="0" t="s">
        <v>0</v>
      </c>
      <c r="C113" s="0" t="s">
        <v>0</v>
      </c>
    </row>
    <row r="114" customFormat="false" ht="12.75" hidden="false" customHeight="false" outlineLevel="0" collapsed="false">
      <c r="A114" s="0" t="n">
        <v>18.01</v>
      </c>
      <c r="B114" s="0" t="s">
        <v>0</v>
      </c>
      <c r="C114" s="0" t="s">
        <v>0</v>
      </c>
    </row>
    <row r="115" customFormat="false" ht="12.75" hidden="false" customHeight="false" outlineLevel="0" collapsed="false">
      <c r="A115" s="0" t="s">
        <v>0</v>
      </c>
      <c r="B115" s="0" t="s">
        <v>0</v>
      </c>
      <c r="C115" s="0" t="s">
        <v>0</v>
      </c>
      <c r="D115" s="0" t="s">
        <v>0</v>
      </c>
      <c r="E115" s="0" t="s">
        <v>0</v>
      </c>
      <c r="F115" s="0" t="s">
        <v>0</v>
      </c>
    </row>
    <row r="116" customFormat="false" ht="12.75" hidden="false" customHeight="false" outlineLevel="0" collapsed="false">
      <c r="A116" s="0" t="n">
        <v>18.02</v>
      </c>
      <c r="C116" s="0" t="n">
        <v>0</v>
      </c>
      <c r="D116" s="0" t="n">
        <v>150</v>
      </c>
      <c r="E116" s="0" t="s">
        <v>0</v>
      </c>
      <c r="F116" s="0" t="s">
        <v>0</v>
      </c>
    </row>
    <row r="117" customFormat="false" ht="12.75" hidden="false" customHeight="false" outlineLevel="0" collapsed="false">
      <c r="A117" s="0" t="s">
        <v>0</v>
      </c>
    </row>
    <row r="118" customFormat="false" ht="12.75" hidden="false" customHeight="false" outlineLevel="0" collapsed="false">
      <c r="A118" s="0" t="s">
        <v>0</v>
      </c>
    </row>
    <row r="119" customFormat="false" ht="12.75" hidden="false" customHeight="false" outlineLevel="0" collapsed="false">
      <c r="A119" s="0" t="s">
        <v>0</v>
      </c>
    </row>
    <row r="120" customFormat="false" ht="12.75" hidden="false" customHeight="false" outlineLevel="0" collapsed="false">
      <c r="A120" s="0" t="s">
        <v>0</v>
      </c>
    </row>
    <row r="121" customFormat="false" ht="12.75" hidden="false" customHeight="false" outlineLevel="0" collapsed="false">
      <c r="A121" s="0" t="s">
        <v>0</v>
      </c>
    </row>
    <row r="122" customFormat="false" ht="12.75" hidden="false" customHeight="false" outlineLevel="0" collapsed="false">
      <c r="A122" s="0" t="s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901"/>
  <sheetViews>
    <sheetView showFormulas="false" showGridLines="true" showRowColHeaders="true" showZeros="true" rightToLeft="false" tabSelected="false" showOutlineSymbols="true" defaultGridColor="true" view="normal" topLeftCell="A5" colorId="64" zoomScale="65" zoomScaleNormal="65" zoomScalePageLayoutView="100" workbookViewId="0">
      <selection pane="topLeft" activeCell="A21" activeCellId="0" sqref="A2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2" customFormat="false" ht="12.75" hidden="false" customHeight="false" outlineLevel="0" collapsed="false">
      <c r="A2" s="0" t="s">
        <v>0</v>
      </c>
    </row>
    <row r="3" customFormat="false" ht="12.75" hidden="false" customHeight="false" outlineLevel="0" collapsed="false">
      <c r="A3" s="0" t="s">
        <v>0</v>
      </c>
    </row>
    <row r="4" customFormat="false" ht="12.75" hidden="false" customHeight="false" outlineLevel="0" collapsed="false">
      <c r="A4" s="0" t="s">
        <v>0</v>
      </c>
    </row>
    <row r="5" customFormat="false" ht="12.75" hidden="false" customHeight="false" outlineLevel="0" collapsed="false">
      <c r="A5" s="0" t="s">
        <v>0</v>
      </c>
    </row>
    <row r="6" customFormat="false" ht="12.75" hidden="false" customHeight="false" outlineLevel="0" collapsed="false">
      <c r="A6" s="0" t="s">
        <v>0</v>
      </c>
    </row>
    <row r="7" customFormat="false" ht="12.75" hidden="false" customHeight="false" outlineLevel="0" collapsed="false">
      <c r="A7" s="0" t="s">
        <v>0</v>
      </c>
    </row>
    <row r="8" customFormat="false" ht="12.75" hidden="false" customHeight="false" outlineLevel="0" collapsed="false">
      <c r="A8" s="0" t="s">
        <v>0</v>
      </c>
    </row>
    <row r="9" customFormat="false" ht="12.75" hidden="false" customHeight="false" outlineLevel="0" collapsed="false">
      <c r="A9" s="0" t="s">
        <v>0</v>
      </c>
    </row>
    <row r="10" customFormat="false" ht="12.75" hidden="false" customHeight="false" outlineLevel="0" collapsed="false">
      <c r="A10" s="0" t="s">
        <v>0</v>
      </c>
    </row>
    <row r="11" customFormat="false" ht="12.75" hidden="false" customHeight="false" outlineLevel="0" collapsed="false">
      <c r="A11" s="0" t="s">
        <v>0</v>
      </c>
    </row>
    <row r="12" customFormat="false" ht="12.75" hidden="false" customHeight="false" outlineLevel="0" collapsed="false">
      <c r="A12" s="0" t="s">
        <v>0</v>
      </c>
    </row>
    <row r="13" customFormat="false" ht="12.75" hidden="false" customHeight="false" outlineLevel="0" collapsed="false">
      <c r="A13" s="0" t="s">
        <v>0</v>
      </c>
    </row>
    <row r="14" customFormat="false" ht="12.75" hidden="false" customHeight="false" outlineLevel="0" collapsed="false">
      <c r="A14" s="0" t="s">
        <v>0</v>
      </c>
    </row>
    <row r="15" customFormat="false" ht="12.75" hidden="false" customHeight="false" outlineLevel="0" collapsed="false">
      <c r="A15" s="0" t="s">
        <v>0</v>
      </c>
    </row>
    <row r="16" customFormat="false" ht="12.75" hidden="false" customHeight="false" outlineLevel="0" collapsed="false">
      <c r="A16" s="0" t="s">
        <v>0</v>
      </c>
    </row>
    <row r="17" customFormat="false" ht="12.75" hidden="false" customHeight="false" outlineLevel="0" collapsed="false">
      <c r="A17" s="0" t="s">
        <v>0</v>
      </c>
    </row>
    <row r="18" customFormat="false" ht="12.75" hidden="false" customHeight="false" outlineLevel="0" collapsed="false">
      <c r="A18" s="0" t="s">
        <v>0</v>
      </c>
    </row>
    <row r="19" customFormat="false" ht="12.75" hidden="false" customHeight="false" outlineLevel="0" collapsed="false">
      <c r="A19" s="0" t="s">
        <v>0</v>
      </c>
    </row>
    <row r="20" customFormat="false" ht="12.75" hidden="false" customHeight="false" outlineLevel="0" collapsed="false">
      <c r="A20" s="0" t="s">
        <v>0</v>
      </c>
    </row>
    <row r="21" customFormat="false" ht="12.8" hidden="false" customHeight="false" outlineLevel="0" collapsed="false">
      <c r="A21" s="0" t="s">
        <v>0</v>
      </c>
    </row>
    <row r="22" customFormat="false" ht="12.75" hidden="false" customHeight="false" outlineLevel="0" collapsed="false">
      <c r="A22" s="0" t="s">
        <v>0</v>
      </c>
    </row>
    <row r="23" customFormat="false" ht="12.75" hidden="false" customHeight="false" outlineLevel="0" collapsed="false">
      <c r="A23" s="0" t="s">
        <v>0</v>
      </c>
    </row>
    <row r="24" customFormat="false" ht="12.75" hidden="false" customHeight="false" outlineLevel="0" collapsed="false">
      <c r="A24" s="0" t="s">
        <v>12</v>
      </c>
    </row>
    <row r="25" customFormat="false" ht="12.75" hidden="false" customHeight="false" outlineLevel="0" collapsed="false">
      <c r="A25" s="0" t="s">
        <v>13</v>
      </c>
    </row>
    <row r="26" customFormat="false" ht="12.75" hidden="false" customHeight="false" outlineLevel="0" collapsed="false">
      <c r="A26" s="0" t="s">
        <v>0</v>
      </c>
    </row>
    <row r="27" customFormat="false" ht="12.75" hidden="false" customHeight="false" outlineLevel="0" collapsed="false">
      <c r="A27" s="0" t="s">
        <v>0</v>
      </c>
    </row>
    <row r="28" customFormat="false" ht="12.75" hidden="false" customHeight="false" outlineLevel="0" collapsed="false">
      <c r="A28" s="0" t="s">
        <v>0</v>
      </c>
    </row>
    <row r="29" customFormat="false" ht="12.75" hidden="false" customHeight="false" outlineLevel="0" collapsed="false">
      <c r="A29" s="0" t="s">
        <v>0</v>
      </c>
    </row>
    <row r="30" customFormat="false" ht="12.75" hidden="false" customHeight="false" outlineLevel="0" collapsed="false">
      <c r="A30" s="0" t="s">
        <v>0</v>
      </c>
    </row>
    <row r="31" customFormat="false" ht="12.75" hidden="false" customHeight="false" outlineLevel="0" collapsed="false">
      <c r="A31" s="0" t="s">
        <v>0</v>
      </c>
    </row>
    <row r="32" customFormat="false" ht="12.75" hidden="false" customHeight="false" outlineLevel="0" collapsed="false">
      <c r="A32" s="0" t="s">
        <v>0</v>
      </c>
    </row>
    <row r="33" customFormat="false" ht="12.75" hidden="false" customHeight="false" outlineLevel="0" collapsed="false">
      <c r="A33" s="0" t="s">
        <v>0</v>
      </c>
    </row>
    <row r="34" customFormat="false" ht="12.75" hidden="false" customHeight="false" outlineLevel="0" collapsed="false">
      <c r="A34" s="0" t="s">
        <v>0</v>
      </c>
    </row>
    <row r="35" customFormat="false" ht="12.75" hidden="false" customHeight="false" outlineLevel="0" collapsed="false">
      <c r="A35" s="0" t="s">
        <v>0</v>
      </c>
    </row>
    <row r="36" customFormat="false" ht="12.75" hidden="false" customHeight="false" outlineLevel="0" collapsed="false">
      <c r="A36" s="0" t="s">
        <v>0</v>
      </c>
    </row>
    <row r="37" customFormat="false" ht="12.75" hidden="false" customHeight="false" outlineLevel="0" collapsed="false">
      <c r="A37" s="0" t="s">
        <v>0</v>
      </c>
    </row>
    <row r="38" customFormat="false" ht="12.75" hidden="false" customHeight="false" outlineLevel="0" collapsed="false">
      <c r="A38" s="0" t="s">
        <v>0</v>
      </c>
    </row>
    <row r="39" customFormat="false" ht="12.75" hidden="false" customHeight="false" outlineLevel="0" collapsed="false">
      <c r="A39" s="0" t="s">
        <v>0</v>
      </c>
    </row>
    <row r="40" customFormat="false" ht="12.75" hidden="false" customHeight="false" outlineLevel="0" collapsed="false">
      <c r="A40" s="0" t="s">
        <v>0</v>
      </c>
    </row>
    <row r="41" customFormat="false" ht="12.75" hidden="false" customHeight="false" outlineLevel="0" collapsed="false">
      <c r="A41" s="0" t="s">
        <v>0</v>
      </c>
    </row>
    <row r="42" customFormat="false" ht="12.75" hidden="false" customHeight="false" outlineLevel="0" collapsed="false">
      <c r="A42" s="0" t="s">
        <v>0</v>
      </c>
    </row>
    <row r="43" customFormat="false" ht="12.75" hidden="false" customHeight="false" outlineLevel="0" collapsed="false">
      <c r="A43" s="0" t="s">
        <v>0</v>
      </c>
    </row>
    <row r="44" customFormat="false" ht="12.75" hidden="false" customHeight="false" outlineLevel="0" collapsed="false">
      <c r="A44" s="0" t="s">
        <v>0</v>
      </c>
    </row>
    <row r="45" customFormat="false" ht="12.75" hidden="false" customHeight="false" outlineLevel="0" collapsed="false">
      <c r="A45" s="0" t="s">
        <v>0</v>
      </c>
    </row>
    <row r="46" customFormat="false" ht="12.75" hidden="false" customHeight="false" outlineLevel="0" collapsed="false">
      <c r="A46" s="0" t="s">
        <v>0</v>
      </c>
    </row>
    <row r="47" customFormat="false" ht="12.75" hidden="false" customHeight="false" outlineLevel="0" collapsed="false">
      <c r="A47" s="0" t="s">
        <v>0</v>
      </c>
    </row>
    <row r="48" customFormat="false" ht="12.75" hidden="false" customHeight="false" outlineLevel="0" collapsed="false">
      <c r="A48" s="0" t="s">
        <v>0</v>
      </c>
    </row>
    <row r="49" customFormat="false" ht="12.75" hidden="false" customHeight="false" outlineLevel="0" collapsed="false">
      <c r="A49" s="0" t="s">
        <v>0</v>
      </c>
    </row>
    <row r="50" customFormat="false" ht="12.75" hidden="false" customHeight="false" outlineLevel="0" collapsed="false">
      <c r="A50" s="0" t="s">
        <v>0</v>
      </c>
    </row>
    <row r="51" customFormat="false" ht="12.75" hidden="false" customHeight="false" outlineLevel="0" collapsed="false">
      <c r="A51" s="0" t="s">
        <v>0</v>
      </c>
    </row>
    <row r="52" customFormat="false" ht="12.75" hidden="false" customHeight="false" outlineLevel="0" collapsed="false">
      <c r="A52" s="0" t="s">
        <v>0</v>
      </c>
    </row>
    <row r="53" customFormat="false" ht="12.75" hidden="false" customHeight="false" outlineLevel="0" collapsed="false">
      <c r="A53" s="0" t="s">
        <v>0</v>
      </c>
    </row>
    <row r="54" customFormat="false" ht="12.75" hidden="false" customHeight="false" outlineLevel="0" collapsed="false">
      <c r="A54" s="0" t="s">
        <v>0</v>
      </c>
    </row>
    <row r="55" customFormat="false" ht="12.75" hidden="false" customHeight="false" outlineLevel="0" collapsed="false">
      <c r="A55" s="0" t="s">
        <v>0</v>
      </c>
    </row>
    <row r="56" customFormat="false" ht="12.75" hidden="false" customHeight="false" outlineLevel="0" collapsed="false">
      <c r="A56" s="0" t="s">
        <v>0</v>
      </c>
    </row>
    <row r="57" customFormat="false" ht="12.75" hidden="false" customHeight="false" outlineLevel="0" collapsed="false">
      <c r="A57" s="0" t="s">
        <v>0</v>
      </c>
    </row>
    <row r="58" customFormat="false" ht="12.75" hidden="false" customHeight="false" outlineLevel="0" collapsed="false">
      <c r="A58" s="0" t="s">
        <v>0</v>
      </c>
    </row>
    <row r="59" customFormat="false" ht="12.75" hidden="false" customHeight="false" outlineLevel="0" collapsed="false">
      <c r="A59" s="0" t="s">
        <v>0</v>
      </c>
    </row>
    <row r="60" customFormat="false" ht="12.75" hidden="false" customHeight="false" outlineLevel="0" collapsed="false">
      <c r="A60" s="0" t="s">
        <v>0</v>
      </c>
    </row>
    <row r="61" customFormat="false" ht="12.75" hidden="false" customHeight="false" outlineLevel="0" collapsed="false">
      <c r="A61" s="0" t="s">
        <v>0</v>
      </c>
    </row>
    <row r="62" customFormat="false" ht="12.75" hidden="false" customHeight="false" outlineLevel="0" collapsed="false">
      <c r="A62" s="0" t="s">
        <v>0</v>
      </c>
    </row>
    <row r="63" customFormat="false" ht="12.75" hidden="false" customHeight="false" outlineLevel="0" collapsed="false">
      <c r="A63" s="0" t="s">
        <v>0</v>
      </c>
    </row>
    <row r="64" customFormat="false" ht="12.75" hidden="false" customHeight="false" outlineLevel="0" collapsed="false">
      <c r="A64" s="0" t="s">
        <v>0</v>
      </c>
    </row>
    <row r="65" customFormat="false" ht="12.75" hidden="false" customHeight="false" outlineLevel="0" collapsed="false">
      <c r="A65" s="0" t="s">
        <v>0</v>
      </c>
    </row>
    <row r="66" customFormat="false" ht="12.75" hidden="false" customHeight="false" outlineLevel="0" collapsed="false">
      <c r="A66" s="0" t="s">
        <v>0</v>
      </c>
    </row>
    <row r="67" customFormat="false" ht="12.75" hidden="false" customHeight="false" outlineLevel="0" collapsed="false">
      <c r="A67" s="0" t="s">
        <v>0</v>
      </c>
    </row>
    <row r="68" customFormat="false" ht="12.75" hidden="false" customHeight="false" outlineLevel="0" collapsed="false">
      <c r="A68" s="0" t="s">
        <v>0</v>
      </c>
    </row>
    <row r="69" customFormat="false" ht="12.75" hidden="false" customHeight="false" outlineLevel="0" collapsed="false">
      <c r="A69" s="0" t="s">
        <v>0</v>
      </c>
    </row>
    <row r="70" customFormat="false" ht="12.75" hidden="false" customHeight="false" outlineLevel="0" collapsed="false">
      <c r="A70" s="0" t="s">
        <v>0</v>
      </c>
    </row>
    <row r="71" customFormat="false" ht="12.75" hidden="false" customHeight="false" outlineLevel="0" collapsed="false">
      <c r="A71" s="0" t="s">
        <v>0</v>
      </c>
    </row>
    <row r="72" customFormat="false" ht="12.75" hidden="false" customHeight="false" outlineLevel="0" collapsed="false">
      <c r="A72" s="0" t="s">
        <v>0</v>
      </c>
    </row>
    <row r="73" customFormat="false" ht="12.75" hidden="false" customHeight="false" outlineLevel="0" collapsed="false">
      <c r="A73" s="0" t="s">
        <v>0</v>
      </c>
    </row>
    <row r="74" customFormat="false" ht="12.75" hidden="false" customHeight="false" outlineLevel="0" collapsed="false">
      <c r="A74" s="0" t="s">
        <v>0</v>
      </c>
    </row>
    <row r="75" customFormat="false" ht="12.75" hidden="false" customHeight="false" outlineLevel="0" collapsed="false">
      <c r="A75" s="0" t="s">
        <v>0</v>
      </c>
    </row>
    <row r="76" customFormat="false" ht="12.75" hidden="false" customHeight="false" outlineLevel="0" collapsed="false">
      <c r="A76" s="0" t="s">
        <v>0</v>
      </c>
    </row>
    <row r="77" customFormat="false" ht="12.75" hidden="false" customHeight="false" outlineLevel="0" collapsed="false">
      <c r="A77" s="0" t="s">
        <v>0</v>
      </c>
    </row>
    <row r="78" customFormat="false" ht="12.75" hidden="false" customHeight="false" outlineLevel="0" collapsed="false">
      <c r="A78" s="0" t="s">
        <v>0</v>
      </c>
    </row>
    <row r="79" customFormat="false" ht="12.75" hidden="false" customHeight="false" outlineLevel="0" collapsed="false">
      <c r="A79" s="0" t="s">
        <v>0</v>
      </c>
    </row>
    <row r="80" customFormat="false" ht="12.75" hidden="false" customHeight="false" outlineLevel="0" collapsed="false">
      <c r="A80" s="0" t="s">
        <v>0</v>
      </c>
    </row>
    <row r="81" customFormat="false" ht="12.75" hidden="false" customHeight="false" outlineLevel="0" collapsed="false">
      <c r="A81" s="0" t="s">
        <v>0</v>
      </c>
    </row>
    <row r="82" customFormat="false" ht="12.75" hidden="false" customHeight="false" outlineLevel="0" collapsed="false">
      <c r="A82" s="0" t="s">
        <v>0</v>
      </c>
    </row>
    <row r="83" customFormat="false" ht="12.75" hidden="false" customHeight="false" outlineLevel="0" collapsed="false">
      <c r="A83" s="0" t="s">
        <v>0</v>
      </c>
    </row>
    <row r="84" customFormat="false" ht="12.75" hidden="false" customHeight="false" outlineLevel="0" collapsed="false">
      <c r="A84" s="0" t="s">
        <v>0</v>
      </c>
    </row>
    <row r="85" customFormat="false" ht="12.75" hidden="false" customHeight="false" outlineLevel="0" collapsed="false">
      <c r="A85" s="0" t="s">
        <v>0</v>
      </c>
    </row>
    <row r="86" customFormat="false" ht="12.75" hidden="false" customHeight="false" outlineLevel="0" collapsed="false">
      <c r="A86" s="0" t="s">
        <v>0</v>
      </c>
    </row>
    <row r="87" customFormat="false" ht="12.75" hidden="false" customHeight="false" outlineLevel="0" collapsed="false">
      <c r="A87" s="0" t="s">
        <v>0</v>
      </c>
    </row>
    <row r="88" customFormat="false" ht="12.75" hidden="false" customHeight="false" outlineLevel="0" collapsed="false">
      <c r="A88" s="0" t="s">
        <v>0</v>
      </c>
    </row>
    <row r="89" customFormat="false" ht="12.75" hidden="false" customHeight="false" outlineLevel="0" collapsed="false">
      <c r="A89" s="0" t="s">
        <v>0</v>
      </c>
    </row>
    <row r="90" customFormat="false" ht="12.75" hidden="false" customHeight="false" outlineLevel="0" collapsed="false">
      <c r="A90" s="0" t="s">
        <v>0</v>
      </c>
    </row>
    <row r="91" customFormat="false" ht="12.75" hidden="false" customHeight="false" outlineLevel="0" collapsed="false">
      <c r="A91" s="0" t="s">
        <v>0</v>
      </c>
    </row>
    <row r="92" customFormat="false" ht="12.75" hidden="false" customHeight="false" outlineLevel="0" collapsed="false">
      <c r="A92" s="0" t="s">
        <v>0</v>
      </c>
    </row>
    <row r="93" customFormat="false" ht="12.75" hidden="false" customHeight="false" outlineLevel="0" collapsed="false">
      <c r="A93" s="0" t="s">
        <v>0</v>
      </c>
    </row>
    <row r="94" customFormat="false" ht="12.75" hidden="false" customHeight="false" outlineLevel="0" collapsed="false">
      <c r="A94" s="0" t="s">
        <v>0</v>
      </c>
    </row>
    <row r="95" customFormat="false" ht="12.75" hidden="false" customHeight="false" outlineLevel="0" collapsed="false">
      <c r="A95" s="0" t="s">
        <v>0</v>
      </c>
    </row>
    <row r="96" customFormat="false" ht="12.75" hidden="false" customHeight="false" outlineLevel="0" collapsed="false">
      <c r="A96" s="0" t="s">
        <v>0</v>
      </c>
    </row>
    <row r="97" customFormat="false" ht="12.75" hidden="false" customHeight="false" outlineLevel="0" collapsed="false">
      <c r="A97" s="0" t="s">
        <v>0</v>
      </c>
    </row>
    <row r="98" customFormat="false" ht="12.75" hidden="false" customHeight="false" outlineLevel="0" collapsed="false">
      <c r="A98" s="0" t="s">
        <v>0</v>
      </c>
    </row>
    <row r="99" customFormat="false" ht="12.75" hidden="false" customHeight="false" outlineLevel="0" collapsed="false">
      <c r="A99" s="0" t="s">
        <v>0</v>
      </c>
    </row>
    <row r="100" customFormat="false" ht="12.75" hidden="false" customHeight="false" outlineLevel="0" collapsed="false">
      <c r="A100" s="0" t="s">
        <v>0</v>
      </c>
    </row>
    <row r="101" customFormat="false" ht="12.75" hidden="false" customHeight="false" outlineLevel="0" collapsed="false">
      <c r="A101" s="0" t="s">
        <v>0</v>
      </c>
    </row>
    <row r="102" customFormat="false" ht="12.75" hidden="false" customHeight="false" outlineLevel="0" collapsed="false">
      <c r="A102" s="0" t="s">
        <v>0</v>
      </c>
    </row>
    <row r="103" customFormat="false" ht="12.75" hidden="false" customHeight="false" outlineLevel="0" collapsed="false">
      <c r="A103" s="0" t="s">
        <v>0</v>
      </c>
    </row>
    <row r="104" customFormat="false" ht="12.75" hidden="false" customHeight="false" outlineLevel="0" collapsed="false">
      <c r="A104" s="0" t="s">
        <v>0</v>
      </c>
    </row>
    <row r="105" customFormat="false" ht="12.75" hidden="false" customHeight="false" outlineLevel="0" collapsed="false">
      <c r="A105" s="0" t="s">
        <v>0</v>
      </c>
    </row>
    <row r="106" customFormat="false" ht="12.75" hidden="false" customHeight="false" outlineLevel="0" collapsed="false">
      <c r="A106" s="0" t="s">
        <v>0</v>
      </c>
    </row>
    <row r="107" customFormat="false" ht="12.75" hidden="false" customHeight="false" outlineLevel="0" collapsed="false">
      <c r="A107" s="0" t="s">
        <v>0</v>
      </c>
    </row>
    <row r="108" customFormat="false" ht="12.75" hidden="false" customHeight="false" outlineLevel="0" collapsed="false">
      <c r="A108" s="0" t="s">
        <v>0</v>
      </c>
    </row>
    <row r="109" customFormat="false" ht="12.75" hidden="false" customHeight="false" outlineLevel="0" collapsed="false">
      <c r="A109" s="0" t="s">
        <v>0</v>
      </c>
    </row>
    <row r="110" customFormat="false" ht="12.75" hidden="false" customHeight="false" outlineLevel="0" collapsed="false">
      <c r="A110" s="0" t="s">
        <v>0</v>
      </c>
    </row>
    <row r="111" customFormat="false" ht="12.75" hidden="false" customHeight="false" outlineLevel="0" collapsed="false">
      <c r="A111" s="0" t="s">
        <v>0</v>
      </c>
    </row>
    <row r="112" customFormat="false" ht="12.75" hidden="false" customHeight="false" outlineLevel="0" collapsed="false">
      <c r="A112" s="0" t="s">
        <v>0</v>
      </c>
    </row>
    <row r="113" customFormat="false" ht="12.75" hidden="false" customHeight="false" outlineLevel="0" collapsed="false">
      <c r="A113" s="0" t="s">
        <v>0</v>
      </c>
    </row>
    <row r="114" customFormat="false" ht="12.75" hidden="false" customHeight="false" outlineLevel="0" collapsed="false">
      <c r="A114" s="0" t="s">
        <v>0</v>
      </c>
    </row>
    <row r="115" customFormat="false" ht="12.75" hidden="false" customHeight="false" outlineLevel="0" collapsed="false">
      <c r="A115" s="0" t="s">
        <v>0</v>
      </c>
    </row>
    <row r="116" customFormat="false" ht="12.75" hidden="false" customHeight="false" outlineLevel="0" collapsed="false">
      <c r="A116" s="0" t="s">
        <v>0</v>
      </c>
    </row>
    <row r="117" customFormat="false" ht="12.75" hidden="false" customHeight="false" outlineLevel="0" collapsed="false">
      <c r="A117" s="0" t="s">
        <v>0</v>
      </c>
    </row>
    <row r="118" customFormat="false" ht="12.75" hidden="false" customHeight="false" outlineLevel="0" collapsed="false">
      <c r="A118" s="0" t="s">
        <v>0</v>
      </c>
    </row>
    <row r="119" customFormat="false" ht="12.75" hidden="false" customHeight="false" outlineLevel="0" collapsed="false">
      <c r="A119" s="0" t="s">
        <v>0</v>
      </c>
    </row>
    <row r="120" customFormat="false" ht="12.75" hidden="false" customHeight="false" outlineLevel="0" collapsed="false">
      <c r="A120" s="0" t="s">
        <v>0</v>
      </c>
    </row>
    <row r="121" customFormat="false" ht="12.75" hidden="false" customHeight="false" outlineLevel="0" collapsed="false">
      <c r="A121" s="0" t="s">
        <v>0</v>
      </c>
    </row>
    <row r="122" customFormat="false" ht="12.75" hidden="false" customHeight="false" outlineLevel="0" collapsed="false">
      <c r="A122" s="0" t="s">
        <v>0</v>
      </c>
    </row>
    <row r="123" customFormat="false" ht="12.75" hidden="false" customHeight="false" outlineLevel="0" collapsed="false">
      <c r="A123" s="0" t="s">
        <v>0</v>
      </c>
    </row>
    <row r="124" customFormat="false" ht="12.75" hidden="false" customHeight="false" outlineLevel="0" collapsed="false">
      <c r="A124" s="0" t="s">
        <v>0</v>
      </c>
    </row>
    <row r="125" customFormat="false" ht="12.75" hidden="false" customHeight="false" outlineLevel="0" collapsed="false">
      <c r="A125" s="0" t="s">
        <v>0</v>
      </c>
    </row>
    <row r="126" customFormat="false" ht="12.75" hidden="false" customHeight="false" outlineLevel="0" collapsed="false">
      <c r="A126" s="0" t="s">
        <v>0</v>
      </c>
    </row>
    <row r="127" customFormat="false" ht="12.75" hidden="false" customHeight="false" outlineLevel="0" collapsed="false">
      <c r="A127" s="0" t="s">
        <v>0</v>
      </c>
    </row>
    <row r="128" customFormat="false" ht="12.75" hidden="false" customHeight="false" outlineLevel="0" collapsed="false">
      <c r="A128" s="0" t="s">
        <v>0</v>
      </c>
    </row>
    <row r="129" customFormat="false" ht="12.75" hidden="false" customHeight="false" outlineLevel="0" collapsed="false">
      <c r="A129" s="0" t="s">
        <v>0</v>
      </c>
    </row>
    <row r="130" customFormat="false" ht="12.75" hidden="false" customHeight="false" outlineLevel="0" collapsed="false">
      <c r="A130" s="0" t="s">
        <v>0</v>
      </c>
    </row>
    <row r="131" customFormat="false" ht="12.75" hidden="false" customHeight="false" outlineLevel="0" collapsed="false">
      <c r="A131" s="0" t="s">
        <v>0</v>
      </c>
    </row>
    <row r="132" customFormat="false" ht="12.75" hidden="false" customHeight="false" outlineLevel="0" collapsed="false">
      <c r="A132" s="0" t="s">
        <v>0</v>
      </c>
    </row>
    <row r="133" customFormat="false" ht="12.75" hidden="false" customHeight="false" outlineLevel="0" collapsed="false">
      <c r="A133" s="0" t="s">
        <v>0</v>
      </c>
    </row>
    <row r="134" customFormat="false" ht="12.75" hidden="false" customHeight="false" outlineLevel="0" collapsed="false">
      <c r="A134" s="0" t="s">
        <v>0</v>
      </c>
    </row>
    <row r="135" customFormat="false" ht="12.75" hidden="false" customHeight="false" outlineLevel="0" collapsed="false">
      <c r="A135" s="0" t="s">
        <v>0</v>
      </c>
    </row>
    <row r="136" customFormat="false" ht="12.75" hidden="false" customHeight="false" outlineLevel="0" collapsed="false">
      <c r="A136" s="0" t="s">
        <v>0</v>
      </c>
    </row>
    <row r="137" customFormat="false" ht="12.75" hidden="false" customHeight="false" outlineLevel="0" collapsed="false">
      <c r="A137" s="0" t="s">
        <v>0</v>
      </c>
    </row>
    <row r="138" customFormat="false" ht="12.75" hidden="false" customHeight="false" outlineLevel="0" collapsed="false">
      <c r="A138" s="0" t="s">
        <v>0</v>
      </c>
    </row>
    <row r="139" customFormat="false" ht="12.75" hidden="false" customHeight="false" outlineLevel="0" collapsed="false">
      <c r="A139" s="0" t="s">
        <v>0</v>
      </c>
    </row>
    <row r="140" customFormat="false" ht="12.75" hidden="false" customHeight="false" outlineLevel="0" collapsed="false">
      <c r="A140" s="0" t="s">
        <v>0</v>
      </c>
    </row>
    <row r="141" customFormat="false" ht="12.75" hidden="false" customHeight="false" outlineLevel="0" collapsed="false">
      <c r="A141" s="0" t="s">
        <v>0</v>
      </c>
    </row>
    <row r="142" customFormat="false" ht="12.75" hidden="false" customHeight="false" outlineLevel="0" collapsed="false">
      <c r="A142" s="0" t="s">
        <v>0</v>
      </c>
    </row>
    <row r="143" customFormat="false" ht="12.75" hidden="false" customHeight="false" outlineLevel="0" collapsed="false">
      <c r="A143" s="0" t="s">
        <v>0</v>
      </c>
    </row>
    <row r="144" customFormat="false" ht="12.75" hidden="false" customHeight="false" outlineLevel="0" collapsed="false">
      <c r="A144" s="0" t="s">
        <v>0</v>
      </c>
    </row>
    <row r="145" customFormat="false" ht="12.75" hidden="false" customHeight="false" outlineLevel="0" collapsed="false">
      <c r="A145" s="0" t="s">
        <v>0</v>
      </c>
    </row>
    <row r="146" customFormat="false" ht="12.75" hidden="false" customHeight="false" outlineLevel="0" collapsed="false">
      <c r="A146" s="0" t="s">
        <v>0</v>
      </c>
    </row>
    <row r="147" customFormat="false" ht="12.75" hidden="false" customHeight="false" outlineLevel="0" collapsed="false">
      <c r="A147" s="0" t="s">
        <v>0</v>
      </c>
    </row>
    <row r="148" customFormat="false" ht="12.75" hidden="false" customHeight="false" outlineLevel="0" collapsed="false">
      <c r="A148" s="0" t="s">
        <v>0</v>
      </c>
    </row>
    <row r="149" customFormat="false" ht="12.75" hidden="false" customHeight="false" outlineLevel="0" collapsed="false">
      <c r="A149" s="0" t="s">
        <v>0</v>
      </c>
    </row>
    <row r="150" customFormat="false" ht="12.75" hidden="false" customHeight="false" outlineLevel="0" collapsed="false">
      <c r="A150" s="0" t="s">
        <v>0</v>
      </c>
    </row>
    <row r="151" customFormat="false" ht="12.75" hidden="false" customHeight="false" outlineLevel="0" collapsed="false">
      <c r="A151" s="0" t="s">
        <v>0</v>
      </c>
    </row>
    <row r="152" customFormat="false" ht="12.75" hidden="false" customHeight="false" outlineLevel="0" collapsed="false">
      <c r="A152" s="0" t="s">
        <v>0</v>
      </c>
    </row>
    <row r="153" customFormat="false" ht="12.75" hidden="false" customHeight="false" outlineLevel="0" collapsed="false">
      <c r="A153" s="0" t="s">
        <v>0</v>
      </c>
    </row>
    <row r="154" customFormat="false" ht="12.75" hidden="false" customHeight="false" outlineLevel="0" collapsed="false">
      <c r="A154" s="0" t="s">
        <v>0</v>
      </c>
    </row>
    <row r="155" customFormat="false" ht="12.75" hidden="false" customHeight="false" outlineLevel="0" collapsed="false">
      <c r="A155" s="0" t="s">
        <v>0</v>
      </c>
    </row>
    <row r="156" customFormat="false" ht="12.75" hidden="false" customHeight="false" outlineLevel="0" collapsed="false">
      <c r="A156" s="0" t="s">
        <v>0</v>
      </c>
    </row>
    <row r="157" customFormat="false" ht="12.75" hidden="false" customHeight="false" outlineLevel="0" collapsed="false">
      <c r="A157" s="0" t="s">
        <v>0</v>
      </c>
    </row>
    <row r="158" customFormat="false" ht="12.75" hidden="false" customHeight="false" outlineLevel="0" collapsed="false">
      <c r="A158" s="0" t="s">
        <v>0</v>
      </c>
    </row>
    <row r="159" customFormat="false" ht="12.75" hidden="false" customHeight="false" outlineLevel="0" collapsed="false">
      <c r="A159" s="0" t="s">
        <v>0</v>
      </c>
    </row>
    <row r="160" customFormat="false" ht="12.75" hidden="false" customHeight="false" outlineLevel="0" collapsed="false">
      <c r="A160" s="0" t="s">
        <v>0</v>
      </c>
    </row>
    <row r="161" customFormat="false" ht="12.75" hidden="false" customHeight="false" outlineLevel="0" collapsed="false">
      <c r="A161" s="0" t="s">
        <v>0</v>
      </c>
    </row>
    <row r="162" customFormat="false" ht="12.75" hidden="false" customHeight="false" outlineLevel="0" collapsed="false">
      <c r="A162" s="0" t="s">
        <v>0</v>
      </c>
    </row>
    <row r="163" customFormat="false" ht="12.75" hidden="false" customHeight="false" outlineLevel="0" collapsed="false">
      <c r="A163" s="0" t="s">
        <v>0</v>
      </c>
    </row>
    <row r="164" customFormat="false" ht="12.75" hidden="false" customHeight="false" outlineLevel="0" collapsed="false">
      <c r="A164" s="0" t="s">
        <v>0</v>
      </c>
    </row>
    <row r="165" customFormat="false" ht="12.75" hidden="false" customHeight="false" outlineLevel="0" collapsed="false">
      <c r="A165" s="0" t="s">
        <v>0</v>
      </c>
    </row>
    <row r="166" customFormat="false" ht="12.75" hidden="false" customHeight="false" outlineLevel="0" collapsed="false">
      <c r="A166" s="0" t="s">
        <v>0</v>
      </c>
    </row>
    <row r="167" customFormat="false" ht="12.75" hidden="false" customHeight="false" outlineLevel="0" collapsed="false">
      <c r="A167" s="0" t="s">
        <v>0</v>
      </c>
    </row>
    <row r="168" customFormat="false" ht="12.75" hidden="false" customHeight="false" outlineLevel="0" collapsed="false">
      <c r="A168" s="0" t="s">
        <v>0</v>
      </c>
    </row>
    <row r="169" customFormat="false" ht="12.75" hidden="false" customHeight="false" outlineLevel="0" collapsed="false">
      <c r="A169" s="0" t="s">
        <v>0</v>
      </c>
    </row>
    <row r="170" customFormat="false" ht="12.75" hidden="false" customHeight="false" outlineLevel="0" collapsed="false">
      <c r="A170" s="0" t="s">
        <v>0</v>
      </c>
    </row>
    <row r="171" customFormat="false" ht="12.75" hidden="false" customHeight="false" outlineLevel="0" collapsed="false">
      <c r="A171" s="0" t="s">
        <v>0</v>
      </c>
    </row>
    <row r="172" customFormat="false" ht="12.75" hidden="false" customHeight="false" outlineLevel="0" collapsed="false">
      <c r="A172" s="0" t="s">
        <v>0</v>
      </c>
    </row>
    <row r="173" customFormat="false" ht="12.75" hidden="false" customHeight="false" outlineLevel="0" collapsed="false">
      <c r="A173" s="0" t="s">
        <v>0</v>
      </c>
    </row>
    <row r="174" customFormat="false" ht="12.75" hidden="false" customHeight="false" outlineLevel="0" collapsed="false">
      <c r="A174" s="0" t="s">
        <v>0</v>
      </c>
    </row>
    <row r="175" customFormat="false" ht="12.75" hidden="false" customHeight="false" outlineLevel="0" collapsed="false">
      <c r="A175" s="0" t="s">
        <v>0</v>
      </c>
    </row>
    <row r="176" customFormat="false" ht="12.75" hidden="false" customHeight="false" outlineLevel="0" collapsed="false">
      <c r="A176" s="0" t="s">
        <v>0</v>
      </c>
    </row>
    <row r="177" customFormat="false" ht="12.75" hidden="false" customHeight="false" outlineLevel="0" collapsed="false">
      <c r="A177" s="0" t="s">
        <v>0</v>
      </c>
    </row>
    <row r="178" customFormat="false" ht="12.75" hidden="false" customHeight="false" outlineLevel="0" collapsed="false">
      <c r="A178" s="0" t="s">
        <v>0</v>
      </c>
    </row>
    <row r="179" customFormat="false" ht="12.75" hidden="false" customHeight="false" outlineLevel="0" collapsed="false">
      <c r="A179" s="0" t="s">
        <v>0</v>
      </c>
    </row>
    <row r="180" customFormat="false" ht="12.75" hidden="false" customHeight="false" outlineLevel="0" collapsed="false">
      <c r="A180" s="0" t="s">
        <v>0</v>
      </c>
    </row>
    <row r="181" customFormat="false" ht="12.75" hidden="false" customHeight="false" outlineLevel="0" collapsed="false">
      <c r="A181" s="0" t="s">
        <v>0</v>
      </c>
    </row>
    <row r="182" customFormat="false" ht="12.75" hidden="false" customHeight="false" outlineLevel="0" collapsed="false">
      <c r="A182" s="0" t="s">
        <v>0</v>
      </c>
    </row>
    <row r="183" customFormat="false" ht="12.75" hidden="false" customHeight="false" outlineLevel="0" collapsed="false">
      <c r="A183" s="0" t="s">
        <v>0</v>
      </c>
    </row>
    <row r="184" customFormat="false" ht="12.75" hidden="false" customHeight="false" outlineLevel="0" collapsed="false">
      <c r="A184" s="0" t="s">
        <v>0</v>
      </c>
    </row>
    <row r="185" customFormat="false" ht="12.75" hidden="false" customHeight="false" outlineLevel="0" collapsed="false">
      <c r="A185" s="0" t="s">
        <v>0</v>
      </c>
    </row>
    <row r="186" customFormat="false" ht="12.75" hidden="false" customHeight="false" outlineLevel="0" collapsed="false">
      <c r="A186" s="0" t="s">
        <v>0</v>
      </c>
    </row>
    <row r="187" customFormat="false" ht="12.75" hidden="false" customHeight="false" outlineLevel="0" collapsed="false">
      <c r="A187" s="0" t="s">
        <v>0</v>
      </c>
    </row>
    <row r="188" customFormat="false" ht="12.75" hidden="false" customHeight="false" outlineLevel="0" collapsed="false">
      <c r="A188" s="0" t="s">
        <v>0</v>
      </c>
    </row>
    <row r="189" customFormat="false" ht="12.75" hidden="false" customHeight="false" outlineLevel="0" collapsed="false">
      <c r="A189" s="0" t="s">
        <v>0</v>
      </c>
    </row>
    <row r="190" customFormat="false" ht="12.75" hidden="false" customHeight="false" outlineLevel="0" collapsed="false">
      <c r="A190" s="0" t="s">
        <v>0</v>
      </c>
    </row>
    <row r="191" customFormat="false" ht="12.75" hidden="false" customHeight="false" outlineLevel="0" collapsed="false">
      <c r="A191" s="0" t="s">
        <v>0</v>
      </c>
    </row>
    <row r="192" customFormat="false" ht="12.75" hidden="false" customHeight="false" outlineLevel="0" collapsed="false">
      <c r="A192" s="0" t="s">
        <v>0</v>
      </c>
    </row>
    <row r="193" customFormat="false" ht="12.75" hidden="false" customHeight="false" outlineLevel="0" collapsed="false">
      <c r="A193" s="0" t="s">
        <v>0</v>
      </c>
    </row>
    <row r="194" customFormat="false" ht="12.75" hidden="false" customHeight="false" outlineLevel="0" collapsed="false">
      <c r="A194" s="0" t="s">
        <v>0</v>
      </c>
    </row>
    <row r="195" customFormat="false" ht="12.75" hidden="false" customHeight="false" outlineLevel="0" collapsed="false">
      <c r="A195" s="0" t="s">
        <v>0</v>
      </c>
    </row>
    <row r="196" customFormat="false" ht="12.75" hidden="false" customHeight="false" outlineLevel="0" collapsed="false">
      <c r="A196" s="0" t="s">
        <v>0</v>
      </c>
    </row>
    <row r="197" customFormat="false" ht="12.75" hidden="false" customHeight="false" outlineLevel="0" collapsed="false">
      <c r="A197" s="0" t="s">
        <v>0</v>
      </c>
    </row>
    <row r="198" customFormat="false" ht="12.75" hidden="false" customHeight="false" outlineLevel="0" collapsed="false">
      <c r="A198" s="0" t="s">
        <v>0</v>
      </c>
    </row>
    <row r="199" customFormat="false" ht="12.75" hidden="false" customHeight="false" outlineLevel="0" collapsed="false">
      <c r="A199" s="0" t="s">
        <v>0</v>
      </c>
    </row>
    <row r="200" customFormat="false" ht="12.75" hidden="false" customHeight="false" outlineLevel="0" collapsed="false">
      <c r="A200" s="0" t="s">
        <v>0</v>
      </c>
    </row>
    <row r="201" customFormat="false" ht="12.75" hidden="false" customHeight="false" outlineLevel="0" collapsed="false">
      <c r="A201" s="0" t="s">
        <v>0</v>
      </c>
    </row>
    <row r="202" customFormat="false" ht="12.75" hidden="false" customHeight="false" outlineLevel="0" collapsed="false">
      <c r="A202" s="0" t="s">
        <v>0</v>
      </c>
    </row>
    <row r="203" customFormat="false" ht="12.75" hidden="false" customHeight="false" outlineLevel="0" collapsed="false">
      <c r="A203" s="0" t="s">
        <v>0</v>
      </c>
    </row>
    <row r="204" customFormat="false" ht="12.75" hidden="false" customHeight="false" outlineLevel="0" collapsed="false">
      <c r="A204" s="0" t="s">
        <v>0</v>
      </c>
    </row>
    <row r="205" customFormat="false" ht="12.75" hidden="false" customHeight="false" outlineLevel="0" collapsed="false">
      <c r="A205" s="0" t="s">
        <v>0</v>
      </c>
    </row>
    <row r="206" customFormat="false" ht="12.75" hidden="false" customHeight="false" outlineLevel="0" collapsed="false">
      <c r="A206" s="0" t="s">
        <v>0</v>
      </c>
    </row>
    <row r="207" customFormat="false" ht="12.75" hidden="false" customHeight="false" outlineLevel="0" collapsed="false">
      <c r="A207" s="0" t="s">
        <v>0</v>
      </c>
    </row>
    <row r="208" customFormat="false" ht="12.75" hidden="false" customHeight="false" outlineLevel="0" collapsed="false">
      <c r="A208" s="0" t="s">
        <v>0</v>
      </c>
    </row>
    <row r="209" customFormat="false" ht="12.75" hidden="false" customHeight="false" outlineLevel="0" collapsed="false">
      <c r="A209" s="0" t="s">
        <v>0</v>
      </c>
    </row>
    <row r="210" customFormat="false" ht="12.75" hidden="false" customHeight="false" outlineLevel="0" collapsed="false">
      <c r="A210" s="0" t="s">
        <v>0</v>
      </c>
    </row>
    <row r="211" customFormat="false" ht="12.75" hidden="false" customHeight="false" outlineLevel="0" collapsed="false">
      <c r="A211" s="0" t="s">
        <v>0</v>
      </c>
    </row>
    <row r="212" customFormat="false" ht="12.75" hidden="false" customHeight="false" outlineLevel="0" collapsed="false">
      <c r="A212" s="0" t="s">
        <v>0</v>
      </c>
    </row>
    <row r="213" customFormat="false" ht="12.75" hidden="false" customHeight="false" outlineLevel="0" collapsed="false">
      <c r="A213" s="0" t="s">
        <v>0</v>
      </c>
    </row>
    <row r="214" customFormat="false" ht="12.75" hidden="false" customHeight="false" outlineLevel="0" collapsed="false">
      <c r="A214" s="0" t="s">
        <v>0</v>
      </c>
    </row>
    <row r="215" customFormat="false" ht="12.75" hidden="false" customHeight="false" outlineLevel="0" collapsed="false">
      <c r="A215" s="0" t="s">
        <v>0</v>
      </c>
    </row>
    <row r="216" customFormat="false" ht="12.75" hidden="false" customHeight="false" outlineLevel="0" collapsed="false">
      <c r="A216" s="0" t="s">
        <v>0</v>
      </c>
    </row>
    <row r="217" customFormat="false" ht="12.75" hidden="false" customHeight="false" outlineLevel="0" collapsed="false">
      <c r="A217" s="0" t="s">
        <v>0</v>
      </c>
    </row>
    <row r="218" customFormat="false" ht="12.75" hidden="false" customHeight="false" outlineLevel="0" collapsed="false">
      <c r="A218" s="0" t="s">
        <v>0</v>
      </c>
    </row>
    <row r="219" customFormat="false" ht="12.75" hidden="false" customHeight="false" outlineLevel="0" collapsed="false">
      <c r="A219" s="0" t="s">
        <v>0</v>
      </c>
    </row>
    <row r="220" customFormat="false" ht="12.75" hidden="false" customHeight="false" outlineLevel="0" collapsed="false">
      <c r="A220" s="0" t="s">
        <v>0</v>
      </c>
    </row>
    <row r="221" customFormat="false" ht="12.75" hidden="false" customHeight="false" outlineLevel="0" collapsed="false">
      <c r="A221" s="0" t="s">
        <v>0</v>
      </c>
    </row>
    <row r="222" customFormat="false" ht="12.75" hidden="false" customHeight="false" outlineLevel="0" collapsed="false">
      <c r="A222" s="0" t="s">
        <v>0</v>
      </c>
    </row>
    <row r="223" customFormat="false" ht="12.75" hidden="false" customHeight="false" outlineLevel="0" collapsed="false">
      <c r="A223" s="0" t="s">
        <v>0</v>
      </c>
    </row>
    <row r="224" customFormat="false" ht="12.75" hidden="false" customHeight="false" outlineLevel="0" collapsed="false">
      <c r="A224" s="0" t="s">
        <v>0</v>
      </c>
    </row>
    <row r="225" customFormat="false" ht="12.75" hidden="false" customHeight="false" outlineLevel="0" collapsed="false">
      <c r="A225" s="0" t="s">
        <v>0</v>
      </c>
    </row>
    <row r="226" customFormat="false" ht="12.75" hidden="false" customHeight="false" outlineLevel="0" collapsed="false">
      <c r="A226" s="0" t="s">
        <v>0</v>
      </c>
    </row>
    <row r="227" customFormat="false" ht="12.75" hidden="false" customHeight="false" outlineLevel="0" collapsed="false">
      <c r="A227" s="0" t="s">
        <v>0</v>
      </c>
    </row>
    <row r="228" customFormat="false" ht="12.75" hidden="false" customHeight="false" outlineLevel="0" collapsed="false">
      <c r="A228" s="0" t="s">
        <v>0</v>
      </c>
    </row>
    <row r="229" customFormat="false" ht="12.75" hidden="false" customHeight="false" outlineLevel="0" collapsed="false">
      <c r="A229" s="0" t="s">
        <v>0</v>
      </c>
    </row>
    <row r="230" customFormat="false" ht="12.75" hidden="false" customHeight="false" outlineLevel="0" collapsed="false">
      <c r="A230" s="0" t="s">
        <v>0</v>
      </c>
    </row>
    <row r="231" customFormat="false" ht="12.75" hidden="false" customHeight="false" outlineLevel="0" collapsed="false">
      <c r="A231" s="0" t="s">
        <v>0</v>
      </c>
    </row>
    <row r="232" customFormat="false" ht="12.75" hidden="false" customHeight="false" outlineLevel="0" collapsed="false">
      <c r="A232" s="0" t="s">
        <v>0</v>
      </c>
    </row>
    <row r="233" customFormat="false" ht="12.75" hidden="false" customHeight="false" outlineLevel="0" collapsed="false">
      <c r="A233" s="0" t="s">
        <v>0</v>
      </c>
    </row>
    <row r="234" customFormat="false" ht="12.75" hidden="false" customHeight="false" outlineLevel="0" collapsed="false">
      <c r="A234" s="0" t="s">
        <v>0</v>
      </c>
    </row>
    <row r="235" customFormat="false" ht="12.75" hidden="false" customHeight="false" outlineLevel="0" collapsed="false">
      <c r="A235" s="0" t="s">
        <v>0</v>
      </c>
    </row>
    <row r="236" customFormat="false" ht="12.75" hidden="false" customHeight="false" outlineLevel="0" collapsed="false">
      <c r="A236" s="0" t="s">
        <v>0</v>
      </c>
    </row>
    <row r="237" customFormat="false" ht="12.75" hidden="false" customHeight="false" outlineLevel="0" collapsed="false">
      <c r="A237" s="0" t="s">
        <v>0</v>
      </c>
    </row>
    <row r="238" customFormat="false" ht="12.75" hidden="false" customHeight="false" outlineLevel="0" collapsed="false">
      <c r="A238" s="0" t="s">
        <v>0</v>
      </c>
    </row>
    <row r="239" customFormat="false" ht="12.75" hidden="false" customHeight="false" outlineLevel="0" collapsed="false">
      <c r="A239" s="0" t="s">
        <v>0</v>
      </c>
    </row>
    <row r="240" customFormat="false" ht="12.75" hidden="false" customHeight="false" outlineLevel="0" collapsed="false">
      <c r="A240" s="0" t="s">
        <v>0</v>
      </c>
    </row>
    <row r="241" customFormat="false" ht="12.75" hidden="false" customHeight="false" outlineLevel="0" collapsed="false">
      <c r="A241" s="0" t="s">
        <v>0</v>
      </c>
    </row>
    <row r="242" customFormat="false" ht="12.75" hidden="false" customHeight="false" outlineLevel="0" collapsed="false">
      <c r="A242" s="0" t="s">
        <v>0</v>
      </c>
    </row>
    <row r="243" customFormat="false" ht="12.75" hidden="false" customHeight="false" outlineLevel="0" collapsed="false">
      <c r="A243" s="0" t="s">
        <v>0</v>
      </c>
    </row>
    <row r="244" customFormat="false" ht="12.75" hidden="false" customHeight="false" outlineLevel="0" collapsed="false">
      <c r="A244" s="0" t="s">
        <v>0</v>
      </c>
    </row>
    <row r="245" customFormat="false" ht="12.75" hidden="false" customHeight="false" outlineLevel="0" collapsed="false">
      <c r="A245" s="0" t="s">
        <v>0</v>
      </c>
    </row>
    <row r="246" customFormat="false" ht="12.75" hidden="false" customHeight="false" outlineLevel="0" collapsed="false">
      <c r="A246" s="0" t="s">
        <v>0</v>
      </c>
    </row>
    <row r="247" customFormat="false" ht="12.75" hidden="false" customHeight="false" outlineLevel="0" collapsed="false">
      <c r="A247" s="0" t="s">
        <v>0</v>
      </c>
    </row>
    <row r="248" customFormat="false" ht="12.75" hidden="false" customHeight="false" outlineLevel="0" collapsed="false">
      <c r="A248" s="0" t="s">
        <v>0</v>
      </c>
    </row>
    <row r="249" customFormat="false" ht="12.75" hidden="false" customHeight="false" outlineLevel="0" collapsed="false">
      <c r="A249" s="0" t="s">
        <v>0</v>
      </c>
    </row>
    <row r="250" customFormat="false" ht="12.75" hidden="false" customHeight="false" outlineLevel="0" collapsed="false">
      <c r="A250" s="0" t="s">
        <v>0</v>
      </c>
    </row>
    <row r="251" customFormat="false" ht="12.75" hidden="false" customHeight="false" outlineLevel="0" collapsed="false">
      <c r="A251" s="0" t="s">
        <v>0</v>
      </c>
    </row>
    <row r="252" customFormat="false" ht="12.75" hidden="false" customHeight="false" outlineLevel="0" collapsed="false">
      <c r="A252" s="0" t="s">
        <v>0</v>
      </c>
    </row>
    <row r="253" customFormat="false" ht="12.75" hidden="false" customHeight="false" outlineLevel="0" collapsed="false">
      <c r="A253" s="0" t="s">
        <v>0</v>
      </c>
    </row>
    <row r="254" customFormat="false" ht="12.75" hidden="false" customHeight="false" outlineLevel="0" collapsed="false">
      <c r="A254" s="0" t="s">
        <v>0</v>
      </c>
    </row>
    <row r="255" customFormat="false" ht="12.75" hidden="false" customHeight="false" outlineLevel="0" collapsed="false">
      <c r="A255" s="0" t="s">
        <v>0</v>
      </c>
    </row>
    <row r="256" customFormat="false" ht="12.75" hidden="false" customHeight="false" outlineLevel="0" collapsed="false">
      <c r="A256" s="0" t="s">
        <v>0</v>
      </c>
    </row>
    <row r="257" customFormat="false" ht="12.75" hidden="false" customHeight="false" outlineLevel="0" collapsed="false">
      <c r="A257" s="0" t="s">
        <v>0</v>
      </c>
    </row>
    <row r="258" customFormat="false" ht="12.75" hidden="false" customHeight="false" outlineLevel="0" collapsed="false">
      <c r="A258" s="0" t="s">
        <v>0</v>
      </c>
    </row>
    <row r="259" customFormat="false" ht="12.75" hidden="false" customHeight="false" outlineLevel="0" collapsed="false">
      <c r="A259" s="0" t="s">
        <v>0</v>
      </c>
    </row>
    <row r="260" customFormat="false" ht="12.75" hidden="false" customHeight="false" outlineLevel="0" collapsed="false">
      <c r="A260" s="0" t="s">
        <v>0</v>
      </c>
    </row>
    <row r="261" customFormat="false" ht="12.75" hidden="false" customHeight="false" outlineLevel="0" collapsed="false">
      <c r="A261" s="0" t="s">
        <v>0</v>
      </c>
    </row>
    <row r="262" customFormat="false" ht="12.75" hidden="false" customHeight="false" outlineLevel="0" collapsed="false">
      <c r="A262" s="0" t="s">
        <v>0</v>
      </c>
    </row>
    <row r="263" customFormat="false" ht="12.75" hidden="false" customHeight="false" outlineLevel="0" collapsed="false">
      <c r="A263" s="0" t="s">
        <v>0</v>
      </c>
    </row>
    <row r="264" customFormat="false" ht="12.75" hidden="false" customHeight="false" outlineLevel="0" collapsed="false">
      <c r="A264" s="0" t="s">
        <v>0</v>
      </c>
    </row>
    <row r="265" customFormat="false" ht="12.75" hidden="false" customHeight="false" outlineLevel="0" collapsed="false">
      <c r="A265" s="0" t="s">
        <v>0</v>
      </c>
    </row>
    <row r="266" customFormat="false" ht="12.75" hidden="false" customHeight="false" outlineLevel="0" collapsed="false">
      <c r="A266" s="0" t="s">
        <v>0</v>
      </c>
    </row>
    <row r="267" customFormat="false" ht="12.75" hidden="false" customHeight="false" outlineLevel="0" collapsed="false">
      <c r="A267" s="0" t="s">
        <v>0</v>
      </c>
    </row>
    <row r="268" customFormat="false" ht="12.75" hidden="false" customHeight="false" outlineLevel="0" collapsed="false">
      <c r="A268" s="0" t="s">
        <v>0</v>
      </c>
    </row>
    <row r="269" customFormat="false" ht="12.75" hidden="false" customHeight="false" outlineLevel="0" collapsed="false">
      <c r="A269" s="0" t="s">
        <v>0</v>
      </c>
    </row>
    <row r="270" customFormat="false" ht="12.75" hidden="false" customHeight="false" outlineLevel="0" collapsed="false">
      <c r="A270" s="0" t="s">
        <v>0</v>
      </c>
    </row>
    <row r="271" customFormat="false" ht="12.75" hidden="false" customHeight="false" outlineLevel="0" collapsed="false">
      <c r="A271" s="0" t="s">
        <v>0</v>
      </c>
    </row>
    <row r="272" customFormat="false" ht="12.75" hidden="false" customHeight="false" outlineLevel="0" collapsed="false">
      <c r="A272" s="0" t="s">
        <v>0</v>
      </c>
    </row>
    <row r="273" customFormat="false" ht="12.75" hidden="false" customHeight="false" outlineLevel="0" collapsed="false">
      <c r="A273" s="0" t="s">
        <v>0</v>
      </c>
    </row>
    <row r="274" customFormat="false" ht="12.75" hidden="false" customHeight="false" outlineLevel="0" collapsed="false">
      <c r="A274" s="0" t="s">
        <v>0</v>
      </c>
    </row>
    <row r="275" customFormat="false" ht="12.75" hidden="false" customHeight="false" outlineLevel="0" collapsed="false">
      <c r="A275" s="0" t="s">
        <v>0</v>
      </c>
    </row>
    <row r="276" customFormat="false" ht="12.75" hidden="false" customHeight="false" outlineLevel="0" collapsed="false">
      <c r="A276" s="0" t="s">
        <v>0</v>
      </c>
    </row>
    <row r="277" customFormat="false" ht="12.75" hidden="false" customHeight="false" outlineLevel="0" collapsed="false">
      <c r="A277" s="0" t="s">
        <v>0</v>
      </c>
    </row>
    <row r="278" customFormat="false" ht="12.75" hidden="false" customHeight="false" outlineLevel="0" collapsed="false">
      <c r="A278" s="0" t="s">
        <v>0</v>
      </c>
    </row>
    <row r="279" customFormat="false" ht="12.75" hidden="false" customHeight="false" outlineLevel="0" collapsed="false">
      <c r="A279" s="0" t="s">
        <v>0</v>
      </c>
    </row>
    <row r="280" customFormat="false" ht="12.75" hidden="false" customHeight="false" outlineLevel="0" collapsed="false">
      <c r="A280" s="0" t="s">
        <v>0</v>
      </c>
    </row>
    <row r="281" customFormat="false" ht="12.75" hidden="false" customHeight="false" outlineLevel="0" collapsed="false">
      <c r="A281" s="0" t="s">
        <v>0</v>
      </c>
    </row>
    <row r="282" customFormat="false" ht="12.75" hidden="false" customHeight="false" outlineLevel="0" collapsed="false">
      <c r="A282" s="0" t="s">
        <v>0</v>
      </c>
    </row>
    <row r="283" customFormat="false" ht="12.75" hidden="false" customHeight="false" outlineLevel="0" collapsed="false">
      <c r="A283" s="0" t="s">
        <v>0</v>
      </c>
    </row>
    <row r="284" customFormat="false" ht="12.75" hidden="false" customHeight="false" outlineLevel="0" collapsed="false">
      <c r="A284" s="0" t="s">
        <v>0</v>
      </c>
    </row>
    <row r="285" customFormat="false" ht="12.75" hidden="false" customHeight="false" outlineLevel="0" collapsed="false">
      <c r="A285" s="0" t="s">
        <v>0</v>
      </c>
    </row>
    <row r="286" customFormat="false" ht="12.75" hidden="false" customHeight="false" outlineLevel="0" collapsed="false">
      <c r="A286" s="0" t="s">
        <v>0</v>
      </c>
    </row>
    <row r="287" customFormat="false" ht="12.75" hidden="false" customHeight="false" outlineLevel="0" collapsed="false">
      <c r="A287" s="0" t="s">
        <v>0</v>
      </c>
    </row>
    <row r="288" customFormat="false" ht="12.75" hidden="false" customHeight="false" outlineLevel="0" collapsed="false">
      <c r="A288" s="0" t="s">
        <v>0</v>
      </c>
    </row>
    <row r="289" customFormat="false" ht="12.75" hidden="false" customHeight="false" outlineLevel="0" collapsed="false">
      <c r="A289" s="0" t="s">
        <v>0</v>
      </c>
    </row>
    <row r="290" customFormat="false" ht="12.75" hidden="false" customHeight="false" outlineLevel="0" collapsed="false">
      <c r="A290" s="0" t="s">
        <v>0</v>
      </c>
    </row>
    <row r="291" customFormat="false" ht="12.75" hidden="false" customHeight="false" outlineLevel="0" collapsed="false">
      <c r="A291" s="0" t="s">
        <v>0</v>
      </c>
    </row>
    <row r="292" customFormat="false" ht="12.75" hidden="false" customHeight="false" outlineLevel="0" collapsed="false">
      <c r="A292" s="0" t="s">
        <v>0</v>
      </c>
    </row>
    <row r="293" customFormat="false" ht="12.75" hidden="false" customHeight="false" outlineLevel="0" collapsed="false">
      <c r="A293" s="0" t="s">
        <v>0</v>
      </c>
    </row>
    <row r="294" customFormat="false" ht="12.75" hidden="false" customHeight="false" outlineLevel="0" collapsed="false">
      <c r="A294" s="0" t="s">
        <v>0</v>
      </c>
    </row>
    <row r="295" customFormat="false" ht="12.75" hidden="false" customHeight="false" outlineLevel="0" collapsed="false">
      <c r="A295" s="0" t="s">
        <v>0</v>
      </c>
    </row>
    <row r="296" customFormat="false" ht="12.75" hidden="false" customHeight="false" outlineLevel="0" collapsed="false">
      <c r="A296" s="0" t="s">
        <v>0</v>
      </c>
    </row>
    <row r="297" customFormat="false" ht="12.75" hidden="false" customHeight="false" outlineLevel="0" collapsed="false">
      <c r="A297" s="0" t="s">
        <v>0</v>
      </c>
    </row>
    <row r="298" customFormat="false" ht="12.75" hidden="false" customHeight="false" outlineLevel="0" collapsed="false">
      <c r="A298" s="0" t="s">
        <v>0</v>
      </c>
    </row>
    <row r="299" customFormat="false" ht="12.75" hidden="false" customHeight="false" outlineLevel="0" collapsed="false">
      <c r="A299" s="0" t="s">
        <v>0</v>
      </c>
    </row>
    <row r="300" customFormat="false" ht="12.75" hidden="false" customHeight="false" outlineLevel="0" collapsed="false">
      <c r="A300" s="0" t="s">
        <v>0</v>
      </c>
    </row>
    <row r="301" customFormat="false" ht="12.75" hidden="false" customHeight="false" outlineLevel="0" collapsed="false">
      <c r="A301" s="0" t="s">
        <v>0</v>
      </c>
    </row>
    <row r="302" customFormat="false" ht="12.75" hidden="false" customHeight="false" outlineLevel="0" collapsed="false">
      <c r="A302" s="0" t="s">
        <v>0</v>
      </c>
    </row>
    <row r="303" customFormat="false" ht="12.75" hidden="false" customHeight="false" outlineLevel="0" collapsed="false">
      <c r="A303" s="0" t="s">
        <v>0</v>
      </c>
    </row>
    <row r="304" customFormat="false" ht="12.75" hidden="false" customHeight="false" outlineLevel="0" collapsed="false">
      <c r="A304" s="0" t="s">
        <v>0</v>
      </c>
    </row>
    <row r="305" customFormat="false" ht="12.75" hidden="false" customHeight="false" outlineLevel="0" collapsed="false">
      <c r="A305" s="0" t="s">
        <v>0</v>
      </c>
    </row>
    <row r="306" customFormat="false" ht="12.75" hidden="false" customHeight="false" outlineLevel="0" collapsed="false">
      <c r="A306" s="0" t="s">
        <v>0</v>
      </c>
    </row>
    <row r="307" customFormat="false" ht="12.75" hidden="false" customHeight="false" outlineLevel="0" collapsed="false">
      <c r="A307" s="0" t="s">
        <v>0</v>
      </c>
    </row>
    <row r="308" customFormat="false" ht="12.75" hidden="false" customHeight="false" outlineLevel="0" collapsed="false">
      <c r="A308" s="0" t="s">
        <v>0</v>
      </c>
    </row>
    <row r="309" customFormat="false" ht="12.75" hidden="false" customHeight="false" outlineLevel="0" collapsed="false">
      <c r="A309" s="0" t="s">
        <v>0</v>
      </c>
    </row>
    <row r="310" customFormat="false" ht="12.75" hidden="false" customHeight="false" outlineLevel="0" collapsed="false">
      <c r="A310" s="0" t="s">
        <v>0</v>
      </c>
    </row>
    <row r="311" customFormat="false" ht="12.75" hidden="false" customHeight="false" outlineLevel="0" collapsed="false">
      <c r="A311" s="0" t="s">
        <v>0</v>
      </c>
    </row>
    <row r="312" customFormat="false" ht="12.75" hidden="false" customHeight="false" outlineLevel="0" collapsed="false">
      <c r="A312" s="0" t="s">
        <v>0</v>
      </c>
    </row>
    <row r="313" customFormat="false" ht="12.75" hidden="false" customHeight="false" outlineLevel="0" collapsed="false">
      <c r="A313" s="0" t="s">
        <v>0</v>
      </c>
    </row>
    <row r="314" customFormat="false" ht="12.75" hidden="false" customHeight="false" outlineLevel="0" collapsed="false">
      <c r="A314" s="0" t="s">
        <v>0</v>
      </c>
    </row>
    <row r="315" customFormat="false" ht="12.75" hidden="false" customHeight="false" outlineLevel="0" collapsed="false">
      <c r="A315" s="0" t="s">
        <v>0</v>
      </c>
    </row>
    <row r="316" customFormat="false" ht="12.75" hidden="false" customHeight="false" outlineLevel="0" collapsed="false">
      <c r="A316" s="0" t="s">
        <v>0</v>
      </c>
    </row>
    <row r="317" customFormat="false" ht="12.75" hidden="false" customHeight="false" outlineLevel="0" collapsed="false">
      <c r="A317" s="0" t="s">
        <v>0</v>
      </c>
    </row>
    <row r="318" customFormat="false" ht="12.75" hidden="false" customHeight="false" outlineLevel="0" collapsed="false">
      <c r="A318" s="0" t="s">
        <v>0</v>
      </c>
    </row>
    <row r="319" customFormat="false" ht="12.75" hidden="false" customHeight="false" outlineLevel="0" collapsed="false">
      <c r="A319" s="0" t="s">
        <v>0</v>
      </c>
    </row>
    <row r="320" customFormat="false" ht="12.75" hidden="false" customHeight="false" outlineLevel="0" collapsed="false">
      <c r="A320" s="0" t="s">
        <v>0</v>
      </c>
    </row>
    <row r="321" customFormat="false" ht="12.75" hidden="false" customHeight="false" outlineLevel="0" collapsed="false">
      <c r="A321" s="0" t="s">
        <v>0</v>
      </c>
    </row>
    <row r="322" customFormat="false" ht="12.75" hidden="false" customHeight="false" outlineLevel="0" collapsed="false">
      <c r="A322" s="0" t="s">
        <v>0</v>
      </c>
    </row>
    <row r="323" customFormat="false" ht="12.75" hidden="false" customHeight="false" outlineLevel="0" collapsed="false">
      <c r="A323" s="0" t="s">
        <v>0</v>
      </c>
    </row>
    <row r="324" customFormat="false" ht="12.75" hidden="false" customHeight="false" outlineLevel="0" collapsed="false">
      <c r="A324" s="0" t="s">
        <v>0</v>
      </c>
    </row>
    <row r="325" customFormat="false" ht="12.75" hidden="false" customHeight="false" outlineLevel="0" collapsed="false">
      <c r="A325" s="0" t="s">
        <v>0</v>
      </c>
    </row>
    <row r="326" customFormat="false" ht="12.75" hidden="false" customHeight="false" outlineLevel="0" collapsed="false">
      <c r="A326" s="0" t="s">
        <v>0</v>
      </c>
    </row>
    <row r="327" customFormat="false" ht="12.75" hidden="false" customHeight="false" outlineLevel="0" collapsed="false">
      <c r="A327" s="0" t="s">
        <v>0</v>
      </c>
    </row>
    <row r="328" customFormat="false" ht="12.75" hidden="false" customHeight="false" outlineLevel="0" collapsed="false">
      <c r="A328" s="0" t="s">
        <v>0</v>
      </c>
    </row>
    <row r="329" customFormat="false" ht="12.75" hidden="false" customHeight="false" outlineLevel="0" collapsed="false">
      <c r="A329" s="0" t="s">
        <v>0</v>
      </c>
    </row>
    <row r="330" customFormat="false" ht="12.75" hidden="false" customHeight="false" outlineLevel="0" collapsed="false">
      <c r="A330" s="0" t="s">
        <v>0</v>
      </c>
    </row>
    <row r="331" customFormat="false" ht="12.75" hidden="false" customHeight="false" outlineLevel="0" collapsed="false">
      <c r="A331" s="0" t="s">
        <v>0</v>
      </c>
    </row>
    <row r="332" customFormat="false" ht="12.75" hidden="false" customHeight="false" outlineLevel="0" collapsed="false">
      <c r="A332" s="0" t="s">
        <v>0</v>
      </c>
    </row>
    <row r="333" customFormat="false" ht="12.75" hidden="false" customHeight="false" outlineLevel="0" collapsed="false">
      <c r="A333" s="0" t="s">
        <v>0</v>
      </c>
    </row>
    <row r="334" customFormat="false" ht="12.75" hidden="false" customHeight="false" outlineLevel="0" collapsed="false">
      <c r="A334" s="0" t="s">
        <v>0</v>
      </c>
    </row>
    <row r="335" customFormat="false" ht="12.75" hidden="false" customHeight="false" outlineLevel="0" collapsed="false">
      <c r="A335" s="0" t="s">
        <v>0</v>
      </c>
    </row>
    <row r="336" customFormat="false" ht="12.75" hidden="false" customHeight="false" outlineLevel="0" collapsed="false">
      <c r="A336" s="0" t="s">
        <v>0</v>
      </c>
    </row>
    <row r="337" customFormat="false" ht="12.75" hidden="false" customHeight="false" outlineLevel="0" collapsed="false">
      <c r="A337" s="0" t="s">
        <v>0</v>
      </c>
    </row>
    <row r="338" customFormat="false" ht="12.75" hidden="false" customHeight="false" outlineLevel="0" collapsed="false">
      <c r="A338" s="0" t="s">
        <v>0</v>
      </c>
    </row>
    <row r="339" customFormat="false" ht="12.75" hidden="false" customHeight="false" outlineLevel="0" collapsed="false">
      <c r="A339" s="0" t="s">
        <v>0</v>
      </c>
    </row>
    <row r="340" customFormat="false" ht="12.75" hidden="false" customHeight="false" outlineLevel="0" collapsed="false">
      <c r="A340" s="0" t="s">
        <v>0</v>
      </c>
    </row>
    <row r="341" customFormat="false" ht="12.75" hidden="false" customHeight="false" outlineLevel="0" collapsed="false">
      <c r="A341" s="0" t="s">
        <v>0</v>
      </c>
    </row>
    <row r="342" customFormat="false" ht="12.75" hidden="false" customHeight="false" outlineLevel="0" collapsed="false">
      <c r="A342" s="0" t="s">
        <v>0</v>
      </c>
    </row>
    <row r="343" customFormat="false" ht="12.75" hidden="false" customHeight="false" outlineLevel="0" collapsed="false">
      <c r="A343" s="0" t="s">
        <v>0</v>
      </c>
    </row>
    <row r="344" customFormat="false" ht="12.75" hidden="false" customHeight="false" outlineLevel="0" collapsed="false">
      <c r="A344" s="0" t="s">
        <v>0</v>
      </c>
    </row>
    <row r="345" customFormat="false" ht="12.75" hidden="false" customHeight="false" outlineLevel="0" collapsed="false">
      <c r="A345" s="0" t="s">
        <v>0</v>
      </c>
    </row>
    <row r="346" customFormat="false" ht="12.75" hidden="false" customHeight="false" outlineLevel="0" collapsed="false">
      <c r="A346" s="0" t="s">
        <v>0</v>
      </c>
    </row>
    <row r="347" customFormat="false" ht="12.75" hidden="false" customHeight="false" outlineLevel="0" collapsed="false">
      <c r="A347" s="0" t="s">
        <v>0</v>
      </c>
    </row>
    <row r="348" customFormat="false" ht="12.75" hidden="false" customHeight="false" outlineLevel="0" collapsed="false">
      <c r="A348" s="0" t="s">
        <v>0</v>
      </c>
    </row>
    <row r="349" customFormat="false" ht="12.75" hidden="false" customHeight="false" outlineLevel="0" collapsed="false">
      <c r="A349" s="0" t="s">
        <v>0</v>
      </c>
    </row>
    <row r="350" customFormat="false" ht="12.75" hidden="false" customHeight="false" outlineLevel="0" collapsed="false">
      <c r="A350" s="0" t="s">
        <v>0</v>
      </c>
    </row>
    <row r="351" customFormat="false" ht="12.75" hidden="false" customHeight="false" outlineLevel="0" collapsed="false">
      <c r="A351" s="0" t="s">
        <v>0</v>
      </c>
    </row>
    <row r="352" customFormat="false" ht="12.75" hidden="false" customHeight="false" outlineLevel="0" collapsed="false">
      <c r="A352" s="0" t="s">
        <v>0</v>
      </c>
    </row>
    <row r="353" customFormat="false" ht="12.75" hidden="false" customHeight="false" outlineLevel="0" collapsed="false">
      <c r="A353" s="0" t="s">
        <v>0</v>
      </c>
    </row>
    <row r="354" customFormat="false" ht="12.75" hidden="false" customHeight="false" outlineLevel="0" collapsed="false">
      <c r="A354" s="0" t="s">
        <v>0</v>
      </c>
    </row>
    <row r="355" customFormat="false" ht="12.75" hidden="false" customHeight="false" outlineLevel="0" collapsed="false">
      <c r="A355" s="0" t="s">
        <v>0</v>
      </c>
    </row>
    <row r="356" customFormat="false" ht="12.75" hidden="false" customHeight="false" outlineLevel="0" collapsed="false">
      <c r="A356" s="0" t="s">
        <v>0</v>
      </c>
    </row>
    <row r="357" customFormat="false" ht="12.75" hidden="false" customHeight="false" outlineLevel="0" collapsed="false">
      <c r="A357" s="0" t="s">
        <v>0</v>
      </c>
    </row>
    <row r="358" customFormat="false" ht="12.75" hidden="false" customHeight="false" outlineLevel="0" collapsed="false">
      <c r="A358" s="0" t="s">
        <v>0</v>
      </c>
    </row>
    <row r="359" customFormat="false" ht="12.75" hidden="false" customHeight="false" outlineLevel="0" collapsed="false">
      <c r="A359" s="0" t="s">
        <v>0</v>
      </c>
    </row>
    <row r="360" customFormat="false" ht="12.75" hidden="false" customHeight="false" outlineLevel="0" collapsed="false">
      <c r="A360" s="0" t="s">
        <v>0</v>
      </c>
    </row>
    <row r="361" customFormat="false" ht="12.75" hidden="false" customHeight="false" outlineLevel="0" collapsed="false">
      <c r="A361" s="0" t="s">
        <v>0</v>
      </c>
    </row>
    <row r="362" customFormat="false" ht="12.75" hidden="false" customHeight="false" outlineLevel="0" collapsed="false">
      <c r="A362" s="0" t="s">
        <v>0</v>
      </c>
    </row>
    <row r="363" customFormat="false" ht="12.75" hidden="false" customHeight="false" outlineLevel="0" collapsed="false">
      <c r="A363" s="0" t="s">
        <v>0</v>
      </c>
    </row>
    <row r="364" customFormat="false" ht="12.75" hidden="false" customHeight="false" outlineLevel="0" collapsed="false">
      <c r="A364" s="0" t="s">
        <v>0</v>
      </c>
    </row>
    <row r="365" customFormat="false" ht="12.75" hidden="false" customHeight="false" outlineLevel="0" collapsed="false">
      <c r="A365" s="0" t="s">
        <v>0</v>
      </c>
    </row>
    <row r="366" customFormat="false" ht="12.75" hidden="false" customHeight="false" outlineLevel="0" collapsed="false">
      <c r="A366" s="0" t="s">
        <v>0</v>
      </c>
    </row>
    <row r="367" customFormat="false" ht="12.75" hidden="false" customHeight="false" outlineLevel="0" collapsed="false">
      <c r="A367" s="0" t="s">
        <v>0</v>
      </c>
    </row>
    <row r="368" customFormat="false" ht="12.75" hidden="false" customHeight="false" outlineLevel="0" collapsed="false">
      <c r="A368" s="0" t="s">
        <v>0</v>
      </c>
    </row>
    <row r="369" customFormat="false" ht="12.75" hidden="false" customHeight="false" outlineLevel="0" collapsed="false">
      <c r="A369" s="0" t="s">
        <v>0</v>
      </c>
    </row>
    <row r="370" customFormat="false" ht="12.75" hidden="false" customHeight="false" outlineLevel="0" collapsed="false">
      <c r="A370" s="0" t="s">
        <v>0</v>
      </c>
    </row>
    <row r="371" customFormat="false" ht="12.75" hidden="false" customHeight="false" outlineLevel="0" collapsed="false">
      <c r="A371" s="0" t="s">
        <v>0</v>
      </c>
    </row>
    <row r="372" customFormat="false" ht="12.75" hidden="false" customHeight="false" outlineLevel="0" collapsed="false">
      <c r="A372" s="0" t="s">
        <v>0</v>
      </c>
    </row>
    <row r="373" customFormat="false" ht="12.75" hidden="false" customHeight="false" outlineLevel="0" collapsed="false">
      <c r="A373" s="0" t="s">
        <v>0</v>
      </c>
    </row>
    <row r="374" customFormat="false" ht="12.75" hidden="false" customHeight="false" outlineLevel="0" collapsed="false">
      <c r="A374" s="0" t="s">
        <v>0</v>
      </c>
    </row>
    <row r="375" customFormat="false" ht="12.75" hidden="false" customHeight="false" outlineLevel="0" collapsed="false">
      <c r="A375" s="0" t="s">
        <v>0</v>
      </c>
    </row>
    <row r="376" customFormat="false" ht="12.75" hidden="false" customHeight="false" outlineLevel="0" collapsed="false">
      <c r="A376" s="0" t="s">
        <v>0</v>
      </c>
    </row>
    <row r="377" customFormat="false" ht="12.75" hidden="false" customHeight="false" outlineLevel="0" collapsed="false">
      <c r="A377" s="0" t="s">
        <v>0</v>
      </c>
    </row>
    <row r="378" customFormat="false" ht="12.75" hidden="false" customHeight="false" outlineLevel="0" collapsed="false">
      <c r="A378" s="0" t="s">
        <v>0</v>
      </c>
    </row>
    <row r="379" customFormat="false" ht="12.75" hidden="false" customHeight="false" outlineLevel="0" collapsed="false">
      <c r="A379" s="0" t="s">
        <v>0</v>
      </c>
    </row>
    <row r="380" customFormat="false" ht="12.75" hidden="false" customHeight="false" outlineLevel="0" collapsed="false">
      <c r="A380" s="0" t="s">
        <v>0</v>
      </c>
    </row>
    <row r="381" customFormat="false" ht="12.75" hidden="false" customHeight="false" outlineLevel="0" collapsed="false">
      <c r="A381" s="0" t="s">
        <v>0</v>
      </c>
    </row>
    <row r="382" customFormat="false" ht="12.75" hidden="false" customHeight="false" outlineLevel="0" collapsed="false">
      <c r="A382" s="0" t="s">
        <v>0</v>
      </c>
    </row>
    <row r="383" customFormat="false" ht="12.75" hidden="false" customHeight="false" outlineLevel="0" collapsed="false">
      <c r="A383" s="0" t="s">
        <v>0</v>
      </c>
    </row>
    <row r="384" customFormat="false" ht="12.75" hidden="false" customHeight="false" outlineLevel="0" collapsed="false">
      <c r="A384" s="0" t="s">
        <v>0</v>
      </c>
    </row>
    <row r="385" customFormat="false" ht="12.75" hidden="false" customHeight="false" outlineLevel="0" collapsed="false">
      <c r="A385" s="0" t="s">
        <v>0</v>
      </c>
    </row>
    <row r="386" customFormat="false" ht="12.75" hidden="false" customHeight="false" outlineLevel="0" collapsed="false">
      <c r="A386" s="0" t="s">
        <v>0</v>
      </c>
    </row>
    <row r="387" customFormat="false" ht="12.75" hidden="false" customHeight="false" outlineLevel="0" collapsed="false">
      <c r="A387" s="0" t="s">
        <v>0</v>
      </c>
    </row>
    <row r="388" customFormat="false" ht="12.75" hidden="false" customHeight="false" outlineLevel="0" collapsed="false">
      <c r="A388" s="0" t="s">
        <v>0</v>
      </c>
    </row>
    <row r="389" customFormat="false" ht="12.75" hidden="false" customHeight="false" outlineLevel="0" collapsed="false">
      <c r="A389" s="0" t="s">
        <v>0</v>
      </c>
    </row>
    <row r="390" customFormat="false" ht="12.75" hidden="false" customHeight="false" outlineLevel="0" collapsed="false">
      <c r="A390" s="0" t="s">
        <v>0</v>
      </c>
    </row>
    <row r="391" customFormat="false" ht="12.75" hidden="false" customHeight="false" outlineLevel="0" collapsed="false">
      <c r="A391" s="0" t="s">
        <v>0</v>
      </c>
    </row>
    <row r="392" customFormat="false" ht="12.75" hidden="false" customHeight="false" outlineLevel="0" collapsed="false">
      <c r="A392" s="0" t="s">
        <v>0</v>
      </c>
    </row>
    <row r="393" customFormat="false" ht="12.75" hidden="false" customHeight="false" outlineLevel="0" collapsed="false">
      <c r="A393" s="0" t="s">
        <v>0</v>
      </c>
    </row>
    <row r="394" customFormat="false" ht="12.75" hidden="false" customHeight="false" outlineLevel="0" collapsed="false">
      <c r="A394" s="0" t="s">
        <v>0</v>
      </c>
    </row>
    <row r="395" customFormat="false" ht="12.75" hidden="false" customHeight="false" outlineLevel="0" collapsed="false">
      <c r="A395" s="0" t="s">
        <v>0</v>
      </c>
    </row>
    <row r="396" customFormat="false" ht="12.75" hidden="false" customHeight="false" outlineLevel="0" collapsed="false">
      <c r="A396" s="0" t="s">
        <v>0</v>
      </c>
    </row>
    <row r="397" customFormat="false" ht="12.75" hidden="false" customHeight="false" outlineLevel="0" collapsed="false">
      <c r="A397" s="0" t="s">
        <v>0</v>
      </c>
    </row>
    <row r="398" customFormat="false" ht="12.75" hidden="false" customHeight="false" outlineLevel="0" collapsed="false">
      <c r="A398" s="0" t="s">
        <v>0</v>
      </c>
    </row>
    <row r="399" customFormat="false" ht="12.75" hidden="false" customHeight="false" outlineLevel="0" collapsed="false">
      <c r="A399" s="0" t="s">
        <v>0</v>
      </c>
    </row>
    <row r="400" customFormat="false" ht="12.75" hidden="false" customHeight="false" outlineLevel="0" collapsed="false">
      <c r="A400" s="0" t="s">
        <v>0</v>
      </c>
    </row>
    <row r="401" customFormat="false" ht="12.75" hidden="false" customHeight="false" outlineLevel="0" collapsed="false">
      <c r="A401" s="0" t="s">
        <v>0</v>
      </c>
    </row>
    <row r="402" customFormat="false" ht="12.75" hidden="false" customHeight="false" outlineLevel="0" collapsed="false">
      <c r="A402" s="0" t="s">
        <v>0</v>
      </c>
    </row>
    <row r="403" customFormat="false" ht="12.75" hidden="false" customHeight="false" outlineLevel="0" collapsed="false">
      <c r="A403" s="0" t="s">
        <v>0</v>
      </c>
    </row>
    <row r="404" customFormat="false" ht="12.75" hidden="false" customHeight="false" outlineLevel="0" collapsed="false">
      <c r="A404" s="0" t="s">
        <v>0</v>
      </c>
    </row>
    <row r="405" customFormat="false" ht="12.75" hidden="false" customHeight="false" outlineLevel="0" collapsed="false">
      <c r="A405" s="0" t="s">
        <v>0</v>
      </c>
    </row>
    <row r="406" customFormat="false" ht="12.75" hidden="false" customHeight="false" outlineLevel="0" collapsed="false">
      <c r="A406" s="0" t="s">
        <v>0</v>
      </c>
    </row>
    <row r="407" customFormat="false" ht="12.75" hidden="false" customHeight="false" outlineLevel="0" collapsed="false">
      <c r="A407" s="0" t="s">
        <v>0</v>
      </c>
    </row>
    <row r="408" customFormat="false" ht="12.75" hidden="false" customHeight="false" outlineLevel="0" collapsed="false">
      <c r="A408" s="0" t="s">
        <v>0</v>
      </c>
    </row>
    <row r="409" customFormat="false" ht="12.75" hidden="false" customHeight="false" outlineLevel="0" collapsed="false">
      <c r="A409" s="0" t="s">
        <v>0</v>
      </c>
    </row>
    <row r="410" customFormat="false" ht="12.75" hidden="false" customHeight="false" outlineLevel="0" collapsed="false">
      <c r="A410" s="0" t="s">
        <v>0</v>
      </c>
    </row>
    <row r="411" customFormat="false" ht="12.75" hidden="false" customHeight="false" outlineLevel="0" collapsed="false">
      <c r="A411" s="0" t="s">
        <v>0</v>
      </c>
    </row>
    <row r="412" customFormat="false" ht="12.75" hidden="false" customHeight="false" outlineLevel="0" collapsed="false">
      <c r="A412" s="0" t="s">
        <v>0</v>
      </c>
    </row>
    <row r="413" customFormat="false" ht="12.75" hidden="false" customHeight="false" outlineLevel="0" collapsed="false">
      <c r="A413" s="0" t="s">
        <v>0</v>
      </c>
    </row>
    <row r="414" customFormat="false" ht="12.75" hidden="false" customHeight="false" outlineLevel="0" collapsed="false">
      <c r="A414" s="0" t="s">
        <v>0</v>
      </c>
    </row>
    <row r="415" customFormat="false" ht="12.75" hidden="false" customHeight="false" outlineLevel="0" collapsed="false">
      <c r="A415" s="0" t="s">
        <v>0</v>
      </c>
    </row>
    <row r="416" customFormat="false" ht="12.75" hidden="false" customHeight="false" outlineLevel="0" collapsed="false">
      <c r="A416" s="0" t="s">
        <v>0</v>
      </c>
    </row>
    <row r="417" customFormat="false" ht="12.75" hidden="false" customHeight="false" outlineLevel="0" collapsed="false">
      <c r="A417" s="0" t="s">
        <v>0</v>
      </c>
    </row>
    <row r="418" customFormat="false" ht="12.75" hidden="false" customHeight="false" outlineLevel="0" collapsed="false">
      <c r="A418" s="0" t="s">
        <v>0</v>
      </c>
    </row>
    <row r="419" customFormat="false" ht="12.75" hidden="false" customHeight="false" outlineLevel="0" collapsed="false">
      <c r="A419" s="0" t="s">
        <v>0</v>
      </c>
    </row>
    <row r="420" customFormat="false" ht="12.75" hidden="false" customHeight="false" outlineLevel="0" collapsed="false">
      <c r="A420" s="0" t="s">
        <v>0</v>
      </c>
    </row>
    <row r="421" customFormat="false" ht="12.75" hidden="false" customHeight="false" outlineLevel="0" collapsed="false">
      <c r="A421" s="0" t="s">
        <v>0</v>
      </c>
    </row>
    <row r="422" customFormat="false" ht="12.75" hidden="false" customHeight="false" outlineLevel="0" collapsed="false">
      <c r="A422" s="0" t="s">
        <v>0</v>
      </c>
    </row>
    <row r="423" customFormat="false" ht="12.75" hidden="false" customHeight="false" outlineLevel="0" collapsed="false">
      <c r="A423" s="0" t="s">
        <v>0</v>
      </c>
    </row>
    <row r="424" customFormat="false" ht="12.75" hidden="false" customHeight="false" outlineLevel="0" collapsed="false">
      <c r="A424" s="0" t="s">
        <v>0</v>
      </c>
    </row>
    <row r="425" customFormat="false" ht="12.75" hidden="false" customHeight="false" outlineLevel="0" collapsed="false">
      <c r="A425" s="0" t="s">
        <v>0</v>
      </c>
    </row>
    <row r="426" customFormat="false" ht="12.75" hidden="false" customHeight="false" outlineLevel="0" collapsed="false">
      <c r="A426" s="0" t="s">
        <v>0</v>
      </c>
    </row>
    <row r="427" customFormat="false" ht="12.75" hidden="false" customHeight="false" outlineLevel="0" collapsed="false">
      <c r="A427" s="0" t="s">
        <v>0</v>
      </c>
    </row>
    <row r="428" customFormat="false" ht="12.75" hidden="false" customHeight="false" outlineLevel="0" collapsed="false">
      <c r="A428" s="0" t="s">
        <v>0</v>
      </c>
    </row>
    <row r="429" customFormat="false" ht="12.75" hidden="false" customHeight="false" outlineLevel="0" collapsed="false">
      <c r="A429" s="0" t="s">
        <v>0</v>
      </c>
    </row>
    <row r="430" customFormat="false" ht="12.75" hidden="false" customHeight="false" outlineLevel="0" collapsed="false">
      <c r="A430" s="0" t="s">
        <v>0</v>
      </c>
    </row>
    <row r="431" customFormat="false" ht="12.75" hidden="false" customHeight="false" outlineLevel="0" collapsed="false">
      <c r="A431" s="0" t="s">
        <v>0</v>
      </c>
    </row>
    <row r="432" customFormat="false" ht="12.75" hidden="false" customHeight="false" outlineLevel="0" collapsed="false">
      <c r="A432" s="0" t="s">
        <v>0</v>
      </c>
    </row>
    <row r="433" customFormat="false" ht="12.75" hidden="false" customHeight="false" outlineLevel="0" collapsed="false">
      <c r="A433" s="0" t="s">
        <v>0</v>
      </c>
    </row>
    <row r="434" customFormat="false" ht="12.75" hidden="false" customHeight="false" outlineLevel="0" collapsed="false">
      <c r="A434" s="0" t="s">
        <v>0</v>
      </c>
    </row>
    <row r="435" customFormat="false" ht="12.75" hidden="false" customHeight="false" outlineLevel="0" collapsed="false">
      <c r="A435" s="0" t="s">
        <v>0</v>
      </c>
    </row>
    <row r="436" customFormat="false" ht="12.75" hidden="false" customHeight="false" outlineLevel="0" collapsed="false">
      <c r="A436" s="0" t="s">
        <v>0</v>
      </c>
    </row>
    <row r="437" customFormat="false" ht="12.75" hidden="false" customHeight="false" outlineLevel="0" collapsed="false">
      <c r="A437" s="0" t="s">
        <v>0</v>
      </c>
    </row>
    <row r="438" customFormat="false" ht="12.75" hidden="false" customHeight="false" outlineLevel="0" collapsed="false">
      <c r="A438" s="0" t="s">
        <v>0</v>
      </c>
    </row>
    <row r="439" customFormat="false" ht="12.75" hidden="false" customHeight="false" outlineLevel="0" collapsed="false">
      <c r="A439" s="0" t="s">
        <v>0</v>
      </c>
    </row>
    <row r="440" customFormat="false" ht="12.75" hidden="false" customHeight="false" outlineLevel="0" collapsed="false">
      <c r="A440" s="0" t="s">
        <v>0</v>
      </c>
    </row>
    <row r="441" customFormat="false" ht="12.75" hidden="false" customHeight="false" outlineLevel="0" collapsed="false">
      <c r="A441" s="0" t="s">
        <v>0</v>
      </c>
    </row>
    <row r="442" customFormat="false" ht="12.75" hidden="false" customHeight="false" outlineLevel="0" collapsed="false">
      <c r="A442" s="0" t="s">
        <v>0</v>
      </c>
    </row>
    <row r="443" customFormat="false" ht="12.75" hidden="false" customHeight="false" outlineLevel="0" collapsed="false">
      <c r="A443" s="0" t="s">
        <v>0</v>
      </c>
    </row>
    <row r="444" customFormat="false" ht="12.75" hidden="false" customHeight="false" outlineLevel="0" collapsed="false">
      <c r="A444" s="0" t="s">
        <v>0</v>
      </c>
    </row>
    <row r="445" customFormat="false" ht="12.75" hidden="false" customHeight="false" outlineLevel="0" collapsed="false">
      <c r="A445" s="0" t="s">
        <v>0</v>
      </c>
    </row>
    <row r="446" customFormat="false" ht="12.75" hidden="false" customHeight="false" outlineLevel="0" collapsed="false">
      <c r="A446" s="0" t="s">
        <v>0</v>
      </c>
    </row>
    <row r="447" customFormat="false" ht="12.75" hidden="false" customHeight="false" outlineLevel="0" collapsed="false">
      <c r="A447" s="0" t="s">
        <v>0</v>
      </c>
    </row>
    <row r="448" customFormat="false" ht="12.75" hidden="false" customHeight="false" outlineLevel="0" collapsed="false">
      <c r="A448" s="0" t="s">
        <v>0</v>
      </c>
    </row>
    <row r="449" customFormat="false" ht="12.75" hidden="false" customHeight="false" outlineLevel="0" collapsed="false">
      <c r="A449" s="0" t="s">
        <v>0</v>
      </c>
    </row>
    <row r="450" customFormat="false" ht="12.75" hidden="false" customHeight="false" outlineLevel="0" collapsed="false">
      <c r="A450" s="0" t="s">
        <v>0</v>
      </c>
    </row>
    <row r="451" customFormat="false" ht="12.75" hidden="false" customHeight="false" outlineLevel="0" collapsed="false">
      <c r="A451" s="0" t="s">
        <v>0</v>
      </c>
    </row>
    <row r="452" customFormat="false" ht="12.75" hidden="false" customHeight="false" outlineLevel="0" collapsed="false">
      <c r="A452" s="0" t="s">
        <v>0</v>
      </c>
    </row>
    <row r="453" customFormat="false" ht="12.75" hidden="false" customHeight="false" outlineLevel="0" collapsed="false">
      <c r="A453" s="0" t="s">
        <v>0</v>
      </c>
    </row>
    <row r="454" customFormat="false" ht="12.75" hidden="false" customHeight="false" outlineLevel="0" collapsed="false">
      <c r="A454" s="0" t="s">
        <v>0</v>
      </c>
    </row>
    <row r="455" customFormat="false" ht="12.75" hidden="false" customHeight="false" outlineLevel="0" collapsed="false">
      <c r="A455" s="0" t="s">
        <v>0</v>
      </c>
    </row>
    <row r="456" customFormat="false" ht="12.75" hidden="false" customHeight="false" outlineLevel="0" collapsed="false">
      <c r="A456" s="0" t="s">
        <v>0</v>
      </c>
    </row>
    <row r="457" customFormat="false" ht="12.75" hidden="false" customHeight="false" outlineLevel="0" collapsed="false">
      <c r="A457" s="0" t="s">
        <v>0</v>
      </c>
    </row>
    <row r="458" customFormat="false" ht="12.75" hidden="false" customHeight="false" outlineLevel="0" collapsed="false">
      <c r="A458" s="0" t="s">
        <v>0</v>
      </c>
    </row>
    <row r="459" customFormat="false" ht="12.75" hidden="false" customHeight="false" outlineLevel="0" collapsed="false">
      <c r="A459" s="0" t="s">
        <v>0</v>
      </c>
    </row>
    <row r="460" customFormat="false" ht="12.75" hidden="false" customHeight="false" outlineLevel="0" collapsed="false">
      <c r="A460" s="0" t="s">
        <v>0</v>
      </c>
    </row>
    <row r="461" customFormat="false" ht="12.75" hidden="false" customHeight="false" outlineLevel="0" collapsed="false">
      <c r="A461" s="0" t="s">
        <v>0</v>
      </c>
    </row>
    <row r="462" customFormat="false" ht="12.75" hidden="false" customHeight="false" outlineLevel="0" collapsed="false">
      <c r="A462" s="0" t="s">
        <v>0</v>
      </c>
    </row>
    <row r="463" customFormat="false" ht="12.75" hidden="false" customHeight="false" outlineLevel="0" collapsed="false">
      <c r="A463" s="0" t="s">
        <v>0</v>
      </c>
    </row>
    <row r="464" customFormat="false" ht="12.75" hidden="false" customHeight="false" outlineLevel="0" collapsed="false">
      <c r="A464" s="0" t="s">
        <v>0</v>
      </c>
    </row>
    <row r="465" customFormat="false" ht="12.75" hidden="false" customHeight="false" outlineLevel="0" collapsed="false">
      <c r="A465" s="0" t="s">
        <v>0</v>
      </c>
    </row>
    <row r="466" customFormat="false" ht="12.75" hidden="false" customHeight="false" outlineLevel="0" collapsed="false">
      <c r="A466" s="0" t="s">
        <v>0</v>
      </c>
    </row>
    <row r="467" customFormat="false" ht="12.75" hidden="false" customHeight="false" outlineLevel="0" collapsed="false">
      <c r="A467" s="0" t="s">
        <v>0</v>
      </c>
    </row>
    <row r="468" customFormat="false" ht="12.75" hidden="false" customHeight="false" outlineLevel="0" collapsed="false">
      <c r="A468" s="0" t="s">
        <v>0</v>
      </c>
    </row>
    <row r="469" customFormat="false" ht="12.75" hidden="false" customHeight="false" outlineLevel="0" collapsed="false">
      <c r="A469" s="0" t="s">
        <v>0</v>
      </c>
    </row>
    <row r="470" customFormat="false" ht="12.75" hidden="false" customHeight="false" outlineLevel="0" collapsed="false">
      <c r="A470" s="0" t="s">
        <v>0</v>
      </c>
    </row>
    <row r="471" customFormat="false" ht="12.75" hidden="false" customHeight="false" outlineLevel="0" collapsed="false">
      <c r="A471" s="0" t="s">
        <v>0</v>
      </c>
    </row>
    <row r="472" customFormat="false" ht="12.75" hidden="false" customHeight="false" outlineLevel="0" collapsed="false">
      <c r="A472" s="0" t="s">
        <v>0</v>
      </c>
    </row>
    <row r="473" customFormat="false" ht="12.75" hidden="false" customHeight="false" outlineLevel="0" collapsed="false">
      <c r="A473" s="0" t="s">
        <v>0</v>
      </c>
    </row>
    <row r="474" customFormat="false" ht="12.75" hidden="false" customHeight="false" outlineLevel="0" collapsed="false">
      <c r="A474" s="0" t="s">
        <v>0</v>
      </c>
    </row>
    <row r="475" customFormat="false" ht="12.75" hidden="false" customHeight="false" outlineLevel="0" collapsed="false">
      <c r="A475" s="0" t="s">
        <v>0</v>
      </c>
    </row>
    <row r="476" customFormat="false" ht="12.75" hidden="false" customHeight="false" outlineLevel="0" collapsed="false">
      <c r="A476" s="0" t="s">
        <v>0</v>
      </c>
    </row>
    <row r="477" customFormat="false" ht="12.75" hidden="false" customHeight="false" outlineLevel="0" collapsed="false">
      <c r="A477" s="0" t="s">
        <v>0</v>
      </c>
    </row>
    <row r="478" customFormat="false" ht="12.75" hidden="false" customHeight="false" outlineLevel="0" collapsed="false">
      <c r="A478" s="0" t="s">
        <v>0</v>
      </c>
    </row>
    <row r="479" customFormat="false" ht="12.75" hidden="false" customHeight="false" outlineLevel="0" collapsed="false">
      <c r="A479" s="0" t="s">
        <v>0</v>
      </c>
    </row>
    <row r="480" customFormat="false" ht="12.75" hidden="false" customHeight="false" outlineLevel="0" collapsed="false">
      <c r="A480" s="0" t="s">
        <v>0</v>
      </c>
    </row>
    <row r="481" customFormat="false" ht="12.75" hidden="false" customHeight="false" outlineLevel="0" collapsed="false">
      <c r="A481" s="0" t="s">
        <v>0</v>
      </c>
    </row>
    <row r="482" customFormat="false" ht="12.75" hidden="false" customHeight="false" outlineLevel="0" collapsed="false">
      <c r="A482" s="0" t="s">
        <v>0</v>
      </c>
    </row>
    <row r="483" customFormat="false" ht="12.75" hidden="false" customHeight="false" outlineLevel="0" collapsed="false">
      <c r="A483" s="0" t="s">
        <v>0</v>
      </c>
    </row>
    <row r="484" customFormat="false" ht="12.75" hidden="false" customHeight="false" outlineLevel="0" collapsed="false">
      <c r="A484" s="0" t="s">
        <v>0</v>
      </c>
    </row>
    <row r="485" customFormat="false" ht="12.75" hidden="false" customHeight="false" outlineLevel="0" collapsed="false">
      <c r="A485" s="0" t="s">
        <v>0</v>
      </c>
    </row>
    <row r="486" customFormat="false" ht="12.75" hidden="false" customHeight="false" outlineLevel="0" collapsed="false">
      <c r="A486" s="0" t="s">
        <v>0</v>
      </c>
    </row>
    <row r="487" customFormat="false" ht="12.75" hidden="false" customHeight="false" outlineLevel="0" collapsed="false">
      <c r="A487" s="0" t="s">
        <v>0</v>
      </c>
    </row>
    <row r="488" customFormat="false" ht="12.75" hidden="false" customHeight="false" outlineLevel="0" collapsed="false">
      <c r="A488" s="0" t="s">
        <v>0</v>
      </c>
    </row>
    <row r="489" customFormat="false" ht="12.75" hidden="false" customHeight="false" outlineLevel="0" collapsed="false">
      <c r="A489" s="0" t="s">
        <v>0</v>
      </c>
    </row>
    <row r="490" customFormat="false" ht="12.75" hidden="false" customHeight="false" outlineLevel="0" collapsed="false">
      <c r="A490" s="0" t="s">
        <v>0</v>
      </c>
    </row>
    <row r="491" customFormat="false" ht="12.75" hidden="false" customHeight="false" outlineLevel="0" collapsed="false">
      <c r="A491" s="0" t="s">
        <v>0</v>
      </c>
    </row>
    <row r="492" customFormat="false" ht="12.75" hidden="false" customHeight="false" outlineLevel="0" collapsed="false">
      <c r="A492" s="0" t="s">
        <v>0</v>
      </c>
    </row>
    <row r="493" customFormat="false" ht="12.75" hidden="false" customHeight="false" outlineLevel="0" collapsed="false">
      <c r="A493" s="0" t="s">
        <v>0</v>
      </c>
    </row>
    <row r="494" customFormat="false" ht="12.75" hidden="false" customHeight="false" outlineLevel="0" collapsed="false">
      <c r="A494" s="0" t="s">
        <v>0</v>
      </c>
    </row>
    <row r="495" customFormat="false" ht="12.75" hidden="false" customHeight="false" outlineLevel="0" collapsed="false">
      <c r="A495" s="0" t="s">
        <v>0</v>
      </c>
    </row>
    <row r="496" customFormat="false" ht="12.75" hidden="false" customHeight="false" outlineLevel="0" collapsed="false">
      <c r="A496" s="0" t="s">
        <v>0</v>
      </c>
    </row>
    <row r="497" customFormat="false" ht="12.75" hidden="false" customHeight="false" outlineLevel="0" collapsed="false">
      <c r="A497" s="0" t="s">
        <v>0</v>
      </c>
    </row>
    <row r="498" customFormat="false" ht="12.75" hidden="false" customHeight="false" outlineLevel="0" collapsed="false">
      <c r="A498" s="0" t="s">
        <v>0</v>
      </c>
    </row>
    <row r="499" customFormat="false" ht="12.75" hidden="false" customHeight="false" outlineLevel="0" collapsed="false">
      <c r="A499" s="0" t="s">
        <v>0</v>
      </c>
    </row>
    <row r="500" customFormat="false" ht="12.75" hidden="false" customHeight="false" outlineLevel="0" collapsed="false">
      <c r="A500" s="0" t="s">
        <v>0</v>
      </c>
    </row>
    <row r="501" customFormat="false" ht="12.75" hidden="false" customHeight="false" outlineLevel="0" collapsed="false">
      <c r="A501" s="0" t="s">
        <v>0</v>
      </c>
    </row>
    <row r="502" customFormat="false" ht="12.75" hidden="false" customHeight="false" outlineLevel="0" collapsed="false">
      <c r="A502" s="0" t="s">
        <v>0</v>
      </c>
    </row>
    <row r="503" customFormat="false" ht="12.75" hidden="false" customHeight="false" outlineLevel="0" collapsed="false">
      <c r="A503" s="0" t="s">
        <v>0</v>
      </c>
    </row>
    <row r="504" customFormat="false" ht="12.75" hidden="false" customHeight="false" outlineLevel="0" collapsed="false">
      <c r="A504" s="0" t="s">
        <v>0</v>
      </c>
    </row>
    <row r="505" customFormat="false" ht="12.75" hidden="false" customHeight="false" outlineLevel="0" collapsed="false">
      <c r="A505" s="0" t="s">
        <v>0</v>
      </c>
    </row>
    <row r="506" customFormat="false" ht="12.75" hidden="false" customHeight="false" outlineLevel="0" collapsed="false">
      <c r="A506" s="0" t="s">
        <v>0</v>
      </c>
    </row>
    <row r="507" customFormat="false" ht="12.75" hidden="false" customHeight="false" outlineLevel="0" collapsed="false">
      <c r="A507" s="0" t="s">
        <v>0</v>
      </c>
    </row>
    <row r="508" customFormat="false" ht="12.75" hidden="false" customHeight="false" outlineLevel="0" collapsed="false">
      <c r="A508" s="0" t="s">
        <v>0</v>
      </c>
    </row>
    <row r="509" customFormat="false" ht="12.75" hidden="false" customHeight="false" outlineLevel="0" collapsed="false">
      <c r="A509" s="0" t="s">
        <v>0</v>
      </c>
    </row>
    <row r="510" customFormat="false" ht="12.75" hidden="false" customHeight="false" outlineLevel="0" collapsed="false">
      <c r="A510" s="0" t="s">
        <v>0</v>
      </c>
    </row>
    <row r="511" customFormat="false" ht="12.75" hidden="false" customHeight="false" outlineLevel="0" collapsed="false">
      <c r="A511" s="0" t="s">
        <v>0</v>
      </c>
    </row>
    <row r="512" customFormat="false" ht="12.75" hidden="false" customHeight="false" outlineLevel="0" collapsed="false">
      <c r="A512" s="0" t="s">
        <v>0</v>
      </c>
    </row>
    <row r="513" customFormat="false" ht="12.75" hidden="false" customHeight="false" outlineLevel="0" collapsed="false">
      <c r="A513" s="0" t="s">
        <v>0</v>
      </c>
    </row>
    <row r="514" customFormat="false" ht="12.75" hidden="false" customHeight="false" outlineLevel="0" collapsed="false">
      <c r="A514" s="0" t="s">
        <v>0</v>
      </c>
    </row>
    <row r="515" customFormat="false" ht="12.75" hidden="false" customHeight="false" outlineLevel="0" collapsed="false">
      <c r="A515" s="0" t="s">
        <v>0</v>
      </c>
    </row>
    <row r="516" customFormat="false" ht="12.75" hidden="false" customHeight="false" outlineLevel="0" collapsed="false">
      <c r="A516" s="0" t="s">
        <v>0</v>
      </c>
    </row>
    <row r="517" customFormat="false" ht="12.75" hidden="false" customHeight="false" outlineLevel="0" collapsed="false">
      <c r="A517" s="0" t="s">
        <v>0</v>
      </c>
    </row>
    <row r="518" customFormat="false" ht="12.75" hidden="false" customHeight="false" outlineLevel="0" collapsed="false">
      <c r="A518" s="0" t="s">
        <v>0</v>
      </c>
    </row>
    <row r="519" customFormat="false" ht="12.75" hidden="false" customHeight="false" outlineLevel="0" collapsed="false">
      <c r="A519" s="0" t="s">
        <v>0</v>
      </c>
    </row>
    <row r="520" customFormat="false" ht="12.75" hidden="false" customHeight="false" outlineLevel="0" collapsed="false">
      <c r="A520" s="0" t="s">
        <v>0</v>
      </c>
    </row>
    <row r="521" customFormat="false" ht="12.75" hidden="false" customHeight="false" outlineLevel="0" collapsed="false">
      <c r="A521" s="0" t="s">
        <v>0</v>
      </c>
    </row>
    <row r="522" customFormat="false" ht="12.75" hidden="false" customHeight="false" outlineLevel="0" collapsed="false">
      <c r="A522" s="0" t="s">
        <v>0</v>
      </c>
    </row>
    <row r="523" customFormat="false" ht="12.75" hidden="false" customHeight="false" outlineLevel="0" collapsed="false">
      <c r="A523" s="0" t="s">
        <v>0</v>
      </c>
    </row>
    <row r="524" customFormat="false" ht="12.75" hidden="false" customHeight="false" outlineLevel="0" collapsed="false">
      <c r="A524" s="0" t="s">
        <v>0</v>
      </c>
    </row>
    <row r="525" customFormat="false" ht="12.75" hidden="false" customHeight="false" outlineLevel="0" collapsed="false">
      <c r="A525" s="0" t="s">
        <v>0</v>
      </c>
    </row>
    <row r="526" customFormat="false" ht="12.75" hidden="false" customHeight="false" outlineLevel="0" collapsed="false">
      <c r="A526" s="0" t="s">
        <v>0</v>
      </c>
    </row>
    <row r="527" customFormat="false" ht="12.75" hidden="false" customHeight="false" outlineLevel="0" collapsed="false">
      <c r="A527" s="0" t="s">
        <v>0</v>
      </c>
    </row>
    <row r="528" customFormat="false" ht="12.75" hidden="false" customHeight="false" outlineLevel="0" collapsed="false">
      <c r="A528" s="0" t="s">
        <v>0</v>
      </c>
    </row>
    <row r="529" customFormat="false" ht="12.75" hidden="false" customHeight="false" outlineLevel="0" collapsed="false">
      <c r="A529" s="0" t="s">
        <v>0</v>
      </c>
    </row>
    <row r="530" customFormat="false" ht="12.75" hidden="false" customHeight="false" outlineLevel="0" collapsed="false">
      <c r="A530" s="0" t="s">
        <v>0</v>
      </c>
    </row>
    <row r="531" customFormat="false" ht="12.75" hidden="false" customHeight="false" outlineLevel="0" collapsed="false">
      <c r="A531" s="0" t="s">
        <v>0</v>
      </c>
    </row>
    <row r="532" customFormat="false" ht="12.75" hidden="false" customHeight="false" outlineLevel="0" collapsed="false">
      <c r="A532" s="0" t="s">
        <v>0</v>
      </c>
    </row>
    <row r="533" customFormat="false" ht="12.75" hidden="false" customHeight="false" outlineLevel="0" collapsed="false">
      <c r="A533" s="0" t="s">
        <v>0</v>
      </c>
    </row>
    <row r="534" customFormat="false" ht="12.75" hidden="false" customHeight="false" outlineLevel="0" collapsed="false">
      <c r="A534" s="0" t="s">
        <v>0</v>
      </c>
    </row>
    <row r="535" customFormat="false" ht="12.75" hidden="false" customHeight="false" outlineLevel="0" collapsed="false">
      <c r="A535" s="0" t="s">
        <v>0</v>
      </c>
    </row>
    <row r="536" customFormat="false" ht="12.75" hidden="false" customHeight="false" outlineLevel="0" collapsed="false">
      <c r="A536" s="0" t="s">
        <v>0</v>
      </c>
    </row>
    <row r="537" customFormat="false" ht="12.75" hidden="false" customHeight="false" outlineLevel="0" collapsed="false">
      <c r="A537" s="0" t="s">
        <v>0</v>
      </c>
    </row>
    <row r="538" customFormat="false" ht="12.75" hidden="false" customHeight="false" outlineLevel="0" collapsed="false">
      <c r="A538" s="0" t="s">
        <v>0</v>
      </c>
    </row>
    <row r="539" customFormat="false" ht="12.75" hidden="false" customHeight="false" outlineLevel="0" collapsed="false">
      <c r="A539" s="0" t="s">
        <v>0</v>
      </c>
    </row>
    <row r="540" customFormat="false" ht="12.75" hidden="false" customHeight="false" outlineLevel="0" collapsed="false">
      <c r="A540" s="0" t="s">
        <v>0</v>
      </c>
    </row>
    <row r="541" customFormat="false" ht="12.75" hidden="false" customHeight="false" outlineLevel="0" collapsed="false">
      <c r="A541" s="0" t="s">
        <v>0</v>
      </c>
    </row>
    <row r="542" customFormat="false" ht="12.75" hidden="false" customHeight="false" outlineLevel="0" collapsed="false">
      <c r="A542" s="0" t="s">
        <v>0</v>
      </c>
    </row>
    <row r="543" customFormat="false" ht="12.75" hidden="false" customHeight="false" outlineLevel="0" collapsed="false">
      <c r="A543" s="0" t="s">
        <v>0</v>
      </c>
    </row>
    <row r="544" customFormat="false" ht="12.75" hidden="false" customHeight="false" outlineLevel="0" collapsed="false">
      <c r="A544" s="0" t="s">
        <v>0</v>
      </c>
    </row>
    <row r="545" customFormat="false" ht="12.75" hidden="false" customHeight="false" outlineLevel="0" collapsed="false">
      <c r="A545" s="0" t="s">
        <v>0</v>
      </c>
    </row>
    <row r="546" customFormat="false" ht="12.75" hidden="false" customHeight="false" outlineLevel="0" collapsed="false">
      <c r="A546" s="0" t="s">
        <v>0</v>
      </c>
    </row>
    <row r="547" customFormat="false" ht="12.75" hidden="false" customHeight="false" outlineLevel="0" collapsed="false">
      <c r="A547" s="0" t="s">
        <v>0</v>
      </c>
    </row>
    <row r="548" customFormat="false" ht="12.75" hidden="false" customHeight="false" outlineLevel="0" collapsed="false">
      <c r="A548" s="0" t="s">
        <v>0</v>
      </c>
    </row>
    <row r="549" customFormat="false" ht="12.75" hidden="false" customHeight="false" outlineLevel="0" collapsed="false">
      <c r="A549" s="0" t="s">
        <v>0</v>
      </c>
    </row>
    <row r="550" customFormat="false" ht="12.75" hidden="false" customHeight="false" outlineLevel="0" collapsed="false">
      <c r="A550" s="0" t="s">
        <v>0</v>
      </c>
    </row>
    <row r="551" customFormat="false" ht="12.75" hidden="false" customHeight="false" outlineLevel="0" collapsed="false">
      <c r="A551" s="0" t="s">
        <v>0</v>
      </c>
    </row>
    <row r="552" customFormat="false" ht="12.75" hidden="false" customHeight="false" outlineLevel="0" collapsed="false">
      <c r="A552" s="0" t="s">
        <v>0</v>
      </c>
    </row>
    <row r="553" customFormat="false" ht="12.75" hidden="false" customHeight="false" outlineLevel="0" collapsed="false">
      <c r="A553" s="0" t="s">
        <v>0</v>
      </c>
    </row>
    <row r="554" customFormat="false" ht="12.75" hidden="false" customHeight="false" outlineLevel="0" collapsed="false">
      <c r="A554" s="0" t="s">
        <v>0</v>
      </c>
    </row>
    <row r="555" customFormat="false" ht="12.75" hidden="false" customHeight="false" outlineLevel="0" collapsed="false">
      <c r="A555" s="0" t="s">
        <v>0</v>
      </c>
    </row>
    <row r="556" customFormat="false" ht="12.75" hidden="false" customHeight="false" outlineLevel="0" collapsed="false">
      <c r="A556" s="0" t="s">
        <v>0</v>
      </c>
    </row>
    <row r="557" customFormat="false" ht="12.75" hidden="false" customHeight="false" outlineLevel="0" collapsed="false">
      <c r="A557" s="0" t="s">
        <v>0</v>
      </c>
    </row>
    <row r="558" customFormat="false" ht="12.75" hidden="false" customHeight="false" outlineLevel="0" collapsed="false">
      <c r="A558" s="0" t="s">
        <v>0</v>
      </c>
    </row>
    <row r="559" customFormat="false" ht="12.75" hidden="false" customHeight="false" outlineLevel="0" collapsed="false">
      <c r="A559" s="0" t="s">
        <v>0</v>
      </c>
    </row>
    <row r="560" customFormat="false" ht="12.75" hidden="false" customHeight="false" outlineLevel="0" collapsed="false">
      <c r="A560" s="0" t="s">
        <v>0</v>
      </c>
    </row>
    <row r="561" customFormat="false" ht="12.75" hidden="false" customHeight="false" outlineLevel="0" collapsed="false">
      <c r="A561" s="0" t="s">
        <v>0</v>
      </c>
    </row>
    <row r="562" customFormat="false" ht="12.75" hidden="false" customHeight="false" outlineLevel="0" collapsed="false">
      <c r="A562" s="0" t="s">
        <v>0</v>
      </c>
    </row>
    <row r="563" customFormat="false" ht="12.75" hidden="false" customHeight="false" outlineLevel="0" collapsed="false">
      <c r="A563" s="0" t="s">
        <v>0</v>
      </c>
    </row>
    <row r="564" customFormat="false" ht="12.75" hidden="false" customHeight="false" outlineLevel="0" collapsed="false">
      <c r="A564" s="0" t="s">
        <v>0</v>
      </c>
    </row>
    <row r="565" customFormat="false" ht="12.75" hidden="false" customHeight="false" outlineLevel="0" collapsed="false">
      <c r="A565" s="0" t="s">
        <v>0</v>
      </c>
    </row>
    <row r="566" customFormat="false" ht="12.75" hidden="false" customHeight="false" outlineLevel="0" collapsed="false">
      <c r="A566" s="0" t="s">
        <v>0</v>
      </c>
    </row>
    <row r="567" customFormat="false" ht="12.75" hidden="false" customHeight="false" outlineLevel="0" collapsed="false">
      <c r="A567" s="0" t="s">
        <v>0</v>
      </c>
    </row>
    <row r="568" customFormat="false" ht="12.75" hidden="false" customHeight="false" outlineLevel="0" collapsed="false">
      <c r="A568" s="0" t="s">
        <v>0</v>
      </c>
    </row>
    <row r="569" customFormat="false" ht="12.75" hidden="false" customHeight="false" outlineLevel="0" collapsed="false">
      <c r="A569" s="0" t="s">
        <v>0</v>
      </c>
    </row>
    <row r="570" customFormat="false" ht="12.75" hidden="false" customHeight="false" outlineLevel="0" collapsed="false">
      <c r="A570" s="0" t="s">
        <v>0</v>
      </c>
    </row>
    <row r="571" customFormat="false" ht="12.75" hidden="false" customHeight="false" outlineLevel="0" collapsed="false">
      <c r="A571" s="0" t="s">
        <v>0</v>
      </c>
    </row>
    <row r="572" customFormat="false" ht="12.75" hidden="false" customHeight="false" outlineLevel="0" collapsed="false">
      <c r="A572" s="0" t="s">
        <v>0</v>
      </c>
    </row>
    <row r="573" customFormat="false" ht="12.75" hidden="false" customHeight="false" outlineLevel="0" collapsed="false">
      <c r="A573" s="0" t="s">
        <v>0</v>
      </c>
    </row>
    <row r="574" customFormat="false" ht="12.75" hidden="false" customHeight="false" outlineLevel="0" collapsed="false">
      <c r="A574" s="0" t="s">
        <v>0</v>
      </c>
    </row>
    <row r="575" customFormat="false" ht="12.75" hidden="false" customHeight="false" outlineLevel="0" collapsed="false">
      <c r="A575" s="0" t="s">
        <v>0</v>
      </c>
    </row>
    <row r="576" customFormat="false" ht="12.75" hidden="false" customHeight="false" outlineLevel="0" collapsed="false">
      <c r="A576" s="0" t="s">
        <v>0</v>
      </c>
    </row>
    <row r="577" customFormat="false" ht="12.75" hidden="false" customHeight="false" outlineLevel="0" collapsed="false">
      <c r="A577" s="0" t="s">
        <v>0</v>
      </c>
    </row>
    <row r="578" customFormat="false" ht="12.75" hidden="false" customHeight="false" outlineLevel="0" collapsed="false">
      <c r="A578" s="0" t="s">
        <v>0</v>
      </c>
    </row>
    <row r="579" customFormat="false" ht="12.75" hidden="false" customHeight="false" outlineLevel="0" collapsed="false">
      <c r="A579" s="0" t="s">
        <v>0</v>
      </c>
    </row>
    <row r="580" customFormat="false" ht="12.75" hidden="false" customHeight="false" outlineLevel="0" collapsed="false">
      <c r="A580" s="0" t="s">
        <v>0</v>
      </c>
    </row>
    <row r="581" customFormat="false" ht="12.75" hidden="false" customHeight="false" outlineLevel="0" collapsed="false">
      <c r="A581" s="0" t="s">
        <v>0</v>
      </c>
    </row>
    <row r="582" customFormat="false" ht="12.75" hidden="false" customHeight="false" outlineLevel="0" collapsed="false">
      <c r="A582" s="0" t="s">
        <v>0</v>
      </c>
    </row>
    <row r="583" customFormat="false" ht="12.75" hidden="false" customHeight="false" outlineLevel="0" collapsed="false">
      <c r="A583" s="0" t="s">
        <v>0</v>
      </c>
    </row>
    <row r="584" customFormat="false" ht="12.75" hidden="false" customHeight="false" outlineLevel="0" collapsed="false">
      <c r="A584" s="0" t="s">
        <v>0</v>
      </c>
    </row>
    <row r="585" customFormat="false" ht="12.75" hidden="false" customHeight="false" outlineLevel="0" collapsed="false">
      <c r="A585" s="0" t="s">
        <v>0</v>
      </c>
    </row>
    <row r="586" customFormat="false" ht="12.75" hidden="false" customHeight="false" outlineLevel="0" collapsed="false">
      <c r="A586" s="0" t="s">
        <v>0</v>
      </c>
    </row>
    <row r="587" customFormat="false" ht="12.75" hidden="false" customHeight="false" outlineLevel="0" collapsed="false">
      <c r="A587" s="0" t="s">
        <v>0</v>
      </c>
    </row>
    <row r="588" customFormat="false" ht="12.75" hidden="false" customHeight="false" outlineLevel="0" collapsed="false">
      <c r="A588" s="0" t="s">
        <v>0</v>
      </c>
    </row>
    <row r="589" customFormat="false" ht="12.75" hidden="false" customHeight="false" outlineLevel="0" collapsed="false">
      <c r="A589" s="0" t="s">
        <v>0</v>
      </c>
    </row>
    <row r="590" customFormat="false" ht="12.75" hidden="false" customHeight="false" outlineLevel="0" collapsed="false">
      <c r="A590" s="0" t="s">
        <v>0</v>
      </c>
    </row>
    <row r="591" customFormat="false" ht="12.75" hidden="false" customHeight="false" outlineLevel="0" collapsed="false">
      <c r="A591" s="0" t="s">
        <v>0</v>
      </c>
    </row>
    <row r="592" customFormat="false" ht="12.75" hidden="false" customHeight="false" outlineLevel="0" collapsed="false">
      <c r="A592" s="0" t="s">
        <v>0</v>
      </c>
    </row>
    <row r="593" customFormat="false" ht="12.75" hidden="false" customHeight="false" outlineLevel="0" collapsed="false">
      <c r="A593" s="0" t="s">
        <v>0</v>
      </c>
    </row>
    <row r="594" customFormat="false" ht="12.75" hidden="false" customHeight="false" outlineLevel="0" collapsed="false">
      <c r="A594" s="0" t="s">
        <v>0</v>
      </c>
    </row>
    <row r="595" customFormat="false" ht="12.75" hidden="false" customHeight="false" outlineLevel="0" collapsed="false">
      <c r="A595" s="0" t="s">
        <v>0</v>
      </c>
    </row>
    <row r="596" customFormat="false" ht="12.75" hidden="false" customHeight="false" outlineLevel="0" collapsed="false">
      <c r="A596" s="0" t="s">
        <v>0</v>
      </c>
    </row>
    <row r="597" customFormat="false" ht="12.75" hidden="false" customHeight="false" outlineLevel="0" collapsed="false">
      <c r="A597" s="0" t="s">
        <v>0</v>
      </c>
    </row>
    <row r="598" customFormat="false" ht="12.75" hidden="false" customHeight="false" outlineLevel="0" collapsed="false">
      <c r="A598" s="0" t="s">
        <v>0</v>
      </c>
    </row>
    <row r="599" customFormat="false" ht="12.75" hidden="false" customHeight="false" outlineLevel="0" collapsed="false">
      <c r="A599" s="0" t="s">
        <v>0</v>
      </c>
    </row>
    <row r="600" customFormat="false" ht="12.75" hidden="false" customHeight="false" outlineLevel="0" collapsed="false">
      <c r="A600" s="0" t="s">
        <v>0</v>
      </c>
    </row>
    <row r="601" customFormat="false" ht="12.75" hidden="false" customHeight="false" outlineLevel="0" collapsed="false">
      <c r="A601" s="0" t="s">
        <v>0</v>
      </c>
    </row>
    <row r="602" customFormat="false" ht="12.75" hidden="false" customHeight="false" outlineLevel="0" collapsed="false">
      <c r="A602" s="0" t="s">
        <v>0</v>
      </c>
    </row>
    <row r="603" customFormat="false" ht="12.75" hidden="false" customHeight="false" outlineLevel="0" collapsed="false">
      <c r="A603" s="0" t="s">
        <v>0</v>
      </c>
    </row>
    <row r="604" customFormat="false" ht="12.75" hidden="false" customHeight="false" outlineLevel="0" collapsed="false">
      <c r="A604" s="0" t="s">
        <v>0</v>
      </c>
    </row>
    <row r="605" customFormat="false" ht="12.75" hidden="false" customHeight="false" outlineLevel="0" collapsed="false">
      <c r="A605" s="0" t="s">
        <v>0</v>
      </c>
    </row>
    <row r="606" customFormat="false" ht="12.75" hidden="false" customHeight="false" outlineLevel="0" collapsed="false">
      <c r="A606" s="0" t="s">
        <v>0</v>
      </c>
    </row>
    <row r="607" customFormat="false" ht="12.75" hidden="false" customHeight="false" outlineLevel="0" collapsed="false">
      <c r="A607" s="0" t="s">
        <v>0</v>
      </c>
    </row>
    <row r="608" customFormat="false" ht="12.75" hidden="false" customHeight="false" outlineLevel="0" collapsed="false">
      <c r="A608" s="0" t="s">
        <v>0</v>
      </c>
    </row>
    <row r="609" customFormat="false" ht="12.75" hidden="false" customHeight="false" outlineLevel="0" collapsed="false">
      <c r="A609" s="0" t="s">
        <v>0</v>
      </c>
    </row>
    <row r="610" customFormat="false" ht="12.75" hidden="false" customHeight="false" outlineLevel="0" collapsed="false">
      <c r="A610" s="0" t="s">
        <v>0</v>
      </c>
    </row>
    <row r="611" customFormat="false" ht="12.75" hidden="false" customHeight="false" outlineLevel="0" collapsed="false">
      <c r="A611" s="0" t="s">
        <v>0</v>
      </c>
    </row>
    <row r="612" customFormat="false" ht="12.75" hidden="false" customHeight="false" outlineLevel="0" collapsed="false">
      <c r="A612" s="0" t="s">
        <v>0</v>
      </c>
    </row>
    <row r="613" customFormat="false" ht="12.75" hidden="false" customHeight="false" outlineLevel="0" collapsed="false">
      <c r="A613" s="0" t="s">
        <v>0</v>
      </c>
    </row>
    <row r="614" customFormat="false" ht="12.75" hidden="false" customHeight="false" outlineLevel="0" collapsed="false">
      <c r="A614" s="0" t="s">
        <v>0</v>
      </c>
    </row>
    <row r="615" customFormat="false" ht="12.75" hidden="false" customHeight="false" outlineLevel="0" collapsed="false">
      <c r="A615" s="0" t="s">
        <v>0</v>
      </c>
    </row>
    <row r="616" customFormat="false" ht="12.75" hidden="false" customHeight="false" outlineLevel="0" collapsed="false">
      <c r="A616" s="0" t="s">
        <v>0</v>
      </c>
    </row>
    <row r="617" customFormat="false" ht="12.75" hidden="false" customHeight="false" outlineLevel="0" collapsed="false">
      <c r="A617" s="0" t="s">
        <v>0</v>
      </c>
    </row>
    <row r="618" customFormat="false" ht="12.75" hidden="false" customHeight="false" outlineLevel="0" collapsed="false">
      <c r="A618" s="0" t="s">
        <v>0</v>
      </c>
    </row>
    <row r="619" customFormat="false" ht="12.75" hidden="false" customHeight="false" outlineLevel="0" collapsed="false">
      <c r="A619" s="0" t="s">
        <v>0</v>
      </c>
    </row>
    <row r="620" customFormat="false" ht="12.75" hidden="false" customHeight="false" outlineLevel="0" collapsed="false">
      <c r="A620" s="0" t="s">
        <v>0</v>
      </c>
    </row>
    <row r="621" customFormat="false" ht="12.75" hidden="false" customHeight="false" outlineLevel="0" collapsed="false">
      <c r="A621" s="0" t="s">
        <v>0</v>
      </c>
    </row>
    <row r="622" customFormat="false" ht="12.75" hidden="false" customHeight="false" outlineLevel="0" collapsed="false">
      <c r="A622" s="0" t="s">
        <v>0</v>
      </c>
    </row>
    <row r="623" customFormat="false" ht="12.75" hidden="false" customHeight="false" outlineLevel="0" collapsed="false">
      <c r="A623" s="0" t="s">
        <v>0</v>
      </c>
    </row>
    <row r="624" customFormat="false" ht="12.75" hidden="false" customHeight="false" outlineLevel="0" collapsed="false">
      <c r="A624" s="0" t="s">
        <v>0</v>
      </c>
    </row>
    <row r="625" customFormat="false" ht="12.75" hidden="false" customHeight="false" outlineLevel="0" collapsed="false">
      <c r="A625" s="0" t="s">
        <v>0</v>
      </c>
    </row>
    <row r="626" customFormat="false" ht="12.75" hidden="false" customHeight="false" outlineLevel="0" collapsed="false">
      <c r="A626" s="0" t="s">
        <v>0</v>
      </c>
    </row>
    <row r="627" customFormat="false" ht="12.75" hidden="false" customHeight="false" outlineLevel="0" collapsed="false">
      <c r="A627" s="0" t="s">
        <v>0</v>
      </c>
    </row>
    <row r="628" customFormat="false" ht="12.75" hidden="false" customHeight="false" outlineLevel="0" collapsed="false">
      <c r="A628" s="0" t="s">
        <v>0</v>
      </c>
    </row>
    <row r="629" customFormat="false" ht="12.75" hidden="false" customHeight="false" outlineLevel="0" collapsed="false">
      <c r="A629" s="0" t="s">
        <v>0</v>
      </c>
    </row>
    <row r="630" customFormat="false" ht="12.75" hidden="false" customHeight="false" outlineLevel="0" collapsed="false">
      <c r="A630" s="0" t="s">
        <v>0</v>
      </c>
    </row>
    <row r="631" customFormat="false" ht="12.75" hidden="false" customHeight="false" outlineLevel="0" collapsed="false">
      <c r="A631" s="0" t="s">
        <v>0</v>
      </c>
    </row>
    <row r="632" customFormat="false" ht="12.75" hidden="false" customHeight="false" outlineLevel="0" collapsed="false">
      <c r="A632" s="0" t="s">
        <v>0</v>
      </c>
    </row>
    <row r="633" customFormat="false" ht="12.75" hidden="false" customHeight="false" outlineLevel="0" collapsed="false">
      <c r="A633" s="0" t="s">
        <v>0</v>
      </c>
    </row>
    <row r="634" customFormat="false" ht="12.75" hidden="false" customHeight="false" outlineLevel="0" collapsed="false">
      <c r="A634" s="0" t="s">
        <v>0</v>
      </c>
    </row>
    <row r="635" customFormat="false" ht="12.75" hidden="false" customHeight="false" outlineLevel="0" collapsed="false">
      <c r="A635" s="0" t="s">
        <v>0</v>
      </c>
    </row>
    <row r="636" customFormat="false" ht="12.75" hidden="false" customHeight="false" outlineLevel="0" collapsed="false">
      <c r="A636" s="0" t="s">
        <v>0</v>
      </c>
    </row>
    <row r="637" customFormat="false" ht="12.75" hidden="false" customHeight="false" outlineLevel="0" collapsed="false">
      <c r="A637" s="0" t="s">
        <v>0</v>
      </c>
    </row>
    <row r="638" customFormat="false" ht="12.75" hidden="false" customHeight="false" outlineLevel="0" collapsed="false">
      <c r="A638" s="0" t="s">
        <v>0</v>
      </c>
    </row>
    <row r="639" customFormat="false" ht="12.75" hidden="false" customHeight="false" outlineLevel="0" collapsed="false">
      <c r="A639" s="0" t="s">
        <v>0</v>
      </c>
    </row>
    <row r="640" customFormat="false" ht="12.75" hidden="false" customHeight="false" outlineLevel="0" collapsed="false">
      <c r="A640" s="0" t="s">
        <v>0</v>
      </c>
    </row>
    <row r="641" customFormat="false" ht="12.75" hidden="false" customHeight="false" outlineLevel="0" collapsed="false">
      <c r="A641" s="0" t="s">
        <v>0</v>
      </c>
    </row>
    <row r="642" customFormat="false" ht="12.75" hidden="false" customHeight="false" outlineLevel="0" collapsed="false">
      <c r="A642" s="0" t="s">
        <v>0</v>
      </c>
    </row>
    <row r="643" customFormat="false" ht="12.75" hidden="false" customHeight="false" outlineLevel="0" collapsed="false">
      <c r="A643" s="0" t="s">
        <v>0</v>
      </c>
    </row>
    <row r="644" customFormat="false" ht="12.75" hidden="false" customHeight="false" outlineLevel="0" collapsed="false">
      <c r="A644" s="0" t="s">
        <v>0</v>
      </c>
    </row>
    <row r="645" customFormat="false" ht="12.75" hidden="false" customHeight="false" outlineLevel="0" collapsed="false">
      <c r="A645" s="0" t="s">
        <v>0</v>
      </c>
    </row>
    <row r="646" customFormat="false" ht="12.75" hidden="false" customHeight="false" outlineLevel="0" collapsed="false">
      <c r="A646" s="0" t="s">
        <v>0</v>
      </c>
    </row>
    <row r="647" customFormat="false" ht="12.75" hidden="false" customHeight="false" outlineLevel="0" collapsed="false">
      <c r="A647" s="0" t="s">
        <v>0</v>
      </c>
    </row>
    <row r="648" customFormat="false" ht="12.75" hidden="false" customHeight="false" outlineLevel="0" collapsed="false">
      <c r="A648" s="0" t="s">
        <v>0</v>
      </c>
    </row>
    <row r="649" customFormat="false" ht="12.75" hidden="false" customHeight="false" outlineLevel="0" collapsed="false">
      <c r="A649" s="0" t="s">
        <v>0</v>
      </c>
    </row>
    <row r="650" customFormat="false" ht="12.75" hidden="false" customHeight="false" outlineLevel="0" collapsed="false">
      <c r="A650" s="0" t="s">
        <v>0</v>
      </c>
    </row>
    <row r="651" customFormat="false" ht="12.75" hidden="false" customHeight="false" outlineLevel="0" collapsed="false">
      <c r="A651" s="0" t="s">
        <v>0</v>
      </c>
    </row>
    <row r="652" customFormat="false" ht="12.75" hidden="false" customHeight="false" outlineLevel="0" collapsed="false">
      <c r="A652" s="0" t="s">
        <v>0</v>
      </c>
    </row>
    <row r="653" customFormat="false" ht="12.75" hidden="false" customHeight="false" outlineLevel="0" collapsed="false">
      <c r="A653" s="0" t="s">
        <v>0</v>
      </c>
    </row>
    <row r="654" customFormat="false" ht="12.75" hidden="false" customHeight="false" outlineLevel="0" collapsed="false">
      <c r="A654" s="0" t="s">
        <v>0</v>
      </c>
    </row>
    <row r="655" customFormat="false" ht="12.75" hidden="false" customHeight="false" outlineLevel="0" collapsed="false">
      <c r="A655" s="0" t="s">
        <v>0</v>
      </c>
    </row>
    <row r="656" customFormat="false" ht="12.75" hidden="false" customHeight="false" outlineLevel="0" collapsed="false">
      <c r="A656" s="0" t="s">
        <v>0</v>
      </c>
    </row>
    <row r="657" customFormat="false" ht="12.75" hidden="false" customHeight="false" outlineLevel="0" collapsed="false">
      <c r="A657" s="0" t="s">
        <v>0</v>
      </c>
    </row>
    <row r="658" customFormat="false" ht="12.75" hidden="false" customHeight="false" outlineLevel="0" collapsed="false">
      <c r="A658" s="0" t="s">
        <v>0</v>
      </c>
    </row>
    <row r="659" customFormat="false" ht="12.75" hidden="false" customHeight="false" outlineLevel="0" collapsed="false">
      <c r="A659" s="0" t="s">
        <v>0</v>
      </c>
    </row>
    <row r="660" customFormat="false" ht="12.75" hidden="false" customHeight="false" outlineLevel="0" collapsed="false">
      <c r="A660" s="0" t="s">
        <v>0</v>
      </c>
    </row>
    <row r="661" customFormat="false" ht="12.75" hidden="false" customHeight="false" outlineLevel="0" collapsed="false">
      <c r="A661" s="0" t="s">
        <v>0</v>
      </c>
    </row>
    <row r="662" customFormat="false" ht="12.75" hidden="false" customHeight="false" outlineLevel="0" collapsed="false">
      <c r="A662" s="0" t="s">
        <v>0</v>
      </c>
    </row>
    <row r="663" customFormat="false" ht="12.75" hidden="false" customHeight="false" outlineLevel="0" collapsed="false">
      <c r="A663" s="0" t="s">
        <v>0</v>
      </c>
    </row>
    <row r="664" customFormat="false" ht="12.75" hidden="false" customHeight="false" outlineLevel="0" collapsed="false">
      <c r="A664" s="0" t="s">
        <v>0</v>
      </c>
    </row>
    <row r="665" customFormat="false" ht="12.75" hidden="false" customHeight="false" outlineLevel="0" collapsed="false">
      <c r="A665" s="0" t="s">
        <v>0</v>
      </c>
    </row>
    <row r="666" customFormat="false" ht="12.75" hidden="false" customHeight="false" outlineLevel="0" collapsed="false">
      <c r="A666" s="0" t="s">
        <v>0</v>
      </c>
    </row>
    <row r="667" customFormat="false" ht="12.75" hidden="false" customHeight="false" outlineLevel="0" collapsed="false">
      <c r="A667" s="0" t="s">
        <v>0</v>
      </c>
    </row>
    <row r="668" customFormat="false" ht="12.75" hidden="false" customHeight="false" outlineLevel="0" collapsed="false">
      <c r="A668" s="0" t="s">
        <v>0</v>
      </c>
    </row>
    <row r="669" customFormat="false" ht="12.75" hidden="false" customHeight="false" outlineLevel="0" collapsed="false">
      <c r="A669" s="0" t="s">
        <v>0</v>
      </c>
    </row>
    <row r="670" customFormat="false" ht="12.75" hidden="false" customHeight="false" outlineLevel="0" collapsed="false">
      <c r="A670" s="0" t="s">
        <v>0</v>
      </c>
    </row>
    <row r="671" customFormat="false" ht="12.75" hidden="false" customHeight="false" outlineLevel="0" collapsed="false">
      <c r="A671" s="0" t="s">
        <v>0</v>
      </c>
    </row>
    <row r="672" customFormat="false" ht="12.75" hidden="false" customHeight="false" outlineLevel="0" collapsed="false">
      <c r="A672" s="0" t="s">
        <v>0</v>
      </c>
    </row>
    <row r="673" customFormat="false" ht="12.75" hidden="false" customHeight="false" outlineLevel="0" collapsed="false">
      <c r="A673" s="0" t="s">
        <v>0</v>
      </c>
    </row>
    <row r="674" customFormat="false" ht="12.75" hidden="false" customHeight="false" outlineLevel="0" collapsed="false">
      <c r="A674" s="0" t="s">
        <v>0</v>
      </c>
    </row>
    <row r="675" customFormat="false" ht="12.75" hidden="false" customHeight="false" outlineLevel="0" collapsed="false">
      <c r="A675" s="0" t="s">
        <v>0</v>
      </c>
    </row>
    <row r="676" customFormat="false" ht="12.75" hidden="false" customHeight="false" outlineLevel="0" collapsed="false">
      <c r="A676" s="0" t="s">
        <v>0</v>
      </c>
    </row>
    <row r="677" customFormat="false" ht="12.75" hidden="false" customHeight="false" outlineLevel="0" collapsed="false">
      <c r="A677" s="0" t="s">
        <v>0</v>
      </c>
    </row>
    <row r="678" customFormat="false" ht="12.75" hidden="false" customHeight="false" outlineLevel="0" collapsed="false">
      <c r="A678" s="0" t="s">
        <v>0</v>
      </c>
    </row>
    <row r="679" customFormat="false" ht="12.75" hidden="false" customHeight="false" outlineLevel="0" collapsed="false">
      <c r="A679" s="0" t="s">
        <v>0</v>
      </c>
    </row>
    <row r="680" customFormat="false" ht="12.75" hidden="false" customHeight="false" outlineLevel="0" collapsed="false">
      <c r="A680" s="0" t="s">
        <v>0</v>
      </c>
    </row>
    <row r="681" customFormat="false" ht="12.75" hidden="false" customHeight="false" outlineLevel="0" collapsed="false">
      <c r="A681" s="0" t="s">
        <v>0</v>
      </c>
    </row>
    <row r="682" customFormat="false" ht="12.75" hidden="false" customHeight="false" outlineLevel="0" collapsed="false">
      <c r="A682" s="0" t="s">
        <v>0</v>
      </c>
    </row>
    <row r="683" customFormat="false" ht="12.75" hidden="false" customHeight="false" outlineLevel="0" collapsed="false">
      <c r="A683" s="0" t="s">
        <v>0</v>
      </c>
    </row>
    <row r="684" customFormat="false" ht="12.75" hidden="false" customHeight="false" outlineLevel="0" collapsed="false">
      <c r="A684" s="0" t="s">
        <v>0</v>
      </c>
    </row>
    <row r="685" customFormat="false" ht="12.75" hidden="false" customHeight="false" outlineLevel="0" collapsed="false">
      <c r="A685" s="0" t="s">
        <v>0</v>
      </c>
    </row>
    <row r="686" customFormat="false" ht="12.75" hidden="false" customHeight="false" outlineLevel="0" collapsed="false">
      <c r="A686" s="0" t="s">
        <v>0</v>
      </c>
    </row>
    <row r="687" customFormat="false" ht="12.75" hidden="false" customHeight="false" outlineLevel="0" collapsed="false">
      <c r="A687" s="0" t="s">
        <v>0</v>
      </c>
    </row>
    <row r="688" customFormat="false" ht="12.75" hidden="false" customHeight="false" outlineLevel="0" collapsed="false">
      <c r="A688" s="0" t="s">
        <v>0</v>
      </c>
    </row>
    <row r="689" customFormat="false" ht="12.75" hidden="false" customHeight="false" outlineLevel="0" collapsed="false">
      <c r="A689" s="0" t="s">
        <v>0</v>
      </c>
    </row>
    <row r="690" customFormat="false" ht="12.75" hidden="false" customHeight="false" outlineLevel="0" collapsed="false">
      <c r="A690" s="0" t="s">
        <v>0</v>
      </c>
    </row>
    <row r="691" customFormat="false" ht="12.75" hidden="false" customHeight="false" outlineLevel="0" collapsed="false">
      <c r="A691" s="0" t="s">
        <v>0</v>
      </c>
    </row>
    <row r="692" customFormat="false" ht="12.75" hidden="false" customHeight="false" outlineLevel="0" collapsed="false">
      <c r="A692" s="0" t="s">
        <v>0</v>
      </c>
    </row>
    <row r="693" customFormat="false" ht="12.75" hidden="false" customHeight="false" outlineLevel="0" collapsed="false">
      <c r="A693" s="0" t="s">
        <v>0</v>
      </c>
    </row>
    <row r="694" customFormat="false" ht="12.75" hidden="false" customHeight="false" outlineLevel="0" collapsed="false">
      <c r="A694" s="0" t="s">
        <v>0</v>
      </c>
    </row>
    <row r="695" customFormat="false" ht="12.75" hidden="false" customHeight="false" outlineLevel="0" collapsed="false">
      <c r="A695" s="0" t="s">
        <v>0</v>
      </c>
    </row>
    <row r="696" customFormat="false" ht="12.75" hidden="false" customHeight="false" outlineLevel="0" collapsed="false">
      <c r="A696" s="0" t="s">
        <v>0</v>
      </c>
    </row>
    <row r="697" customFormat="false" ht="12.75" hidden="false" customHeight="false" outlineLevel="0" collapsed="false">
      <c r="A697" s="0" t="s">
        <v>0</v>
      </c>
    </row>
    <row r="698" customFormat="false" ht="12.75" hidden="false" customHeight="false" outlineLevel="0" collapsed="false">
      <c r="A698" s="0" t="s">
        <v>0</v>
      </c>
    </row>
    <row r="699" customFormat="false" ht="12.75" hidden="false" customHeight="false" outlineLevel="0" collapsed="false">
      <c r="A699" s="0" t="s">
        <v>0</v>
      </c>
    </row>
    <row r="700" customFormat="false" ht="12.75" hidden="false" customHeight="false" outlineLevel="0" collapsed="false">
      <c r="A700" s="0" t="s">
        <v>0</v>
      </c>
    </row>
    <row r="701" customFormat="false" ht="12.75" hidden="false" customHeight="false" outlineLevel="0" collapsed="false">
      <c r="A701" s="0" t="s">
        <v>0</v>
      </c>
    </row>
    <row r="702" customFormat="false" ht="12.75" hidden="false" customHeight="false" outlineLevel="0" collapsed="false">
      <c r="A702" s="0" t="s">
        <v>0</v>
      </c>
    </row>
    <row r="703" customFormat="false" ht="12.75" hidden="false" customHeight="false" outlineLevel="0" collapsed="false">
      <c r="A703" s="0" t="s">
        <v>0</v>
      </c>
    </row>
    <row r="704" customFormat="false" ht="12.75" hidden="false" customHeight="false" outlineLevel="0" collapsed="false">
      <c r="A704" s="0" t="s">
        <v>0</v>
      </c>
    </row>
    <row r="705" customFormat="false" ht="12.75" hidden="false" customHeight="false" outlineLevel="0" collapsed="false">
      <c r="A705" s="0" t="s">
        <v>0</v>
      </c>
    </row>
    <row r="706" customFormat="false" ht="12.75" hidden="false" customHeight="false" outlineLevel="0" collapsed="false">
      <c r="A706" s="0" t="s">
        <v>0</v>
      </c>
    </row>
    <row r="707" customFormat="false" ht="12.75" hidden="false" customHeight="false" outlineLevel="0" collapsed="false">
      <c r="A707" s="0" t="s">
        <v>0</v>
      </c>
    </row>
    <row r="708" customFormat="false" ht="12.75" hidden="false" customHeight="false" outlineLevel="0" collapsed="false">
      <c r="A708" s="0" t="s">
        <v>0</v>
      </c>
    </row>
    <row r="709" customFormat="false" ht="12.75" hidden="false" customHeight="false" outlineLevel="0" collapsed="false">
      <c r="A709" s="0" t="s">
        <v>0</v>
      </c>
    </row>
    <row r="710" customFormat="false" ht="12.75" hidden="false" customHeight="false" outlineLevel="0" collapsed="false">
      <c r="A710" s="0" t="s">
        <v>0</v>
      </c>
    </row>
    <row r="711" customFormat="false" ht="12.75" hidden="false" customHeight="false" outlineLevel="0" collapsed="false">
      <c r="A711" s="0" t="s">
        <v>0</v>
      </c>
    </row>
    <row r="712" customFormat="false" ht="12.75" hidden="false" customHeight="false" outlineLevel="0" collapsed="false">
      <c r="A712" s="0" t="s">
        <v>0</v>
      </c>
    </row>
    <row r="713" customFormat="false" ht="12.75" hidden="false" customHeight="false" outlineLevel="0" collapsed="false">
      <c r="A713" s="0" t="s">
        <v>0</v>
      </c>
    </row>
    <row r="714" customFormat="false" ht="12.75" hidden="false" customHeight="false" outlineLevel="0" collapsed="false">
      <c r="A714" s="0" t="s">
        <v>0</v>
      </c>
    </row>
    <row r="715" customFormat="false" ht="12.75" hidden="false" customHeight="false" outlineLevel="0" collapsed="false">
      <c r="A715" s="0" t="s">
        <v>0</v>
      </c>
    </row>
    <row r="716" customFormat="false" ht="12.75" hidden="false" customHeight="false" outlineLevel="0" collapsed="false">
      <c r="A716" s="0" t="s">
        <v>0</v>
      </c>
    </row>
    <row r="717" customFormat="false" ht="12.75" hidden="false" customHeight="false" outlineLevel="0" collapsed="false">
      <c r="A717" s="0" t="s">
        <v>0</v>
      </c>
    </row>
    <row r="718" customFormat="false" ht="12.75" hidden="false" customHeight="false" outlineLevel="0" collapsed="false">
      <c r="A718" s="0" t="s">
        <v>0</v>
      </c>
    </row>
    <row r="719" customFormat="false" ht="12.75" hidden="false" customHeight="false" outlineLevel="0" collapsed="false">
      <c r="A719" s="0" t="s">
        <v>0</v>
      </c>
    </row>
    <row r="720" customFormat="false" ht="12.75" hidden="false" customHeight="false" outlineLevel="0" collapsed="false">
      <c r="A720" s="0" t="s">
        <v>0</v>
      </c>
    </row>
    <row r="721" customFormat="false" ht="12.75" hidden="false" customHeight="false" outlineLevel="0" collapsed="false">
      <c r="A721" s="0" t="s">
        <v>0</v>
      </c>
    </row>
    <row r="722" customFormat="false" ht="12.75" hidden="false" customHeight="false" outlineLevel="0" collapsed="false">
      <c r="A722" s="0" t="s">
        <v>0</v>
      </c>
    </row>
    <row r="723" customFormat="false" ht="12.75" hidden="false" customHeight="false" outlineLevel="0" collapsed="false">
      <c r="A723" s="0" t="s">
        <v>0</v>
      </c>
    </row>
    <row r="724" customFormat="false" ht="12.75" hidden="false" customHeight="false" outlineLevel="0" collapsed="false">
      <c r="A724" s="0" t="s">
        <v>0</v>
      </c>
    </row>
    <row r="725" customFormat="false" ht="12.75" hidden="false" customHeight="false" outlineLevel="0" collapsed="false">
      <c r="A725" s="0" t="s">
        <v>0</v>
      </c>
    </row>
    <row r="726" customFormat="false" ht="12.75" hidden="false" customHeight="false" outlineLevel="0" collapsed="false">
      <c r="A726" s="0" t="s">
        <v>0</v>
      </c>
    </row>
    <row r="727" customFormat="false" ht="12.75" hidden="false" customHeight="false" outlineLevel="0" collapsed="false">
      <c r="A727" s="0" t="s">
        <v>0</v>
      </c>
    </row>
    <row r="728" customFormat="false" ht="12.75" hidden="false" customHeight="false" outlineLevel="0" collapsed="false">
      <c r="A728" s="0" t="s">
        <v>0</v>
      </c>
    </row>
    <row r="729" customFormat="false" ht="12.75" hidden="false" customHeight="false" outlineLevel="0" collapsed="false">
      <c r="A729" s="0" t="s">
        <v>0</v>
      </c>
    </row>
    <row r="730" customFormat="false" ht="12.75" hidden="false" customHeight="false" outlineLevel="0" collapsed="false">
      <c r="A730" s="0" t="s">
        <v>0</v>
      </c>
    </row>
    <row r="731" customFormat="false" ht="12.75" hidden="false" customHeight="false" outlineLevel="0" collapsed="false">
      <c r="A731" s="0" t="s">
        <v>0</v>
      </c>
    </row>
    <row r="732" customFormat="false" ht="12.75" hidden="false" customHeight="false" outlineLevel="0" collapsed="false">
      <c r="A732" s="0" t="s">
        <v>0</v>
      </c>
    </row>
    <row r="733" customFormat="false" ht="12.75" hidden="false" customHeight="false" outlineLevel="0" collapsed="false">
      <c r="A733" s="0" t="s">
        <v>0</v>
      </c>
    </row>
    <row r="734" customFormat="false" ht="12.75" hidden="false" customHeight="false" outlineLevel="0" collapsed="false">
      <c r="A734" s="0" t="s">
        <v>0</v>
      </c>
    </row>
    <row r="735" customFormat="false" ht="12.75" hidden="false" customHeight="false" outlineLevel="0" collapsed="false">
      <c r="A735" s="0" t="s">
        <v>0</v>
      </c>
    </row>
    <row r="736" customFormat="false" ht="12.75" hidden="false" customHeight="false" outlineLevel="0" collapsed="false">
      <c r="A736" s="0" t="s">
        <v>0</v>
      </c>
    </row>
    <row r="737" customFormat="false" ht="12.75" hidden="false" customHeight="false" outlineLevel="0" collapsed="false">
      <c r="A737" s="0" t="s">
        <v>0</v>
      </c>
    </row>
    <row r="738" customFormat="false" ht="12.75" hidden="false" customHeight="false" outlineLevel="0" collapsed="false">
      <c r="A738" s="0" t="s">
        <v>0</v>
      </c>
    </row>
    <row r="739" customFormat="false" ht="12.75" hidden="false" customHeight="false" outlineLevel="0" collapsed="false">
      <c r="A739" s="0" t="s">
        <v>0</v>
      </c>
    </row>
    <row r="740" customFormat="false" ht="12.75" hidden="false" customHeight="false" outlineLevel="0" collapsed="false">
      <c r="A740" s="0" t="s">
        <v>0</v>
      </c>
    </row>
    <row r="741" customFormat="false" ht="12.75" hidden="false" customHeight="false" outlineLevel="0" collapsed="false">
      <c r="A741" s="0" t="s">
        <v>0</v>
      </c>
    </row>
    <row r="742" customFormat="false" ht="12.75" hidden="false" customHeight="false" outlineLevel="0" collapsed="false">
      <c r="A742" s="0" t="s">
        <v>0</v>
      </c>
    </row>
    <row r="743" customFormat="false" ht="12.75" hidden="false" customHeight="false" outlineLevel="0" collapsed="false">
      <c r="A743" s="0" t="s">
        <v>0</v>
      </c>
    </row>
    <row r="744" customFormat="false" ht="12.75" hidden="false" customHeight="false" outlineLevel="0" collapsed="false">
      <c r="A744" s="0" t="s">
        <v>0</v>
      </c>
    </row>
    <row r="745" customFormat="false" ht="12.75" hidden="false" customHeight="false" outlineLevel="0" collapsed="false">
      <c r="A745" s="0" t="s">
        <v>0</v>
      </c>
    </row>
    <row r="746" customFormat="false" ht="12.75" hidden="false" customHeight="false" outlineLevel="0" collapsed="false">
      <c r="A746" s="0" t="s">
        <v>0</v>
      </c>
    </row>
    <row r="747" customFormat="false" ht="12.75" hidden="false" customHeight="false" outlineLevel="0" collapsed="false">
      <c r="A747" s="0" t="s">
        <v>0</v>
      </c>
    </row>
    <row r="748" customFormat="false" ht="12.75" hidden="false" customHeight="false" outlineLevel="0" collapsed="false">
      <c r="A748" s="0" t="s">
        <v>0</v>
      </c>
    </row>
    <row r="749" customFormat="false" ht="12.75" hidden="false" customHeight="false" outlineLevel="0" collapsed="false">
      <c r="A749" s="0" t="s">
        <v>0</v>
      </c>
    </row>
    <row r="750" customFormat="false" ht="12.75" hidden="false" customHeight="false" outlineLevel="0" collapsed="false">
      <c r="A750" s="0" t="s">
        <v>0</v>
      </c>
    </row>
    <row r="751" customFormat="false" ht="12.75" hidden="false" customHeight="false" outlineLevel="0" collapsed="false">
      <c r="A751" s="0" t="s">
        <v>0</v>
      </c>
    </row>
    <row r="752" customFormat="false" ht="12.75" hidden="false" customHeight="false" outlineLevel="0" collapsed="false">
      <c r="A752" s="0" t="s">
        <v>0</v>
      </c>
    </row>
    <row r="753" customFormat="false" ht="12.75" hidden="false" customHeight="false" outlineLevel="0" collapsed="false">
      <c r="A753" s="0" t="s">
        <v>0</v>
      </c>
    </row>
    <row r="754" customFormat="false" ht="12.75" hidden="false" customHeight="false" outlineLevel="0" collapsed="false">
      <c r="A754" s="0" t="s">
        <v>0</v>
      </c>
    </row>
    <row r="755" customFormat="false" ht="12.75" hidden="false" customHeight="false" outlineLevel="0" collapsed="false">
      <c r="A755" s="0" t="s">
        <v>0</v>
      </c>
    </row>
    <row r="756" customFormat="false" ht="12.75" hidden="false" customHeight="false" outlineLevel="0" collapsed="false">
      <c r="A756" s="0" t="s">
        <v>0</v>
      </c>
    </row>
    <row r="757" customFormat="false" ht="12.75" hidden="false" customHeight="false" outlineLevel="0" collapsed="false">
      <c r="A757" s="0" t="s">
        <v>0</v>
      </c>
    </row>
    <row r="758" customFormat="false" ht="12.75" hidden="false" customHeight="false" outlineLevel="0" collapsed="false">
      <c r="A758" s="0" t="s">
        <v>0</v>
      </c>
    </row>
    <row r="759" customFormat="false" ht="12.75" hidden="false" customHeight="false" outlineLevel="0" collapsed="false">
      <c r="A759" s="0" t="s">
        <v>0</v>
      </c>
    </row>
    <row r="760" customFormat="false" ht="12.75" hidden="false" customHeight="false" outlineLevel="0" collapsed="false">
      <c r="A760" s="0" t="s">
        <v>0</v>
      </c>
    </row>
    <row r="761" customFormat="false" ht="12.75" hidden="false" customHeight="false" outlineLevel="0" collapsed="false">
      <c r="A761" s="0" t="s">
        <v>0</v>
      </c>
    </row>
    <row r="762" customFormat="false" ht="12.75" hidden="false" customHeight="false" outlineLevel="0" collapsed="false">
      <c r="A762" s="0" t="s">
        <v>0</v>
      </c>
    </row>
    <row r="763" customFormat="false" ht="12.75" hidden="false" customHeight="false" outlineLevel="0" collapsed="false">
      <c r="A763" s="0" t="s">
        <v>0</v>
      </c>
    </row>
    <row r="764" customFormat="false" ht="12.75" hidden="false" customHeight="false" outlineLevel="0" collapsed="false">
      <c r="A764" s="0" t="s">
        <v>0</v>
      </c>
    </row>
    <row r="765" customFormat="false" ht="12.75" hidden="false" customHeight="false" outlineLevel="0" collapsed="false">
      <c r="A765" s="0" t="s">
        <v>0</v>
      </c>
    </row>
    <row r="766" customFormat="false" ht="12.75" hidden="false" customHeight="false" outlineLevel="0" collapsed="false">
      <c r="A766" s="0" t="s">
        <v>0</v>
      </c>
    </row>
    <row r="767" customFormat="false" ht="12.75" hidden="false" customHeight="false" outlineLevel="0" collapsed="false">
      <c r="A767" s="0" t="s">
        <v>0</v>
      </c>
    </row>
    <row r="768" customFormat="false" ht="12.75" hidden="false" customHeight="false" outlineLevel="0" collapsed="false">
      <c r="A768" s="0" t="s">
        <v>0</v>
      </c>
    </row>
    <row r="769" customFormat="false" ht="12.75" hidden="false" customHeight="false" outlineLevel="0" collapsed="false">
      <c r="A769" s="0" t="s">
        <v>0</v>
      </c>
    </row>
    <row r="770" customFormat="false" ht="12.75" hidden="false" customHeight="false" outlineLevel="0" collapsed="false">
      <c r="A770" s="0" t="s">
        <v>0</v>
      </c>
    </row>
    <row r="771" customFormat="false" ht="12.75" hidden="false" customHeight="false" outlineLevel="0" collapsed="false">
      <c r="A771" s="0" t="s">
        <v>0</v>
      </c>
    </row>
    <row r="772" customFormat="false" ht="12.75" hidden="false" customHeight="false" outlineLevel="0" collapsed="false">
      <c r="A772" s="0" t="s">
        <v>0</v>
      </c>
    </row>
    <row r="773" customFormat="false" ht="12.75" hidden="false" customHeight="false" outlineLevel="0" collapsed="false">
      <c r="A773" s="0" t="s">
        <v>0</v>
      </c>
    </row>
    <row r="774" customFormat="false" ht="12.75" hidden="false" customHeight="false" outlineLevel="0" collapsed="false">
      <c r="A774" s="0" t="s">
        <v>0</v>
      </c>
    </row>
    <row r="775" customFormat="false" ht="12.75" hidden="false" customHeight="false" outlineLevel="0" collapsed="false">
      <c r="A775" s="0" t="s">
        <v>0</v>
      </c>
    </row>
    <row r="776" customFormat="false" ht="12.75" hidden="false" customHeight="false" outlineLevel="0" collapsed="false">
      <c r="A776" s="0" t="s">
        <v>0</v>
      </c>
    </row>
    <row r="777" customFormat="false" ht="12.75" hidden="false" customHeight="false" outlineLevel="0" collapsed="false">
      <c r="A777" s="0" t="s">
        <v>0</v>
      </c>
    </row>
    <row r="778" customFormat="false" ht="12.75" hidden="false" customHeight="false" outlineLevel="0" collapsed="false">
      <c r="A778" s="0" t="s">
        <v>0</v>
      </c>
    </row>
    <row r="779" customFormat="false" ht="12.75" hidden="false" customHeight="false" outlineLevel="0" collapsed="false">
      <c r="A779" s="0" t="s">
        <v>0</v>
      </c>
    </row>
    <row r="780" customFormat="false" ht="12.75" hidden="false" customHeight="false" outlineLevel="0" collapsed="false">
      <c r="A780" s="0" t="s">
        <v>0</v>
      </c>
    </row>
    <row r="781" customFormat="false" ht="12.75" hidden="false" customHeight="false" outlineLevel="0" collapsed="false">
      <c r="A781" s="0" t="s">
        <v>0</v>
      </c>
    </row>
    <row r="782" customFormat="false" ht="12.75" hidden="false" customHeight="false" outlineLevel="0" collapsed="false">
      <c r="A782" s="0" t="s">
        <v>0</v>
      </c>
    </row>
    <row r="783" customFormat="false" ht="12.75" hidden="false" customHeight="false" outlineLevel="0" collapsed="false">
      <c r="A783" s="0" t="s">
        <v>0</v>
      </c>
    </row>
    <row r="784" customFormat="false" ht="12.75" hidden="false" customHeight="false" outlineLevel="0" collapsed="false">
      <c r="A784" s="0" t="s">
        <v>0</v>
      </c>
    </row>
    <row r="785" customFormat="false" ht="12.75" hidden="false" customHeight="false" outlineLevel="0" collapsed="false">
      <c r="A785" s="0" t="s">
        <v>0</v>
      </c>
    </row>
    <row r="786" customFormat="false" ht="12.75" hidden="false" customHeight="false" outlineLevel="0" collapsed="false">
      <c r="A786" s="0" t="s">
        <v>0</v>
      </c>
    </row>
    <row r="787" customFormat="false" ht="12.75" hidden="false" customHeight="false" outlineLevel="0" collapsed="false">
      <c r="A787" s="0" t="s">
        <v>0</v>
      </c>
    </row>
    <row r="788" customFormat="false" ht="12.75" hidden="false" customHeight="false" outlineLevel="0" collapsed="false">
      <c r="A788" s="0" t="s">
        <v>0</v>
      </c>
    </row>
    <row r="789" customFormat="false" ht="12.75" hidden="false" customHeight="false" outlineLevel="0" collapsed="false">
      <c r="A789" s="0" t="s">
        <v>0</v>
      </c>
    </row>
    <row r="790" customFormat="false" ht="12.75" hidden="false" customHeight="false" outlineLevel="0" collapsed="false">
      <c r="A790" s="0" t="s">
        <v>0</v>
      </c>
    </row>
    <row r="791" customFormat="false" ht="12.75" hidden="false" customHeight="false" outlineLevel="0" collapsed="false">
      <c r="A791" s="0" t="s">
        <v>0</v>
      </c>
    </row>
    <row r="792" customFormat="false" ht="12.75" hidden="false" customHeight="false" outlineLevel="0" collapsed="false">
      <c r="A792" s="0" t="s">
        <v>0</v>
      </c>
    </row>
    <row r="793" customFormat="false" ht="12.75" hidden="false" customHeight="false" outlineLevel="0" collapsed="false">
      <c r="A793" s="0" t="s">
        <v>0</v>
      </c>
    </row>
    <row r="794" customFormat="false" ht="12.75" hidden="false" customHeight="false" outlineLevel="0" collapsed="false">
      <c r="A794" s="0" t="s">
        <v>0</v>
      </c>
    </row>
    <row r="795" customFormat="false" ht="12.75" hidden="false" customHeight="false" outlineLevel="0" collapsed="false">
      <c r="A795" s="0" t="s">
        <v>0</v>
      </c>
    </row>
    <row r="796" customFormat="false" ht="12.75" hidden="false" customHeight="false" outlineLevel="0" collapsed="false">
      <c r="A796" s="0" t="s">
        <v>0</v>
      </c>
    </row>
    <row r="797" customFormat="false" ht="12.75" hidden="false" customHeight="false" outlineLevel="0" collapsed="false">
      <c r="A797" s="0" t="s">
        <v>0</v>
      </c>
    </row>
    <row r="798" customFormat="false" ht="12.75" hidden="false" customHeight="false" outlineLevel="0" collapsed="false">
      <c r="A798" s="0" t="s">
        <v>0</v>
      </c>
    </row>
    <row r="799" customFormat="false" ht="12.75" hidden="false" customHeight="false" outlineLevel="0" collapsed="false">
      <c r="A799" s="0" t="s">
        <v>0</v>
      </c>
    </row>
    <row r="800" customFormat="false" ht="12.75" hidden="false" customHeight="false" outlineLevel="0" collapsed="false">
      <c r="A800" s="0" t="s">
        <v>0</v>
      </c>
    </row>
    <row r="801" customFormat="false" ht="12.75" hidden="false" customHeight="false" outlineLevel="0" collapsed="false">
      <c r="A801" s="0" t="s">
        <v>0</v>
      </c>
    </row>
    <row r="802" customFormat="false" ht="12.75" hidden="false" customHeight="false" outlineLevel="0" collapsed="false">
      <c r="A802" s="0" t="s">
        <v>0</v>
      </c>
    </row>
    <row r="803" customFormat="false" ht="12.75" hidden="false" customHeight="false" outlineLevel="0" collapsed="false">
      <c r="A803" s="0" t="s">
        <v>0</v>
      </c>
    </row>
    <row r="804" customFormat="false" ht="12.75" hidden="false" customHeight="false" outlineLevel="0" collapsed="false">
      <c r="A804" s="0" t="s">
        <v>0</v>
      </c>
    </row>
    <row r="805" customFormat="false" ht="12.75" hidden="false" customHeight="false" outlineLevel="0" collapsed="false">
      <c r="A805" s="0" t="s">
        <v>0</v>
      </c>
    </row>
    <row r="806" customFormat="false" ht="12.75" hidden="false" customHeight="false" outlineLevel="0" collapsed="false">
      <c r="A806" s="0" t="s">
        <v>0</v>
      </c>
    </row>
    <row r="807" customFormat="false" ht="12.75" hidden="false" customHeight="false" outlineLevel="0" collapsed="false">
      <c r="A807" s="0" t="s">
        <v>0</v>
      </c>
    </row>
    <row r="808" customFormat="false" ht="12.75" hidden="false" customHeight="false" outlineLevel="0" collapsed="false">
      <c r="A808" s="0" t="s">
        <v>0</v>
      </c>
    </row>
    <row r="809" customFormat="false" ht="12.75" hidden="false" customHeight="false" outlineLevel="0" collapsed="false">
      <c r="A809" s="0" t="s">
        <v>0</v>
      </c>
    </row>
    <row r="810" customFormat="false" ht="12.75" hidden="false" customHeight="false" outlineLevel="0" collapsed="false">
      <c r="A810" s="0" t="s">
        <v>0</v>
      </c>
    </row>
    <row r="811" customFormat="false" ht="12.75" hidden="false" customHeight="false" outlineLevel="0" collapsed="false">
      <c r="A811" s="0" t="s">
        <v>0</v>
      </c>
    </row>
    <row r="812" customFormat="false" ht="12.75" hidden="false" customHeight="false" outlineLevel="0" collapsed="false">
      <c r="A812" s="0" t="s">
        <v>0</v>
      </c>
    </row>
    <row r="813" customFormat="false" ht="12.75" hidden="false" customHeight="false" outlineLevel="0" collapsed="false">
      <c r="A813" s="0" t="s">
        <v>0</v>
      </c>
    </row>
    <row r="814" customFormat="false" ht="12.75" hidden="false" customHeight="false" outlineLevel="0" collapsed="false">
      <c r="A814" s="0" t="s">
        <v>0</v>
      </c>
    </row>
    <row r="815" customFormat="false" ht="12.75" hidden="false" customHeight="false" outlineLevel="0" collapsed="false">
      <c r="A815" s="0" t="s">
        <v>0</v>
      </c>
    </row>
    <row r="816" customFormat="false" ht="12.75" hidden="false" customHeight="false" outlineLevel="0" collapsed="false">
      <c r="A816" s="0" t="s">
        <v>0</v>
      </c>
    </row>
    <row r="817" customFormat="false" ht="12.75" hidden="false" customHeight="false" outlineLevel="0" collapsed="false">
      <c r="A817" s="0" t="s">
        <v>0</v>
      </c>
    </row>
    <row r="818" customFormat="false" ht="12.75" hidden="false" customHeight="false" outlineLevel="0" collapsed="false">
      <c r="A818" s="0" t="s">
        <v>0</v>
      </c>
    </row>
    <row r="819" customFormat="false" ht="12.75" hidden="false" customHeight="false" outlineLevel="0" collapsed="false">
      <c r="A819" s="0" t="s">
        <v>0</v>
      </c>
    </row>
    <row r="820" customFormat="false" ht="12.75" hidden="false" customHeight="false" outlineLevel="0" collapsed="false">
      <c r="A820" s="0" t="s">
        <v>0</v>
      </c>
    </row>
    <row r="821" customFormat="false" ht="12.75" hidden="false" customHeight="false" outlineLevel="0" collapsed="false">
      <c r="A821" s="0" t="s">
        <v>0</v>
      </c>
    </row>
    <row r="822" customFormat="false" ht="12.75" hidden="false" customHeight="false" outlineLevel="0" collapsed="false">
      <c r="A822" s="0" t="s">
        <v>0</v>
      </c>
    </row>
    <row r="823" customFormat="false" ht="12.75" hidden="false" customHeight="false" outlineLevel="0" collapsed="false">
      <c r="A823" s="0" t="s">
        <v>0</v>
      </c>
    </row>
    <row r="824" customFormat="false" ht="12.75" hidden="false" customHeight="false" outlineLevel="0" collapsed="false">
      <c r="A824" s="0" t="s">
        <v>0</v>
      </c>
    </row>
    <row r="825" customFormat="false" ht="12.75" hidden="false" customHeight="false" outlineLevel="0" collapsed="false">
      <c r="A825" s="0" t="s">
        <v>0</v>
      </c>
    </row>
    <row r="826" customFormat="false" ht="12.75" hidden="false" customHeight="false" outlineLevel="0" collapsed="false">
      <c r="A826" s="0" t="s">
        <v>0</v>
      </c>
    </row>
    <row r="827" customFormat="false" ht="12.75" hidden="false" customHeight="false" outlineLevel="0" collapsed="false">
      <c r="A827" s="0" t="s">
        <v>0</v>
      </c>
    </row>
    <row r="828" customFormat="false" ht="12.75" hidden="false" customHeight="false" outlineLevel="0" collapsed="false">
      <c r="A828" s="0" t="s">
        <v>0</v>
      </c>
    </row>
    <row r="829" customFormat="false" ht="12.75" hidden="false" customHeight="false" outlineLevel="0" collapsed="false">
      <c r="A829" s="0" t="s">
        <v>0</v>
      </c>
    </row>
    <row r="830" customFormat="false" ht="12.75" hidden="false" customHeight="false" outlineLevel="0" collapsed="false">
      <c r="A830" s="0" t="s">
        <v>0</v>
      </c>
    </row>
    <row r="831" customFormat="false" ht="12.75" hidden="false" customHeight="false" outlineLevel="0" collapsed="false">
      <c r="A831" s="0" t="s">
        <v>0</v>
      </c>
    </row>
    <row r="832" customFormat="false" ht="12.75" hidden="false" customHeight="false" outlineLevel="0" collapsed="false">
      <c r="A832" s="0" t="s">
        <v>0</v>
      </c>
    </row>
    <row r="833" customFormat="false" ht="12.75" hidden="false" customHeight="false" outlineLevel="0" collapsed="false">
      <c r="A833" s="0" t="s">
        <v>0</v>
      </c>
    </row>
    <row r="834" customFormat="false" ht="12.75" hidden="false" customHeight="false" outlineLevel="0" collapsed="false">
      <c r="A834" s="0" t="s">
        <v>0</v>
      </c>
    </row>
    <row r="835" customFormat="false" ht="12.75" hidden="false" customHeight="false" outlineLevel="0" collapsed="false">
      <c r="A835" s="0" t="s">
        <v>0</v>
      </c>
    </row>
    <row r="836" customFormat="false" ht="12.75" hidden="false" customHeight="false" outlineLevel="0" collapsed="false">
      <c r="A836" s="0" t="s">
        <v>0</v>
      </c>
    </row>
    <row r="837" customFormat="false" ht="12.75" hidden="false" customHeight="false" outlineLevel="0" collapsed="false">
      <c r="A837" s="0" t="s">
        <v>0</v>
      </c>
    </row>
    <row r="838" customFormat="false" ht="12.75" hidden="false" customHeight="false" outlineLevel="0" collapsed="false">
      <c r="A838" s="0" t="s">
        <v>0</v>
      </c>
    </row>
    <row r="839" customFormat="false" ht="12.75" hidden="false" customHeight="false" outlineLevel="0" collapsed="false">
      <c r="A839" s="0" t="s">
        <v>0</v>
      </c>
    </row>
    <row r="840" customFormat="false" ht="12.75" hidden="false" customHeight="false" outlineLevel="0" collapsed="false">
      <c r="A840" s="0" t="s">
        <v>0</v>
      </c>
    </row>
    <row r="841" customFormat="false" ht="12.75" hidden="false" customHeight="false" outlineLevel="0" collapsed="false">
      <c r="A841" s="0" t="s">
        <v>0</v>
      </c>
    </row>
    <row r="842" customFormat="false" ht="12.75" hidden="false" customHeight="false" outlineLevel="0" collapsed="false">
      <c r="A842" s="0" t="s">
        <v>0</v>
      </c>
    </row>
    <row r="843" customFormat="false" ht="12.75" hidden="false" customHeight="false" outlineLevel="0" collapsed="false">
      <c r="A843" s="0" t="s">
        <v>0</v>
      </c>
    </row>
    <row r="844" customFormat="false" ht="12.75" hidden="false" customHeight="false" outlineLevel="0" collapsed="false">
      <c r="A844" s="0" t="s">
        <v>0</v>
      </c>
    </row>
    <row r="845" customFormat="false" ht="12.75" hidden="false" customHeight="false" outlineLevel="0" collapsed="false">
      <c r="A845" s="0" t="s">
        <v>0</v>
      </c>
    </row>
    <row r="846" customFormat="false" ht="12.75" hidden="false" customHeight="false" outlineLevel="0" collapsed="false">
      <c r="A846" s="0" t="s">
        <v>0</v>
      </c>
    </row>
    <row r="847" customFormat="false" ht="12.75" hidden="false" customHeight="false" outlineLevel="0" collapsed="false">
      <c r="A847" s="0" t="s">
        <v>0</v>
      </c>
    </row>
    <row r="848" customFormat="false" ht="12.75" hidden="false" customHeight="false" outlineLevel="0" collapsed="false">
      <c r="A848" s="0" t="s">
        <v>0</v>
      </c>
    </row>
    <row r="849" customFormat="false" ht="12.75" hidden="false" customHeight="false" outlineLevel="0" collapsed="false">
      <c r="A849" s="0" t="s">
        <v>0</v>
      </c>
    </row>
    <row r="850" customFormat="false" ht="12.75" hidden="false" customHeight="false" outlineLevel="0" collapsed="false">
      <c r="A850" s="0" t="s">
        <v>0</v>
      </c>
    </row>
    <row r="851" customFormat="false" ht="12.75" hidden="false" customHeight="false" outlineLevel="0" collapsed="false">
      <c r="A851" s="0" t="s">
        <v>0</v>
      </c>
    </row>
    <row r="852" customFormat="false" ht="12.75" hidden="false" customHeight="false" outlineLevel="0" collapsed="false">
      <c r="A852" s="0" t="s">
        <v>0</v>
      </c>
    </row>
    <row r="853" customFormat="false" ht="12.75" hidden="false" customHeight="false" outlineLevel="0" collapsed="false">
      <c r="A853" s="0" t="s">
        <v>0</v>
      </c>
    </row>
    <row r="854" customFormat="false" ht="12.75" hidden="false" customHeight="false" outlineLevel="0" collapsed="false">
      <c r="A854" s="0" t="s">
        <v>0</v>
      </c>
    </row>
    <row r="855" customFormat="false" ht="12.75" hidden="false" customHeight="false" outlineLevel="0" collapsed="false">
      <c r="A855" s="0" t="s">
        <v>0</v>
      </c>
    </row>
    <row r="856" customFormat="false" ht="12.75" hidden="false" customHeight="false" outlineLevel="0" collapsed="false">
      <c r="A856" s="0" t="s">
        <v>0</v>
      </c>
    </row>
    <row r="857" customFormat="false" ht="12.75" hidden="false" customHeight="false" outlineLevel="0" collapsed="false">
      <c r="A857" s="0" t="s">
        <v>0</v>
      </c>
    </row>
    <row r="858" customFormat="false" ht="12.75" hidden="false" customHeight="false" outlineLevel="0" collapsed="false">
      <c r="A858" s="0" t="s">
        <v>0</v>
      </c>
    </row>
    <row r="859" customFormat="false" ht="12.75" hidden="false" customHeight="false" outlineLevel="0" collapsed="false">
      <c r="A859" s="0" t="s">
        <v>0</v>
      </c>
    </row>
    <row r="860" customFormat="false" ht="12.75" hidden="false" customHeight="false" outlineLevel="0" collapsed="false">
      <c r="A860" s="0" t="s">
        <v>0</v>
      </c>
    </row>
    <row r="861" customFormat="false" ht="12.75" hidden="false" customHeight="false" outlineLevel="0" collapsed="false">
      <c r="A861" s="0" t="s">
        <v>0</v>
      </c>
    </row>
    <row r="862" customFormat="false" ht="12.75" hidden="false" customHeight="false" outlineLevel="0" collapsed="false">
      <c r="A862" s="0" t="s">
        <v>0</v>
      </c>
    </row>
    <row r="863" customFormat="false" ht="12.75" hidden="false" customHeight="false" outlineLevel="0" collapsed="false">
      <c r="A863" s="0" t="s">
        <v>0</v>
      </c>
    </row>
    <row r="864" customFormat="false" ht="12.75" hidden="false" customHeight="false" outlineLevel="0" collapsed="false">
      <c r="A864" s="0" t="s">
        <v>0</v>
      </c>
    </row>
    <row r="865" customFormat="false" ht="12.75" hidden="false" customHeight="false" outlineLevel="0" collapsed="false">
      <c r="A865" s="0" t="s">
        <v>0</v>
      </c>
    </row>
    <row r="866" customFormat="false" ht="12.75" hidden="false" customHeight="false" outlineLevel="0" collapsed="false">
      <c r="A866" s="0" t="s">
        <v>0</v>
      </c>
    </row>
    <row r="867" customFormat="false" ht="12.75" hidden="false" customHeight="false" outlineLevel="0" collapsed="false">
      <c r="A867" s="0" t="s">
        <v>0</v>
      </c>
    </row>
    <row r="868" customFormat="false" ht="12.75" hidden="false" customHeight="false" outlineLevel="0" collapsed="false">
      <c r="A868" s="0" t="s">
        <v>0</v>
      </c>
    </row>
    <row r="869" customFormat="false" ht="12.75" hidden="false" customHeight="false" outlineLevel="0" collapsed="false">
      <c r="A869" s="0" t="s">
        <v>0</v>
      </c>
    </row>
    <row r="870" customFormat="false" ht="12.75" hidden="false" customHeight="false" outlineLevel="0" collapsed="false">
      <c r="A870" s="0" t="s">
        <v>0</v>
      </c>
    </row>
    <row r="871" customFormat="false" ht="12.75" hidden="false" customHeight="false" outlineLevel="0" collapsed="false">
      <c r="A871" s="0" t="s">
        <v>0</v>
      </c>
    </row>
    <row r="872" customFormat="false" ht="12.75" hidden="false" customHeight="false" outlineLevel="0" collapsed="false">
      <c r="A872" s="0" t="s">
        <v>0</v>
      </c>
    </row>
    <row r="873" customFormat="false" ht="12.75" hidden="false" customHeight="false" outlineLevel="0" collapsed="false">
      <c r="A873" s="0" t="s">
        <v>0</v>
      </c>
    </row>
    <row r="874" customFormat="false" ht="12.75" hidden="false" customHeight="false" outlineLevel="0" collapsed="false">
      <c r="A874" s="0" t="s">
        <v>0</v>
      </c>
    </row>
    <row r="875" customFormat="false" ht="12.75" hidden="false" customHeight="false" outlineLevel="0" collapsed="false">
      <c r="A875" s="0" t="s">
        <v>0</v>
      </c>
    </row>
    <row r="876" customFormat="false" ht="12.75" hidden="false" customHeight="false" outlineLevel="0" collapsed="false">
      <c r="A876" s="0" t="s">
        <v>0</v>
      </c>
    </row>
    <row r="877" customFormat="false" ht="12.75" hidden="false" customHeight="false" outlineLevel="0" collapsed="false">
      <c r="A877" s="0" t="s">
        <v>0</v>
      </c>
    </row>
    <row r="878" customFormat="false" ht="12.75" hidden="false" customHeight="false" outlineLevel="0" collapsed="false">
      <c r="A878" s="0" t="s">
        <v>0</v>
      </c>
    </row>
    <row r="879" customFormat="false" ht="12.75" hidden="false" customHeight="false" outlineLevel="0" collapsed="false">
      <c r="A879" s="0" t="s">
        <v>0</v>
      </c>
    </row>
    <row r="880" customFormat="false" ht="12.75" hidden="false" customHeight="false" outlineLevel="0" collapsed="false">
      <c r="A880" s="0" t="s">
        <v>0</v>
      </c>
    </row>
    <row r="881" customFormat="false" ht="12.75" hidden="false" customHeight="false" outlineLevel="0" collapsed="false">
      <c r="A881" s="0" t="s">
        <v>0</v>
      </c>
    </row>
    <row r="882" customFormat="false" ht="12.75" hidden="false" customHeight="false" outlineLevel="0" collapsed="false">
      <c r="A882" s="0" t="s">
        <v>0</v>
      </c>
    </row>
    <row r="883" customFormat="false" ht="12.75" hidden="false" customHeight="false" outlineLevel="0" collapsed="false">
      <c r="A883" s="0" t="s">
        <v>0</v>
      </c>
    </row>
    <row r="884" customFormat="false" ht="12.75" hidden="false" customHeight="false" outlineLevel="0" collapsed="false">
      <c r="A884" s="0" t="s">
        <v>0</v>
      </c>
    </row>
    <row r="885" customFormat="false" ht="12.75" hidden="false" customHeight="false" outlineLevel="0" collapsed="false">
      <c r="A885" s="0" t="s">
        <v>0</v>
      </c>
    </row>
    <row r="886" customFormat="false" ht="12.75" hidden="false" customHeight="false" outlineLevel="0" collapsed="false">
      <c r="A886" s="0" t="s">
        <v>0</v>
      </c>
    </row>
    <row r="887" customFormat="false" ht="12.75" hidden="false" customHeight="false" outlineLevel="0" collapsed="false">
      <c r="A887" s="0" t="s">
        <v>0</v>
      </c>
    </row>
    <row r="888" customFormat="false" ht="12.75" hidden="false" customHeight="false" outlineLevel="0" collapsed="false">
      <c r="A888" s="0" t="s">
        <v>0</v>
      </c>
    </row>
    <row r="889" customFormat="false" ht="12.75" hidden="false" customHeight="false" outlineLevel="0" collapsed="false">
      <c r="A889" s="0" t="s">
        <v>0</v>
      </c>
    </row>
    <row r="890" customFormat="false" ht="12.75" hidden="false" customHeight="false" outlineLevel="0" collapsed="false">
      <c r="A890" s="0" t="s">
        <v>0</v>
      </c>
    </row>
    <row r="891" customFormat="false" ht="12.75" hidden="false" customHeight="false" outlineLevel="0" collapsed="false">
      <c r="A891" s="0" t="s">
        <v>0</v>
      </c>
    </row>
    <row r="892" customFormat="false" ht="12.75" hidden="false" customHeight="false" outlineLevel="0" collapsed="false">
      <c r="A892" s="0" t="s">
        <v>0</v>
      </c>
    </row>
    <row r="893" customFormat="false" ht="12.75" hidden="false" customHeight="false" outlineLevel="0" collapsed="false">
      <c r="A893" s="0" t="s">
        <v>0</v>
      </c>
    </row>
    <row r="894" customFormat="false" ht="12.75" hidden="false" customHeight="false" outlineLevel="0" collapsed="false">
      <c r="A894" s="0" t="s">
        <v>0</v>
      </c>
    </row>
    <row r="895" customFormat="false" ht="12.75" hidden="false" customHeight="false" outlineLevel="0" collapsed="false">
      <c r="A895" s="0" t="s">
        <v>0</v>
      </c>
    </row>
    <row r="896" customFormat="false" ht="12.75" hidden="false" customHeight="false" outlineLevel="0" collapsed="false">
      <c r="A896" s="0" t="s">
        <v>0</v>
      </c>
    </row>
    <row r="897" customFormat="false" ht="12.75" hidden="false" customHeight="false" outlineLevel="0" collapsed="false">
      <c r="A897" s="0" t="s">
        <v>0</v>
      </c>
    </row>
    <row r="898" customFormat="false" ht="12.75" hidden="false" customHeight="false" outlineLevel="0" collapsed="false">
      <c r="A898" s="0" t="s">
        <v>0</v>
      </c>
    </row>
    <row r="899" customFormat="false" ht="12.75" hidden="false" customHeight="false" outlineLevel="0" collapsed="false">
      <c r="A899" s="0" t="s">
        <v>0</v>
      </c>
    </row>
    <row r="900" customFormat="false" ht="12.75" hidden="false" customHeight="false" outlineLevel="0" collapsed="false">
      <c r="A900" s="0" t="s">
        <v>0</v>
      </c>
    </row>
    <row r="901" customFormat="false" ht="12.75" hidden="false" customHeight="false" outlineLevel="0" collapsed="false">
      <c r="A901" s="0" t="s">
        <v>0</v>
      </c>
    </row>
    <row r="902" customFormat="false" ht="12.75" hidden="false" customHeight="false" outlineLevel="0" collapsed="false">
      <c r="A902" s="0" t="s">
        <v>0</v>
      </c>
    </row>
    <row r="903" customFormat="false" ht="12.75" hidden="false" customHeight="false" outlineLevel="0" collapsed="false">
      <c r="A903" s="0" t="s">
        <v>0</v>
      </c>
    </row>
    <row r="904" customFormat="false" ht="12.75" hidden="false" customHeight="false" outlineLevel="0" collapsed="false">
      <c r="A904" s="0" t="s">
        <v>0</v>
      </c>
    </row>
    <row r="905" customFormat="false" ht="12.75" hidden="false" customHeight="false" outlineLevel="0" collapsed="false">
      <c r="A905" s="0" t="s">
        <v>0</v>
      </c>
    </row>
    <row r="906" customFormat="false" ht="12.75" hidden="false" customHeight="false" outlineLevel="0" collapsed="false">
      <c r="A906" s="0" t="s">
        <v>0</v>
      </c>
    </row>
    <row r="907" customFormat="false" ht="12.75" hidden="false" customHeight="false" outlineLevel="0" collapsed="false">
      <c r="A907" s="0" t="s">
        <v>0</v>
      </c>
    </row>
    <row r="908" customFormat="false" ht="12.75" hidden="false" customHeight="false" outlineLevel="0" collapsed="false">
      <c r="A908" s="0" t="s">
        <v>0</v>
      </c>
    </row>
    <row r="909" customFormat="false" ht="12.75" hidden="false" customHeight="false" outlineLevel="0" collapsed="false">
      <c r="A909" s="0" t="s">
        <v>0</v>
      </c>
    </row>
    <row r="910" customFormat="false" ht="12.75" hidden="false" customHeight="false" outlineLevel="0" collapsed="false">
      <c r="A910" s="0" t="s">
        <v>0</v>
      </c>
    </row>
    <row r="911" customFormat="false" ht="12.75" hidden="false" customHeight="false" outlineLevel="0" collapsed="false">
      <c r="A911" s="0" t="s">
        <v>0</v>
      </c>
    </row>
    <row r="912" customFormat="false" ht="12.75" hidden="false" customHeight="false" outlineLevel="0" collapsed="false">
      <c r="A912" s="0" t="s">
        <v>0</v>
      </c>
    </row>
    <row r="913" customFormat="false" ht="12.75" hidden="false" customHeight="false" outlineLevel="0" collapsed="false">
      <c r="A913" s="0" t="s">
        <v>0</v>
      </c>
    </row>
    <row r="914" customFormat="false" ht="12.75" hidden="false" customHeight="false" outlineLevel="0" collapsed="false">
      <c r="A914" s="0" t="s">
        <v>0</v>
      </c>
    </row>
    <row r="915" customFormat="false" ht="12.75" hidden="false" customHeight="false" outlineLevel="0" collapsed="false">
      <c r="A915" s="0" t="s">
        <v>0</v>
      </c>
    </row>
    <row r="916" customFormat="false" ht="12.75" hidden="false" customHeight="false" outlineLevel="0" collapsed="false">
      <c r="A916" s="0" t="s">
        <v>0</v>
      </c>
    </row>
    <row r="917" customFormat="false" ht="12.75" hidden="false" customHeight="false" outlineLevel="0" collapsed="false">
      <c r="A917" s="0" t="s">
        <v>0</v>
      </c>
    </row>
    <row r="918" customFormat="false" ht="12.75" hidden="false" customHeight="false" outlineLevel="0" collapsed="false">
      <c r="A918" s="0" t="s">
        <v>0</v>
      </c>
    </row>
    <row r="919" customFormat="false" ht="12.75" hidden="false" customHeight="false" outlineLevel="0" collapsed="false">
      <c r="A919" s="0" t="s">
        <v>0</v>
      </c>
    </row>
    <row r="920" customFormat="false" ht="12.75" hidden="false" customHeight="false" outlineLevel="0" collapsed="false">
      <c r="A920" s="0" t="s">
        <v>0</v>
      </c>
    </row>
    <row r="921" customFormat="false" ht="12.75" hidden="false" customHeight="false" outlineLevel="0" collapsed="false">
      <c r="A921" s="0" t="s">
        <v>0</v>
      </c>
    </row>
    <row r="922" customFormat="false" ht="12.75" hidden="false" customHeight="false" outlineLevel="0" collapsed="false">
      <c r="A922" s="0" t="s">
        <v>0</v>
      </c>
    </row>
    <row r="923" customFormat="false" ht="12.75" hidden="false" customHeight="false" outlineLevel="0" collapsed="false">
      <c r="A923" s="0" t="s">
        <v>0</v>
      </c>
    </row>
    <row r="924" customFormat="false" ht="12.75" hidden="false" customHeight="false" outlineLevel="0" collapsed="false">
      <c r="A924" s="0" t="s">
        <v>0</v>
      </c>
    </row>
    <row r="925" customFormat="false" ht="12.75" hidden="false" customHeight="false" outlineLevel="0" collapsed="false">
      <c r="A925" s="0" t="s">
        <v>0</v>
      </c>
    </row>
    <row r="926" customFormat="false" ht="12.75" hidden="false" customHeight="false" outlineLevel="0" collapsed="false">
      <c r="A926" s="0" t="s">
        <v>0</v>
      </c>
    </row>
    <row r="927" customFormat="false" ht="12.75" hidden="false" customHeight="false" outlineLevel="0" collapsed="false">
      <c r="A927" s="0" t="s">
        <v>0</v>
      </c>
    </row>
    <row r="928" customFormat="false" ht="12.75" hidden="false" customHeight="false" outlineLevel="0" collapsed="false">
      <c r="A928" s="0" t="s">
        <v>0</v>
      </c>
    </row>
    <row r="929" customFormat="false" ht="12.75" hidden="false" customHeight="false" outlineLevel="0" collapsed="false">
      <c r="A929" s="0" t="s">
        <v>0</v>
      </c>
    </row>
    <row r="930" customFormat="false" ht="12.75" hidden="false" customHeight="false" outlineLevel="0" collapsed="false">
      <c r="A930" s="0" t="s">
        <v>0</v>
      </c>
    </row>
    <row r="931" customFormat="false" ht="12.75" hidden="false" customHeight="false" outlineLevel="0" collapsed="false">
      <c r="A931" s="0" t="s">
        <v>0</v>
      </c>
    </row>
    <row r="932" customFormat="false" ht="12.75" hidden="false" customHeight="false" outlineLevel="0" collapsed="false">
      <c r="A932" s="0" t="s">
        <v>0</v>
      </c>
    </row>
    <row r="933" customFormat="false" ht="12.75" hidden="false" customHeight="false" outlineLevel="0" collapsed="false">
      <c r="A933" s="0" t="s">
        <v>0</v>
      </c>
    </row>
    <row r="934" customFormat="false" ht="12.75" hidden="false" customHeight="false" outlineLevel="0" collapsed="false">
      <c r="A934" s="0" t="s">
        <v>0</v>
      </c>
    </row>
    <row r="935" customFormat="false" ht="12.75" hidden="false" customHeight="false" outlineLevel="0" collapsed="false">
      <c r="A935" s="0" t="s">
        <v>0</v>
      </c>
    </row>
    <row r="936" customFormat="false" ht="12.75" hidden="false" customHeight="false" outlineLevel="0" collapsed="false">
      <c r="A936" s="0" t="s">
        <v>0</v>
      </c>
    </row>
    <row r="937" customFormat="false" ht="12.75" hidden="false" customHeight="false" outlineLevel="0" collapsed="false">
      <c r="A937" s="0" t="s">
        <v>0</v>
      </c>
    </row>
    <row r="938" customFormat="false" ht="12.75" hidden="false" customHeight="false" outlineLevel="0" collapsed="false">
      <c r="A938" s="0" t="s">
        <v>0</v>
      </c>
    </row>
    <row r="939" customFormat="false" ht="12.75" hidden="false" customHeight="false" outlineLevel="0" collapsed="false">
      <c r="A939" s="0" t="s">
        <v>0</v>
      </c>
    </row>
    <row r="940" customFormat="false" ht="12.75" hidden="false" customHeight="false" outlineLevel="0" collapsed="false">
      <c r="A940" s="0" t="s">
        <v>0</v>
      </c>
    </row>
    <row r="941" customFormat="false" ht="12.75" hidden="false" customHeight="false" outlineLevel="0" collapsed="false">
      <c r="A941" s="0" t="s">
        <v>0</v>
      </c>
    </row>
    <row r="942" customFormat="false" ht="12.75" hidden="false" customHeight="false" outlineLevel="0" collapsed="false">
      <c r="A942" s="0" t="s">
        <v>0</v>
      </c>
    </row>
    <row r="943" customFormat="false" ht="12.75" hidden="false" customHeight="false" outlineLevel="0" collapsed="false">
      <c r="A943" s="0" t="s">
        <v>0</v>
      </c>
    </row>
    <row r="944" customFormat="false" ht="12.75" hidden="false" customHeight="false" outlineLevel="0" collapsed="false">
      <c r="A944" s="0" t="s">
        <v>0</v>
      </c>
    </row>
    <row r="945" customFormat="false" ht="12.75" hidden="false" customHeight="false" outlineLevel="0" collapsed="false">
      <c r="A945" s="0" t="s">
        <v>0</v>
      </c>
    </row>
    <row r="946" customFormat="false" ht="12.75" hidden="false" customHeight="false" outlineLevel="0" collapsed="false">
      <c r="A946" s="0" t="s">
        <v>0</v>
      </c>
    </row>
    <row r="947" customFormat="false" ht="12.75" hidden="false" customHeight="false" outlineLevel="0" collapsed="false">
      <c r="A947" s="0" t="s">
        <v>0</v>
      </c>
    </row>
    <row r="948" customFormat="false" ht="12.75" hidden="false" customHeight="false" outlineLevel="0" collapsed="false">
      <c r="A948" s="0" t="s">
        <v>0</v>
      </c>
    </row>
    <row r="949" customFormat="false" ht="12.75" hidden="false" customHeight="false" outlineLevel="0" collapsed="false">
      <c r="A949" s="0" t="s">
        <v>0</v>
      </c>
    </row>
    <row r="950" customFormat="false" ht="12.75" hidden="false" customHeight="false" outlineLevel="0" collapsed="false">
      <c r="A950" s="0" t="s">
        <v>0</v>
      </c>
    </row>
    <row r="951" customFormat="false" ht="12.75" hidden="false" customHeight="false" outlineLevel="0" collapsed="false">
      <c r="A951" s="0" t="s">
        <v>0</v>
      </c>
    </row>
    <row r="952" customFormat="false" ht="12.75" hidden="false" customHeight="false" outlineLevel="0" collapsed="false">
      <c r="A952" s="0" t="s">
        <v>0</v>
      </c>
    </row>
    <row r="953" customFormat="false" ht="12.75" hidden="false" customHeight="false" outlineLevel="0" collapsed="false">
      <c r="A953" s="0" t="s">
        <v>0</v>
      </c>
    </row>
    <row r="954" customFormat="false" ht="12.75" hidden="false" customHeight="false" outlineLevel="0" collapsed="false">
      <c r="A954" s="0" t="s">
        <v>0</v>
      </c>
    </row>
    <row r="955" customFormat="false" ht="12.75" hidden="false" customHeight="false" outlineLevel="0" collapsed="false">
      <c r="A955" s="0" t="s">
        <v>0</v>
      </c>
    </row>
    <row r="956" customFormat="false" ht="12.75" hidden="false" customHeight="false" outlineLevel="0" collapsed="false">
      <c r="A956" s="0" t="s">
        <v>0</v>
      </c>
    </row>
    <row r="957" customFormat="false" ht="12.75" hidden="false" customHeight="false" outlineLevel="0" collapsed="false">
      <c r="A957" s="0" t="s">
        <v>0</v>
      </c>
    </row>
    <row r="958" customFormat="false" ht="12.75" hidden="false" customHeight="false" outlineLevel="0" collapsed="false">
      <c r="A958" s="0" t="s">
        <v>0</v>
      </c>
    </row>
    <row r="959" customFormat="false" ht="12.75" hidden="false" customHeight="false" outlineLevel="0" collapsed="false">
      <c r="A959" s="0" t="s">
        <v>0</v>
      </c>
    </row>
    <row r="960" customFormat="false" ht="12.75" hidden="false" customHeight="false" outlineLevel="0" collapsed="false">
      <c r="A960" s="0" t="s">
        <v>0</v>
      </c>
    </row>
    <row r="961" customFormat="false" ht="12.75" hidden="false" customHeight="false" outlineLevel="0" collapsed="false">
      <c r="A961" s="0" t="s">
        <v>0</v>
      </c>
    </row>
    <row r="962" customFormat="false" ht="12.75" hidden="false" customHeight="false" outlineLevel="0" collapsed="false">
      <c r="A962" s="0" t="s">
        <v>0</v>
      </c>
    </row>
    <row r="963" customFormat="false" ht="12.75" hidden="false" customHeight="false" outlineLevel="0" collapsed="false">
      <c r="A963" s="0" t="s">
        <v>0</v>
      </c>
    </row>
    <row r="964" customFormat="false" ht="12.75" hidden="false" customHeight="false" outlineLevel="0" collapsed="false">
      <c r="A964" s="0" t="s">
        <v>0</v>
      </c>
    </row>
    <row r="965" customFormat="false" ht="12.75" hidden="false" customHeight="false" outlineLevel="0" collapsed="false">
      <c r="A965" s="0" t="s">
        <v>0</v>
      </c>
    </row>
    <row r="966" customFormat="false" ht="12.75" hidden="false" customHeight="false" outlineLevel="0" collapsed="false">
      <c r="A966" s="0" t="s">
        <v>0</v>
      </c>
    </row>
    <row r="967" customFormat="false" ht="12.75" hidden="false" customHeight="false" outlineLevel="0" collapsed="false">
      <c r="A967" s="0" t="s">
        <v>0</v>
      </c>
    </row>
    <row r="968" customFormat="false" ht="12.75" hidden="false" customHeight="false" outlineLevel="0" collapsed="false">
      <c r="A968" s="0" t="s">
        <v>0</v>
      </c>
    </row>
    <row r="969" customFormat="false" ht="12.75" hidden="false" customHeight="false" outlineLevel="0" collapsed="false">
      <c r="A969" s="0" t="s">
        <v>0</v>
      </c>
    </row>
    <row r="970" customFormat="false" ht="12.75" hidden="false" customHeight="false" outlineLevel="0" collapsed="false">
      <c r="A970" s="0" t="s">
        <v>0</v>
      </c>
    </row>
    <row r="971" customFormat="false" ht="12.75" hidden="false" customHeight="false" outlineLevel="0" collapsed="false">
      <c r="A971" s="0" t="s">
        <v>0</v>
      </c>
    </row>
    <row r="972" customFormat="false" ht="12.75" hidden="false" customHeight="false" outlineLevel="0" collapsed="false">
      <c r="A972" s="0" t="s">
        <v>0</v>
      </c>
    </row>
    <row r="973" customFormat="false" ht="12.75" hidden="false" customHeight="false" outlineLevel="0" collapsed="false">
      <c r="A973" s="0" t="s">
        <v>0</v>
      </c>
    </row>
    <row r="974" customFormat="false" ht="12.75" hidden="false" customHeight="false" outlineLevel="0" collapsed="false">
      <c r="A974" s="0" t="s">
        <v>0</v>
      </c>
    </row>
    <row r="975" customFormat="false" ht="12.75" hidden="false" customHeight="false" outlineLevel="0" collapsed="false">
      <c r="A975" s="0" t="s">
        <v>0</v>
      </c>
    </row>
    <row r="976" customFormat="false" ht="12.75" hidden="false" customHeight="false" outlineLevel="0" collapsed="false">
      <c r="A976" s="0" t="s">
        <v>0</v>
      </c>
    </row>
    <row r="977" customFormat="false" ht="12.75" hidden="false" customHeight="false" outlineLevel="0" collapsed="false">
      <c r="A977" s="0" t="s">
        <v>0</v>
      </c>
    </row>
    <row r="978" customFormat="false" ht="12.75" hidden="false" customHeight="false" outlineLevel="0" collapsed="false">
      <c r="A978" s="0" t="s">
        <v>0</v>
      </c>
    </row>
    <row r="979" customFormat="false" ht="12.75" hidden="false" customHeight="false" outlineLevel="0" collapsed="false">
      <c r="A979" s="0" t="s">
        <v>0</v>
      </c>
    </row>
    <row r="980" customFormat="false" ht="12.75" hidden="false" customHeight="false" outlineLevel="0" collapsed="false">
      <c r="A980" s="0" t="s">
        <v>0</v>
      </c>
    </row>
    <row r="981" customFormat="false" ht="12.75" hidden="false" customHeight="false" outlineLevel="0" collapsed="false">
      <c r="A981" s="0" t="s">
        <v>0</v>
      </c>
    </row>
    <row r="982" customFormat="false" ht="12.75" hidden="false" customHeight="false" outlineLevel="0" collapsed="false">
      <c r="A982" s="0" t="s">
        <v>0</v>
      </c>
    </row>
    <row r="983" customFormat="false" ht="12.75" hidden="false" customHeight="false" outlineLevel="0" collapsed="false">
      <c r="A983" s="0" t="s">
        <v>0</v>
      </c>
    </row>
    <row r="984" customFormat="false" ht="12.75" hidden="false" customHeight="false" outlineLevel="0" collapsed="false">
      <c r="A984" s="0" t="s">
        <v>0</v>
      </c>
    </row>
    <row r="985" customFormat="false" ht="12.75" hidden="false" customHeight="false" outlineLevel="0" collapsed="false">
      <c r="A985" s="0" t="s">
        <v>0</v>
      </c>
    </row>
    <row r="986" customFormat="false" ht="12.75" hidden="false" customHeight="false" outlineLevel="0" collapsed="false">
      <c r="A986" s="0" t="s">
        <v>0</v>
      </c>
    </row>
    <row r="987" customFormat="false" ht="12.75" hidden="false" customHeight="false" outlineLevel="0" collapsed="false">
      <c r="A987" s="0" t="s">
        <v>0</v>
      </c>
    </row>
    <row r="988" customFormat="false" ht="12.75" hidden="false" customHeight="false" outlineLevel="0" collapsed="false">
      <c r="A988" s="0" t="s">
        <v>0</v>
      </c>
    </row>
    <row r="989" customFormat="false" ht="12.75" hidden="false" customHeight="false" outlineLevel="0" collapsed="false">
      <c r="A989" s="0" t="s">
        <v>0</v>
      </c>
    </row>
    <row r="990" customFormat="false" ht="12.75" hidden="false" customHeight="false" outlineLevel="0" collapsed="false">
      <c r="A990" s="0" t="s">
        <v>0</v>
      </c>
    </row>
    <row r="991" customFormat="false" ht="12.75" hidden="false" customHeight="false" outlineLevel="0" collapsed="false">
      <c r="A991" s="0" t="s">
        <v>0</v>
      </c>
    </row>
    <row r="992" customFormat="false" ht="12.75" hidden="false" customHeight="false" outlineLevel="0" collapsed="false">
      <c r="A992" s="0" t="s">
        <v>0</v>
      </c>
    </row>
    <row r="993" customFormat="false" ht="12.75" hidden="false" customHeight="false" outlineLevel="0" collapsed="false">
      <c r="A993" s="0" t="s">
        <v>0</v>
      </c>
    </row>
    <row r="994" customFormat="false" ht="12.75" hidden="false" customHeight="false" outlineLevel="0" collapsed="false">
      <c r="A994" s="0" t="s">
        <v>0</v>
      </c>
    </row>
    <row r="995" customFormat="false" ht="12.75" hidden="false" customHeight="false" outlineLevel="0" collapsed="false">
      <c r="A995" s="0" t="s">
        <v>0</v>
      </c>
    </row>
    <row r="996" customFormat="false" ht="12.75" hidden="false" customHeight="false" outlineLevel="0" collapsed="false">
      <c r="A996" s="0" t="s">
        <v>0</v>
      </c>
    </row>
    <row r="997" customFormat="false" ht="12.75" hidden="false" customHeight="false" outlineLevel="0" collapsed="false">
      <c r="A997" s="0" t="s">
        <v>0</v>
      </c>
    </row>
    <row r="998" customFormat="false" ht="12.75" hidden="false" customHeight="false" outlineLevel="0" collapsed="false">
      <c r="A998" s="0" t="s">
        <v>0</v>
      </c>
    </row>
    <row r="999" customFormat="false" ht="12.75" hidden="false" customHeight="false" outlineLevel="0" collapsed="false">
      <c r="A999" s="0" t="s">
        <v>0</v>
      </c>
    </row>
    <row r="1000" customFormat="false" ht="12.75" hidden="false" customHeight="false" outlineLevel="0" collapsed="false">
      <c r="A1000" s="0" t="s">
        <v>0</v>
      </c>
    </row>
    <row r="1001" customFormat="false" ht="12.75" hidden="false" customHeight="false" outlineLevel="0" collapsed="false">
      <c r="A1001" s="0" t="s">
        <v>0</v>
      </c>
    </row>
    <row r="1002" customFormat="false" ht="12.75" hidden="false" customHeight="false" outlineLevel="0" collapsed="false">
      <c r="A1002" s="0" t="s">
        <v>0</v>
      </c>
    </row>
    <row r="1003" customFormat="false" ht="12.75" hidden="false" customHeight="false" outlineLevel="0" collapsed="false">
      <c r="A1003" s="0" t="s">
        <v>0</v>
      </c>
    </row>
    <row r="1004" customFormat="false" ht="12.75" hidden="false" customHeight="false" outlineLevel="0" collapsed="false">
      <c r="A1004" s="0" t="s">
        <v>0</v>
      </c>
    </row>
    <row r="1005" customFormat="false" ht="12.75" hidden="false" customHeight="false" outlineLevel="0" collapsed="false">
      <c r="A1005" s="0" t="s">
        <v>0</v>
      </c>
    </row>
    <row r="1006" customFormat="false" ht="12.75" hidden="false" customHeight="false" outlineLevel="0" collapsed="false">
      <c r="A1006" s="0" t="s">
        <v>0</v>
      </c>
    </row>
    <row r="1007" customFormat="false" ht="12.75" hidden="false" customHeight="false" outlineLevel="0" collapsed="false">
      <c r="A1007" s="0" t="s">
        <v>0</v>
      </c>
    </row>
    <row r="1008" customFormat="false" ht="12.75" hidden="false" customHeight="false" outlineLevel="0" collapsed="false">
      <c r="A1008" s="0" t="s">
        <v>0</v>
      </c>
    </row>
    <row r="1009" customFormat="false" ht="12.75" hidden="false" customHeight="false" outlineLevel="0" collapsed="false">
      <c r="A1009" s="0" t="s">
        <v>0</v>
      </c>
    </row>
    <row r="1010" customFormat="false" ht="12.75" hidden="false" customHeight="false" outlineLevel="0" collapsed="false">
      <c r="A1010" s="0" t="s">
        <v>0</v>
      </c>
    </row>
    <row r="1011" customFormat="false" ht="12.75" hidden="false" customHeight="false" outlineLevel="0" collapsed="false">
      <c r="A1011" s="0" t="s">
        <v>0</v>
      </c>
    </row>
    <row r="1012" customFormat="false" ht="12.75" hidden="false" customHeight="false" outlineLevel="0" collapsed="false">
      <c r="A1012" s="0" t="s">
        <v>0</v>
      </c>
    </row>
    <row r="1013" customFormat="false" ht="12.75" hidden="false" customHeight="false" outlineLevel="0" collapsed="false">
      <c r="A1013" s="0" t="s">
        <v>0</v>
      </c>
    </row>
    <row r="1014" customFormat="false" ht="12.75" hidden="false" customHeight="false" outlineLevel="0" collapsed="false">
      <c r="A1014" s="0" t="s">
        <v>0</v>
      </c>
    </row>
    <row r="1015" customFormat="false" ht="12.75" hidden="false" customHeight="false" outlineLevel="0" collapsed="false">
      <c r="A1015" s="0" t="s">
        <v>0</v>
      </c>
    </row>
    <row r="1016" customFormat="false" ht="12.75" hidden="false" customHeight="false" outlineLevel="0" collapsed="false">
      <c r="A1016" s="0" t="s">
        <v>0</v>
      </c>
    </row>
    <row r="1017" customFormat="false" ht="12.75" hidden="false" customHeight="false" outlineLevel="0" collapsed="false">
      <c r="A1017" s="0" t="s">
        <v>0</v>
      </c>
    </row>
    <row r="1018" customFormat="false" ht="12.75" hidden="false" customHeight="false" outlineLevel="0" collapsed="false">
      <c r="A1018" s="0" t="s">
        <v>0</v>
      </c>
    </row>
    <row r="1019" customFormat="false" ht="12.75" hidden="false" customHeight="false" outlineLevel="0" collapsed="false">
      <c r="A1019" s="0" t="s">
        <v>0</v>
      </c>
    </row>
    <row r="1020" customFormat="false" ht="12.75" hidden="false" customHeight="false" outlineLevel="0" collapsed="false">
      <c r="A1020" s="0" t="s">
        <v>0</v>
      </c>
    </row>
    <row r="1021" customFormat="false" ht="12.75" hidden="false" customHeight="false" outlineLevel="0" collapsed="false">
      <c r="A1021" s="0" t="s">
        <v>0</v>
      </c>
    </row>
    <row r="1022" customFormat="false" ht="12.75" hidden="false" customHeight="false" outlineLevel="0" collapsed="false">
      <c r="A1022" s="0" t="s">
        <v>0</v>
      </c>
    </row>
    <row r="1023" customFormat="false" ht="12.75" hidden="false" customHeight="false" outlineLevel="0" collapsed="false">
      <c r="A1023" s="0" t="s">
        <v>0</v>
      </c>
    </row>
    <row r="1024" customFormat="false" ht="12.75" hidden="false" customHeight="false" outlineLevel="0" collapsed="false">
      <c r="A1024" s="0" t="s">
        <v>0</v>
      </c>
    </row>
    <row r="1025" customFormat="false" ht="12.75" hidden="false" customHeight="false" outlineLevel="0" collapsed="false">
      <c r="A1025" s="0" t="s">
        <v>0</v>
      </c>
    </row>
    <row r="1026" customFormat="false" ht="12.75" hidden="false" customHeight="false" outlineLevel="0" collapsed="false">
      <c r="A1026" s="0" t="s">
        <v>0</v>
      </c>
    </row>
    <row r="1027" customFormat="false" ht="12.75" hidden="false" customHeight="false" outlineLevel="0" collapsed="false">
      <c r="A1027" s="0" t="s">
        <v>0</v>
      </c>
    </row>
    <row r="1028" customFormat="false" ht="12.75" hidden="false" customHeight="false" outlineLevel="0" collapsed="false">
      <c r="A1028" s="0" t="s">
        <v>0</v>
      </c>
    </row>
    <row r="1029" customFormat="false" ht="12.75" hidden="false" customHeight="false" outlineLevel="0" collapsed="false">
      <c r="A1029" s="0" t="s">
        <v>0</v>
      </c>
    </row>
    <row r="1030" customFormat="false" ht="12.75" hidden="false" customHeight="false" outlineLevel="0" collapsed="false">
      <c r="A1030" s="0" t="s">
        <v>0</v>
      </c>
    </row>
    <row r="1031" customFormat="false" ht="12.75" hidden="false" customHeight="false" outlineLevel="0" collapsed="false">
      <c r="A1031" s="0" t="s">
        <v>0</v>
      </c>
    </row>
    <row r="1032" customFormat="false" ht="12.75" hidden="false" customHeight="false" outlineLevel="0" collapsed="false">
      <c r="A1032" s="0" t="s">
        <v>0</v>
      </c>
    </row>
    <row r="1033" customFormat="false" ht="12.75" hidden="false" customHeight="false" outlineLevel="0" collapsed="false">
      <c r="A1033" s="0" t="s">
        <v>0</v>
      </c>
    </row>
    <row r="1034" customFormat="false" ht="12.75" hidden="false" customHeight="false" outlineLevel="0" collapsed="false">
      <c r="A1034" s="0" t="s">
        <v>0</v>
      </c>
    </row>
    <row r="1035" customFormat="false" ht="12.75" hidden="false" customHeight="false" outlineLevel="0" collapsed="false">
      <c r="A1035" s="0" t="s">
        <v>0</v>
      </c>
    </row>
    <row r="1036" customFormat="false" ht="12.75" hidden="false" customHeight="false" outlineLevel="0" collapsed="false">
      <c r="A1036" s="0" t="s">
        <v>0</v>
      </c>
    </row>
    <row r="1037" customFormat="false" ht="12.75" hidden="false" customHeight="false" outlineLevel="0" collapsed="false">
      <c r="A1037" s="0" t="s">
        <v>0</v>
      </c>
    </row>
    <row r="1038" customFormat="false" ht="12.75" hidden="false" customHeight="false" outlineLevel="0" collapsed="false">
      <c r="A1038" s="0" t="s">
        <v>0</v>
      </c>
    </row>
    <row r="1039" customFormat="false" ht="12.75" hidden="false" customHeight="false" outlineLevel="0" collapsed="false">
      <c r="A1039" s="0" t="s">
        <v>0</v>
      </c>
    </row>
    <row r="1040" customFormat="false" ht="12.75" hidden="false" customHeight="false" outlineLevel="0" collapsed="false">
      <c r="A1040" s="0" t="s">
        <v>0</v>
      </c>
    </row>
    <row r="1041" customFormat="false" ht="12.75" hidden="false" customHeight="false" outlineLevel="0" collapsed="false">
      <c r="A1041" s="0" t="s">
        <v>0</v>
      </c>
    </row>
    <row r="1042" customFormat="false" ht="12.75" hidden="false" customHeight="false" outlineLevel="0" collapsed="false">
      <c r="A1042" s="0" t="s">
        <v>0</v>
      </c>
    </row>
    <row r="1043" customFormat="false" ht="12.75" hidden="false" customHeight="false" outlineLevel="0" collapsed="false">
      <c r="A1043" s="0" t="s">
        <v>0</v>
      </c>
    </row>
    <row r="1044" customFormat="false" ht="12.75" hidden="false" customHeight="false" outlineLevel="0" collapsed="false">
      <c r="A1044" s="0" t="s">
        <v>0</v>
      </c>
    </row>
    <row r="1045" customFormat="false" ht="12.75" hidden="false" customHeight="false" outlineLevel="0" collapsed="false">
      <c r="A1045" s="0" t="s">
        <v>0</v>
      </c>
    </row>
    <row r="1046" customFormat="false" ht="12.75" hidden="false" customHeight="false" outlineLevel="0" collapsed="false">
      <c r="A1046" s="0" t="s">
        <v>0</v>
      </c>
    </row>
    <row r="1047" customFormat="false" ht="12.75" hidden="false" customHeight="false" outlineLevel="0" collapsed="false">
      <c r="A1047" s="0" t="s">
        <v>0</v>
      </c>
    </row>
    <row r="1048" customFormat="false" ht="12.75" hidden="false" customHeight="false" outlineLevel="0" collapsed="false">
      <c r="A1048" s="0" t="s">
        <v>0</v>
      </c>
    </row>
    <row r="1049" customFormat="false" ht="12.75" hidden="false" customHeight="false" outlineLevel="0" collapsed="false">
      <c r="A1049" s="0" t="s">
        <v>0</v>
      </c>
    </row>
    <row r="1050" customFormat="false" ht="12.75" hidden="false" customHeight="false" outlineLevel="0" collapsed="false">
      <c r="A1050" s="0" t="s">
        <v>0</v>
      </c>
    </row>
    <row r="1051" customFormat="false" ht="12.75" hidden="false" customHeight="false" outlineLevel="0" collapsed="false">
      <c r="A1051" s="0" t="s">
        <v>0</v>
      </c>
    </row>
    <row r="1052" customFormat="false" ht="12.75" hidden="false" customHeight="false" outlineLevel="0" collapsed="false">
      <c r="A1052" s="0" t="s">
        <v>0</v>
      </c>
    </row>
    <row r="1053" customFormat="false" ht="12.75" hidden="false" customHeight="false" outlineLevel="0" collapsed="false">
      <c r="A1053" s="0" t="s">
        <v>0</v>
      </c>
    </row>
    <row r="1054" customFormat="false" ht="12.75" hidden="false" customHeight="false" outlineLevel="0" collapsed="false">
      <c r="A1054" s="0" t="s">
        <v>0</v>
      </c>
    </row>
    <row r="1055" customFormat="false" ht="12.75" hidden="false" customHeight="false" outlineLevel="0" collapsed="false">
      <c r="A1055" s="0" t="s">
        <v>0</v>
      </c>
    </row>
    <row r="1056" customFormat="false" ht="12.75" hidden="false" customHeight="false" outlineLevel="0" collapsed="false">
      <c r="A1056" s="0" t="s">
        <v>0</v>
      </c>
    </row>
    <row r="1057" customFormat="false" ht="12.75" hidden="false" customHeight="false" outlineLevel="0" collapsed="false">
      <c r="A1057" s="0" t="s">
        <v>0</v>
      </c>
    </row>
    <row r="1058" customFormat="false" ht="12.75" hidden="false" customHeight="false" outlineLevel="0" collapsed="false">
      <c r="A1058" s="0" t="s">
        <v>0</v>
      </c>
    </row>
    <row r="1059" customFormat="false" ht="12.75" hidden="false" customHeight="false" outlineLevel="0" collapsed="false">
      <c r="A1059" s="0" t="s">
        <v>0</v>
      </c>
    </row>
    <row r="1060" customFormat="false" ht="12.75" hidden="false" customHeight="false" outlineLevel="0" collapsed="false">
      <c r="A1060" s="0" t="s">
        <v>0</v>
      </c>
    </row>
    <row r="1061" customFormat="false" ht="12.75" hidden="false" customHeight="false" outlineLevel="0" collapsed="false">
      <c r="A1061" s="0" t="s">
        <v>0</v>
      </c>
    </row>
    <row r="1062" customFormat="false" ht="12.75" hidden="false" customHeight="false" outlineLevel="0" collapsed="false">
      <c r="A1062" s="0" t="s">
        <v>0</v>
      </c>
    </row>
    <row r="1063" customFormat="false" ht="12.75" hidden="false" customHeight="false" outlineLevel="0" collapsed="false">
      <c r="A1063" s="0" t="s">
        <v>0</v>
      </c>
    </row>
    <row r="1064" customFormat="false" ht="12.75" hidden="false" customHeight="false" outlineLevel="0" collapsed="false">
      <c r="A1064" s="0" t="s">
        <v>0</v>
      </c>
    </row>
    <row r="1065" customFormat="false" ht="12.75" hidden="false" customHeight="false" outlineLevel="0" collapsed="false">
      <c r="A1065" s="0" t="s">
        <v>0</v>
      </c>
    </row>
    <row r="1066" customFormat="false" ht="12.75" hidden="false" customHeight="false" outlineLevel="0" collapsed="false">
      <c r="A1066" s="0" t="s">
        <v>0</v>
      </c>
    </row>
    <row r="1067" customFormat="false" ht="12.75" hidden="false" customHeight="false" outlineLevel="0" collapsed="false">
      <c r="A1067" s="0" t="s">
        <v>0</v>
      </c>
    </row>
    <row r="1068" customFormat="false" ht="12.75" hidden="false" customHeight="false" outlineLevel="0" collapsed="false">
      <c r="A1068" s="0" t="s">
        <v>0</v>
      </c>
    </row>
    <row r="1069" customFormat="false" ht="12.75" hidden="false" customHeight="false" outlineLevel="0" collapsed="false">
      <c r="A1069" s="0" t="s">
        <v>0</v>
      </c>
    </row>
    <row r="1070" customFormat="false" ht="12.75" hidden="false" customHeight="false" outlineLevel="0" collapsed="false">
      <c r="A1070" s="0" t="s">
        <v>0</v>
      </c>
    </row>
    <row r="1071" customFormat="false" ht="12.75" hidden="false" customHeight="false" outlineLevel="0" collapsed="false">
      <c r="A1071" s="0" t="s">
        <v>0</v>
      </c>
    </row>
    <row r="1072" customFormat="false" ht="12.75" hidden="false" customHeight="false" outlineLevel="0" collapsed="false">
      <c r="A1072" s="0" t="s">
        <v>0</v>
      </c>
    </row>
    <row r="1073" customFormat="false" ht="12.75" hidden="false" customHeight="false" outlineLevel="0" collapsed="false">
      <c r="A1073" s="0" t="s">
        <v>0</v>
      </c>
    </row>
    <row r="1074" customFormat="false" ht="12.75" hidden="false" customHeight="false" outlineLevel="0" collapsed="false">
      <c r="A1074" s="0" t="s">
        <v>0</v>
      </c>
    </row>
    <row r="1075" customFormat="false" ht="12.75" hidden="false" customHeight="false" outlineLevel="0" collapsed="false">
      <c r="A1075" s="0" t="s">
        <v>0</v>
      </c>
    </row>
    <row r="1076" customFormat="false" ht="12.75" hidden="false" customHeight="false" outlineLevel="0" collapsed="false">
      <c r="A1076" s="0" t="s">
        <v>0</v>
      </c>
    </row>
    <row r="1077" customFormat="false" ht="12.75" hidden="false" customHeight="false" outlineLevel="0" collapsed="false">
      <c r="A1077" s="0" t="s">
        <v>0</v>
      </c>
    </row>
    <row r="1078" customFormat="false" ht="12.75" hidden="false" customHeight="false" outlineLevel="0" collapsed="false">
      <c r="A1078" s="0" t="s">
        <v>0</v>
      </c>
    </row>
    <row r="1079" customFormat="false" ht="12.75" hidden="false" customHeight="false" outlineLevel="0" collapsed="false">
      <c r="A1079" s="0" t="s">
        <v>0</v>
      </c>
    </row>
    <row r="1080" customFormat="false" ht="12.75" hidden="false" customHeight="false" outlineLevel="0" collapsed="false">
      <c r="A1080" s="0" t="s">
        <v>0</v>
      </c>
    </row>
    <row r="1081" customFormat="false" ht="12.75" hidden="false" customHeight="false" outlineLevel="0" collapsed="false">
      <c r="A1081" s="0" t="s">
        <v>0</v>
      </c>
    </row>
    <row r="1082" customFormat="false" ht="12.75" hidden="false" customHeight="false" outlineLevel="0" collapsed="false">
      <c r="A1082" s="0" t="s">
        <v>0</v>
      </c>
    </row>
    <row r="1083" customFormat="false" ht="12.75" hidden="false" customHeight="false" outlineLevel="0" collapsed="false">
      <c r="A1083" s="0" t="s">
        <v>0</v>
      </c>
    </row>
    <row r="1084" customFormat="false" ht="12.75" hidden="false" customHeight="false" outlineLevel="0" collapsed="false">
      <c r="A1084" s="0" t="s">
        <v>0</v>
      </c>
    </row>
    <row r="1085" customFormat="false" ht="12.75" hidden="false" customHeight="false" outlineLevel="0" collapsed="false">
      <c r="A1085" s="0" t="s">
        <v>0</v>
      </c>
    </row>
    <row r="1086" customFormat="false" ht="12.75" hidden="false" customHeight="false" outlineLevel="0" collapsed="false">
      <c r="A1086" s="0" t="s">
        <v>0</v>
      </c>
    </row>
    <row r="1087" customFormat="false" ht="12.75" hidden="false" customHeight="false" outlineLevel="0" collapsed="false">
      <c r="A1087" s="0" t="s">
        <v>0</v>
      </c>
    </row>
    <row r="1088" customFormat="false" ht="12.75" hidden="false" customHeight="false" outlineLevel="0" collapsed="false">
      <c r="A1088" s="0" t="s">
        <v>0</v>
      </c>
    </row>
    <row r="1089" customFormat="false" ht="12.75" hidden="false" customHeight="false" outlineLevel="0" collapsed="false">
      <c r="A1089" s="0" t="s">
        <v>0</v>
      </c>
    </row>
    <row r="1090" customFormat="false" ht="12.75" hidden="false" customHeight="false" outlineLevel="0" collapsed="false">
      <c r="A1090" s="0" t="s">
        <v>0</v>
      </c>
    </row>
    <row r="1091" customFormat="false" ht="12.75" hidden="false" customHeight="false" outlineLevel="0" collapsed="false">
      <c r="A1091" s="0" t="s">
        <v>0</v>
      </c>
    </row>
    <row r="1092" customFormat="false" ht="12.75" hidden="false" customHeight="false" outlineLevel="0" collapsed="false">
      <c r="A1092" s="0" t="s">
        <v>0</v>
      </c>
    </row>
    <row r="1093" customFormat="false" ht="12.75" hidden="false" customHeight="false" outlineLevel="0" collapsed="false">
      <c r="A1093" s="0" t="s">
        <v>0</v>
      </c>
    </row>
    <row r="1094" customFormat="false" ht="12.75" hidden="false" customHeight="false" outlineLevel="0" collapsed="false">
      <c r="A1094" s="0" t="s">
        <v>0</v>
      </c>
    </row>
    <row r="1095" customFormat="false" ht="12.75" hidden="false" customHeight="false" outlineLevel="0" collapsed="false">
      <c r="A1095" s="0" t="s">
        <v>0</v>
      </c>
    </row>
    <row r="1096" customFormat="false" ht="12.75" hidden="false" customHeight="false" outlineLevel="0" collapsed="false">
      <c r="A1096" s="0" t="s">
        <v>0</v>
      </c>
    </row>
    <row r="1097" customFormat="false" ht="12.75" hidden="false" customHeight="false" outlineLevel="0" collapsed="false">
      <c r="A1097" s="0" t="s">
        <v>0</v>
      </c>
    </row>
    <row r="1098" customFormat="false" ht="12.75" hidden="false" customHeight="false" outlineLevel="0" collapsed="false">
      <c r="A1098" s="0" t="s">
        <v>0</v>
      </c>
    </row>
    <row r="1099" customFormat="false" ht="12.75" hidden="false" customHeight="false" outlineLevel="0" collapsed="false">
      <c r="A1099" s="0" t="s">
        <v>0</v>
      </c>
    </row>
    <row r="1100" customFormat="false" ht="12.75" hidden="false" customHeight="false" outlineLevel="0" collapsed="false">
      <c r="A1100" s="0" t="s">
        <v>0</v>
      </c>
    </row>
    <row r="1101" customFormat="false" ht="12.75" hidden="false" customHeight="false" outlineLevel="0" collapsed="false">
      <c r="A1101" s="0" t="s">
        <v>0</v>
      </c>
    </row>
    <row r="1102" customFormat="false" ht="12.75" hidden="false" customHeight="false" outlineLevel="0" collapsed="false">
      <c r="A1102" s="0" t="s">
        <v>0</v>
      </c>
    </row>
    <row r="1103" customFormat="false" ht="12.75" hidden="false" customHeight="false" outlineLevel="0" collapsed="false">
      <c r="A1103" s="0" t="s">
        <v>0</v>
      </c>
    </row>
    <row r="1104" customFormat="false" ht="12.75" hidden="false" customHeight="false" outlineLevel="0" collapsed="false">
      <c r="A1104" s="0" t="s">
        <v>0</v>
      </c>
    </row>
    <row r="1105" customFormat="false" ht="12.75" hidden="false" customHeight="false" outlineLevel="0" collapsed="false">
      <c r="A1105" s="0" t="s">
        <v>0</v>
      </c>
    </row>
    <row r="1106" customFormat="false" ht="12.75" hidden="false" customHeight="false" outlineLevel="0" collapsed="false">
      <c r="A1106" s="0" t="s">
        <v>0</v>
      </c>
    </row>
    <row r="1107" customFormat="false" ht="12.75" hidden="false" customHeight="false" outlineLevel="0" collapsed="false">
      <c r="A1107" s="0" t="s">
        <v>0</v>
      </c>
    </row>
    <row r="1108" customFormat="false" ht="12.75" hidden="false" customHeight="false" outlineLevel="0" collapsed="false">
      <c r="A1108" s="0" t="s">
        <v>0</v>
      </c>
    </row>
    <row r="1109" customFormat="false" ht="12.75" hidden="false" customHeight="false" outlineLevel="0" collapsed="false">
      <c r="A1109" s="0" t="s">
        <v>0</v>
      </c>
    </row>
    <row r="1110" customFormat="false" ht="12.75" hidden="false" customHeight="false" outlineLevel="0" collapsed="false">
      <c r="A1110" s="0" t="s">
        <v>0</v>
      </c>
    </row>
    <row r="1111" customFormat="false" ht="12.75" hidden="false" customHeight="false" outlineLevel="0" collapsed="false">
      <c r="A1111" s="0" t="s">
        <v>0</v>
      </c>
    </row>
    <row r="1112" customFormat="false" ht="12.75" hidden="false" customHeight="false" outlineLevel="0" collapsed="false">
      <c r="A1112" s="0" t="s">
        <v>0</v>
      </c>
    </row>
    <row r="1113" customFormat="false" ht="12.75" hidden="false" customHeight="false" outlineLevel="0" collapsed="false">
      <c r="A1113" s="0" t="s">
        <v>0</v>
      </c>
    </row>
    <row r="1114" customFormat="false" ht="12.75" hidden="false" customHeight="false" outlineLevel="0" collapsed="false">
      <c r="A1114" s="0" t="s">
        <v>0</v>
      </c>
    </row>
    <row r="1115" customFormat="false" ht="12.75" hidden="false" customHeight="false" outlineLevel="0" collapsed="false">
      <c r="A1115" s="0" t="s">
        <v>0</v>
      </c>
    </row>
    <row r="1116" customFormat="false" ht="12.75" hidden="false" customHeight="false" outlineLevel="0" collapsed="false">
      <c r="A1116" s="0" t="s">
        <v>0</v>
      </c>
    </row>
    <row r="1117" customFormat="false" ht="12.75" hidden="false" customHeight="false" outlineLevel="0" collapsed="false">
      <c r="A1117" s="0" t="s">
        <v>0</v>
      </c>
    </row>
    <row r="1118" customFormat="false" ht="12.75" hidden="false" customHeight="false" outlineLevel="0" collapsed="false">
      <c r="A1118" s="0" t="s">
        <v>0</v>
      </c>
    </row>
    <row r="1119" customFormat="false" ht="12.75" hidden="false" customHeight="false" outlineLevel="0" collapsed="false">
      <c r="A1119" s="0" t="s">
        <v>0</v>
      </c>
    </row>
    <row r="1120" customFormat="false" ht="12.75" hidden="false" customHeight="false" outlineLevel="0" collapsed="false">
      <c r="A1120" s="0" t="s">
        <v>0</v>
      </c>
    </row>
    <row r="1121" customFormat="false" ht="12.75" hidden="false" customHeight="false" outlineLevel="0" collapsed="false">
      <c r="A1121" s="0" t="s">
        <v>0</v>
      </c>
    </row>
    <row r="1122" customFormat="false" ht="12.75" hidden="false" customHeight="false" outlineLevel="0" collapsed="false">
      <c r="A1122" s="0" t="s">
        <v>0</v>
      </c>
    </row>
    <row r="1123" customFormat="false" ht="12.75" hidden="false" customHeight="false" outlineLevel="0" collapsed="false">
      <c r="A1123" s="0" t="s">
        <v>0</v>
      </c>
    </row>
    <row r="1124" customFormat="false" ht="12.75" hidden="false" customHeight="false" outlineLevel="0" collapsed="false">
      <c r="A1124" s="0" t="s">
        <v>0</v>
      </c>
    </row>
    <row r="1125" customFormat="false" ht="12.75" hidden="false" customHeight="false" outlineLevel="0" collapsed="false">
      <c r="A1125" s="0" t="s">
        <v>0</v>
      </c>
    </row>
    <row r="1126" customFormat="false" ht="12.75" hidden="false" customHeight="false" outlineLevel="0" collapsed="false">
      <c r="A1126" s="0" t="s">
        <v>0</v>
      </c>
    </row>
    <row r="1127" customFormat="false" ht="12.75" hidden="false" customHeight="false" outlineLevel="0" collapsed="false">
      <c r="A1127" s="0" t="s">
        <v>0</v>
      </c>
    </row>
    <row r="1128" customFormat="false" ht="12.75" hidden="false" customHeight="false" outlineLevel="0" collapsed="false">
      <c r="A1128" s="0" t="s">
        <v>0</v>
      </c>
    </row>
    <row r="1129" customFormat="false" ht="12.75" hidden="false" customHeight="false" outlineLevel="0" collapsed="false">
      <c r="A1129" s="0" t="s">
        <v>0</v>
      </c>
    </row>
    <row r="1130" customFormat="false" ht="12.75" hidden="false" customHeight="false" outlineLevel="0" collapsed="false">
      <c r="A1130" s="0" t="s">
        <v>0</v>
      </c>
    </row>
    <row r="1131" customFormat="false" ht="12.75" hidden="false" customHeight="false" outlineLevel="0" collapsed="false">
      <c r="A1131" s="0" t="s">
        <v>0</v>
      </c>
    </row>
    <row r="1132" customFormat="false" ht="12.75" hidden="false" customHeight="false" outlineLevel="0" collapsed="false">
      <c r="A1132" s="0" t="s">
        <v>0</v>
      </c>
    </row>
    <row r="1133" customFormat="false" ht="12.75" hidden="false" customHeight="false" outlineLevel="0" collapsed="false">
      <c r="A1133" s="0" t="s">
        <v>0</v>
      </c>
    </row>
    <row r="1134" customFormat="false" ht="12.75" hidden="false" customHeight="false" outlineLevel="0" collapsed="false">
      <c r="A1134" s="0" t="s">
        <v>0</v>
      </c>
    </row>
    <row r="1135" customFormat="false" ht="12.75" hidden="false" customHeight="false" outlineLevel="0" collapsed="false">
      <c r="A1135" s="0" t="s">
        <v>0</v>
      </c>
    </row>
    <row r="1136" customFormat="false" ht="12.75" hidden="false" customHeight="false" outlineLevel="0" collapsed="false">
      <c r="A1136" s="0" t="s">
        <v>0</v>
      </c>
    </row>
    <row r="1137" customFormat="false" ht="12.75" hidden="false" customHeight="false" outlineLevel="0" collapsed="false">
      <c r="A1137" s="0" t="s">
        <v>0</v>
      </c>
    </row>
    <row r="1138" customFormat="false" ht="12.75" hidden="false" customHeight="false" outlineLevel="0" collapsed="false">
      <c r="A1138" s="0" t="s">
        <v>0</v>
      </c>
    </row>
    <row r="1139" customFormat="false" ht="12.75" hidden="false" customHeight="false" outlineLevel="0" collapsed="false">
      <c r="A1139" s="0" t="s">
        <v>0</v>
      </c>
    </row>
    <row r="1140" customFormat="false" ht="12.75" hidden="false" customHeight="false" outlineLevel="0" collapsed="false">
      <c r="A1140" s="0" t="s">
        <v>0</v>
      </c>
    </row>
    <row r="1141" customFormat="false" ht="12.75" hidden="false" customHeight="false" outlineLevel="0" collapsed="false">
      <c r="A1141" s="0" t="s">
        <v>0</v>
      </c>
    </row>
    <row r="1142" customFormat="false" ht="12.75" hidden="false" customHeight="false" outlineLevel="0" collapsed="false">
      <c r="A1142" s="0" t="s">
        <v>0</v>
      </c>
    </row>
    <row r="1143" customFormat="false" ht="12.75" hidden="false" customHeight="false" outlineLevel="0" collapsed="false">
      <c r="A1143" s="0" t="s">
        <v>0</v>
      </c>
    </row>
    <row r="1144" customFormat="false" ht="12.75" hidden="false" customHeight="false" outlineLevel="0" collapsed="false">
      <c r="A1144" s="0" t="s">
        <v>0</v>
      </c>
    </row>
    <row r="1145" customFormat="false" ht="12.75" hidden="false" customHeight="false" outlineLevel="0" collapsed="false">
      <c r="A1145" s="0" t="s">
        <v>0</v>
      </c>
    </row>
    <row r="1146" customFormat="false" ht="12.75" hidden="false" customHeight="false" outlineLevel="0" collapsed="false">
      <c r="A1146" s="0" t="s">
        <v>0</v>
      </c>
    </row>
    <row r="1147" customFormat="false" ht="12.75" hidden="false" customHeight="false" outlineLevel="0" collapsed="false">
      <c r="A1147" s="0" t="s">
        <v>0</v>
      </c>
    </row>
    <row r="1148" customFormat="false" ht="12.75" hidden="false" customHeight="false" outlineLevel="0" collapsed="false">
      <c r="A1148" s="0" t="s">
        <v>0</v>
      </c>
    </row>
    <row r="1149" customFormat="false" ht="12.75" hidden="false" customHeight="false" outlineLevel="0" collapsed="false">
      <c r="A1149" s="0" t="s">
        <v>0</v>
      </c>
    </row>
    <row r="1150" customFormat="false" ht="12.75" hidden="false" customHeight="false" outlineLevel="0" collapsed="false">
      <c r="A1150" s="0" t="s">
        <v>0</v>
      </c>
    </row>
    <row r="1151" customFormat="false" ht="12.75" hidden="false" customHeight="false" outlineLevel="0" collapsed="false">
      <c r="A1151" s="0" t="s">
        <v>0</v>
      </c>
    </row>
    <row r="1152" customFormat="false" ht="12.75" hidden="false" customHeight="false" outlineLevel="0" collapsed="false">
      <c r="A1152" s="0" t="s">
        <v>0</v>
      </c>
    </row>
    <row r="1153" customFormat="false" ht="12.75" hidden="false" customHeight="false" outlineLevel="0" collapsed="false">
      <c r="A1153" s="0" t="s">
        <v>0</v>
      </c>
    </row>
    <row r="1154" customFormat="false" ht="12.75" hidden="false" customHeight="false" outlineLevel="0" collapsed="false">
      <c r="A1154" s="0" t="s">
        <v>0</v>
      </c>
    </row>
    <row r="1155" customFormat="false" ht="12.75" hidden="false" customHeight="false" outlineLevel="0" collapsed="false">
      <c r="A1155" s="0" t="s">
        <v>0</v>
      </c>
    </row>
    <row r="1156" customFormat="false" ht="12.75" hidden="false" customHeight="false" outlineLevel="0" collapsed="false">
      <c r="A1156" s="0" t="s">
        <v>0</v>
      </c>
    </row>
    <row r="1157" customFormat="false" ht="12.75" hidden="false" customHeight="false" outlineLevel="0" collapsed="false">
      <c r="A1157" s="0" t="s">
        <v>0</v>
      </c>
    </row>
    <row r="1158" customFormat="false" ht="12.75" hidden="false" customHeight="false" outlineLevel="0" collapsed="false">
      <c r="A1158" s="0" t="s">
        <v>0</v>
      </c>
    </row>
    <row r="1159" customFormat="false" ht="12.75" hidden="false" customHeight="false" outlineLevel="0" collapsed="false">
      <c r="A1159" s="0" t="s">
        <v>0</v>
      </c>
    </row>
    <row r="1160" customFormat="false" ht="12.75" hidden="false" customHeight="false" outlineLevel="0" collapsed="false">
      <c r="A1160" s="0" t="s">
        <v>0</v>
      </c>
    </row>
    <row r="1161" customFormat="false" ht="12.75" hidden="false" customHeight="false" outlineLevel="0" collapsed="false">
      <c r="A1161" s="0" t="s">
        <v>0</v>
      </c>
    </row>
    <row r="1162" customFormat="false" ht="12.75" hidden="false" customHeight="false" outlineLevel="0" collapsed="false">
      <c r="A1162" s="0" t="s">
        <v>0</v>
      </c>
    </row>
    <row r="1163" customFormat="false" ht="12.75" hidden="false" customHeight="false" outlineLevel="0" collapsed="false">
      <c r="A1163" s="0" t="s">
        <v>0</v>
      </c>
    </row>
    <row r="1164" customFormat="false" ht="12.75" hidden="false" customHeight="false" outlineLevel="0" collapsed="false">
      <c r="A1164" s="0" t="s">
        <v>0</v>
      </c>
    </row>
    <row r="1165" customFormat="false" ht="12.75" hidden="false" customHeight="false" outlineLevel="0" collapsed="false">
      <c r="A1165" s="0" t="s">
        <v>0</v>
      </c>
    </row>
    <row r="1166" customFormat="false" ht="12.75" hidden="false" customHeight="false" outlineLevel="0" collapsed="false">
      <c r="A1166" s="0" t="s">
        <v>0</v>
      </c>
    </row>
    <row r="1167" customFormat="false" ht="12.75" hidden="false" customHeight="false" outlineLevel="0" collapsed="false">
      <c r="A1167" s="0" t="s">
        <v>0</v>
      </c>
    </row>
    <row r="1168" customFormat="false" ht="12.75" hidden="false" customHeight="false" outlineLevel="0" collapsed="false">
      <c r="A1168" s="0" t="s">
        <v>0</v>
      </c>
    </row>
    <row r="1169" customFormat="false" ht="12.75" hidden="false" customHeight="false" outlineLevel="0" collapsed="false">
      <c r="A1169" s="0" t="s">
        <v>0</v>
      </c>
    </row>
    <row r="1170" customFormat="false" ht="12.75" hidden="false" customHeight="false" outlineLevel="0" collapsed="false">
      <c r="A1170" s="0" t="s">
        <v>0</v>
      </c>
    </row>
    <row r="1171" customFormat="false" ht="12.75" hidden="false" customHeight="false" outlineLevel="0" collapsed="false">
      <c r="A1171" s="0" t="s">
        <v>0</v>
      </c>
    </row>
    <row r="1172" customFormat="false" ht="12.75" hidden="false" customHeight="false" outlineLevel="0" collapsed="false">
      <c r="A1172" s="0" t="s">
        <v>0</v>
      </c>
    </row>
    <row r="1173" customFormat="false" ht="12.75" hidden="false" customHeight="false" outlineLevel="0" collapsed="false">
      <c r="A1173" s="0" t="s">
        <v>0</v>
      </c>
    </row>
    <row r="1174" customFormat="false" ht="12.75" hidden="false" customHeight="false" outlineLevel="0" collapsed="false">
      <c r="A1174" s="0" t="s">
        <v>0</v>
      </c>
    </row>
    <row r="1175" customFormat="false" ht="12.75" hidden="false" customHeight="false" outlineLevel="0" collapsed="false">
      <c r="A1175" s="0" t="s">
        <v>0</v>
      </c>
    </row>
    <row r="1176" customFormat="false" ht="12.75" hidden="false" customHeight="false" outlineLevel="0" collapsed="false">
      <c r="A1176" s="0" t="s">
        <v>0</v>
      </c>
    </row>
    <row r="1177" customFormat="false" ht="12.75" hidden="false" customHeight="false" outlineLevel="0" collapsed="false">
      <c r="A1177" s="0" t="s">
        <v>0</v>
      </c>
    </row>
    <row r="1178" customFormat="false" ht="12.75" hidden="false" customHeight="false" outlineLevel="0" collapsed="false">
      <c r="A1178" s="0" t="s">
        <v>0</v>
      </c>
    </row>
    <row r="1179" customFormat="false" ht="12.75" hidden="false" customHeight="false" outlineLevel="0" collapsed="false">
      <c r="A1179" s="0" t="s">
        <v>0</v>
      </c>
    </row>
    <row r="1180" customFormat="false" ht="12.75" hidden="false" customHeight="false" outlineLevel="0" collapsed="false">
      <c r="A1180" s="0" t="s">
        <v>0</v>
      </c>
    </row>
    <row r="1181" customFormat="false" ht="12.75" hidden="false" customHeight="false" outlineLevel="0" collapsed="false">
      <c r="A1181" s="0" t="s">
        <v>0</v>
      </c>
    </row>
    <row r="1182" customFormat="false" ht="12.75" hidden="false" customHeight="false" outlineLevel="0" collapsed="false">
      <c r="A1182" s="0" t="s">
        <v>0</v>
      </c>
    </row>
    <row r="1183" customFormat="false" ht="12.75" hidden="false" customHeight="false" outlineLevel="0" collapsed="false">
      <c r="A1183" s="0" t="s">
        <v>0</v>
      </c>
    </row>
    <row r="1184" customFormat="false" ht="12.75" hidden="false" customHeight="false" outlineLevel="0" collapsed="false">
      <c r="A1184" s="0" t="s">
        <v>0</v>
      </c>
    </row>
    <row r="1185" customFormat="false" ht="12.75" hidden="false" customHeight="false" outlineLevel="0" collapsed="false">
      <c r="A1185" s="0" t="s">
        <v>0</v>
      </c>
    </row>
    <row r="1186" customFormat="false" ht="12.75" hidden="false" customHeight="false" outlineLevel="0" collapsed="false">
      <c r="A1186" s="0" t="s">
        <v>0</v>
      </c>
    </row>
    <row r="1187" customFormat="false" ht="12.75" hidden="false" customHeight="false" outlineLevel="0" collapsed="false">
      <c r="A1187" s="0" t="s">
        <v>0</v>
      </c>
    </row>
    <row r="1188" customFormat="false" ht="12.75" hidden="false" customHeight="false" outlineLevel="0" collapsed="false">
      <c r="A1188" s="0" t="s">
        <v>0</v>
      </c>
    </row>
    <row r="1189" customFormat="false" ht="12.75" hidden="false" customHeight="false" outlineLevel="0" collapsed="false">
      <c r="A1189" s="0" t="s">
        <v>0</v>
      </c>
    </row>
    <row r="1190" customFormat="false" ht="12.75" hidden="false" customHeight="false" outlineLevel="0" collapsed="false">
      <c r="A1190" s="0" t="s">
        <v>0</v>
      </c>
    </row>
    <row r="1191" customFormat="false" ht="12.75" hidden="false" customHeight="false" outlineLevel="0" collapsed="false">
      <c r="A1191" s="0" t="s">
        <v>0</v>
      </c>
    </row>
    <row r="1192" customFormat="false" ht="12.75" hidden="false" customHeight="false" outlineLevel="0" collapsed="false">
      <c r="A1192" s="0" t="s">
        <v>0</v>
      </c>
    </row>
    <row r="1193" customFormat="false" ht="12.75" hidden="false" customHeight="false" outlineLevel="0" collapsed="false">
      <c r="A1193" s="0" t="s">
        <v>0</v>
      </c>
    </row>
    <row r="1194" customFormat="false" ht="12.75" hidden="false" customHeight="false" outlineLevel="0" collapsed="false">
      <c r="A1194" s="0" t="s">
        <v>0</v>
      </c>
    </row>
    <row r="1195" customFormat="false" ht="12.75" hidden="false" customHeight="false" outlineLevel="0" collapsed="false">
      <c r="A1195" s="0" t="s">
        <v>0</v>
      </c>
    </row>
    <row r="1196" customFormat="false" ht="12.75" hidden="false" customHeight="false" outlineLevel="0" collapsed="false">
      <c r="A1196" s="0" t="s">
        <v>0</v>
      </c>
    </row>
    <row r="1197" customFormat="false" ht="12.75" hidden="false" customHeight="false" outlineLevel="0" collapsed="false">
      <c r="A1197" s="0" t="s">
        <v>0</v>
      </c>
    </row>
    <row r="1198" customFormat="false" ht="12.75" hidden="false" customHeight="false" outlineLevel="0" collapsed="false">
      <c r="A1198" s="0" t="s">
        <v>0</v>
      </c>
    </row>
    <row r="1199" customFormat="false" ht="12.75" hidden="false" customHeight="false" outlineLevel="0" collapsed="false">
      <c r="A1199" s="0" t="s">
        <v>0</v>
      </c>
    </row>
    <row r="1200" customFormat="false" ht="12.75" hidden="false" customHeight="false" outlineLevel="0" collapsed="false">
      <c r="A1200" s="0" t="s">
        <v>0</v>
      </c>
    </row>
    <row r="1201" customFormat="false" ht="12.75" hidden="false" customHeight="false" outlineLevel="0" collapsed="false">
      <c r="A1201" s="0" t="s">
        <v>0</v>
      </c>
    </row>
    <row r="1202" customFormat="false" ht="12.75" hidden="false" customHeight="false" outlineLevel="0" collapsed="false">
      <c r="A1202" s="0" t="s">
        <v>0</v>
      </c>
    </row>
    <row r="1203" customFormat="false" ht="12.75" hidden="false" customHeight="false" outlineLevel="0" collapsed="false">
      <c r="A1203" s="0" t="s">
        <v>0</v>
      </c>
    </row>
    <row r="1204" customFormat="false" ht="12.75" hidden="false" customHeight="false" outlineLevel="0" collapsed="false">
      <c r="A1204" s="0" t="s">
        <v>0</v>
      </c>
    </row>
    <row r="1205" customFormat="false" ht="12.75" hidden="false" customHeight="false" outlineLevel="0" collapsed="false">
      <c r="A1205" s="0" t="s">
        <v>0</v>
      </c>
    </row>
    <row r="1206" customFormat="false" ht="12.75" hidden="false" customHeight="false" outlineLevel="0" collapsed="false">
      <c r="A1206" s="0" t="s">
        <v>0</v>
      </c>
    </row>
    <row r="1207" customFormat="false" ht="12.75" hidden="false" customHeight="false" outlineLevel="0" collapsed="false">
      <c r="A1207" s="0" t="s">
        <v>0</v>
      </c>
    </row>
    <row r="1208" customFormat="false" ht="12.75" hidden="false" customHeight="false" outlineLevel="0" collapsed="false">
      <c r="A1208" s="0" t="s">
        <v>0</v>
      </c>
    </row>
    <row r="1209" customFormat="false" ht="12.75" hidden="false" customHeight="false" outlineLevel="0" collapsed="false">
      <c r="A1209" s="0" t="s">
        <v>0</v>
      </c>
    </row>
    <row r="1210" customFormat="false" ht="12.75" hidden="false" customHeight="false" outlineLevel="0" collapsed="false">
      <c r="A1210" s="0" t="s">
        <v>0</v>
      </c>
    </row>
    <row r="1211" customFormat="false" ht="12.75" hidden="false" customHeight="false" outlineLevel="0" collapsed="false">
      <c r="A1211" s="0" t="s">
        <v>0</v>
      </c>
    </row>
    <row r="1212" customFormat="false" ht="12.75" hidden="false" customHeight="false" outlineLevel="0" collapsed="false">
      <c r="A1212" s="0" t="s">
        <v>0</v>
      </c>
    </row>
    <row r="1213" customFormat="false" ht="12.75" hidden="false" customHeight="false" outlineLevel="0" collapsed="false">
      <c r="A1213" s="0" t="s">
        <v>0</v>
      </c>
    </row>
    <row r="1214" customFormat="false" ht="12.75" hidden="false" customHeight="false" outlineLevel="0" collapsed="false">
      <c r="A1214" s="0" t="s">
        <v>0</v>
      </c>
    </row>
    <row r="1215" customFormat="false" ht="12.75" hidden="false" customHeight="false" outlineLevel="0" collapsed="false">
      <c r="A1215" s="0" t="s">
        <v>0</v>
      </c>
    </row>
    <row r="1216" customFormat="false" ht="12.75" hidden="false" customHeight="false" outlineLevel="0" collapsed="false">
      <c r="A1216" s="0" t="s">
        <v>0</v>
      </c>
    </row>
    <row r="1217" customFormat="false" ht="12.75" hidden="false" customHeight="false" outlineLevel="0" collapsed="false">
      <c r="A1217" s="0" t="s">
        <v>0</v>
      </c>
    </row>
    <row r="1218" customFormat="false" ht="12.75" hidden="false" customHeight="false" outlineLevel="0" collapsed="false">
      <c r="A1218" s="0" t="s">
        <v>0</v>
      </c>
    </row>
    <row r="1219" customFormat="false" ht="12.75" hidden="false" customHeight="false" outlineLevel="0" collapsed="false">
      <c r="A1219" s="0" t="s">
        <v>0</v>
      </c>
    </row>
    <row r="1220" customFormat="false" ht="12.75" hidden="false" customHeight="false" outlineLevel="0" collapsed="false">
      <c r="A1220" s="0" t="s">
        <v>0</v>
      </c>
    </row>
    <row r="1221" customFormat="false" ht="12.75" hidden="false" customHeight="false" outlineLevel="0" collapsed="false">
      <c r="A1221" s="0" t="s">
        <v>0</v>
      </c>
    </row>
    <row r="1222" customFormat="false" ht="12.75" hidden="false" customHeight="false" outlineLevel="0" collapsed="false">
      <c r="A1222" s="0" t="s">
        <v>0</v>
      </c>
    </row>
    <row r="1223" customFormat="false" ht="12.75" hidden="false" customHeight="false" outlineLevel="0" collapsed="false">
      <c r="A1223" s="0" t="s">
        <v>0</v>
      </c>
    </row>
    <row r="1224" customFormat="false" ht="12.75" hidden="false" customHeight="false" outlineLevel="0" collapsed="false">
      <c r="A1224" s="0" t="s">
        <v>0</v>
      </c>
    </row>
    <row r="1225" customFormat="false" ht="12.75" hidden="false" customHeight="false" outlineLevel="0" collapsed="false">
      <c r="A1225" s="0" t="s">
        <v>0</v>
      </c>
    </row>
    <row r="1226" customFormat="false" ht="12.75" hidden="false" customHeight="false" outlineLevel="0" collapsed="false">
      <c r="A1226" s="0" t="s">
        <v>0</v>
      </c>
    </row>
    <row r="1227" customFormat="false" ht="12.75" hidden="false" customHeight="false" outlineLevel="0" collapsed="false">
      <c r="A1227" s="0" t="s">
        <v>0</v>
      </c>
    </row>
    <row r="1228" customFormat="false" ht="12.75" hidden="false" customHeight="false" outlineLevel="0" collapsed="false">
      <c r="A1228" s="0" t="s">
        <v>0</v>
      </c>
    </row>
    <row r="1229" customFormat="false" ht="12.75" hidden="false" customHeight="false" outlineLevel="0" collapsed="false">
      <c r="A1229" s="0" t="s">
        <v>0</v>
      </c>
    </row>
    <row r="1230" customFormat="false" ht="12.75" hidden="false" customHeight="false" outlineLevel="0" collapsed="false">
      <c r="A1230" s="0" t="s">
        <v>0</v>
      </c>
    </row>
    <row r="1231" customFormat="false" ht="12.75" hidden="false" customHeight="false" outlineLevel="0" collapsed="false">
      <c r="A1231" s="0" t="s">
        <v>0</v>
      </c>
    </row>
    <row r="1232" customFormat="false" ht="12.75" hidden="false" customHeight="false" outlineLevel="0" collapsed="false">
      <c r="A1232" s="0" t="s">
        <v>0</v>
      </c>
    </row>
    <row r="1233" customFormat="false" ht="12.75" hidden="false" customHeight="false" outlineLevel="0" collapsed="false">
      <c r="A1233" s="0" t="s">
        <v>0</v>
      </c>
    </row>
    <row r="1234" customFormat="false" ht="12.75" hidden="false" customHeight="false" outlineLevel="0" collapsed="false">
      <c r="A1234" s="0" t="s">
        <v>0</v>
      </c>
    </row>
    <row r="1235" customFormat="false" ht="12.75" hidden="false" customHeight="false" outlineLevel="0" collapsed="false">
      <c r="A1235" s="0" t="s">
        <v>0</v>
      </c>
    </row>
    <row r="1236" customFormat="false" ht="12.75" hidden="false" customHeight="false" outlineLevel="0" collapsed="false">
      <c r="A1236" s="0" t="s">
        <v>0</v>
      </c>
    </row>
    <row r="1237" customFormat="false" ht="12.75" hidden="false" customHeight="false" outlineLevel="0" collapsed="false">
      <c r="A1237" s="0" t="s">
        <v>0</v>
      </c>
    </row>
    <row r="1238" customFormat="false" ht="12.75" hidden="false" customHeight="false" outlineLevel="0" collapsed="false">
      <c r="A1238" s="0" t="s">
        <v>0</v>
      </c>
    </row>
    <row r="1239" customFormat="false" ht="12.75" hidden="false" customHeight="false" outlineLevel="0" collapsed="false">
      <c r="A1239" s="0" t="s">
        <v>0</v>
      </c>
    </row>
    <row r="1240" customFormat="false" ht="12.75" hidden="false" customHeight="false" outlineLevel="0" collapsed="false">
      <c r="A1240" s="0" t="s">
        <v>0</v>
      </c>
    </row>
    <row r="1241" customFormat="false" ht="12.75" hidden="false" customHeight="false" outlineLevel="0" collapsed="false">
      <c r="A1241" s="0" t="s">
        <v>0</v>
      </c>
    </row>
    <row r="1242" customFormat="false" ht="12.75" hidden="false" customHeight="false" outlineLevel="0" collapsed="false">
      <c r="A1242" s="0" t="s">
        <v>0</v>
      </c>
    </row>
    <row r="1243" customFormat="false" ht="12.75" hidden="false" customHeight="false" outlineLevel="0" collapsed="false">
      <c r="A1243" s="0" t="s">
        <v>0</v>
      </c>
    </row>
    <row r="1244" customFormat="false" ht="12.75" hidden="false" customHeight="false" outlineLevel="0" collapsed="false">
      <c r="A1244" s="0" t="s">
        <v>0</v>
      </c>
    </row>
    <row r="1245" customFormat="false" ht="12.75" hidden="false" customHeight="false" outlineLevel="0" collapsed="false">
      <c r="A1245" s="0" t="s">
        <v>0</v>
      </c>
    </row>
    <row r="1246" customFormat="false" ht="12.75" hidden="false" customHeight="false" outlineLevel="0" collapsed="false">
      <c r="A1246" s="0" t="s">
        <v>0</v>
      </c>
    </row>
    <row r="1247" customFormat="false" ht="12.75" hidden="false" customHeight="false" outlineLevel="0" collapsed="false">
      <c r="A1247" s="0" t="s">
        <v>0</v>
      </c>
    </row>
    <row r="1248" customFormat="false" ht="12.75" hidden="false" customHeight="false" outlineLevel="0" collapsed="false">
      <c r="A1248" s="0" t="s">
        <v>0</v>
      </c>
    </row>
    <row r="1249" customFormat="false" ht="12.75" hidden="false" customHeight="false" outlineLevel="0" collapsed="false">
      <c r="A1249" s="0" t="s">
        <v>0</v>
      </c>
    </row>
    <row r="1250" customFormat="false" ht="12.75" hidden="false" customHeight="false" outlineLevel="0" collapsed="false">
      <c r="A1250" s="0" t="s">
        <v>0</v>
      </c>
    </row>
    <row r="1251" customFormat="false" ht="12.75" hidden="false" customHeight="false" outlineLevel="0" collapsed="false">
      <c r="A1251" s="0" t="s">
        <v>0</v>
      </c>
    </row>
    <row r="1252" customFormat="false" ht="12.75" hidden="false" customHeight="false" outlineLevel="0" collapsed="false">
      <c r="A1252" s="0" t="s">
        <v>0</v>
      </c>
    </row>
    <row r="1253" customFormat="false" ht="12.75" hidden="false" customHeight="false" outlineLevel="0" collapsed="false">
      <c r="A1253" s="0" t="s">
        <v>0</v>
      </c>
    </row>
    <row r="1254" customFormat="false" ht="12.75" hidden="false" customHeight="false" outlineLevel="0" collapsed="false">
      <c r="A1254" s="0" t="s">
        <v>0</v>
      </c>
    </row>
    <row r="1255" customFormat="false" ht="12.75" hidden="false" customHeight="false" outlineLevel="0" collapsed="false">
      <c r="A1255" s="0" t="s">
        <v>0</v>
      </c>
    </row>
    <row r="1256" customFormat="false" ht="12.75" hidden="false" customHeight="false" outlineLevel="0" collapsed="false">
      <c r="A1256" s="0" t="s">
        <v>0</v>
      </c>
    </row>
    <row r="1257" customFormat="false" ht="12.75" hidden="false" customHeight="false" outlineLevel="0" collapsed="false">
      <c r="A1257" s="0" t="s">
        <v>0</v>
      </c>
    </row>
    <row r="1258" customFormat="false" ht="12.75" hidden="false" customHeight="false" outlineLevel="0" collapsed="false">
      <c r="A1258" s="0" t="s">
        <v>0</v>
      </c>
    </row>
    <row r="1259" customFormat="false" ht="12.75" hidden="false" customHeight="false" outlineLevel="0" collapsed="false">
      <c r="A1259" s="0" t="s">
        <v>0</v>
      </c>
    </row>
    <row r="1260" customFormat="false" ht="12.75" hidden="false" customHeight="false" outlineLevel="0" collapsed="false">
      <c r="A1260" s="0" t="s">
        <v>0</v>
      </c>
    </row>
    <row r="1261" customFormat="false" ht="12.75" hidden="false" customHeight="false" outlineLevel="0" collapsed="false">
      <c r="A1261" s="0" t="s">
        <v>0</v>
      </c>
    </row>
    <row r="1262" customFormat="false" ht="12.75" hidden="false" customHeight="false" outlineLevel="0" collapsed="false">
      <c r="A1262" s="0" t="s">
        <v>0</v>
      </c>
    </row>
    <row r="1263" customFormat="false" ht="12.75" hidden="false" customHeight="false" outlineLevel="0" collapsed="false">
      <c r="A1263" s="0" t="s">
        <v>0</v>
      </c>
    </row>
    <row r="1264" customFormat="false" ht="12.75" hidden="false" customHeight="false" outlineLevel="0" collapsed="false">
      <c r="A1264" s="0" t="s">
        <v>0</v>
      </c>
    </row>
    <row r="1265" customFormat="false" ht="12.75" hidden="false" customHeight="false" outlineLevel="0" collapsed="false">
      <c r="A1265" s="0" t="s">
        <v>0</v>
      </c>
    </row>
    <row r="1266" customFormat="false" ht="12.75" hidden="false" customHeight="false" outlineLevel="0" collapsed="false">
      <c r="A1266" s="0" t="s">
        <v>0</v>
      </c>
    </row>
    <row r="1267" customFormat="false" ht="12.75" hidden="false" customHeight="false" outlineLevel="0" collapsed="false">
      <c r="A1267" s="0" t="s">
        <v>0</v>
      </c>
    </row>
    <row r="1268" customFormat="false" ht="12.75" hidden="false" customHeight="false" outlineLevel="0" collapsed="false">
      <c r="A1268" s="0" t="s">
        <v>0</v>
      </c>
    </row>
    <row r="1269" customFormat="false" ht="12.75" hidden="false" customHeight="false" outlineLevel="0" collapsed="false">
      <c r="A1269" s="0" t="s">
        <v>0</v>
      </c>
    </row>
    <row r="1270" customFormat="false" ht="12.75" hidden="false" customHeight="false" outlineLevel="0" collapsed="false">
      <c r="A1270" s="0" t="s">
        <v>0</v>
      </c>
    </row>
    <row r="1271" customFormat="false" ht="12.75" hidden="false" customHeight="false" outlineLevel="0" collapsed="false">
      <c r="A1271" s="0" t="s">
        <v>0</v>
      </c>
    </row>
    <row r="1272" customFormat="false" ht="12.75" hidden="false" customHeight="false" outlineLevel="0" collapsed="false">
      <c r="A1272" s="0" t="s">
        <v>0</v>
      </c>
    </row>
    <row r="1273" customFormat="false" ht="12.75" hidden="false" customHeight="false" outlineLevel="0" collapsed="false">
      <c r="A1273" s="0" t="s">
        <v>0</v>
      </c>
    </row>
    <row r="1274" customFormat="false" ht="12.75" hidden="false" customHeight="false" outlineLevel="0" collapsed="false">
      <c r="A1274" s="0" t="s">
        <v>0</v>
      </c>
    </row>
    <row r="1275" customFormat="false" ht="12.75" hidden="false" customHeight="false" outlineLevel="0" collapsed="false">
      <c r="A1275" s="0" t="s">
        <v>0</v>
      </c>
    </row>
    <row r="1276" customFormat="false" ht="12.75" hidden="false" customHeight="false" outlineLevel="0" collapsed="false">
      <c r="A1276" s="0" t="s">
        <v>0</v>
      </c>
    </row>
    <row r="1277" customFormat="false" ht="12.75" hidden="false" customHeight="false" outlineLevel="0" collapsed="false">
      <c r="A1277" s="0" t="s">
        <v>0</v>
      </c>
    </row>
    <row r="1278" customFormat="false" ht="12.75" hidden="false" customHeight="false" outlineLevel="0" collapsed="false">
      <c r="A1278" s="0" t="s">
        <v>0</v>
      </c>
    </row>
    <row r="1279" customFormat="false" ht="12.75" hidden="false" customHeight="false" outlineLevel="0" collapsed="false">
      <c r="A1279" s="0" t="s">
        <v>0</v>
      </c>
    </row>
    <row r="1280" customFormat="false" ht="12.75" hidden="false" customHeight="false" outlineLevel="0" collapsed="false">
      <c r="A1280" s="0" t="s">
        <v>0</v>
      </c>
    </row>
    <row r="1281" customFormat="false" ht="12.75" hidden="false" customHeight="false" outlineLevel="0" collapsed="false">
      <c r="A1281" s="0" t="s">
        <v>0</v>
      </c>
    </row>
    <row r="1282" customFormat="false" ht="12.75" hidden="false" customHeight="false" outlineLevel="0" collapsed="false">
      <c r="A1282" s="0" t="s">
        <v>0</v>
      </c>
    </row>
    <row r="1283" customFormat="false" ht="12.75" hidden="false" customHeight="false" outlineLevel="0" collapsed="false">
      <c r="A1283" s="0" t="s">
        <v>0</v>
      </c>
    </row>
    <row r="1284" customFormat="false" ht="12.75" hidden="false" customHeight="false" outlineLevel="0" collapsed="false">
      <c r="A1284" s="0" t="s">
        <v>0</v>
      </c>
    </row>
    <row r="1285" customFormat="false" ht="12.75" hidden="false" customHeight="false" outlineLevel="0" collapsed="false">
      <c r="A1285" s="0" t="s">
        <v>0</v>
      </c>
    </row>
    <row r="1286" customFormat="false" ht="12.75" hidden="false" customHeight="false" outlineLevel="0" collapsed="false">
      <c r="A1286" s="0" t="s">
        <v>0</v>
      </c>
    </row>
    <row r="1287" customFormat="false" ht="12.75" hidden="false" customHeight="false" outlineLevel="0" collapsed="false">
      <c r="A1287" s="0" t="s">
        <v>0</v>
      </c>
    </row>
    <row r="1288" customFormat="false" ht="12.75" hidden="false" customHeight="false" outlineLevel="0" collapsed="false">
      <c r="A1288" s="0" t="s">
        <v>0</v>
      </c>
    </row>
    <row r="1289" customFormat="false" ht="12.75" hidden="false" customHeight="false" outlineLevel="0" collapsed="false">
      <c r="A1289" s="0" t="s">
        <v>0</v>
      </c>
    </row>
    <row r="1290" customFormat="false" ht="12.75" hidden="false" customHeight="false" outlineLevel="0" collapsed="false">
      <c r="A1290" s="0" t="s">
        <v>0</v>
      </c>
    </row>
    <row r="1291" customFormat="false" ht="12.75" hidden="false" customHeight="false" outlineLevel="0" collapsed="false">
      <c r="A1291" s="0" t="s">
        <v>0</v>
      </c>
    </row>
    <row r="1292" customFormat="false" ht="12.75" hidden="false" customHeight="false" outlineLevel="0" collapsed="false">
      <c r="A1292" s="0" t="s">
        <v>0</v>
      </c>
    </row>
    <row r="1293" customFormat="false" ht="12.75" hidden="false" customHeight="false" outlineLevel="0" collapsed="false">
      <c r="A1293" s="0" t="s">
        <v>0</v>
      </c>
    </row>
    <row r="1294" customFormat="false" ht="12.75" hidden="false" customHeight="false" outlineLevel="0" collapsed="false">
      <c r="A1294" s="0" t="s">
        <v>0</v>
      </c>
    </row>
    <row r="1295" customFormat="false" ht="12.75" hidden="false" customHeight="false" outlineLevel="0" collapsed="false">
      <c r="A1295" s="0" t="s">
        <v>0</v>
      </c>
    </row>
    <row r="1296" customFormat="false" ht="12.75" hidden="false" customHeight="false" outlineLevel="0" collapsed="false">
      <c r="A1296" s="0" t="s">
        <v>0</v>
      </c>
    </row>
    <row r="1297" customFormat="false" ht="12.75" hidden="false" customHeight="false" outlineLevel="0" collapsed="false">
      <c r="A1297" s="0" t="s">
        <v>0</v>
      </c>
    </row>
    <row r="1298" customFormat="false" ht="12.75" hidden="false" customHeight="false" outlineLevel="0" collapsed="false">
      <c r="A1298" s="0" t="s">
        <v>0</v>
      </c>
    </row>
    <row r="1299" customFormat="false" ht="12.75" hidden="false" customHeight="false" outlineLevel="0" collapsed="false">
      <c r="A1299" s="0" t="s">
        <v>0</v>
      </c>
    </row>
    <row r="1300" customFormat="false" ht="12.75" hidden="false" customHeight="false" outlineLevel="0" collapsed="false">
      <c r="A1300" s="0" t="s">
        <v>0</v>
      </c>
    </row>
    <row r="1301" customFormat="false" ht="12.75" hidden="false" customHeight="false" outlineLevel="0" collapsed="false">
      <c r="A1301" s="0" t="s">
        <v>0</v>
      </c>
    </row>
    <row r="1302" customFormat="false" ht="12.75" hidden="false" customHeight="false" outlineLevel="0" collapsed="false">
      <c r="A1302" s="0" t="s">
        <v>0</v>
      </c>
    </row>
    <row r="1303" customFormat="false" ht="12.75" hidden="false" customHeight="false" outlineLevel="0" collapsed="false">
      <c r="A1303" s="0" t="s">
        <v>0</v>
      </c>
    </row>
    <row r="1304" customFormat="false" ht="12.75" hidden="false" customHeight="false" outlineLevel="0" collapsed="false">
      <c r="A1304" s="0" t="s">
        <v>0</v>
      </c>
    </row>
    <row r="1305" customFormat="false" ht="12.75" hidden="false" customHeight="false" outlineLevel="0" collapsed="false">
      <c r="A1305" s="0" t="s">
        <v>0</v>
      </c>
    </row>
    <row r="1306" customFormat="false" ht="12.75" hidden="false" customHeight="false" outlineLevel="0" collapsed="false">
      <c r="A1306" s="0" t="s">
        <v>0</v>
      </c>
    </row>
    <row r="1307" customFormat="false" ht="12.75" hidden="false" customHeight="false" outlineLevel="0" collapsed="false">
      <c r="A1307" s="0" t="s">
        <v>0</v>
      </c>
    </row>
    <row r="1308" customFormat="false" ht="12.75" hidden="false" customHeight="false" outlineLevel="0" collapsed="false">
      <c r="A1308" s="0" t="s">
        <v>0</v>
      </c>
    </row>
    <row r="1309" customFormat="false" ht="12.75" hidden="false" customHeight="false" outlineLevel="0" collapsed="false">
      <c r="A1309" s="0" t="s">
        <v>0</v>
      </c>
    </row>
    <row r="1310" customFormat="false" ht="12.75" hidden="false" customHeight="false" outlineLevel="0" collapsed="false">
      <c r="A1310" s="0" t="s">
        <v>0</v>
      </c>
    </row>
    <row r="1311" customFormat="false" ht="12.75" hidden="false" customHeight="false" outlineLevel="0" collapsed="false">
      <c r="A1311" s="0" t="s">
        <v>0</v>
      </c>
    </row>
    <row r="1312" customFormat="false" ht="12.75" hidden="false" customHeight="false" outlineLevel="0" collapsed="false">
      <c r="A1312" s="0" t="s">
        <v>0</v>
      </c>
    </row>
    <row r="1313" customFormat="false" ht="12.75" hidden="false" customHeight="false" outlineLevel="0" collapsed="false">
      <c r="A1313" s="0" t="s">
        <v>0</v>
      </c>
    </row>
    <row r="1314" customFormat="false" ht="12.75" hidden="false" customHeight="false" outlineLevel="0" collapsed="false">
      <c r="A1314" s="0" t="s">
        <v>0</v>
      </c>
    </row>
    <row r="1315" customFormat="false" ht="12.75" hidden="false" customHeight="false" outlineLevel="0" collapsed="false">
      <c r="A1315" s="0" t="s">
        <v>0</v>
      </c>
    </row>
    <row r="1316" customFormat="false" ht="12.75" hidden="false" customHeight="false" outlineLevel="0" collapsed="false">
      <c r="A1316" s="0" t="s">
        <v>0</v>
      </c>
    </row>
    <row r="1317" customFormat="false" ht="12.75" hidden="false" customHeight="false" outlineLevel="0" collapsed="false">
      <c r="A1317" s="0" t="s">
        <v>0</v>
      </c>
    </row>
    <row r="1318" customFormat="false" ht="12.75" hidden="false" customHeight="false" outlineLevel="0" collapsed="false">
      <c r="A1318" s="0" t="s">
        <v>0</v>
      </c>
    </row>
    <row r="1319" customFormat="false" ht="12.75" hidden="false" customHeight="false" outlineLevel="0" collapsed="false">
      <c r="A1319" s="0" t="s">
        <v>0</v>
      </c>
    </row>
    <row r="1320" customFormat="false" ht="12.75" hidden="false" customHeight="false" outlineLevel="0" collapsed="false">
      <c r="A1320" s="0" t="s">
        <v>0</v>
      </c>
    </row>
    <row r="1321" customFormat="false" ht="12.75" hidden="false" customHeight="false" outlineLevel="0" collapsed="false">
      <c r="A1321" s="0" t="s">
        <v>0</v>
      </c>
    </row>
    <row r="1322" customFormat="false" ht="12.75" hidden="false" customHeight="false" outlineLevel="0" collapsed="false">
      <c r="A1322" s="0" t="s">
        <v>0</v>
      </c>
    </row>
    <row r="1323" customFormat="false" ht="12.75" hidden="false" customHeight="false" outlineLevel="0" collapsed="false">
      <c r="A1323" s="0" t="s">
        <v>0</v>
      </c>
    </row>
    <row r="1324" customFormat="false" ht="12.75" hidden="false" customHeight="false" outlineLevel="0" collapsed="false">
      <c r="A1324" s="0" t="s">
        <v>0</v>
      </c>
    </row>
    <row r="1325" customFormat="false" ht="12.75" hidden="false" customHeight="false" outlineLevel="0" collapsed="false">
      <c r="A1325" s="0" t="s">
        <v>0</v>
      </c>
    </row>
    <row r="1326" customFormat="false" ht="12.75" hidden="false" customHeight="false" outlineLevel="0" collapsed="false">
      <c r="A1326" s="0" t="s">
        <v>0</v>
      </c>
    </row>
    <row r="1327" customFormat="false" ht="12.75" hidden="false" customHeight="false" outlineLevel="0" collapsed="false">
      <c r="A1327" s="0" t="s">
        <v>0</v>
      </c>
    </row>
    <row r="1328" customFormat="false" ht="12.75" hidden="false" customHeight="false" outlineLevel="0" collapsed="false">
      <c r="A1328" s="0" t="s">
        <v>0</v>
      </c>
    </row>
    <row r="1329" customFormat="false" ht="12.75" hidden="false" customHeight="false" outlineLevel="0" collapsed="false">
      <c r="A1329" s="0" t="s">
        <v>0</v>
      </c>
    </row>
    <row r="1330" customFormat="false" ht="12.75" hidden="false" customHeight="false" outlineLevel="0" collapsed="false">
      <c r="A1330" s="0" t="s">
        <v>0</v>
      </c>
    </row>
    <row r="1331" customFormat="false" ht="12.75" hidden="false" customHeight="false" outlineLevel="0" collapsed="false">
      <c r="A1331" s="0" t="s">
        <v>0</v>
      </c>
    </row>
    <row r="1332" customFormat="false" ht="12.75" hidden="false" customHeight="false" outlineLevel="0" collapsed="false">
      <c r="A1332" s="0" t="s">
        <v>0</v>
      </c>
    </row>
    <row r="1333" customFormat="false" ht="12.75" hidden="false" customHeight="false" outlineLevel="0" collapsed="false">
      <c r="A1333" s="0" t="s">
        <v>0</v>
      </c>
    </row>
    <row r="1334" customFormat="false" ht="12.75" hidden="false" customHeight="false" outlineLevel="0" collapsed="false">
      <c r="A1334" s="0" t="s">
        <v>0</v>
      </c>
    </row>
    <row r="1335" customFormat="false" ht="12.75" hidden="false" customHeight="false" outlineLevel="0" collapsed="false">
      <c r="A1335" s="0" t="s">
        <v>0</v>
      </c>
    </row>
    <row r="1336" customFormat="false" ht="12.75" hidden="false" customHeight="false" outlineLevel="0" collapsed="false">
      <c r="A1336" s="0" t="s">
        <v>0</v>
      </c>
    </row>
    <row r="1337" customFormat="false" ht="12.75" hidden="false" customHeight="false" outlineLevel="0" collapsed="false">
      <c r="A1337" s="0" t="s">
        <v>0</v>
      </c>
    </row>
    <row r="1338" customFormat="false" ht="12.75" hidden="false" customHeight="false" outlineLevel="0" collapsed="false">
      <c r="A1338" s="0" t="s">
        <v>0</v>
      </c>
    </row>
    <row r="1339" customFormat="false" ht="12.75" hidden="false" customHeight="false" outlineLevel="0" collapsed="false">
      <c r="A1339" s="0" t="s">
        <v>0</v>
      </c>
    </row>
    <row r="1340" customFormat="false" ht="12.75" hidden="false" customHeight="false" outlineLevel="0" collapsed="false">
      <c r="A1340" s="0" t="s">
        <v>0</v>
      </c>
    </row>
    <row r="1341" customFormat="false" ht="12.75" hidden="false" customHeight="false" outlineLevel="0" collapsed="false">
      <c r="A1341" s="0" t="s">
        <v>0</v>
      </c>
    </row>
    <row r="1342" customFormat="false" ht="12.75" hidden="false" customHeight="false" outlineLevel="0" collapsed="false">
      <c r="A1342" s="0" t="s">
        <v>0</v>
      </c>
    </row>
    <row r="1343" customFormat="false" ht="12.75" hidden="false" customHeight="false" outlineLevel="0" collapsed="false">
      <c r="A1343" s="0" t="s">
        <v>0</v>
      </c>
    </row>
    <row r="1344" customFormat="false" ht="12.75" hidden="false" customHeight="false" outlineLevel="0" collapsed="false">
      <c r="A1344" s="0" t="s">
        <v>0</v>
      </c>
    </row>
    <row r="1345" customFormat="false" ht="12.75" hidden="false" customHeight="false" outlineLevel="0" collapsed="false">
      <c r="A1345" s="0" t="s">
        <v>0</v>
      </c>
    </row>
    <row r="1346" customFormat="false" ht="12.75" hidden="false" customHeight="false" outlineLevel="0" collapsed="false">
      <c r="A1346" s="0" t="s">
        <v>0</v>
      </c>
    </row>
    <row r="1347" customFormat="false" ht="12.75" hidden="false" customHeight="false" outlineLevel="0" collapsed="false">
      <c r="A1347" s="0" t="s">
        <v>0</v>
      </c>
    </row>
    <row r="1348" customFormat="false" ht="12.75" hidden="false" customHeight="false" outlineLevel="0" collapsed="false">
      <c r="A1348" s="0" t="s">
        <v>0</v>
      </c>
    </row>
    <row r="1349" customFormat="false" ht="12.75" hidden="false" customHeight="false" outlineLevel="0" collapsed="false">
      <c r="A1349" s="0" t="s">
        <v>0</v>
      </c>
    </row>
    <row r="1350" customFormat="false" ht="12.75" hidden="false" customHeight="false" outlineLevel="0" collapsed="false">
      <c r="A1350" s="0" t="s">
        <v>0</v>
      </c>
    </row>
    <row r="1351" customFormat="false" ht="12.75" hidden="false" customHeight="false" outlineLevel="0" collapsed="false">
      <c r="A1351" s="0" t="s">
        <v>0</v>
      </c>
    </row>
    <row r="1352" customFormat="false" ht="12.75" hidden="false" customHeight="false" outlineLevel="0" collapsed="false">
      <c r="A1352" s="0" t="s">
        <v>0</v>
      </c>
    </row>
    <row r="1353" customFormat="false" ht="12.75" hidden="false" customHeight="false" outlineLevel="0" collapsed="false">
      <c r="A1353" s="0" t="s">
        <v>0</v>
      </c>
    </row>
    <row r="1354" customFormat="false" ht="12.75" hidden="false" customHeight="false" outlineLevel="0" collapsed="false">
      <c r="A1354" s="0" t="s">
        <v>0</v>
      </c>
    </row>
    <row r="1355" customFormat="false" ht="12.75" hidden="false" customHeight="false" outlineLevel="0" collapsed="false">
      <c r="A1355" s="0" t="s">
        <v>0</v>
      </c>
    </row>
    <row r="1356" customFormat="false" ht="12.75" hidden="false" customHeight="false" outlineLevel="0" collapsed="false">
      <c r="A1356" s="0" t="s">
        <v>0</v>
      </c>
    </row>
    <row r="1357" customFormat="false" ht="12.75" hidden="false" customHeight="false" outlineLevel="0" collapsed="false">
      <c r="A1357" s="0" t="s">
        <v>0</v>
      </c>
    </row>
    <row r="1358" customFormat="false" ht="12.75" hidden="false" customHeight="false" outlineLevel="0" collapsed="false">
      <c r="A1358" s="0" t="s">
        <v>0</v>
      </c>
    </row>
    <row r="1359" customFormat="false" ht="12.75" hidden="false" customHeight="false" outlineLevel="0" collapsed="false">
      <c r="A1359" s="0" t="s">
        <v>0</v>
      </c>
    </row>
    <row r="1360" customFormat="false" ht="12.75" hidden="false" customHeight="false" outlineLevel="0" collapsed="false">
      <c r="A1360" s="0" t="s">
        <v>0</v>
      </c>
    </row>
    <row r="1361" customFormat="false" ht="12.75" hidden="false" customHeight="false" outlineLevel="0" collapsed="false">
      <c r="A1361" s="0" t="s">
        <v>0</v>
      </c>
    </row>
    <row r="1362" customFormat="false" ht="12.75" hidden="false" customHeight="false" outlineLevel="0" collapsed="false">
      <c r="A1362" s="0" t="s">
        <v>0</v>
      </c>
    </row>
    <row r="1363" customFormat="false" ht="12.75" hidden="false" customHeight="false" outlineLevel="0" collapsed="false">
      <c r="A1363" s="0" t="s">
        <v>0</v>
      </c>
    </row>
    <row r="1364" customFormat="false" ht="12.75" hidden="false" customHeight="false" outlineLevel="0" collapsed="false">
      <c r="A1364" s="0" t="s">
        <v>0</v>
      </c>
    </row>
    <row r="1365" customFormat="false" ht="12.75" hidden="false" customHeight="false" outlineLevel="0" collapsed="false">
      <c r="A1365" s="0" t="s">
        <v>0</v>
      </c>
    </row>
    <row r="1366" customFormat="false" ht="12.75" hidden="false" customHeight="false" outlineLevel="0" collapsed="false">
      <c r="A1366" s="0" t="s">
        <v>0</v>
      </c>
    </row>
    <row r="1367" customFormat="false" ht="12.75" hidden="false" customHeight="false" outlineLevel="0" collapsed="false">
      <c r="A1367" s="0" t="s">
        <v>0</v>
      </c>
    </row>
    <row r="1368" customFormat="false" ht="12.75" hidden="false" customHeight="false" outlineLevel="0" collapsed="false">
      <c r="A1368" s="0" t="s">
        <v>0</v>
      </c>
    </row>
    <row r="1369" customFormat="false" ht="12.75" hidden="false" customHeight="false" outlineLevel="0" collapsed="false">
      <c r="A1369" s="0" t="s">
        <v>0</v>
      </c>
    </row>
    <row r="1370" customFormat="false" ht="12.75" hidden="false" customHeight="false" outlineLevel="0" collapsed="false">
      <c r="A1370" s="0" t="s">
        <v>0</v>
      </c>
    </row>
    <row r="1371" customFormat="false" ht="12.75" hidden="false" customHeight="false" outlineLevel="0" collapsed="false">
      <c r="A1371" s="0" t="s">
        <v>0</v>
      </c>
    </row>
    <row r="1372" customFormat="false" ht="12.75" hidden="false" customHeight="false" outlineLevel="0" collapsed="false">
      <c r="A1372" s="0" t="s">
        <v>0</v>
      </c>
    </row>
    <row r="1373" customFormat="false" ht="12.75" hidden="false" customHeight="false" outlineLevel="0" collapsed="false">
      <c r="A1373" s="0" t="s">
        <v>0</v>
      </c>
    </row>
    <row r="1374" customFormat="false" ht="12.75" hidden="false" customHeight="false" outlineLevel="0" collapsed="false">
      <c r="A1374" s="0" t="s">
        <v>0</v>
      </c>
    </row>
    <row r="1375" customFormat="false" ht="12.75" hidden="false" customHeight="false" outlineLevel="0" collapsed="false">
      <c r="A1375" s="0" t="s">
        <v>0</v>
      </c>
    </row>
    <row r="1376" customFormat="false" ht="12.75" hidden="false" customHeight="false" outlineLevel="0" collapsed="false">
      <c r="A1376" s="0" t="s">
        <v>0</v>
      </c>
    </row>
    <row r="1377" customFormat="false" ht="12.75" hidden="false" customHeight="false" outlineLevel="0" collapsed="false">
      <c r="A1377" s="0" t="s">
        <v>0</v>
      </c>
    </row>
    <row r="1378" customFormat="false" ht="12.75" hidden="false" customHeight="false" outlineLevel="0" collapsed="false">
      <c r="A1378" s="0" t="s">
        <v>0</v>
      </c>
    </row>
    <row r="1379" customFormat="false" ht="12.75" hidden="false" customHeight="false" outlineLevel="0" collapsed="false">
      <c r="A1379" s="0" t="s">
        <v>0</v>
      </c>
    </row>
    <row r="1380" customFormat="false" ht="12.75" hidden="false" customHeight="false" outlineLevel="0" collapsed="false">
      <c r="A1380" s="0" t="s">
        <v>0</v>
      </c>
    </row>
    <row r="1381" customFormat="false" ht="12.75" hidden="false" customHeight="false" outlineLevel="0" collapsed="false">
      <c r="A1381" s="0" t="s">
        <v>0</v>
      </c>
    </row>
    <row r="1382" customFormat="false" ht="12.75" hidden="false" customHeight="false" outlineLevel="0" collapsed="false">
      <c r="A1382" s="0" t="s">
        <v>0</v>
      </c>
    </row>
    <row r="1383" customFormat="false" ht="12.75" hidden="false" customHeight="false" outlineLevel="0" collapsed="false">
      <c r="A1383" s="0" t="s">
        <v>0</v>
      </c>
    </row>
    <row r="1384" customFormat="false" ht="12.75" hidden="false" customHeight="false" outlineLevel="0" collapsed="false">
      <c r="A1384" s="0" t="s">
        <v>0</v>
      </c>
    </row>
    <row r="1385" customFormat="false" ht="12.75" hidden="false" customHeight="false" outlineLevel="0" collapsed="false">
      <c r="A1385" s="0" t="s">
        <v>0</v>
      </c>
    </row>
    <row r="1386" customFormat="false" ht="12.75" hidden="false" customHeight="false" outlineLevel="0" collapsed="false">
      <c r="A1386" s="0" t="s">
        <v>0</v>
      </c>
    </row>
    <row r="1387" customFormat="false" ht="12.75" hidden="false" customHeight="false" outlineLevel="0" collapsed="false">
      <c r="A1387" s="0" t="s">
        <v>0</v>
      </c>
    </row>
    <row r="1388" customFormat="false" ht="12.75" hidden="false" customHeight="false" outlineLevel="0" collapsed="false">
      <c r="A1388" s="0" t="s">
        <v>0</v>
      </c>
    </row>
    <row r="1389" customFormat="false" ht="12.75" hidden="false" customHeight="false" outlineLevel="0" collapsed="false">
      <c r="A1389" s="0" t="s">
        <v>0</v>
      </c>
    </row>
    <row r="1390" customFormat="false" ht="12.75" hidden="false" customHeight="false" outlineLevel="0" collapsed="false">
      <c r="A1390" s="0" t="s">
        <v>0</v>
      </c>
    </row>
    <row r="1391" customFormat="false" ht="12.75" hidden="false" customHeight="false" outlineLevel="0" collapsed="false">
      <c r="A1391" s="0" t="s">
        <v>0</v>
      </c>
    </row>
    <row r="1392" customFormat="false" ht="12.75" hidden="false" customHeight="false" outlineLevel="0" collapsed="false">
      <c r="A1392" s="0" t="s">
        <v>0</v>
      </c>
    </row>
    <row r="1393" customFormat="false" ht="12.75" hidden="false" customHeight="false" outlineLevel="0" collapsed="false">
      <c r="A1393" s="0" t="s">
        <v>0</v>
      </c>
    </row>
    <row r="1394" customFormat="false" ht="12.75" hidden="false" customHeight="false" outlineLevel="0" collapsed="false">
      <c r="A1394" s="0" t="s">
        <v>0</v>
      </c>
    </row>
    <row r="1395" customFormat="false" ht="12.75" hidden="false" customHeight="false" outlineLevel="0" collapsed="false">
      <c r="A1395" s="0" t="s">
        <v>0</v>
      </c>
    </row>
    <row r="1396" customFormat="false" ht="12.75" hidden="false" customHeight="false" outlineLevel="0" collapsed="false">
      <c r="A1396" s="0" t="s">
        <v>0</v>
      </c>
    </row>
    <row r="1397" customFormat="false" ht="12.75" hidden="false" customHeight="false" outlineLevel="0" collapsed="false">
      <c r="A1397" s="0" t="s">
        <v>0</v>
      </c>
    </row>
    <row r="1398" customFormat="false" ht="12.75" hidden="false" customHeight="false" outlineLevel="0" collapsed="false">
      <c r="A1398" s="0" t="s">
        <v>0</v>
      </c>
    </row>
    <row r="1399" customFormat="false" ht="12.75" hidden="false" customHeight="false" outlineLevel="0" collapsed="false">
      <c r="A1399" s="0" t="s">
        <v>0</v>
      </c>
    </row>
    <row r="1400" customFormat="false" ht="12.75" hidden="false" customHeight="false" outlineLevel="0" collapsed="false">
      <c r="A1400" s="0" t="s">
        <v>0</v>
      </c>
    </row>
    <row r="1401" customFormat="false" ht="12.75" hidden="false" customHeight="false" outlineLevel="0" collapsed="false">
      <c r="A1401" s="0" t="s">
        <v>0</v>
      </c>
    </row>
    <row r="1402" customFormat="false" ht="12.75" hidden="false" customHeight="false" outlineLevel="0" collapsed="false">
      <c r="A1402" s="0" t="s">
        <v>0</v>
      </c>
    </row>
    <row r="1403" customFormat="false" ht="12.75" hidden="false" customHeight="false" outlineLevel="0" collapsed="false">
      <c r="A1403" s="0" t="s">
        <v>0</v>
      </c>
    </row>
    <row r="1404" customFormat="false" ht="12.75" hidden="false" customHeight="false" outlineLevel="0" collapsed="false">
      <c r="A1404" s="0" t="s">
        <v>0</v>
      </c>
    </row>
    <row r="1405" customFormat="false" ht="12.75" hidden="false" customHeight="false" outlineLevel="0" collapsed="false">
      <c r="A1405" s="0" t="s">
        <v>0</v>
      </c>
    </row>
    <row r="1406" customFormat="false" ht="12.75" hidden="false" customHeight="false" outlineLevel="0" collapsed="false">
      <c r="A1406" s="0" t="s">
        <v>0</v>
      </c>
    </row>
    <row r="1407" customFormat="false" ht="12.75" hidden="false" customHeight="false" outlineLevel="0" collapsed="false">
      <c r="A1407" s="0" t="s">
        <v>0</v>
      </c>
    </row>
    <row r="1408" customFormat="false" ht="12.75" hidden="false" customHeight="false" outlineLevel="0" collapsed="false">
      <c r="A1408" s="0" t="s">
        <v>0</v>
      </c>
    </row>
    <row r="1409" customFormat="false" ht="12.75" hidden="false" customHeight="false" outlineLevel="0" collapsed="false">
      <c r="A1409" s="0" t="s">
        <v>0</v>
      </c>
    </row>
    <row r="1410" customFormat="false" ht="12.75" hidden="false" customHeight="false" outlineLevel="0" collapsed="false">
      <c r="A1410" s="0" t="s">
        <v>0</v>
      </c>
    </row>
    <row r="1411" customFormat="false" ht="12.75" hidden="false" customHeight="false" outlineLevel="0" collapsed="false">
      <c r="A1411" s="0" t="s">
        <v>0</v>
      </c>
    </row>
    <row r="1412" customFormat="false" ht="12.75" hidden="false" customHeight="false" outlineLevel="0" collapsed="false">
      <c r="A1412" s="0" t="s">
        <v>0</v>
      </c>
    </row>
    <row r="1413" customFormat="false" ht="12.75" hidden="false" customHeight="false" outlineLevel="0" collapsed="false">
      <c r="A1413" s="0" t="s">
        <v>0</v>
      </c>
    </row>
    <row r="1414" customFormat="false" ht="12.75" hidden="false" customHeight="false" outlineLevel="0" collapsed="false">
      <c r="A1414" s="0" t="s">
        <v>0</v>
      </c>
    </row>
    <row r="1415" customFormat="false" ht="12.75" hidden="false" customHeight="false" outlineLevel="0" collapsed="false">
      <c r="A1415" s="0" t="s">
        <v>0</v>
      </c>
    </row>
    <row r="1416" customFormat="false" ht="12.75" hidden="false" customHeight="false" outlineLevel="0" collapsed="false">
      <c r="A1416" s="0" t="s">
        <v>0</v>
      </c>
    </row>
    <row r="1417" customFormat="false" ht="12.75" hidden="false" customHeight="false" outlineLevel="0" collapsed="false">
      <c r="A1417" s="0" t="s">
        <v>0</v>
      </c>
    </row>
    <row r="1418" customFormat="false" ht="12.75" hidden="false" customHeight="false" outlineLevel="0" collapsed="false">
      <c r="A1418" s="0" t="s">
        <v>0</v>
      </c>
    </row>
    <row r="1419" customFormat="false" ht="12.75" hidden="false" customHeight="false" outlineLevel="0" collapsed="false">
      <c r="A1419" s="0" t="s">
        <v>0</v>
      </c>
    </row>
    <row r="1420" customFormat="false" ht="12.75" hidden="false" customHeight="false" outlineLevel="0" collapsed="false">
      <c r="A1420" s="0" t="s">
        <v>0</v>
      </c>
    </row>
    <row r="1421" customFormat="false" ht="12.75" hidden="false" customHeight="false" outlineLevel="0" collapsed="false">
      <c r="A1421" s="0" t="s">
        <v>0</v>
      </c>
    </row>
    <row r="1422" customFormat="false" ht="12.75" hidden="false" customHeight="false" outlineLevel="0" collapsed="false">
      <c r="A1422" s="0" t="s">
        <v>0</v>
      </c>
    </row>
    <row r="1423" customFormat="false" ht="12.75" hidden="false" customHeight="false" outlineLevel="0" collapsed="false">
      <c r="A1423" s="0" t="s">
        <v>0</v>
      </c>
    </row>
    <row r="1424" customFormat="false" ht="12.75" hidden="false" customHeight="false" outlineLevel="0" collapsed="false">
      <c r="A1424" s="0" t="s">
        <v>0</v>
      </c>
    </row>
    <row r="1425" customFormat="false" ht="12.75" hidden="false" customHeight="false" outlineLevel="0" collapsed="false">
      <c r="A1425" s="0" t="s">
        <v>0</v>
      </c>
    </row>
    <row r="1426" customFormat="false" ht="12.75" hidden="false" customHeight="false" outlineLevel="0" collapsed="false">
      <c r="A1426" s="0" t="s">
        <v>0</v>
      </c>
    </row>
    <row r="1427" customFormat="false" ht="12.75" hidden="false" customHeight="false" outlineLevel="0" collapsed="false">
      <c r="A1427" s="0" t="s">
        <v>0</v>
      </c>
    </row>
    <row r="1428" customFormat="false" ht="12.75" hidden="false" customHeight="false" outlineLevel="0" collapsed="false">
      <c r="A1428" s="0" t="s">
        <v>0</v>
      </c>
    </row>
    <row r="1429" customFormat="false" ht="12.75" hidden="false" customHeight="false" outlineLevel="0" collapsed="false">
      <c r="A1429" s="0" t="s">
        <v>0</v>
      </c>
    </row>
    <row r="1430" customFormat="false" ht="12.75" hidden="false" customHeight="false" outlineLevel="0" collapsed="false">
      <c r="A1430" s="0" t="s">
        <v>0</v>
      </c>
    </row>
    <row r="1431" customFormat="false" ht="12.75" hidden="false" customHeight="false" outlineLevel="0" collapsed="false">
      <c r="A1431" s="0" t="s">
        <v>0</v>
      </c>
    </row>
    <row r="1432" customFormat="false" ht="12.75" hidden="false" customHeight="false" outlineLevel="0" collapsed="false">
      <c r="A1432" s="0" t="s">
        <v>0</v>
      </c>
    </row>
    <row r="1433" customFormat="false" ht="12.75" hidden="false" customHeight="false" outlineLevel="0" collapsed="false">
      <c r="A1433" s="0" t="s">
        <v>0</v>
      </c>
    </row>
    <row r="1434" customFormat="false" ht="12.75" hidden="false" customHeight="false" outlineLevel="0" collapsed="false">
      <c r="A1434" s="0" t="s">
        <v>0</v>
      </c>
    </row>
    <row r="1435" customFormat="false" ht="12.75" hidden="false" customHeight="false" outlineLevel="0" collapsed="false">
      <c r="A1435" s="0" t="s">
        <v>0</v>
      </c>
    </row>
    <row r="1436" customFormat="false" ht="12.75" hidden="false" customHeight="false" outlineLevel="0" collapsed="false">
      <c r="A1436" s="0" t="s">
        <v>0</v>
      </c>
    </row>
    <row r="1437" customFormat="false" ht="12.75" hidden="false" customHeight="false" outlineLevel="0" collapsed="false">
      <c r="A1437" s="0" t="s">
        <v>0</v>
      </c>
    </row>
    <row r="1438" customFormat="false" ht="12.75" hidden="false" customHeight="false" outlineLevel="0" collapsed="false">
      <c r="A1438" s="0" t="s">
        <v>0</v>
      </c>
    </row>
    <row r="1439" customFormat="false" ht="12.75" hidden="false" customHeight="false" outlineLevel="0" collapsed="false">
      <c r="A1439" s="0" t="s">
        <v>0</v>
      </c>
    </row>
    <row r="1440" customFormat="false" ht="12.75" hidden="false" customHeight="false" outlineLevel="0" collapsed="false">
      <c r="A1440" s="0" t="s">
        <v>0</v>
      </c>
    </row>
    <row r="1441" customFormat="false" ht="12.75" hidden="false" customHeight="false" outlineLevel="0" collapsed="false">
      <c r="A1441" s="0" t="s">
        <v>0</v>
      </c>
    </row>
    <row r="1442" customFormat="false" ht="12.75" hidden="false" customHeight="false" outlineLevel="0" collapsed="false">
      <c r="A1442" s="0" t="s">
        <v>0</v>
      </c>
    </row>
    <row r="1443" customFormat="false" ht="12.75" hidden="false" customHeight="false" outlineLevel="0" collapsed="false">
      <c r="A1443" s="0" t="s">
        <v>0</v>
      </c>
    </row>
    <row r="1444" customFormat="false" ht="12.75" hidden="false" customHeight="false" outlineLevel="0" collapsed="false">
      <c r="A1444" s="0" t="s">
        <v>0</v>
      </c>
    </row>
    <row r="1445" customFormat="false" ht="12.75" hidden="false" customHeight="false" outlineLevel="0" collapsed="false">
      <c r="A1445" s="0" t="s">
        <v>0</v>
      </c>
    </row>
    <row r="1446" customFormat="false" ht="12.75" hidden="false" customHeight="false" outlineLevel="0" collapsed="false">
      <c r="A1446" s="0" t="s">
        <v>0</v>
      </c>
    </row>
    <row r="1447" customFormat="false" ht="12.75" hidden="false" customHeight="false" outlineLevel="0" collapsed="false">
      <c r="A1447" s="0" t="s">
        <v>0</v>
      </c>
    </row>
    <row r="1448" customFormat="false" ht="12.75" hidden="false" customHeight="false" outlineLevel="0" collapsed="false">
      <c r="A1448" s="0" t="s">
        <v>0</v>
      </c>
    </row>
    <row r="1449" customFormat="false" ht="12.75" hidden="false" customHeight="false" outlineLevel="0" collapsed="false">
      <c r="A1449" s="0" t="s">
        <v>0</v>
      </c>
    </row>
    <row r="1450" customFormat="false" ht="12.75" hidden="false" customHeight="false" outlineLevel="0" collapsed="false">
      <c r="A1450" s="0" t="s">
        <v>0</v>
      </c>
    </row>
    <row r="1451" customFormat="false" ht="12.75" hidden="false" customHeight="false" outlineLevel="0" collapsed="false">
      <c r="A1451" s="0" t="s">
        <v>0</v>
      </c>
    </row>
    <row r="1452" customFormat="false" ht="12.75" hidden="false" customHeight="false" outlineLevel="0" collapsed="false">
      <c r="A1452" s="0" t="s">
        <v>0</v>
      </c>
    </row>
    <row r="1453" customFormat="false" ht="12.75" hidden="false" customHeight="false" outlineLevel="0" collapsed="false">
      <c r="A1453" s="0" t="s">
        <v>0</v>
      </c>
    </row>
    <row r="1454" customFormat="false" ht="12.75" hidden="false" customHeight="false" outlineLevel="0" collapsed="false">
      <c r="A1454" s="0" t="s">
        <v>0</v>
      </c>
    </row>
    <row r="1455" customFormat="false" ht="12.75" hidden="false" customHeight="false" outlineLevel="0" collapsed="false">
      <c r="A1455" s="0" t="s">
        <v>0</v>
      </c>
    </row>
    <row r="1456" customFormat="false" ht="12.75" hidden="false" customHeight="false" outlineLevel="0" collapsed="false">
      <c r="A1456" s="0" t="s">
        <v>0</v>
      </c>
    </row>
    <row r="1457" customFormat="false" ht="12.75" hidden="false" customHeight="false" outlineLevel="0" collapsed="false">
      <c r="A1457" s="0" t="s">
        <v>0</v>
      </c>
    </row>
    <row r="1458" customFormat="false" ht="12.75" hidden="false" customHeight="false" outlineLevel="0" collapsed="false">
      <c r="A1458" s="0" t="s">
        <v>0</v>
      </c>
    </row>
    <row r="1459" customFormat="false" ht="12.75" hidden="false" customHeight="false" outlineLevel="0" collapsed="false">
      <c r="A1459" s="0" t="s">
        <v>0</v>
      </c>
    </row>
    <row r="1460" customFormat="false" ht="12.75" hidden="false" customHeight="false" outlineLevel="0" collapsed="false">
      <c r="A1460" s="0" t="s">
        <v>0</v>
      </c>
    </row>
    <row r="1461" customFormat="false" ht="12.75" hidden="false" customHeight="false" outlineLevel="0" collapsed="false">
      <c r="A1461" s="0" t="s">
        <v>0</v>
      </c>
    </row>
    <row r="1462" customFormat="false" ht="12.75" hidden="false" customHeight="false" outlineLevel="0" collapsed="false">
      <c r="A1462" s="0" t="s">
        <v>0</v>
      </c>
    </row>
    <row r="1463" customFormat="false" ht="12.75" hidden="false" customHeight="false" outlineLevel="0" collapsed="false">
      <c r="A1463" s="0" t="s">
        <v>0</v>
      </c>
    </row>
    <row r="1464" customFormat="false" ht="12.75" hidden="false" customHeight="false" outlineLevel="0" collapsed="false">
      <c r="A1464" s="0" t="s">
        <v>0</v>
      </c>
    </row>
    <row r="1465" customFormat="false" ht="12.75" hidden="false" customHeight="false" outlineLevel="0" collapsed="false">
      <c r="A1465" s="0" t="s">
        <v>0</v>
      </c>
    </row>
    <row r="1466" customFormat="false" ht="12.75" hidden="false" customHeight="false" outlineLevel="0" collapsed="false">
      <c r="A1466" s="0" t="s">
        <v>0</v>
      </c>
    </row>
    <row r="1467" customFormat="false" ht="12.75" hidden="false" customHeight="false" outlineLevel="0" collapsed="false">
      <c r="A1467" s="0" t="s">
        <v>0</v>
      </c>
    </row>
    <row r="1468" customFormat="false" ht="12.75" hidden="false" customHeight="false" outlineLevel="0" collapsed="false">
      <c r="A1468" s="0" t="s">
        <v>0</v>
      </c>
    </row>
    <row r="1469" customFormat="false" ht="12.75" hidden="false" customHeight="false" outlineLevel="0" collapsed="false">
      <c r="A1469" s="0" t="s">
        <v>0</v>
      </c>
    </row>
    <row r="1470" customFormat="false" ht="12.75" hidden="false" customHeight="false" outlineLevel="0" collapsed="false">
      <c r="A1470" s="0" t="s">
        <v>0</v>
      </c>
    </row>
    <row r="1471" customFormat="false" ht="12.75" hidden="false" customHeight="false" outlineLevel="0" collapsed="false">
      <c r="A1471" s="0" t="s">
        <v>0</v>
      </c>
    </row>
    <row r="1472" customFormat="false" ht="12.75" hidden="false" customHeight="false" outlineLevel="0" collapsed="false">
      <c r="A1472" s="0" t="s">
        <v>0</v>
      </c>
    </row>
    <row r="1473" customFormat="false" ht="12.75" hidden="false" customHeight="false" outlineLevel="0" collapsed="false">
      <c r="A1473" s="0" t="s">
        <v>0</v>
      </c>
    </row>
    <row r="1474" customFormat="false" ht="12.75" hidden="false" customHeight="false" outlineLevel="0" collapsed="false">
      <c r="A1474" s="0" t="s">
        <v>0</v>
      </c>
    </row>
    <row r="1475" customFormat="false" ht="12.75" hidden="false" customHeight="false" outlineLevel="0" collapsed="false">
      <c r="A1475" s="0" t="s">
        <v>0</v>
      </c>
    </row>
    <row r="1476" customFormat="false" ht="12.75" hidden="false" customHeight="false" outlineLevel="0" collapsed="false">
      <c r="A1476" s="0" t="s">
        <v>0</v>
      </c>
    </row>
    <row r="1477" customFormat="false" ht="12.75" hidden="false" customHeight="false" outlineLevel="0" collapsed="false">
      <c r="A1477" s="0" t="s">
        <v>0</v>
      </c>
    </row>
    <row r="1478" customFormat="false" ht="12.75" hidden="false" customHeight="false" outlineLevel="0" collapsed="false">
      <c r="A1478" s="0" t="s">
        <v>0</v>
      </c>
    </row>
    <row r="1479" customFormat="false" ht="12.75" hidden="false" customHeight="false" outlineLevel="0" collapsed="false">
      <c r="A1479" s="0" t="s">
        <v>0</v>
      </c>
    </row>
    <row r="1480" customFormat="false" ht="12.75" hidden="false" customHeight="false" outlineLevel="0" collapsed="false">
      <c r="A1480" s="0" t="s">
        <v>0</v>
      </c>
    </row>
    <row r="1481" customFormat="false" ht="12.75" hidden="false" customHeight="false" outlineLevel="0" collapsed="false">
      <c r="A1481" s="0" t="s">
        <v>0</v>
      </c>
    </row>
    <row r="1482" customFormat="false" ht="12.75" hidden="false" customHeight="false" outlineLevel="0" collapsed="false">
      <c r="A1482" s="0" t="s">
        <v>0</v>
      </c>
    </row>
    <row r="1483" customFormat="false" ht="12.75" hidden="false" customHeight="false" outlineLevel="0" collapsed="false">
      <c r="A1483" s="0" t="s">
        <v>0</v>
      </c>
    </row>
    <row r="1484" customFormat="false" ht="12.75" hidden="false" customHeight="false" outlineLevel="0" collapsed="false">
      <c r="A1484" s="0" t="s">
        <v>0</v>
      </c>
    </row>
    <row r="1485" customFormat="false" ht="12.75" hidden="false" customHeight="false" outlineLevel="0" collapsed="false">
      <c r="A1485" s="0" t="s">
        <v>0</v>
      </c>
    </row>
    <row r="1486" customFormat="false" ht="12.75" hidden="false" customHeight="false" outlineLevel="0" collapsed="false">
      <c r="A1486" s="0" t="s">
        <v>0</v>
      </c>
    </row>
    <row r="1487" customFormat="false" ht="12.75" hidden="false" customHeight="false" outlineLevel="0" collapsed="false">
      <c r="A1487" s="0" t="s">
        <v>0</v>
      </c>
    </row>
    <row r="1488" customFormat="false" ht="12.75" hidden="false" customHeight="false" outlineLevel="0" collapsed="false">
      <c r="A1488" s="0" t="s">
        <v>0</v>
      </c>
    </row>
    <row r="1489" customFormat="false" ht="12.75" hidden="false" customHeight="false" outlineLevel="0" collapsed="false">
      <c r="A1489" s="0" t="s">
        <v>0</v>
      </c>
    </row>
    <row r="1490" customFormat="false" ht="12.75" hidden="false" customHeight="false" outlineLevel="0" collapsed="false">
      <c r="A1490" s="0" t="s">
        <v>0</v>
      </c>
    </row>
    <row r="1491" customFormat="false" ht="12.75" hidden="false" customHeight="false" outlineLevel="0" collapsed="false">
      <c r="A1491" s="0" t="s">
        <v>0</v>
      </c>
    </row>
    <row r="1492" customFormat="false" ht="12.75" hidden="false" customHeight="false" outlineLevel="0" collapsed="false">
      <c r="A1492" s="0" t="s">
        <v>0</v>
      </c>
    </row>
    <row r="1493" customFormat="false" ht="12.75" hidden="false" customHeight="false" outlineLevel="0" collapsed="false">
      <c r="A1493" s="0" t="s">
        <v>0</v>
      </c>
    </row>
    <row r="1494" customFormat="false" ht="12.75" hidden="false" customHeight="false" outlineLevel="0" collapsed="false">
      <c r="A1494" s="0" t="s">
        <v>0</v>
      </c>
    </row>
    <row r="1495" customFormat="false" ht="12.75" hidden="false" customHeight="false" outlineLevel="0" collapsed="false">
      <c r="A1495" s="0" t="s">
        <v>0</v>
      </c>
    </row>
    <row r="1496" customFormat="false" ht="12.75" hidden="false" customHeight="false" outlineLevel="0" collapsed="false">
      <c r="A1496" s="0" t="s">
        <v>0</v>
      </c>
    </row>
    <row r="1497" customFormat="false" ht="12.75" hidden="false" customHeight="false" outlineLevel="0" collapsed="false">
      <c r="A1497" s="0" t="s">
        <v>0</v>
      </c>
    </row>
    <row r="1498" customFormat="false" ht="12.75" hidden="false" customHeight="false" outlineLevel="0" collapsed="false">
      <c r="A1498" s="0" t="s">
        <v>0</v>
      </c>
    </row>
    <row r="1499" customFormat="false" ht="12.75" hidden="false" customHeight="false" outlineLevel="0" collapsed="false">
      <c r="A1499" s="0" t="s">
        <v>0</v>
      </c>
    </row>
    <row r="1500" customFormat="false" ht="12.75" hidden="false" customHeight="false" outlineLevel="0" collapsed="false">
      <c r="A1500" s="0" t="s">
        <v>0</v>
      </c>
    </row>
    <row r="1501" customFormat="false" ht="12.75" hidden="false" customHeight="false" outlineLevel="0" collapsed="false">
      <c r="A1501" s="0" t="s">
        <v>0</v>
      </c>
    </row>
    <row r="1502" customFormat="false" ht="12.75" hidden="false" customHeight="false" outlineLevel="0" collapsed="false">
      <c r="A1502" s="0" t="s">
        <v>0</v>
      </c>
    </row>
    <row r="1503" customFormat="false" ht="12.75" hidden="false" customHeight="false" outlineLevel="0" collapsed="false">
      <c r="A1503" s="0" t="s">
        <v>0</v>
      </c>
    </row>
    <row r="1504" customFormat="false" ht="12.75" hidden="false" customHeight="false" outlineLevel="0" collapsed="false">
      <c r="A1504" s="0" t="s">
        <v>0</v>
      </c>
    </row>
    <row r="1505" customFormat="false" ht="12.75" hidden="false" customHeight="false" outlineLevel="0" collapsed="false">
      <c r="A1505" s="0" t="s">
        <v>0</v>
      </c>
    </row>
    <row r="1506" customFormat="false" ht="12.75" hidden="false" customHeight="false" outlineLevel="0" collapsed="false">
      <c r="A1506" s="0" t="s">
        <v>0</v>
      </c>
    </row>
    <row r="1507" customFormat="false" ht="12.75" hidden="false" customHeight="false" outlineLevel="0" collapsed="false">
      <c r="A1507" s="0" t="s">
        <v>0</v>
      </c>
    </row>
    <row r="1508" customFormat="false" ht="12.75" hidden="false" customHeight="false" outlineLevel="0" collapsed="false">
      <c r="A1508" s="0" t="s">
        <v>0</v>
      </c>
    </row>
    <row r="1509" customFormat="false" ht="12.75" hidden="false" customHeight="false" outlineLevel="0" collapsed="false">
      <c r="A1509" s="0" t="s">
        <v>0</v>
      </c>
    </row>
    <row r="1510" customFormat="false" ht="12.75" hidden="false" customHeight="false" outlineLevel="0" collapsed="false">
      <c r="A1510" s="0" t="s">
        <v>0</v>
      </c>
    </row>
    <row r="1511" customFormat="false" ht="12.75" hidden="false" customHeight="false" outlineLevel="0" collapsed="false">
      <c r="A1511" s="0" t="s">
        <v>0</v>
      </c>
    </row>
    <row r="1512" customFormat="false" ht="12.75" hidden="false" customHeight="false" outlineLevel="0" collapsed="false">
      <c r="A1512" s="0" t="s">
        <v>0</v>
      </c>
    </row>
    <row r="1513" customFormat="false" ht="12.75" hidden="false" customHeight="false" outlineLevel="0" collapsed="false">
      <c r="A1513" s="0" t="s">
        <v>0</v>
      </c>
    </row>
    <row r="1514" customFormat="false" ht="12.75" hidden="false" customHeight="false" outlineLevel="0" collapsed="false">
      <c r="A1514" s="0" t="s">
        <v>0</v>
      </c>
    </row>
    <row r="1515" customFormat="false" ht="12.75" hidden="false" customHeight="false" outlineLevel="0" collapsed="false">
      <c r="A1515" s="0" t="s">
        <v>0</v>
      </c>
    </row>
    <row r="1516" customFormat="false" ht="12.75" hidden="false" customHeight="false" outlineLevel="0" collapsed="false">
      <c r="A1516" s="0" t="s">
        <v>0</v>
      </c>
    </row>
    <row r="1517" customFormat="false" ht="12.75" hidden="false" customHeight="false" outlineLevel="0" collapsed="false">
      <c r="A1517" s="0" t="s">
        <v>0</v>
      </c>
    </row>
    <row r="1518" customFormat="false" ht="12.75" hidden="false" customHeight="false" outlineLevel="0" collapsed="false">
      <c r="A1518" s="0" t="s">
        <v>0</v>
      </c>
    </row>
    <row r="1519" customFormat="false" ht="12.75" hidden="false" customHeight="false" outlineLevel="0" collapsed="false">
      <c r="A1519" s="0" t="s">
        <v>0</v>
      </c>
    </row>
    <row r="1520" customFormat="false" ht="12.75" hidden="false" customHeight="false" outlineLevel="0" collapsed="false">
      <c r="A1520" s="0" t="s">
        <v>0</v>
      </c>
    </row>
    <row r="1521" customFormat="false" ht="12.75" hidden="false" customHeight="false" outlineLevel="0" collapsed="false">
      <c r="A1521" s="0" t="s">
        <v>0</v>
      </c>
    </row>
    <row r="1522" customFormat="false" ht="12.75" hidden="false" customHeight="false" outlineLevel="0" collapsed="false">
      <c r="A1522" s="0" t="s">
        <v>0</v>
      </c>
    </row>
    <row r="1523" customFormat="false" ht="12.75" hidden="false" customHeight="false" outlineLevel="0" collapsed="false">
      <c r="A1523" s="0" t="s">
        <v>0</v>
      </c>
    </row>
    <row r="1524" customFormat="false" ht="12.75" hidden="false" customHeight="false" outlineLevel="0" collapsed="false">
      <c r="A1524" s="0" t="s">
        <v>0</v>
      </c>
    </row>
    <row r="1525" customFormat="false" ht="12.75" hidden="false" customHeight="false" outlineLevel="0" collapsed="false">
      <c r="A1525" s="0" t="s">
        <v>0</v>
      </c>
    </row>
    <row r="1526" customFormat="false" ht="12.75" hidden="false" customHeight="false" outlineLevel="0" collapsed="false">
      <c r="A1526" s="0" t="s">
        <v>0</v>
      </c>
    </row>
    <row r="1527" customFormat="false" ht="12.75" hidden="false" customHeight="false" outlineLevel="0" collapsed="false">
      <c r="A1527" s="0" t="s">
        <v>0</v>
      </c>
    </row>
    <row r="1528" customFormat="false" ht="12.75" hidden="false" customHeight="false" outlineLevel="0" collapsed="false">
      <c r="A1528" s="0" t="s">
        <v>0</v>
      </c>
    </row>
    <row r="1529" customFormat="false" ht="12.75" hidden="false" customHeight="false" outlineLevel="0" collapsed="false">
      <c r="A1529" s="0" t="s">
        <v>0</v>
      </c>
    </row>
    <row r="1530" customFormat="false" ht="12.75" hidden="false" customHeight="false" outlineLevel="0" collapsed="false">
      <c r="A1530" s="0" t="s">
        <v>0</v>
      </c>
    </row>
    <row r="1531" customFormat="false" ht="12.75" hidden="false" customHeight="false" outlineLevel="0" collapsed="false">
      <c r="A1531" s="0" t="s">
        <v>0</v>
      </c>
    </row>
    <row r="1532" customFormat="false" ht="12.75" hidden="false" customHeight="false" outlineLevel="0" collapsed="false">
      <c r="A1532" s="0" t="s">
        <v>0</v>
      </c>
    </row>
    <row r="1533" customFormat="false" ht="12.75" hidden="false" customHeight="false" outlineLevel="0" collapsed="false">
      <c r="A1533" s="0" t="s">
        <v>0</v>
      </c>
    </row>
    <row r="1534" customFormat="false" ht="12.75" hidden="false" customHeight="false" outlineLevel="0" collapsed="false">
      <c r="A1534" s="0" t="s">
        <v>0</v>
      </c>
    </row>
    <row r="1535" customFormat="false" ht="12.75" hidden="false" customHeight="false" outlineLevel="0" collapsed="false">
      <c r="A1535" s="0" t="s">
        <v>0</v>
      </c>
    </row>
    <row r="1536" customFormat="false" ht="12.75" hidden="false" customHeight="false" outlineLevel="0" collapsed="false">
      <c r="A1536" s="0" t="s">
        <v>0</v>
      </c>
    </row>
    <row r="1537" customFormat="false" ht="12.75" hidden="false" customHeight="false" outlineLevel="0" collapsed="false">
      <c r="A1537" s="0" t="s">
        <v>0</v>
      </c>
    </row>
    <row r="1538" customFormat="false" ht="12.75" hidden="false" customHeight="false" outlineLevel="0" collapsed="false">
      <c r="A1538" s="0" t="s">
        <v>0</v>
      </c>
    </row>
    <row r="1539" customFormat="false" ht="12.75" hidden="false" customHeight="false" outlineLevel="0" collapsed="false">
      <c r="A1539" s="0" t="s">
        <v>0</v>
      </c>
    </row>
    <row r="1540" customFormat="false" ht="12.75" hidden="false" customHeight="false" outlineLevel="0" collapsed="false">
      <c r="A1540" s="0" t="s">
        <v>0</v>
      </c>
    </row>
    <row r="1541" customFormat="false" ht="12.75" hidden="false" customHeight="false" outlineLevel="0" collapsed="false">
      <c r="A1541" s="0" t="s">
        <v>0</v>
      </c>
    </row>
    <row r="1542" customFormat="false" ht="12.75" hidden="false" customHeight="false" outlineLevel="0" collapsed="false">
      <c r="A1542" s="0" t="s">
        <v>0</v>
      </c>
    </row>
    <row r="1543" customFormat="false" ht="12.75" hidden="false" customHeight="false" outlineLevel="0" collapsed="false">
      <c r="A1543" s="0" t="s">
        <v>0</v>
      </c>
    </row>
    <row r="1544" customFormat="false" ht="12.75" hidden="false" customHeight="false" outlineLevel="0" collapsed="false">
      <c r="A1544" s="0" t="s">
        <v>0</v>
      </c>
    </row>
    <row r="1545" customFormat="false" ht="12.75" hidden="false" customHeight="false" outlineLevel="0" collapsed="false">
      <c r="A1545" s="0" t="s">
        <v>0</v>
      </c>
    </row>
    <row r="1546" customFormat="false" ht="12.75" hidden="false" customHeight="false" outlineLevel="0" collapsed="false">
      <c r="A1546" s="0" t="s">
        <v>0</v>
      </c>
    </row>
    <row r="1547" customFormat="false" ht="12.75" hidden="false" customHeight="false" outlineLevel="0" collapsed="false">
      <c r="A1547" s="0" t="s">
        <v>0</v>
      </c>
    </row>
    <row r="1548" customFormat="false" ht="12.75" hidden="false" customHeight="false" outlineLevel="0" collapsed="false">
      <c r="A1548" s="0" t="s">
        <v>0</v>
      </c>
    </row>
    <row r="1549" customFormat="false" ht="12.75" hidden="false" customHeight="false" outlineLevel="0" collapsed="false">
      <c r="A1549" s="0" t="s">
        <v>0</v>
      </c>
    </row>
    <row r="1550" customFormat="false" ht="12.75" hidden="false" customHeight="false" outlineLevel="0" collapsed="false">
      <c r="A1550" s="0" t="s">
        <v>0</v>
      </c>
    </row>
    <row r="1551" customFormat="false" ht="12.75" hidden="false" customHeight="false" outlineLevel="0" collapsed="false">
      <c r="A1551" s="0" t="s">
        <v>0</v>
      </c>
    </row>
    <row r="1552" customFormat="false" ht="12.75" hidden="false" customHeight="false" outlineLevel="0" collapsed="false">
      <c r="A1552" s="0" t="s">
        <v>0</v>
      </c>
    </row>
    <row r="1553" customFormat="false" ht="12.75" hidden="false" customHeight="false" outlineLevel="0" collapsed="false">
      <c r="A1553" s="0" t="s">
        <v>0</v>
      </c>
    </row>
    <row r="1554" customFormat="false" ht="12.75" hidden="false" customHeight="false" outlineLevel="0" collapsed="false">
      <c r="A1554" s="0" t="s">
        <v>0</v>
      </c>
    </row>
    <row r="1555" customFormat="false" ht="12.75" hidden="false" customHeight="false" outlineLevel="0" collapsed="false">
      <c r="A1555" s="0" t="s">
        <v>0</v>
      </c>
    </row>
    <row r="1556" customFormat="false" ht="12.75" hidden="false" customHeight="false" outlineLevel="0" collapsed="false">
      <c r="A1556" s="0" t="s">
        <v>0</v>
      </c>
    </row>
    <row r="1557" customFormat="false" ht="12.75" hidden="false" customHeight="false" outlineLevel="0" collapsed="false">
      <c r="A1557" s="0" t="s">
        <v>0</v>
      </c>
    </row>
    <row r="1558" customFormat="false" ht="12.75" hidden="false" customHeight="false" outlineLevel="0" collapsed="false">
      <c r="A1558" s="0" t="s">
        <v>0</v>
      </c>
    </row>
    <row r="1559" customFormat="false" ht="12.75" hidden="false" customHeight="false" outlineLevel="0" collapsed="false">
      <c r="A1559" s="0" t="s">
        <v>0</v>
      </c>
    </row>
    <row r="1560" customFormat="false" ht="12.75" hidden="false" customHeight="false" outlineLevel="0" collapsed="false">
      <c r="A1560" s="0" t="s">
        <v>0</v>
      </c>
    </row>
    <row r="1561" customFormat="false" ht="12.75" hidden="false" customHeight="false" outlineLevel="0" collapsed="false">
      <c r="A1561" s="0" t="s">
        <v>0</v>
      </c>
    </row>
    <row r="1562" customFormat="false" ht="12.75" hidden="false" customHeight="false" outlineLevel="0" collapsed="false">
      <c r="A1562" s="0" t="s">
        <v>0</v>
      </c>
    </row>
    <row r="1563" customFormat="false" ht="12.75" hidden="false" customHeight="false" outlineLevel="0" collapsed="false">
      <c r="A1563" s="0" t="s">
        <v>0</v>
      </c>
    </row>
    <row r="1564" customFormat="false" ht="12.75" hidden="false" customHeight="false" outlineLevel="0" collapsed="false">
      <c r="A1564" s="0" t="s">
        <v>0</v>
      </c>
    </row>
    <row r="1565" customFormat="false" ht="12.75" hidden="false" customHeight="false" outlineLevel="0" collapsed="false">
      <c r="A1565" s="0" t="s">
        <v>0</v>
      </c>
    </row>
    <row r="1566" customFormat="false" ht="12.75" hidden="false" customHeight="false" outlineLevel="0" collapsed="false">
      <c r="A1566" s="0" t="s">
        <v>0</v>
      </c>
    </row>
    <row r="1567" customFormat="false" ht="12.75" hidden="false" customHeight="false" outlineLevel="0" collapsed="false">
      <c r="A1567" s="0" t="s">
        <v>0</v>
      </c>
    </row>
    <row r="1568" customFormat="false" ht="12.75" hidden="false" customHeight="false" outlineLevel="0" collapsed="false">
      <c r="A1568" s="0" t="s">
        <v>0</v>
      </c>
    </row>
    <row r="1569" customFormat="false" ht="12.75" hidden="false" customHeight="false" outlineLevel="0" collapsed="false">
      <c r="A1569" s="0" t="s">
        <v>0</v>
      </c>
    </row>
    <row r="1570" customFormat="false" ht="12.75" hidden="false" customHeight="false" outlineLevel="0" collapsed="false">
      <c r="A1570" s="0" t="s">
        <v>0</v>
      </c>
    </row>
    <row r="1571" customFormat="false" ht="12.75" hidden="false" customHeight="false" outlineLevel="0" collapsed="false">
      <c r="A1571" s="0" t="s">
        <v>0</v>
      </c>
    </row>
    <row r="1572" customFormat="false" ht="12.75" hidden="false" customHeight="false" outlineLevel="0" collapsed="false">
      <c r="A1572" s="0" t="s">
        <v>0</v>
      </c>
    </row>
    <row r="1573" customFormat="false" ht="12.75" hidden="false" customHeight="false" outlineLevel="0" collapsed="false">
      <c r="A1573" s="0" t="s">
        <v>0</v>
      </c>
    </row>
    <row r="1574" customFormat="false" ht="12.75" hidden="false" customHeight="false" outlineLevel="0" collapsed="false">
      <c r="A1574" s="0" t="s">
        <v>0</v>
      </c>
    </row>
    <row r="1575" customFormat="false" ht="12.75" hidden="false" customHeight="false" outlineLevel="0" collapsed="false">
      <c r="A1575" s="0" t="s">
        <v>0</v>
      </c>
    </row>
    <row r="1576" customFormat="false" ht="12.75" hidden="false" customHeight="false" outlineLevel="0" collapsed="false">
      <c r="A1576" s="0" t="s">
        <v>0</v>
      </c>
    </row>
    <row r="1577" customFormat="false" ht="12.75" hidden="false" customHeight="false" outlineLevel="0" collapsed="false">
      <c r="A1577" s="0" t="s">
        <v>0</v>
      </c>
    </row>
    <row r="1578" customFormat="false" ht="12.75" hidden="false" customHeight="false" outlineLevel="0" collapsed="false">
      <c r="A1578" s="0" t="s">
        <v>0</v>
      </c>
    </row>
    <row r="1579" customFormat="false" ht="12.75" hidden="false" customHeight="false" outlineLevel="0" collapsed="false">
      <c r="A1579" s="0" t="s">
        <v>0</v>
      </c>
    </row>
    <row r="1580" customFormat="false" ht="12.75" hidden="false" customHeight="false" outlineLevel="0" collapsed="false">
      <c r="A1580" s="0" t="s">
        <v>0</v>
      </c>
    </row>
    <row r="1581" customFormat="false" ht="12.75" hidden="false" customHeight="false" outlineLevel="0" collapsed="false">
      <c r="A1581" s="0" t="s">
        <v>0</v>
      </c>
    </row>
    <row r="1582" customFormat="false" ht="12.75" hidden="false" customHeight="false" outlineLevel="0" collapsed="false">
      <c r="A1582" s="0" t="s">
        <v>0</v>
      </c>
    </row>
    <row r="1583" customFormat="false" ht="12.75" hidden="false" customHeight="false" outlineLevel="0" collapsed="false">
      <c r="A1583" s="0" t="s">
        <v>0</v>
      </c>
    </row>
    <row r="1584" customFormat="false" ht="12.75" hidden="false" customHeight="false" outlineLevel="0" collapsed="false">
      <c r="A1584" s="0" t="s">
        <v>0</v>
      </c>
    </row>
    <row r="1585" customFormat="false" ht="12.75" hidden="false" customHeight="false" outlineLevel="0" collapsed="false">
      <c r="A1585" s="0" t="s">
        <v>0</v>
      </c>
    </row>
    <row r="1586" customFormat="false" ht="12.75" hidden="false" customHeight="false" outlineLevel="0" collapsed="false">
      <c r="A1586" s="0" t="s">
        <v>0</v>
      </c>
    </row>
    <row r="1587" customFormat="false" ht="12.75" hidden="false" customHeight="false" outlineLevel="0" collapsed="false">
      <c r="A1587" s="0" t="s">
        <v>0</v>
      </c>
    </row>
    <row r="1588" customFormat="false" ht="12.75" hidden="false" customHeight="false" outlineLevel="0" collapsed="false">
      <c r="A1588" s="0" t="s">
        <v>0</v>
      </c>
    </row>
    <row r="1589" customFormat="false" ht="12.75" hidden="false" customHeight="false" outlineLevel="0" collapsed="false">
      <c r="A1589" s="0" t="s">
        <v>0</v>
      </c>
    </row>
    <row r="1590" customFormat="false" ht="12.75" hidden="false" customHeight="false" outlineLevel="0" collapsed="false">
      <c r="A1590" s="0" t="s">
        <v>0</v>
      </c>
    </row>
    <row r="1591" customFormat="false" ht="12.75" hidden="false" customHeight="false" outlineLevel="0" collapsed="false">
      <c r="A1591" s="0" t="s">
        <v>0</v>
      </c>
    </row>
    <row r="1592" customFormat="false" ht="12.75" hidden="false" customHeight="false" outlineLevel="0" collapsed="false">
      <c r="A1592" s="0" t="s">
        <v>0</v>
      </c>
    </row>
    <row r="1593" customFormat="false" ht="12.75" hidden="false" customHeight="false" outlineLevel="0" collapsed="false">
      <c r="A1593" s="0" t="s">
        <v>0</v>
      </c>
    </row>
    <row r="1594" customFormat="false" ht="12.75" hidden="false" customHeight="false" outlineLevel="0" collapsed="false">
      <c r="A1594" s="0" t="s">
        <v>0</v>
      </c>
    </row>
    <row r="1595" customFormat="false" ht="12.75" hidden="false" customHeight="false" outlineLevel="0" collapsed="false">
      <c r="A1595" s="0" t="s">
        <v>0</v>
      </c>
    </row>
    <row r="1596" customFormat="false" ht="12.75" hidden="false" customHeight="false" outlineLevel="0" collapsed="false">
      <c r="A1596" s="0" t="s">
        <v>0</v>
      </c>
    </row>
    <row r="1597" customFormat="false" ht="12.75" hidden="false" customHeight="false" outlineLevel="0" collapsed="false">
      <c r="A1597" s="0" t="s">
        <v>0</v>
      </c>
    </row>
    <row r="1598" customFormat="false" ht="12.75" hidden="false" customHeight="false" outlineLevel="0" collapsed="false">
      <c r="A1598" s="0" t="s">
        <v>0</v>
      </c>
    </row>
    <row r="1599" customFormat="false" ht="12.75" hidden="false" customHeight="false" outlineLevel="0" collapsed="false">
      <c r="A1599" s="0" t="s">
        <v>0</v>
      </c>
    </row>
    <row r="1600" customFormat="false" ht="12.75" hidden="false" customHeight="false" outlineLevel="0" collapsed="false">
      <c r="A1600" s="0" t="s">
        <v>0</v>
      </c>
    </row>
    <row r="1601" customFormat="false" ht="12.75" hidden="false" customHeight="false" outlineLevel="0" collapsed="false">
      <c r="A1601" s="0" t="s">
        <v>0</v>
      </c>
    </row>
    <row r="1602" customFormat="false" ht="12.75" hidden="false" customHeight="false" outlineLevel="0" collapsed="false">
      <c r="A1602" s="0" t="s">
        <v>0</v>
      </c>
    </row>
    <row r="1603" customFormat="false" ht="12.75" hidden="false" customHeight="false" outlineLevel="0" collapsed="false">
      <c r="A1603" s="0" t="s">
        <v>0</v>
      </c>
    </row>
    <row r="1604" customFormat="false" ht="12.75" hidden="false" customHeight="false" outlineLevel="0" collapsed="false">
      <c r="A1604" s="0" t="s">
        <v>0</v>
      </c>
    </row>
    <row r="1605" customFormat="false" ht="12.75" hidden="false" customHeight="false" outlineLevel="0" collapsed="false">
      <c r="A1605" s="0" t="s">
        <v>0</v>
      </c>
    </row>
    <row r="1606" customFormat="false" ht="12.75" hidden="false" customHeight="false" outlineLevel="0" collapsed="false">
      <c r="A1606" s="0" t="s">
        <v>0</v>
      </c>
    </row>
    <row r="1607" customFormat="false" ht="12.75" hidden="false" customHeight="false" outlineLevel="0" collapsed="false">
      <c r="A1607" s="0" t="s">
        <v>0</v>
      </c>
    </row>
    <row r="1608" customFormat="false" ht="12.75" hidden="false" customHeight="false" outlineLevel="0" collapsed="false">
      <c r="A1608" s="0" t="s">
        <v>0</v>
      </c>
    </row>
    <row r="1609" customFormat="false" ht="12.75" hidden="false" customHeight="false" outlineLevel="0" collapsed="false">
      <c r="A1609" s="0" t="s">
        <v>0</v>
      </c>
    </row>
    <row r="1610" customFormat="false" ht="12.75" hidden="false" customHeight="false" outlineLevel="0" collapsed="false">
      <c r="A1610" s="0" t="s">
        <v>0</v>
      </c>
    </row>
    <row r="1611" customFormat="false" ht="12.75" hidden="false" customHeight="false" outlineLevel="0" collapsed="false">
      <c r="A1611" s="0" t="s">
        <v>0</v>
      </c>
    </row>
    <row r="1612" customFormat="false" ht="12.75" hidden="false" customHeight="false" outlineLevel="0" collapsed="false">
      <c r="A1612" s="0" t="s">
        <v>0</v>
      </c>
    </row>
    <row r="1613" customFormat="false" ht="12.75" hidden="false" customHeight="false" outlineLevel="0" collapsed="false">
      <c r="A1613" s="0" t="s">
        <v>0</v>
      </c>
    </row>
    <row r="1614" customFormat="false" ht="12.75" hidden="false" customHeight="false" outlineLevel="0" collapsed="false">
      <c r="A1614" s="0" t="s">
        <v>0</v>
      </c>
    </row>
    <row r="1615" customFormat="false" ht="12.75" hidden="false" customHeight="false" outlineLevel="0" collapsed="false">
      <c r="A1615" s="0" t="s">
        <v>0</v>
      </c>
    </row>
    <row r="1616" customFormat="false" ht="12.75" hidden="false" customHeight="false" outlineLevel="0" collapsed="false">
      <c r="A1616" s="0" t="s">
        <v>0</v>
      </c>
    </row>
    <row r="1617" customFormat="false" ht="12.75" hidden="false" customHeight="false" outlineLevel="0" collapsed="false">
      <c r="A1617" s="0" t="s">
        <v>0</v>
      </c>
    </row>
    <row r="1618" customFormat="false" ht="12.75" hidden="false" customHeight="false" outlineLevel="0" collapsed="false">
      <c r="A1618" s="0" t="s">
        <v>0</v>
      </c>
    </row>
    <row r="1619" customFormat="false" ht="12.75" hidden="false" customHeight="false" outlineLevel="0" collapsed="false">
      <c r="A1619" s="0" t="s">
        <v>0</v>
      </c>
    </row>
    <row r="1620" customFormat="false" ht="12.75" hidden="false" customHeight="false" outlineLevel="0" collapsed="false">
      <c r="A1620" s="0" t="s">
        <v>0</v>
      </c>
    </row>
    <row r="1621" customFormat="false" ht="12.75" hidden="false" customHeight="false" outlineLevel="0" collapsed="false">
      <c r="A1621" s="0" t="s">
        <v>0</v>
      </c>
    </row>
    <row r="1622" customFormat="false" ht="12.75" hidden="false" customHeight="false" outlineLevel="0" collapsed="false">
      <c r="A1622" s="0" t="s">
        <v>0</v>
      </c>
    </row>
    <row r="1623" customFormat="false" ht="12.75" hidden="false" customHeight="false" outlineLevel="0" collapsed="false">
      <c r="A1623" s="0" t="s">
        <v>0</v>
      </c>
    </row>
    <row r="1624" customFormat="false" ht="12.75" hidden="false" customHeight="false" outlineLevel="0" collapsed="false">
      <c r="A1624" s="0" t="s">
        <v>0</v>
      </c>
    </row>
    <row r="1625" customFormat="false" ht="12.75" hidden="false" customHeight="false" outlineLevel="0" collapsed="false">
      <c r="A1625" s="0" t="s">
        <v>0</v>
      </c>
    </row>
    <row r="1626" customFormat="false" ht="12.75" hidden="false" customHeight="false" outlineLevel="0" collapsed="false">
      <c r="A1626" s="0" t="s">
        <v>0</v>
      </c>
    </row>
    <row r="1627" customFormat="false" ht="12.75" hidden="false" customHeight="false" outlineLevel="0" collapsed="false">
      <c r="A1627" s="0" t="s">
        <v>0</v>
      </c>
    </row>
    <row r="1628" customFormat="false" ht="12.75" hidden="false" customHeight="false" outlineLevel="0" collapsed="false">
      <c r="A1628" s="0" t="s">
        <v>0</v>
      </c>
    </row>
    <row r="1629" customFormat="false" ht="12.75" hidden="false" customHeight="false" outlineLevel="0" collapsed="false">
      <c r="A1629" s="0" t="s">
        <v>0</v>
      </c>
    </row>
    <row r="1630" customFormat="false" ht="12.75" hidden="false" customHeight="false" outlineLevel="0" collapsed="false">
      <c r="A1630" s="0" t="s">
        <v>0</v>
      </c>
    </row>
    <row r="1631" customFormat="false" ht="12.75" hidden="false" customHeight="false" outlineLevel="0" collapsed="false">
      <c r="A1631" s="0" t="s">
        <v>0</v>
      </c>
    </row>
    <row r="1632" customFormat="false" ht="12.75" hidden="false" customHeight="false" outlineLevel="0" collapsed="false">
      <c r="A1632" s="0" t="s">
        <v>0</v>
      </c>
    </row>
    <row r="1633" customFormat="false" ht="12.75" hidden="false" customHeight="false" outlineLevel="0" collapsed="false">
      <c r="A1633" s="0" t="s">
        <v>0</v>
      </c>
    </row>
    <row r="1634" customFormat="false" ht="12.75" hidden="false" customHeight="false" outlineLevel="0" collapsed="false">
      <c r="A1634" s="0" t="s">
        <v>0</v>
      </c>
    </row>
    <row r="1635" customFormat="false" ht="12.75" hidden="false" customHeight="false" outlineLevel="0" collapsed="false">
      <c r="A1635" s="0" t="s">
        <v>0</v>
      </c>
    </row>
    <row r="1636" customFormat="false" ht="12.75" hidden="false" customHeight="false" outlineLevel="0" collapsed="false">
      <c r="A1636" s="0" t="s">
        <v>0</v>
      </c>
    </row>
    <row r="1637" customFormat="false" ht="12.75" hidden="false" customHeight="false" outlineLevel="0" collapsed="false">
      <c r="A1637" s="0" t="s">
        <v>0</v>
      </c>
    </row>
    <row r="1638" customFormat="false" ht="12.75" hidden="false" customHeight="false" outlineLevel="0" collapsed="false">
      <c r="A1638" s="0" t="s">
        <v>0</v>
      </c>
    </row>
    <row r="1639" customFormat="false" ht="12.75" hidden="false" customHeight="false" outlineLevel="0" collapsed="false">
      <c r="A1639" s="0" t="s">
        <v>0</v>
      </c>
    </row>
    <row r="1640" customFormat="false" ht="12.75" hidden="false" customHeight="false" outlineLevel="0" collapsed="false">
      <c r="A1640" s="0" t="s">
        <v>0</v>
      </c>
    </row>
    <row r="1641" customFormat="false" ht="12.75" hidden="false" customHeight="false" outlineLevel="0" collapsed="false">
      <c r="A1641" s="0" t="s">
        <v>0</v>
      </c>
    </row>
    <row r="1642" customFormat="false" ht="12.75" hidden="false" customHeight="false" outlineLevel="0" collapsed="false">
      <c r="A1642" s="0" t="s">
        <v>0</v>
      </c>
    </row>
    <row r="1643" customFormat="false" ht="12.75" hidden="false" customHeight="false" outlineLevel="0" collapsed="false">
      <c r="A1643" s="0" t="s">
        <v>0</v>
      </c>
    </row>
    <row r="1644" customFormat="false" ht="12.75" hidden="false" customHeight="false" outlineLevel="0" collapsed="false">
      <c r="A1644" s="0" t="s">
        <v>0</v>
      </c>
    </row>
    <row r="1645" customFormat="false" ht="12.75" hidden="false" customHeight="false" outlineLevel="0" collapsed="false">
      <c r="A1645" s="0" t="s">
        <v>0</v>
      </c>
    </row>
    <row r="1646" customFormat="false" ht="12.75" hidden="false" customHeight="false" outlineLevel="0" collapsed="false">
      <c r="A1646" s="0" t="s">
        <v>0</v>
      </c>
    </row>
    <row r="1647" customFormat="false" ht="12.75" hidden="false" customHeight="false" outlineLevel="0" collapsed="false">
      <c r="A1647" s="0" t="s">
        <v>0</v>
      </c>
    </row>
    <row r="1648" customFormat="false" ht="12.75" hidden="false" customHeight="false" outlineLevel="0" collapsed="false">
      <c r="A1648" s="0" t="s">
        <v>0</v>
      </c>
    </row>
    <row r="1649" customFormat="false" ht="12.75" hidden="false" customHeight="false" outlineLevel="0" collapsed="false">
      <c r="A1649" s="0" t="s">
        <v>0</v>
      </c>
    </row>
    <row r="1650" customFormat="false" ht="12.75" hidden="false" customHeight="false" outlineLevel="0" collapsed="false">
      <c r="A1650" s="0" t="s">
        <v>0</v>
      </c>
    </row>
    <row r="1651" customFormat="false" ht="12.75" hidden="false" customHeight="false" outlineLevel="0" collapsed="false">
      <c r="A1651" s="0" t="s">
        <v>0</v>
      </c>
    </row>
    <row r="1652" customFormat="false" ht="12.75" hidden="false" customHeight="false" outlineLevel="0" collapsed="false">
      <c r="A1652" s="0" t="s">
        <v>0</v>
      </c>
    </row>
    <row r="1653" customFormat="false" ht="12.75" hidden="false" customHeight="false" outlineLevel="0" collapsed="false">
      <c r="A1653" s="0" t="s">
        <v>0</v>
      </c>
    </row>
    <row r="1654" customFormat="false" ht="12.75" hidden="false" customHeight="false" outlineLevel="0" collapsed="false">
      <c r="A1654" s="0" t="s">
        <v>0</v>
      </c>
    </row>
    <row r="1655" customFormat="false" ht="12.75" hidden="false" customHeight="false" outlineLevel="0" collapsed="false">
      <c r="A1655" s="0" t="s">
        <v>0</v>
      </c>
    </row>
    <row r="1656" customFormat="false" ht="12.75" hidden="false" customHeight="false" outlineLevel="0" collapsed="false">
      <c r="A1656" s="0" t="s">
        <v>0</v>
      </c>
    </row>
    <row r="1657" customFormat="false" ht="12.75" hidden="false" customHeight="false" outlineLevel="0" collapsed="false">
      <c r="A1657" s="0" t="s">
        <v>0</v>
      </c>
    </row>
    <row r="1658" customFormat="false" ht="12.75" hidden="false" customHeight="false" outlineLevel="0" collapsed="false">
      <c r="A1658" s="0" t="s">
        <v>0</v>
      </c>
    </row>
    <row r="1659" customFormat="false" ht="12.75" hidden="false" customHeight="false" outlineLevel="0" collapsed="false">
      <c r="A1659" s="0" t="s">
        <v>0</v>
      </c>
    </row>
    <row r="1660" customFormat="false" ht="12.75" hidden="false" customHeight="false" outlineLevel="0" collapsed="false">
      <c r="A1660" s="0" t="s">
        <v>0</v>
      </c>
    </row>
    <row r="1661" customFormat="false" ht="12.75" hidden="false" customHeight="false" outlineLevel="0" collapsed="false">
      <c r="A1661" s="0" t="s">
        <v>0</v>
      </c>
    </row>
    <row r="1662" customFormat="false" ht="12.75" hidden="false" customHeight="false" outlineLevel="0" collapsed="false">
      <c r="A1662" s="0" t="s">
        <v>0</v>
      </c>
    </row>
    <row r="1663" customFormat="false" ht="12.75" hidden="false" customHeight="false" outlineLevel="0" collapsed="false">
      <c r="A1663" s="0" t="s">
        <v>0</v>
      </c>
    </row>
    <row r="1664" customFormat="false" ht="12.75" hidden="false" customHeight="false" outlineLevel="0" collapsed="false">
      <c r="A1664" s="0" t="s">
        <v>0</v>
      </c>
    </row>
    <row r="1665" customFormat="false" ht="12.75" hidden="false" customHeight="false" outlineLevel="0" collapsed="false">
      <c r="A1665" s="0" t="s">
        <v>0</v>
      </c>
    </row>
    <row r="1666" customFormat="false" ht="12.75" hidden="false" customHeight="false" outlineLevel="0" collapsed="false">
      <c r="A1666" s="0" t="s">
        <v>0</v>
      </c>
    </row>
    <row r="1667" customFormat="false" ht="12.75" hidden="false" customHeight="false" outlineLevel="0" collapsed="false">
      <c r="A1667" s="0" t="s">
        <v>0</v>
      </c>
    </row>
    <row r="1668" customFormat="false" ht="12.75" hidden="false" customHeight="false" outlineLevel="0" collapsed="false">
      <c r="A1668" s="0" t="s">
        <v>0</v>
      </c>
    </row>
    <row r="1669" customFormat="false" ht="12.75" hidden="false" customHeight="false" outlineLevel="0" collapsed="false">
      <c r="A1669" s="0" t="s">
        <v>0</v>
      </c>
    </row>
    <row r="1670" customFormat="false" ht="12.75" hidden="false" customHeight="false" outlineLevel="0" collapsed="false">
      <c r="A1670" s="0" t="s">
        <v>0</v>
      </c>
    </row>
    <row r="1671" customFormat="false" ht="12.75" hidden="false" customHeight="false" outlineLevel="0" collapsed="false">
      <c r="A1671" s="0" t="s">
        <v>0</v>
      </c>
    </row>
    <row r="1672" customFormat="false" ht="12.75" hidden="false" customHeight="false" outlineLevel="0" collapsed="false">
      <c r="A1672" s="0" t="s">
        <v>0</v>
      </c>
    </row>
    <row r="1673" customFormat="false" ht="12.75" hidden="false" customHeight="false" outlineLevel="0" collapsed="false">
      <c r="A1673" s="0" t="s">
        <v>0</v>
      </c>
    </row>
    <row r="1674" customFormat="false" ht="12.75" hidden="false" customHeight="false" outlineLevel="0" collapsed="false">
      <c r="A1674" s="0" t="s">
        <v>0</v>
      </c>
    </row>
    <row r="1675" customFormat="false" ht="12.75" hidden="false" customHeight="false" outlineLevel="0" collapsed="false">
      <c r="A1675" s="0" t="s">
        <v>0</v>
      </c>
    </row>
    <row r="1676" customFormat="false" ht="12.75" hidden="false" customHeight="false" outlineLevel="0" collapsed="false">
      <c r="A1676" s="0" t="s">
        <v>0</v>
      </c>
    </row>
    <row r="1677" customFormat="false" ht="12.75" hidden="false" customHeight="false" outlineLevel="0" collapsed="false">
      <c r="A1677" s="0" t="s">
        <v>0</v>
      </c>
    </row>
    <row r="1678" customFormat="false" ht="12.75" hidden="false" customHeight="false" outlineLevel="0" collapsed="false">
      <c r="A1678" s="0" t="s">
        <v>0</v>
      </c>
    </row>
    <row r="1679" customFormat="false" ht="12.75" hidden="false" customHeight="false" outlineLevel="0" collapsed="false">
      <c r="A1679" s="0" t="s">
        <v>0</v>
      </c>
    </row>
    <row r="1680" customFormat="false" ht="12.75" hidden="false" customHeight="false" outlineLevel="0" collapsed="false">
      <c r="A1680" s="0" t="s">
        <v>0</v>
      </c>
    </row>
    <row r="1681" customFormat="false" ht="12.75" hidden="false" customHeight="false" outlineLevel="0" collapsed="false">
      <c r="A1681" s="0" t="s">
        <v>0</v>
      </c>
    </row>
    <row r="1682" customFormat="false" ht="12.75" hidden="false" customHeight="false" outlineLevel="0" collapsed="false">
      <c r="A1682" s="0" t="s">
        <v>0</v>
      </c>
    </row>
    <row r="1683" customFormat="false" ht="12.75" hidden="false" customHeight="false" outlineLevel="0" collapsed="false">
      <c r="A1683" s="0" t="s">
        <v>0</v>
      </c>
    </row>
    <row r="1684" customFormat="false" ht="12.75" hidden="false" customHeight="false" outlineLevel="0" collapsed="false">
      <c r="A1684" s="0" t="s">
        <v>0</v>
      </c>
    </row>
    <row r="1685" customFormat="false" ht="12.75" hidden="false" customHeight="false" outlineLevel="0" collapsed="false">
      <c r="A1685" s="0" t="s">
        <v>0</v>
      </c>
    </row>
    <row r="1686" customFormat="false" ht="12.75" hidden="false" customHeight="false" outlineLevel="0" collapsed="false">
      <c r="A1686" s="0" t="s">
        <v>0</v>
      </c>
    </row>
    <row r="1687" customFormat="false" ht="12.75" hidden="false" customHeight="false" outlineLevel="0" collapsed="false">
      <c r="A1687" s="0" t="s">
        <v>0</v>
      </c>
    </row>
    <row r="1688" customFormat="false" ht="12.75" hidden="false" customHeight="false" outlineLevel="0" collapsed="false">
      <c r="A1688" s="0" t="s">
        <v>0</v>
      </c>
    </row>
    <row r="1689" customFormat="false" ht="12.75" hidden="false" customHeight="false" outlineLevel="0" collapsed="false">
      <c r="A1689" s="0" t="s">
        <v>0</v>
      </c>
    </row>
    <row r="1690" customFormat="false" ht="12.75" hidden="false" customHeight="false" outlineLevel="0" collapsed="false">
      <c r="A1690" s="0" t="s">
        <v>0</v>
      </c>
    </row>
    <row r="1691" customFormat="false" ht="12.75" hidden="false" customHeight="false" outlineLevel="0" collapsed="false">
      <c r="A1691" s="0" t="s">
        <v>0</v>
      </c>
    </row>
    <row r="1692" customFormat="false" ht="12.75" hidden="false" customHeight="false" outlineLevel="0" collapsed="false">
      <c r="A1692" s="0" t="s">
        <v>0</v>
      </c>
    </row>
    <row r="1693" customFormat="false" ht="12.75" hidden="false" customHeight="false" outlineLevel="0" collapsed="false">
      <c r="A1693" s="0" t="s">
        <v>0</v>
      </c>
    </row>
    <row r="1694" customFormat="false" ht="12.75" hidden="false" customHeight="false" outlineLevel="0" collapsed="false">
      <c r="A1694" s="0" t="s">
        <v>0</v>
      </c>
    </row>
    <row r="1695" customFormat="false" ht="12.75" hidden="false" customHeight="false" outlineLevel="0" collapsed="false">
      <c r="A1695" s="0" t="s">
        <v>0</v>
      </c>
    </row>
    <row r="1696" customFormat="false" ht="12.75" hidden="false" customHeight="false" outlineLevel="0" collapsed="false">
      <c r="A1696" s="0" t="s">
        <v>0</v>
      </c>
    </row>
    <row r="1697" customFormat="false" ht="12.75" hidden="false" customHeight="false" outlineLevel="0" collapsed="false">
      <c r="A1697" s="0" t="s">
        <v>0</v>
      </c>
    </row>
    <row r="1698" customFormat="false" ht="12.75" hidden="false" customHeight="false" outlineLevel="0" collapsed="false">
      <c r="A1698" s="0" t="s">
        <v>0</v>
      </c>
    </row>
    <row r="1699" customFormat="false" ht="12.75" hidden="false" customHeight="false" outlineLevel="0" collapsed="false">
      <c r="A1699" s="0" t="s">
        <v>0</v>
      </c>
    </row>
    <row r="1700" customFormat="false" ht="12.75" hidden="false" customHeight="false" outlineLevel="0" collapsed="false">
      <c r="A1700" s="0" t="s">
        <v>0</v>
      </c>
    </row>
    <row r="1701" customFormat="false" ht="12.75" hidden="false" customHeight="false" outlineLevel="0" collapsed="false">
      <c r="A1701" s="0" t="s">
        <v>0</v>
      </c>
    </row>
    <row r="1702" customFormat="false" ht="12.75" hidden="false" customHeight="false" outlineLevel="0" collapsed="false">
      <c r="A1702" s="0" t="s">
        <v>0</v>
      </c>
    </row>
    <row r="1703" customFormat="false" ht="12.75" hidden="false" customHeight="false" outlineLevel="0" collapsed="false">
      <c r="A1703" s="0" t="s">
        <v>0</v>
      </c>
    </row>
    <row r="1704" customFormat="false" ht="12.75" hidden="false" customHeight="false" outlineLevel="0" collapsed="false">
      <c r="A1704" s="0" t="s">
        <v>0</v>
      </c>
    </row>
    <row r="1705" customFormat="false" ht="12.75" hidden="false" customHeight="false" outlineLevel="0" collapsed="false">
      <c r="A1705" s="0" t="s">
        <v>0</v>
      </c>
    </row>
    <row r="1706" customFormat="false" ht="12.75" hidden="false" customHeight="false" outlineLevel="0" collapsed="false">
      <c r="A1706" s="0" t="s">
        <v>0</v>
      </c>
    </row>
    <row r="1707" customFormat="false" ht="12.75" hidden="false" customHeight="false" outlineLevel="0" collapsed="false">
      <c r="A1707" s="0" t="s">
        <v>0</v>
      </c>
    </row>
    <row r="1708" customFormat="false" ht="12.75" hidden="false" customHeight="false" outlineLevel="0" collapsed="false">
      <c r="A1708" s="0" t="s">
        <v>0</v>
      </c>
    </row>
    <row r="1709" customFormat="false" ht="12.75" hidden="false" customHeight="false" outlineLevel="0" collapsed="false">
      <c r="A1709" s="0" t="s">
        <v>0</v>
      </c>
    </row>
    <row r="1710" customFormat="false" ht="12.75" hidden="false" customHeight="false" outlineLevel="0" collapsed="false">
      <c r="A1710" s="0" t="s">
        <v>0</v>
      </c>
    </row>
    <row r="1711" customFormat="false" ht="12.75" hidden="false" customHeight="false" outlineLevel="0" collapsed="false">
      <c r="A1711" s="0" t="s">
        <v>0</v>
      </c>
    </row>
    <row r="1712" customFormat="false" ht="12.75" hidden="false" customHeight="false" outlineLevel="0" collapsed="false">
      <c r="A1712" s="0" t="s">
        <v>0</v>
      </c>
    </row>
    <row r="1713" customFormat="false" ht="12.75" hidden="false" customHeight="false" outlineLevel="0" collapsed="false">
      <c r="A1713" s="0" t="s">
        <v>0</v>
      </c>
    </row>
    <row r="1714" customFormat="false" ht="12.75" hidden="false" customHeight="false" outlineLevel="0" collapsed="false">
      <c r="A1714" s="0" t="s">
        <v>0</v>
      </c>
    </row>
    <row r="1715" customFormat="false" ht="12.75" hidden="false" customHeight="false" outlineLevel="0" collapsed="false">
      <c r="A1715" s="0" t="s">
        <v>0</v>
      </c>
    </row>
    <row r="1716" customFormat="false" ht="12.75" hidden="false" customHeight="false" outlineLevel="0" collapsed="false">
      <c r="A1716" s="0" t="s">
        <v>0</v>
      </c>
    </row>
    <row r="1717" customFormat="false" ht="12.75" hidden="false" customHeight="false" outlineLevel="0" collapsed="false">
      <c r="A1717" s="0" t="s">
        <v>0</v>
      </c>
    </row>
    <row r="1718" customFormat="false" ht="12.75" hidden="false" customHeight="false" outlineLevel="0" collapsed="false">
      <c r="A1718" s="0" t="s">
        <v>0</v>
      </c>
    </row>
    <row r="1719" customFormat="false" ht="12.75" hidden="false" customHeight="false" outlineLevel="0" collapsed="false">
      <c r="A1719" s="0" t="s">
        <v>0</v>
      </c>
    </row>
    <row r="1720" customFormat="false" ht="12.75" hidden="false" customHeight="false" outlineLevel="0" collapsed="false">
      <c r="A1720" s="0" t="s">
        <v>0</v>
      </c>
    </row>
    <row r="1721" customFormat="false" ht="12.75" hidden="false" customHeight="false" outlineLevel="0" collapsed="false">
      <c r="A1721" s="0" t="s">
        <v>0</v>
      </c>
    </row>
    <row r="1722" customFormat="false" ht="12.75" hidden="false" customHeight="false" outlineLevel="0" collapsed="false">
      <c r="A1722" s="0" t="s">
        <v>0</v>
      </c>
    </row>
    <row r="1723" customFormat="false" ht="12.75" hidden="false" customHeight="false" outlineLevel="0" collapsed="false">
      <c r="A1723" s="0" t="s">
        <v>0</v>
      </c>
    </row>
    <row r="1724" customFormat="false" ht="12.75" hidden="false" customHeight="false" outlineLevel="0" collapsed="false">
      <c r="A1724" s="0" t="s">
        <v>0</v>
      </c>
    </row>
    <row r="1725" customFormat="false" ht="12.75" hidden="false" customHeight="false" outlineLevel="0" collapsed="false">
      <c r="A1725" s="0" t="s">
        <v>0</v>
      </c>
    </row>
    <row r="1726" customFormat="false" ht="12.75" hidden="false" customHeight="false" outlineLevel="0" collapsed="false">
      <c r="A1726" s="0" t="s">
        <v>0</v>
      </c>
    </row>
    <row r="1727" customFormat="false" ht="12.75" hidden="false" customHeight="false" outlineLevel="0" collapsed="false">
      <c r="A1727" s="0" t="s">
        <v>0</v>
      </c>
    </row>
    <row r="1728" customFormat="false" ht="12.75" hidden="false" customHeight="false" outlineLevel="0" collapsed="false">
      <c r="A1728" s="0" t="s">
        <v>0</v>
      </c>
    </row>
    <row r="1729" customFormat="false" ht="12.75" hidden="false" customHeight="false" outlineLevel="0" collapsed="false">
      <c r="A1729" s="0" t="s">
        <v>0</v>
      </c>
    </row>
    <row r="1730" customFormat="false" ht="12.75" hidden="false" customHeight="false" outlineLevel="0" collapsed="false">
      <c r="A1730" s="0" t="s">
        <v>0</v>
      </c>
    </row>
    <row r="1731" customFormat="false" ht="12.75" hidden="false" customHeight="false" outlineLevel="0" collapsed="false">
      <c r="A1731" s="0" t="s">
        <v>0</v>
      </c>
    </row>
    <row r="1732" customFormat="false" ht="12.75" hidden="false" customHeight="false" outlineLevel="0" collapsed="false">
      <c r="A1732" s="0" t="s">
        <v>0</v>
      </c>
    </row>
    <row r="1733" customFormat="false" ht="12.75" hidden="false" customHeight="false" outlineLevel="0" collapsed="false">
      <c r="A1733" s="0" t="s">
        <v>0</v>
      </c>
    </row>
    <row r="1734" customFormat="false" ht="12.75" hidden="false" customHeight="false" outlineLevel="0" collapsed="false">
      <c r="A1734" s="0" t="s">
        <v>0</v>
      </c>
    </row>
    <row r="1735" customFormat="false" ht="12.75" hidden="false" customHeight="false" outlineLevel="0" collapsed="false">
      <c r="A1735" s="0" t="s">
        <v>0</v>
      </c>
    </row>
    <row r="1736" customFormat="false" ht="12.75" hidden="false" customHeight="false" outlineLevel="0" collapsed="false">
      <c r="A1736" s="0" t="s">
        <v>0</v>
      </c>
    </row>
    <row r="1737" customFormat="false" ht="12.75" hidden="false" customHeight="false" outlineLevel="0" collapsed="false">
      <c r="A1737" s="0" t="s">
        <v>0</v>
      </c>
    </row>
    <row r="1738" customFormat="false" ht="12.75" hidden="false" customHeight="false" outlineLevel="0" collapsed="false">
      <c r="A1738" s="0" t="s">
        <v>0</v>
      </c>
    </row>
    <row r="1739" customFormat="false" ht="12.75" hidden="false" customHeight="false" outlineLevel="0" collapsed="false">
      <c r="A1739" s="0" t="s">
        <v>0</v>
      </c>
    </row>
    <row r="1740" customFormat="false" ht="12.75" hidden="false" customHeight="false" outlineLevel="0" collapsed="false">
      <c r="A1740" s="0" t="s">
        <v>0</v>
      </c>
    </row>
    <row r="1741" customFormat="false" ht="12.75" hidden="false" customHeight="false" outlineLevel="0" collapsed="false">
      <c r="A1741" s="0" t="s">
        <v>0</v>
      </c>
    </row>
    <row r="1742" customFormat="false" ht="12.75" hidden="false" customHeight="false" outlineLevel="0" collapsed="false">
      <c r="A1742" s="0" t="s">
        <v>0</v>
      </c>
    </row>
    <row r="1743" customFormat="false" ht="12.75" hidden="false" customHeight="false" outlineLevel="0" collapsed="false">
      <c r="A1743" s="0" t="s">
        <v>0</v>
      </c>
    </row>
    <row r="1744" customFormat="false" ht="12.75" hidden="false" customHeight="false" outlineLevel="0" collapsed="false">
      <c r="A1744" s="0" t="s">
        <v>0</v>
      </c>
    </row>
    <row r="1745" customFormat="false" ht="12.75" hidden="false" customHeight="false" outlineLevel="0" collapsed="false">
      <c r="A1745" s="0" t="s">
        <v>0</v>
      </c>
    </row>
    <row r="1746" customFormat="false" ht="12.75" hidden="false" customHeight="false" outlineLevel="0" collapsed="false">
      <c r="A1746" s="0" t="s">
        <v>0</v>
      </c>
    </row>
    <row r="1747" customFormat="false" ht="12.75" hidden="false" customHeight="false" outlineLevel="0" collapsed="false">
      <c r="A1747" s="0" t="s">
        <v>0</v>
      </c>
    </row>
    <row r="1748" customFormat="false" ht="12.75" hidden="false" customHeight="false" outlineLevel="0" collapsed="false">
      <c r="A1748" s="0" t="s">
        <v>0</v>
      </c>
    </row>
    <row r="1749" customFormat="false" ht="12.75" hidden="false" customHeight="false" outlineLevel="0" collapsed="false">
      <c r="A1749" s="0" t="s">
        <v>0</v>
      </c>
    </row>
    <row r="1750" customFormat="false" ht="12.75" hidden="false" customHeight="false" outlineLevel="0" collapsed="false">
      <c r="A1750" s="0" t="s">
        <v>0</v>
      </c>
    </row>
    <row r="1751" customFormat="false" ht="12.75" hidden="false" customHeight="false" outlineLevel="0" collapsed="false">
      <c r="A1751" s="0" t="s">
        <v>0</v>
      </c>
    </row>
    <row r="1752" customFormat="false" ht="12.75" hidden="false" customHeight="false" outlineLevel="0" collapsed="false">
      <c r="A1752" s="0" t="s">
        <v>0</v>
      </c>
    </row>
    <row r="1753" customFormat="false" ht="12.75" hidden="false" customHeight="false" outlineLevel="0" collapsed="false">
      <c r="A1753" s="0" t="s">
        <v>0</v>
      </c>
    </row>
    <row r="1754" customFormat="false" ht="12.75" hidden="false" customHeight="false" outlineLevel="0" collapsed="false">
      <c r="A1754" s="0" t="s">
        <v>0</v>
      </c>
    </row>
    <row r="1755" customFormat="false" ht="12.75" hidden="false" customHeight="false" outlineLevel="0" collapsed="false">
      <c r="A1755" s="0" t="s">
        <v>0</v>
      </c>
    </row>
    <row r="1756" customFormat="false" ht="12.75" hidden="false" customHeight="false" outlineLevel="0" collapsed="false">
      <c r="A1756" s="0" t="s">
        <v>0</v>
      </c>
    </row>
    <row r="1757" customFormat="false" ht="12.75" hidden="false" customHeight="false" outlineLevel="0" collapsed="false">
      <c r="A1757" s="0" t="s">
        <v>0</v>
      </c>
    </row>
    <row r="1758" customFormat="false" ht="12.75" hidden="false" customHeight="false" outlineLevel="0" collapsed="false">
      <c r="A1758" s="0" t="s">
        <v>0</v>
      </c>
    </row>
    <row r="1759" customFormat="false" ht="12.75" hidden="false" customHeight="false" outlineLevel="0" collapsed="false">
      <c r="A1759" s="0" t="s">
        <v>0</v>
      </c>
    </row>
    <row r="1760" customFormat="false" ht="12.75" hidden="false" customHeight="false" outlineLevel="0" collapsed="false">
      <c r="A1760" s="0" t="s">
        <v>0</v>
      </c>
    </row>
    <row r="1761" customFormat="false" ht="12.75" hidden="false" customHeight="false" outlineLevel="0" collapsed="false">
      <c r="A1761" s="0" t="s">
        <v>0</v>
      </c>
    </row>
    <row r="1762" customFormat="false" ht="12.75" hidden="false" customHeight="false" outlineLevel="0" collapsed="false">
      <c r="A1762" s="0" t="s">
        <v>0</v>
      </c>
    </row>
    <row r="1763" customFormat="false" ht="12.75" hidden="false" customHeight="false" outlineLevel="0" collapsed="false">
      <c r="A1763" s="0" t="s">
        <v>0</v>
      </c>
    </row>
    <row r="1764" customFormat="false" ht="12.75" hidden="false" customHeight="false" outlineLevel="0" collapsed="false">
      <c r="A1764" s="0" t="s">
        <v>0</v>
      </c>
    </row>
    <row r="1765" customFormat="false" ht="12.75" hidden="false" customHeight="false" outlineLevel="0" collapsed="false">
      <c r="A1765" s="0" t="s">
        <v>0</v>
      </c>
    </row>
    <row r="1766" customFormat="false" ht="12.75" hidden="false" customHeight="false" outlineLevel="0" collapsed="false">
      <c r="A1766" s="0" t="s">
        <v>0</v>
      </c>
    </row>
    <row r="1767" customFormat="false" ht="12.75" hidden="false" customHeight="false" outlineLevel="0" collapsed="false">
      <c r="A1767" s="0" t="s">
        <v>0</v>
      </c>
    </row>
    <row r="1768" customFormat="false" ht="12.75" hidden="false" customHeight="false" outlineLevel="0" collapsed="false">
      <c r="A1768" s="0" t="s">
        <v>0</v>
      </c>
    </row>
    <row r="1769" customFormat="false" ht="12.75" hidden="false" customHeight="false" outlineLevel="0" collapsed="false">
      <c r="A1769" s="0" t="s">
        <v>0</v>
      </c>
    </row>
    <row r="1770" customFormat="false" ht="12.75" hidden="false" customHeight="false" outlineLevel="0" collapsed="false">
      <c r="A1770" s="0" t="s">
        <v>0</v>
      </c>
    </row>
    <row r="1771" customFormat="false" ht="12.75" hidden="false" customHeight="false" outlineLevel="0" collapsed="false">
      <c r="A1771" s="0" t="s">
        <v>0</v>
      </c>
    </row>
    <row r="1772" customFormat="false" ht="12.75" hidden="false" customHeight="false" outlineLevel="0" collapsed="false">
      <c r="A1772" s="0" t="s">
        <v>0</v>
      </c>
    </row>
    <row r="1773" customFormat="false" ht="12.75" hidden="false" customHeight="false" outlineLevel="0" collapsed="false">
      <c r="A1773" s="0" t="s">
        <v>0</v>
      </c>
    </row>
    <row r="1774" customFormat="false" ht="12.75" hidden="false" customHeight="false" outlineLevel="0" collapsed="false">
      <c r="A1774" s="0" t="s">
        <v>0</v>
      </c>
    </row>
    <row r="1775" customFormat="false" ht="12.75" hidden="false" customHeight="false" outlineLevel="0" collapsed="false">
      <c r="A1775" s="0" t="s">
        <v>0</v>
      </c>
    </row>
    <row r="1776" customFormat="false" ht="12.75" hidden="false" customHeight="false" outlineLevel="0" collapsed="false">
      <c r="A1776" s="0" t="s">
        <v>0</v>
      </c>
    </row>
    <row r="1777" customFormat="false" ht="12.75" hidden="false" customHeight="false" outlineLevel="0" collapsed="false">
      <c r="A1777" s="0" t="s">
        <v>0</v>
      </c>
    </row>
    <row r="1778" customFormat="false" ht="12.75" hidden="false" customHeight="false" outlineLevel="0" collapsed="false">
      <c r="A1778" s="0" t="s">
        <v>0</v>
      </c>
    </row>
    <row r="1779" customFormat="false" ht="12.75" hidden="false" customHeight="false" outlineLevel="0" collapsed="false">
      <c r="A1779" s="0" t="s">
        <v>0</v>
      </c>
    </row>
    <row r="1780" customFormat="false" ht="12.75" hidden="false" customHeight="false" outlineLevel="0" collapsed="false">
      <c r="A1780" s="0" t="s">
        <v>0</v>
      </c>
    </row>
    <row r="1781" customFormat="false" ht="12.75" hidden="false" customHeight="false" outlineLevel="0" collapsed="false">
      <c r="A1781" s="0" t="s">
        <v>0</v>
      </c>
    </row>
    <row r="1782" customFormat="false" ht="12.75" hidden="false" customHeight="false" outlineLevel="0" collapsed="false">
      <c r="A1782" s="0" t="s">
        <v>0</v>
      </c>
    </row>
    <row r="1783" customFormat="false" ht="12.75" hidden="false" customHeight="false" outlineLevel="0" collapsed="false">
      <c r="A1783" s="0" t="s">
        <v>0</v>
      </c>
    </row>
    <row r="1784" customFormat="false" ht="12.75" hidden="false" customHeight="false" outlineLevel="0" collapsed="false">
      <c r="A1784" s="0" t="s">
        <v>0</v>
      </c>
    </row>
    <row r="1785" customFormat="false" ht="12.75" hidden="false" customHeight="false" outlineLevel="0" collapsed="false">
      <c r="A1785" s="0" t="s">
        <v>0</v>
      </c>
    </row>
    <row r="1786" customFormat="false" ht="12.75" hidden="false" customHeight="false" outlineLevel="0" collapsed="false">
      <c r="A1786" s="0" t="s">
        <v>0</v>
      </c>
    </row>
    <row r="1787" customFormat="false" ht="12.75" hidden="false" customHeight="false" outlineLevel="0" collapsed="false">
      <c r="A1787" s="0" t="s">
        <v>0</v>
      </c>
    </row>
    <row r="1788" customFormat="false" ht="12.75" hidden="false" customHeight="false" outlineLevel="0" collapsed="false">
      <c r="A1788" s="0" t="s">
        <v>0</v>
      </c>
    </row>
    <row r="1789" customFormat="false" ht="12.75" hidden="false" customHeight="false" outlineLevel="0" collapsed="false">
      <c r="A1789" s="0" t="s">
        <v>0</v>
      </c>
    </row>
    <row r="1790" customFormat="false" ht="12.75" hidden="false" customHeight="false" outlineLevel="0" collapsed="false">
      <c r="A1790" s="0" t="s">
        <v>0</v>
      </c>
    </row>
    <row r="1791" customFormat="false" ht="12.75" hidden="false" customHeight="false" outlineLevel="0" collapsed="false">
      <c r="A1791" s="0" t="s">
        <v>0</v>
      </c>
    </row>
    <row r="1792" customFormat="false" ht="12.75" hidden="false" customHeight="false" outlineLevel="0" collapsed="false">
      <c r="A1792" s="0" t="s">
        <v>0</v>
      </c>
    </row>
    <row r="1793" customFormat="false" ht="12.75" hidden="false" customHeight="false" outlineLevel="0" collapsed="false">
      <c r="A1793" s="0" t="s">
        <v>0</v>
      </c>
    </row>
    <row r="1794" customFormat="false" ht="12.75" hidden="false" customHeight="false" outlineLevel="0" collapsed="false">
      <c r="A1794" s="0" t="s">
        <v>0</v>
      </c>
    </row>
    <row r="1795" customFormat="false" ht="12.75" hidden="false" customHeight="false" outlineLevel="0" collapsed="false">
      <c r="A1795" s="0" t="s">
        <v>0</v>
      </c>
    </row>
    <row r="1796" customFormat="false" ht="12.75" hidden="false" customHeight="false" outlineLevel="0" collapsed="false">
      <c r="A1796" s="0" t="s">
        <v>0</v>
      </c>
    </row>
    <row r="1797" customFormat="false" ht="12.75" hidden="false" customHeight="false" outlineLevel="0" collapsed="false">
      <c r="A1797" s="0" t="s">
        <v>0</v>
      </c>
    </row>
    <row r="1798" customFormat="false" ht="12.75" hidden="false" customHeight="false" outlineLevel="0" collapsed="false">
      <c r="A1798" s="0" t="s">
        <v>0</v>
      </c>
    </row>
    <row r="1799" customFormat="false" ht="12.75" hidden="false" customHeight="false" outlineLevel="0" collapsed="false">
      <c r="A1799" s="0" t="s">
        <v>0</v>
      </c>
    </row>
    <row r="1800" customFormat="false" ht="12.75" hidden="false" customHeight="false" outlineLevel="0" collapsed="false">
      <c r="A1800" s="0" t="s">
        <v>0</v>
      </c>
    </row>
    <row r="1801" customFormat="false" ht="12.75" hidden="false" customHeight="false" outlineLevel="0" collapsed="false">
      <c r="A1801" s="0" t="s">
        <v>0</v>
      </c>
    </row>
    <row r="1802" customFormat="false" ht="12.75" hidden="false" customHeight="false" outlineLevel="0" collapsed="false">
      <c r="A1802" s="0" t="s">
        <v>0</v>
      </c>
    </row>
    <row r="1803" customFormat="false" ht="12.75" hidden="false" customHeight="false" outlineLevel="0" collapsed="false">
      <c r="A1803" s="0" t="s">
        <v>0</v>
      </c>
    </row>
    <row r="1804" customFormat="false" ht="12.75" hidden="false" customHeight="false" outlineLevel="0" collapsed="false">
      <c r="A1804" s="0" t="s">
        <v>0</v>
      </c>
    </row>
    <row r="1805" customFormat="false" ht="12.75" hidden="false" customHeight="false" outlineLevel="0" collapsed="false">
      <c r="A1805" s="0" t="s">
        <v>0</v>
      </c>
    </row>
    <row r="1806" customFormat="false" ht="12.75" hidden="false" customHeight="false" outlineLevel="0" collapsed="false">
      <c r="A1806" s="0" t="s">
        <v>0</v>
      </c>
    </row>
    <row r="1807" customFormat="false" ht="12.75" hidden="false" customHeight="false" outlineLevel="0" collapsed="false">
      <c r="A1807" s="0" t="s">
        <v>0</v>
      </c>
    </row>
    <row r="1808" customFormat="false" ht="12.75" hidden="false" customHeight="false" outlineLevel="0" collapsed="false">
      <c r="A1808" s="0" t="s">
        <v>0</v>
      </c>
    </row>
    <row r="1809" customFormat="false" ht="12.75" hidden="false" customHeight="false" outlineLevel="0" collapsed="false">
      <c r="A1809" s="0" t="s">
        <v>0</v>
      </c>
    </row>
    <row r="1810" customFormat="false" ht="12.75" hidden="false" customHeight="false" outlineLevel="0" collapsed="false">
      <c r="A1810" s="0" t="s">
        <v>0</v>
      </c>
    </row>
    <row r="1811" customFormat="false" ht="12.75" hidden="false" customHeight="false" outlineLevel="0" collapsed="false">
      <c r="A1811" s="0" t="s">
        <v>0</v>
      </c>
    </row>
    <row r="1812" customFormat="false" ht="12.75" hidden="false" customHeight="false" outlineLevel="0" collapsed="false">
      <c r="A1812" s="0" t="s">
        <v>0</v>
      </c>
    </row>
    <row r="1813" customFormat="false" ht="12.75" hidden="false" customHeight="false" outlineLevel="0" collapsed="false">
      <c r="A1813" s="0" t="s">
        <v>0</v>
      </c>
    </row>
    <row r="1814" customFormat="false" ht="12.75" hidden="false" customHeight="false" outlineLevel="0" collapsed="false">
      <c r="A1814" s="0" t="s">
        <v>0</v>
      </c>
    </row>
    <row r="1815" customFormat="false" ht="12.75" hidden="false" customHeight="false" outlineLevel="0" collapsed="false">
      <c r="A1815" s="0" t="s">
        <v>0</v>
      </c>
    </row>
    <row r="1816" customFormat="false" ht="12.75" hidden="false" customHeight="false" outlineLevel="0" collapsed="false">
      <c r="A1816" s="0" t="s">
        <v>0</v>
      </c>
    </row>
    <row r="1817" customFormat="false" ht="12.75" hidden="false" customHeight="false" outlineLevel="0" collapsed="false">
      <c r="A1817" s="0" t="s">
        <v>0</v>
      </c>
    </row>
    <row r="1818" customFormat="false" ht="12.75" hidden="false" customHeight="false" outlineLevel="0" collapsed="false">
      <c r="A1818" s="0" t="s">
        <v>0</v>
      </c>
    </row>
    <row r="1819" customFormat="false" ht="12.75" hidden="false" customHeight="false" outlineLevel="0" collapsed="false">
      <c r="A1819" s="0" t="s">
        <v>0</v>
      </c>
    </row>
    <row r="1820" customFormat="false" ht="12.75" hidden="false" customHeight="false" outlineLevel="0" collapsed="false">
      <c r="A1820" s="0" t="s">
        <v>0</v>
      </c>
    </row>
    <row r="1821" customFormat="false" ht="12.75" hidden="false" customHeight="false" outlineLevel="0" collapsed="false">
      <c r="A1821" s="0" t="s">
        <v>0</v>
      </c>
    </row>
    <row r="1822" customFormat="false" ht="12.75" hidden="false" customHeight="false" outlineLevel="0" collapsed="false">
      <c r="A1822" s="0" t="s">
        <v>0</v>
      </c>
    </row>
    <row r="1823" customFormat="false" ht="12.75" hidden="false" customHeight="false" outlineLevel="0" collapsed="false">
      <c r="A1823" s="0" t="s">
        <v>0</v>
      </c>
    </row>
    <row r="1824" customFormat="false" ht="12.75" hidden="false" customHeight="false" outlineLevel="0" collapsed="false">
      <c r="A1824" s="0" t="s">
        <v>0</v>
      </c>
    </row>
    <row r="1825" customFormat="false" ht="12.75" hidden="false" customHeight="false" outlineLevel="0" collapsed="false">
      <c r="A1825" s="0" t="s">
        <v>0</v>
      </c>
    </row>
    <row r="1826" customFormat="false" ht="12.75" hidden="false" customHeight="false" outlineLevel="0" collapsed="false">
      <c r="A1826" s="0" t="s">
        <v>0</v>
      </c>
    </row>
    <row r="1827" customFormat="false" ht="12.75" hidden="false" customHeight="false" outlineLevel="0" collapsed="false">
      <c r="A1827" s="0" t="s">
        <v>0</v>
      </c>
    </row>
    <row r="1828" customFormat="false" ht="12.75" hidden="false" customHeight="false" outlineLevel="0" collapsed="false">
      <c r="A1828" s="0" t="s">
        <v>0</v>
      </c>
    </row>
    <row r="1829" customFormat="false" ht="12.75" hidden="false" customHeight="false" outlineLevel="0" collapsed="false">
      <c r="A1829" s="0" t="s">
        <v>0</v>
      </c>
    </row>
    <row r="1830" customFormat="false" ht="12.75" hidden="false" customHeight="false" outlineLevel="0" collapsed="false">
      <c r="A1830" s="0" t="s">
        <v>0</v>
      </c>
    </row>
    <row r="1831" customFormat="false" ht="12.75" hidden="false" customHeight="false" outlineLevel="0" collapsed="false">
      <c r="A1831" s="0" t="s">
        <v>0</v>
      </c>
    </row>
    <row r="1832" customFormat="false" ht="12.75" hidden="false" customHeight="false" outlineLevel="0" collapsed="false">
      <c r="A1832" s="0" t="s">
        <v>0</v>
      </c>
    </row>
    <row r="1833" customFormat="false" ht="12.75" hidden="false" customHeight="false" outlineLevel="0" collapsed="false">
      <c r="A1833" s="0" t="s">
        <v>0</v>
      </c>
    </row>
    <row r="1834" customFormat="false" ht="12.75" hidden="false" customHeight="false" outlineLevel="0" collapsed="false">
      <c r="A1834" s="0" t="s">
        <v>0</v>
      </c>
    </row>
    <row r="1835" customFormat="false" ht="12.75" hidden="false" customHeight="false" outlineLevel="0" collapsed="false">
      <c r="A1835" s="0" t="s">
        <v>0</v>
      </c>
    </row>
    <row r="1836" customFormat="false" ht="12.75" hidden="false" customHeight="false" outlineLevel="0" collapsed="false">
      <c r="A1836" s="0" t="s">
        <v>0</v>
      </c>
    </row>
    <row r="1837" customFormat="false" ht="12.75" hidden="false" customHeight="false" outlineLevel="0" collapsed="false">
      <c r="A1837" s="0" t="s">
        <v>0</v>
      </c>
    </row>
    <row r="1838" customFormat="false" ht="12.75" hidden="false" customHeight="false" outlineLevel="0" collapsed="false">
      <c r="A1838" s="0" t="s">
        <v>0</v>
      </c>
    </row>
    <row r="1839" customFormat="false" ht="12.75" hidden="false" customHeight="false" outlineLevel="0" collapsed="false">
      <c r="A1839" s="0" t="s">
        <v>0</v>
      </c>
    </row>
    <row r="1840" customFormat="false" ht="12.75" hidden="false" customHeight="false" outlineLevel="0" collapsed="false">
      <c r="A1840" s="0" t="s">
        <v>0</v>
      </c>
    </row>
    <row r="1841" customFormat="false" ht="12.75" hidden="false" customHeight="false" outlineLevel="0" collapsed="false">
      <c r="A1841" s="0" t="s">
        <v>0</v>
      </c>
    </row>
    <row r="1842" customFormat="false" ht="12.75" hidden="false" customHeight="false" outlineLevel="0" collapsed="false">
      <c r="A1842" s="0" t="s">
        <v>0</v>
      </c>
    </row>
    <row r="1843" customFormat="false" ht="12.75" hidden="false" customHeight="false" outlineLevel="0" collapsed="false">
      <c r="A1843" s="0" t="s">
        <v>0</v>
      </c>
    </row>
    <row r="1844" customFormat="false" ht="12.75" hidden="false" customHeight="false" outlineLevel="0" collapsed="false">
      <c r="A1844" s="0" t="s">
        <v>0</v>
      </c>
    </row>
    <row r="1845" customFormat="false" ht="12.75" hidden="false" customHeight="false" outlineLevel="0" collapsed="false">
      <c r="A1845" s="0" t="s">
        <v>0</v>
      </c>
    </row>
    <row r="1846" customFormat="false" ht="12.75" hidden="false" customHeight="false" outlineLevel="0" collapsed="false">
      <c r="A1846" s="0" t="s">
        <v>0</v>
      </c>
    </row>
    <row r="1847" customFormat="false" ht="12.75" hidden="false" customHeight="false" outlineLevel="0" collapsed="false">
      <c r="A1847" s="0" t="s">
        <v>0</v>
      </c>
    </row>
    <row r="1848" customFormat="false" ht="12.75" hidden="false" customHeight="false" outlineLevel="0" collapsed="false">
      <c r="A1848" s="0" t="s">
        <v>0</v>
      </c>
    </row>
    <row r="1849" customFormat="false" ht="12.75" hidden="false" customHeight="false" outlineLevel="0" collapsed="false">
      <c r="A1849" s="0" t="s">
        <v>0</v>
      </c>
    </row>
    <row r="1850" customFormat="false" ht="12.75" hidden="false" customHeight="false" outlineLevel="0" collapsed="false">
      <c r="A1850" s="0" t="s">
        <v>0</v>
      </c>
    </row>
    <row r="1851" customFormat="false" ht="12.75" hidden="false" customHeight="false" outlineLevel="0" collapsed="false">
      <c r="A1851" s="0" t="s">
        <v>0</v>
      </c>
    </row>
    <row r="1852" customFormat="false" ht="12.75" hidden="false" customHeight="false" outlineLevel="0" collapsed="false">
      <c r="A1852" s="0" t="s">
        <v>0</v>
      </c>
    </row>
    <row r="1853" customFormat="false" ht="12.75" hidden="false" customHeight="false" outlineLevel="0" collapsed="false">
      <c r="A1853" s="0" t="s">
        <v>0</v>
      </c>
    </row>
    <row r="1854" customFormat="false" ht="12.75" hidden="false" customHeight="false" outlineLevel="0" collapsed="false">
      <c r="A1854" s="0" t="s">
        <v>0</v>
      </c>
    </row>
    <row r="1855" customFormat="false" ht="12.75" hidden="false" customHeight="false" outlineLevel="0" collapsed="false">
      <c r="A1855" s="0" t="s">
        <v>0</v>
      </c>
    </row>
    <row r="1856" customFormat="false" ht="12.75" hidden="false" customHeight="false" outlineLevel="0" collapsed="false">
      <c r="A1856" s="0" t="s">
        <v>0</v>
      </c>
    </row>
    <row r="1857" customFormat="false" ht="12.75" hidden="false" customHeight="false" outlineLevel="0" collapsed="false">
      <c r="A1857" s="0" t="s">
        <v>0</v>
      </c>
    </row>
    <row r="1858" customFormat="false" ht="12.75" hidden="false" customHeight="false" outlineLevel="0" collapsed="false">
      <c r="A1858" s="0" t="s">
        <v>0</v>
      </c>
    </row>
    <row r="1859" customFormat="false" ht="12.75" hidden="false" customHeight="false" outlineLevel="0" collapsed="false">
      <c r="A1859" s="0" t="s">
        <v>0</v>
      </c>
    </row>
    <row r="1860" customFormat="false" ht="12.75" hidden="false" customHeight="false" outlineLevel="0" collapsed="false">
      <c r="A1860" s="0" t="s">
        <v>0</v>
      </c>
    </row>
    <row r="1861" customFormat="false" ht="12.75" hidden="false" customHeight="false" outlineLevel="0" collapsed="false">
      <c r="A1861" s="0" t="s">
        <v>0</v>
      </c>
    </row>
    <row r="1862" customFormat="false" ht="12.75" hidden="false" customHeight="false" outlineLevel="0" collapsed="false">
      <c r="A1862" s="0" t="s">
        <v>0</v>
      </c>
    </row>
    <row r="1863" customFormat="false" ht="12.75" hidden="false" customHeight="false" outlineLevel="0" collapsed="false">
      <c r="A1863" s="0" t="s">
        <v>0</v>
      </c>
    </row>
    <row r="1864" customFormat="false" ht="12.75" hidden="false" customHeight="false" outlineLevel="0" collapsed="false">
      <c r="A1864" s="0" t="s">
        <v>0</v>
      </c>
    </row>
    <row r="1865" customFormat="false" ht="12.75" hidden="false" customHeight="false" outlineLevel="0" collapsed="false">
      <c r="A1865" s="0" t="s">
        <v>0</v>
      </c>
    </row>
    <row r="1866" customFormat="false" ht="12.75" hidden="false" customHeight="false" outlineLevel="0" collapsed="false">
      <c r="A1866" s="0" t="s">
        <v>0</v>
      </c>
    </row>
    <row r="1867" customFormat="false" ht="12.75" hidden="false" customHeight="false" outlineLevel="0" collapsed="false">
      <c r="A1867" s="0" t="s">
        <v>0</v>
      </c>
    </row>
    <row r="1868" customFormat="false" ht="12.75" hidden="false" customHeight="false" outlineLevel="0" collapsed="false">
      <c r="A1868" s="0" t="s">
        <v>0</v>
      </c>
    </row>
    <row r="1869" customFormat="false" ht="12.75" hidden="false" customHeight="false" outlineLevel="0" collapsed="false">
      <c r="A1869" s="0" t="s">
        <v>0</v>
      </c>
    </row>
    <row r="1870" customFormat="false" ht="12.75" hidden="false" customHeight="false" outlineLevel="0" collapsed="false">
      <c r="A1870" s="0" t="s">
        <v>0</v>
      </c>
    </row>
    <row r="1871" customFormat="false" ht="12.75" hidden="false" customHeight="false" outlineLevel="0" collapsed="false">
      <c r="A1871" s="0" t="s">
        <v>0</v>
      </c>
    </row>
    <row r="1872" customFormat="false" ht="12.75" hidden="false" customHeight="false" outlineLevel="0" collapsed="false">
      <c r="A1872" s="0" t="s">
        <v>0</v>
      </c>
    </row>
    <row r="1873" customFormat="false" ht="12.75" hidden="false" customHeight="false" outlineLevel="0" collapsed="false">
      <c r="A1873" s="0" t="s">
        <v>0</v>
      </c>
    </row>
    <row r="1874" customFormat="false" ht="12.75" hidden="false" customHeight="false" outlineLevel="0" collapsed="false">
      <c r="A1874" s="0" t="s">
        <v>0</v>
      </c>
    </row>
    <row r="1875" customFormat="false" ht="12.75" hidden="false" customHeight="false" outlineLevel="0" collapsed="false">
      <c r="A1875" s="0" t="s">
        <v>0</v>
      </c>
    </row>
    <row r="1876" customFormat="false" ht="12.75" hidden="false" customHeight="false" outlineLevel="0" collapsed="false">
      <c r="A1876" s="0" t="s">
        <v>0</v>
      </c>
    </row>
    <row r="1877" customFormat="false" ht="12.75" hidden="false" customHeight="false" outlineLevel="0" collapsed="false">
      <c r="A1877" s="0" t="s">
        <v>0</v>
      </c>
    </row>
    <row r="1878" customFormat="false" ht="12.75" hidden="false" customHeight="false" outlineLevel="0" collapsed="false">
      <c r="A1878" s="0" t="s">
        <v>0</v>
      </c>
    </row>
    <row r="1879" customFormat="false" ht="12.75" hidden="false" customHeight="false" outlineLevel="0" collapsed="false">
      <c r="A1879" s="0" t="s">
        <v>0</v>
      </c>
    </row>
    <row r="1880" customFormat="false" ht="12.75" hidden="false" customHeight="false" outlineLevel="0" collapsed="false">
      <c r="A1880" s="0" t="s">
        <v>0</v>
      </c>
    </row>
    <row r="1881" customFormat="false" ht="12.75" hidden="false" customHeight="false" outlineLevel="0" collapsed="false">
      <c r="A1881" s="0" t="s">
        <v>0</v>
      </c>
    </row>
    <row r="1882" customFormat="false" ht="12.75" hidden="false" customHeight="false" outlineLevel="0" collapsed="false">
      <c r="A1882" s="0" t="s">
        <v>0</v>
      </c>
    </row>
    <row r="1883" customFormat="false" ht="12.75" hidden="false" customHeight="false" outlineLevel="0" collapsed="false">
      <c r="A1883" s="0" t="s">
        <v>0</v>
      </c>
    </row>
    <row r="1884" customFormat="false" ht="12.75" hidden="false" customHeight="false" outlineLevel="0" collapsed="false">
      <c r="A1884" s="0" t="s">
        <v>0</v>
      </c>
    </row>
    <row r="1885" customFormat="false" ht="12.75" hidden="false" customHeight="false" outlineLevel="0" collapsed="false">
      <c r="A1885" s="0" t="s">
        <v>0</v>
      </c>
    </row>
    <row r="1886" customFormat="false" ht="12.75" hidden="false" customHeight="false" outlineLevel="0" collapsed="false">
      <c r="A1886" s="0" t="s">
        <v>0</v>
      </c>
    </row>
    <row r="1887" customFormat="false" ht="12.75" hidden="false" customHeight="false" outlineLevel="0" collapsed="false">
      <c r="A1887" s="0" t="s">
        <v>0</v>
      </c>
    </row>
    <row r="1888" customFormat="false" ht="12.75" hidden="false" customHeight="false" outlineLevel="0" collapsed="false">
      <c r="A1888" s="0" t="s">
        <v>0</v>
      </c>
    </row>
    <row r="1889" customFormat="false" ht="12.75" hidden="false" customHeight="false" outlineLevel="0" collapsed="false">
      <c r="A1889" s="0" t="s">
        <v>0</v>
      </c>
    </row>
    <row r="1890" customFormat="false" ht="12.75" hidden="false" customHeight="false" outlineLevel="0" collapsed="false">
      <c r="A1890" s="0" t="s">
        <v>0</v>
      </c>
    </row>
    <row r="1891" customFormat="false" ht="12.75" hidden="false" customHeight="false" outlineLevel="0" collapsed="false">
      <c r="A1891" s="0" t="s">
        <v>0</v>
      </c>
    </row>
    <row r="1892" customFormat="false" ht="12.75" hidden="false" customHeight="false" outlineLevel="0" collapsed="false">
      <c r="A1892" s="0" t="s">
        <v>0</v>
      </c>
    </row>
    <row r="1893" customFormat="false" ht="12.75" hidden="false" customHeight="false" outlineLevel="0" collapsed="false">
      <c r="A1893" s="0" t="s">
        <v>0</v>
      </c>
    </row>
    <row r="1894" customFormat="false" ht="12.75" hidden="false" customHeight="false" outlineLevel="0" collapsed="false">
      <c r="A1894" s="0" t="s">
        <v>0</v>
      </c>
    </row>
    <row r="1895" customFormat="false" ht="12.75" hidden="false" customHeight="false" outlineLevel="0" collapsed="false">
      <c r="A1895" s="0" t="s">
        <v>0</v>
      </c>
    </row>
    <row r="1896" customFormat="false" ht="12.75" hidden="false" customHeight="false" outlineLevel="0" collapsed="false">
      <c r="A1896" s="0" t="s">
        <v>0</v>
      </c>
    </row>
    <row r="1897" customFormat="false" ht="12.75" hidden="false" customHeight="false" outlineLevel="0" collapsed="false">
      <c r="A1897" s="0" t="s">
        <v>0</v>
      </c>
    </row>
    <row r="1898" customFormat="false" ht="12.75" hidden="false" customHeight="false" outlineLevel="0" collapsed="false">
      <c r="A1898" s="0" t="s">
        <v>0</v>
      </c>
    </row>
    <row r="1899" customFormat="false" ht="12.75" hidden="false" customHeight="false" outlineLevel="0" collapsed="false">
      <c r="A1899" s="0" t="s">
        <v>0</v>
      </c>
    </row>
    <row r="1900" customFormat="false" ht="12.75" hidden="false" customHeight="false" outlineLevel="0" collapsed="false">
      <c r="A1900" s="0" t="s">
        <v>0</v>
      </c>
    </row>
    <row r="1901" customFormat="false" ht="12.75" hidden="false" customHeight="false" outlineLevel="0" collapsed="false">
      <c r="A1901" s="0" t="s">
        <v>0</v>
      </c>
    </row>
    <row r="1902" customFormat="false" ht="12.75" hidden="false" customHeight="false" outlineLevel="0" collapsed="false">
      <c r="A1902" s="0" t="s">
        <v>0</v>
      </c>
    </row>
    <row r="1903" customFormat="false" ht="12.75" hidden="false" customHeight="false" outlineLevel="0" collapsed="false">
      <c r="A1903" s="0" t="s">
        <v>0</v>
      </c>
    </row>
    <row r="1904" customFormat="false" ht="12.75" hidden="false" customHeight="false" outlineLevel="0" collapsed="false">
      <c r="A1904" s="0" t="s">
        <v>0</v>
      </c>
    </row>
    <row r="1905" customFormat="false" ht="12.75" hidden="false" customHeight="false" outlineLevel="0" collapsed="false">
      <c r="A1905" s="0" t="s">
        <v>0</v>
      </c>
    </row>
    <row r="1906" customFormat="false" ht="12.75" hidden="false" customHeight="false" outlineLevel="0" collapsed="false">
      <c r="A1906" s="0" t="s">
        <v>0</v>
      </c>
    </row>
    <row r="1907" customFormat="false" ht="12.75" hidden="false" customHeight="false" outlineLevel="0" collapsed="false">
      <c r="A1907" s="0" t="s">
        <v>0</v>
      </c>
    </row>
    <row r="1908" customFormat="false" ht="12.75" hidden="false" customHeight="false" outlineLevel="0" collapsed="false">
      <c r="A1908" s="0" t="s">
        <v>0</v>
      </c>
    </row>
    <row r="1909" customFormat="false" ht="12.75" hidden="false" customHeight="false" outlineLevel="0" collapsed="false">
      <c r="A1909" s="0" t="s">
        <v>0</v>
      </c>
    </row>
    <row r="1910" customFormat="false" ht="12.75" hidden="false" customHeight="false" outlineLevel="0" collapsed="false">
      <c r="A1910" s="0" t="s">
        <v>0</v>
      </c>
    </row>
    <row r="1911" customFormat="false" ht="12.75" hidden="false" customHeight="false" outlineLevel="0" collapsed="false">
      <c r="A1911" s="0" t="s">
        <v>0</v>
      </c>
    </row>
    <row r="1912" customFormat="false" ht="12.75" hidden="false" customHeight="false" outlineLevel="0" collapsed="false">
      <c r="A1912" s="0" t="s">
        <v>0</v>
      </c>
    </row>
    <row r="1913" customFormat="false" ht="12.75" hidden="false" customHeight="false" outlineLevel="0" collapsed="false">
      <c r="A1913" s="0" t="s">
        <v>0</v>
      </c>
    </row>
    <row r="1914" customFormat="false" ht="12.75" hidden="false" customHeight="false" outlineLevel="0" collapsed="false">
      <c r="A1914" s="0" t="s">
        <v>0</v>
      </c>
    </row>
    <row r="1915" customFormat="false" ht="12.75" hidden="false" customHeight="false" outlineLevel="0" collapsed="false">
      <c r="A1915" s="0" t="s">
        <v>0</v>
      </c>
    </row>
    <row r="1916" customFormat="false" ht="12.75" hidden="false" customHeight="false" outlineLevel="0" collapsed="false">
      <c r="A1916" s="0" t="s">
        <v>0</v>
      </c>
    </row>
    <row r="1917" customFormat="false" ht="12.75" hidden="false" customHeight="false" outlineLevel="0" collapsed="false">
      <c r="A1917" s="0" t="s">
        <v>0</v>
      </c>
    </row>
    <row r="1918" customFormat="false" ht="12.75" hidden="false" customHeight="false" outlineLevel="0" collapsed="false">
      <c r="A1918" s="0" t="s">
        <v>0</v>
      </c>
    </row>
    <row r="1919" customFormat="false" ht="12.75" hidden="false" customHeight="false" outlineLevel="0" collapsed="false">
      <c r="A1919" s="0" t="s">
        <v>0</v>
      </c>
    </row>
    <row r="1920" customFormat="false" ht="12.75" hidden="false" customHeight="false" outlineLevel="0" collapsed="false">
      <c r="A1920" s="0" t="s">
        <v>0</v>
      </c>
    </row>
    <row r="1921" customFormat="false" ht="12.75" hidden="false" customHeight="false" outlineLevel="0" collapsed="false">
      <c r="A1921" s="0" t="s">
        <v>0</v>
      </c>
    </row>
    <row r="1922" customFormat="false" ht="12.75" hidden="false" customHeight="false" outlineLevel="0" collapsed="false">
      <c r="A1922" s="0" t="s">
        <v>0</v>
      </c>
    </row>
    <row r="1923" customFormat="false" ht="12.75" hidden="false" customHeight="false" outlineLevel="0" collapsed="false">
      <c r="A1923" s="0" t="s">
        <v>0</v>
      </c>
    </row>
    <row r="1924" customFormat="false" ht="12.75" hidden="false" customHeight="false" outlineLevel="0" collapsed="false">
      <c r="A1924" s="0" t="s">
        <v>0</v>
      </c>
    </row>
    <row r="1925" customFormat="false" ht="12.75" hidden="false" customHeight="false" outlineLevel="0" collapsed="false">
      <c r="A1925" s="0" t="s">
        <v>0</v>
      </c>
    </row>
    <row r="1926" customFormat="false" ht="12.75" hidden="false" customHeight="false" outlineLevel="0" collapsed="false">
      <c r="A1926" s="0" t="s">
        <v>0</v>
      </c>
    </row>
    <row r="1927" customFormat="false" ht="12.75" hidden="false" customHeight="false" outlineLevel="0" collapsed="false">
      <c r="A1927" s="0" t="s">
        <v>0</v>
      </c>
    </row>
    <row r="1928" customFormat="false" ht="12.75" hidden="false" customHeight="false" outlineLevel="0" collapsed="false">
      <c r="A1928" s="0" t="s">
        <v>0</v>
      </c>
    </row>
    <row r="1929" customFormat="false" ht="12.75" hidden="false" customHeight="false" outlineLevel="0" collapsed="false">
      <c r="A1929" s="0" t="s">
        <v>0</v>
      </c>
    </row>
    <row r="1930" customFormat="false" ht="12.75" hidden="false" customHeight="false" outlineLevel="0" collapsed="false">
      <c r="A1930" s="0" t="s">
        <v>0</v>
      </c>
    </row>
    <row r="1931" customFormat="false" ht="12.75" hidden="false" customHeight="false" outlineLevel="0" collapsed="false">
      <c r="A1931" s="0" t="s">
        <v>0</v>
      </c>
    </row>
    <row r="1932" customFormat="false" ht="12.75" hidden="false" customHeight="false" outlineLevel="0" collapsed="false">
      <c r="A1932" s="0" t="s">
        <v>0</v>
      </c>
    </row>
    <row r="1933" customFormat="false" ht="12.75" hidden="false" customHeight="false" outlineLevel="0" collapsed="false">
      <c r="A1933" s="0" t="s">
        <v>0</v>
      </c>
    </row>
    <row r="1934" customFormat="false" ht="12.75" hidden="false" customHeight="false" outlineLevel="0" collapsed="false">
      <c r="A1934" s="0" t="s">
        <v>0</v>
      </c>
    </row>
    <row r="1935" customFormat="false" ht="12.75" hidden="false" customHeight="false" outlineLevel="0" collapsed="false">
      <c r="A1935" s="0" t="s">
        <v>0</v>
      </c>
    </row>
    <row r="1936" customFormat="false" ht="12.75" hidden="false" customHeight="false" outlineLevel="0" collapsed="false">
      <c r="A1936" s="0" t="s">
        <v>0</v>
      </c>
    </row>
    <row r="1937" customFormat="false" ht="12.75" hidden="false" customHeight="false" outlineLevel="0" collapsed="false">
      <c r="A1937" s="0" t="s">
        <v>0</v>
      </c>
    </row>
    <row r="1938" customFormat="false" ht="12.75" hidden="false" customHeight="false" outlineLevel="0" collapsed="false">
      <c r="A1938" s="0" t="s">
        <v>0</v>
      </c>
    </row>
    <row r="1939" customFormat="false" ht="12.75" hidden="false" customHeight="false" outlineLevel="0" collapsed="false">
      <c r="A1939" s="0" t="s">
        <v>0</v>
      </c>
    </row>
    <row r="1940" customFormat="false" ht="12.75" hidden="false" customHeight="false" outlineLevel="0" collapsed="false">
      <c r="A1940" s="0" t="s">
        <v>0</v>
      </c>
    </row>
    <row r="1941" customFormat="false" ht="12.75" hidden="false" customHeight="false" outlineLevel="0" collapsed="false">
      <c r="A1941" s="0" t="s">
        <v>0</v>
      </c>
    </row>
    <row r="1942" customFormat="false" ht="12.75" hidden="false" customHeight="false" outlineLevel="0" collapsed="false">
      <c r="A1942" s="0" t="s">
        <v>0</v>
      </c>
    </row>
    <row r="1943" customFormat="false" ht="12.75" hidden="false" customHeight="false" outlineLevel="0" collapsed="false">
      <c r="A1943" s="0" t="s">
        <v>0</v>
      </c>
    </row>
    <row r="1944" customFormat="false" ht="12.75" hidden="false" customHeight="false" outlineLevel="0" collapsed="false">
      <c r="A1944" s="0" t="s">
        <v>0</v>
      </c>
    </row>
    <row r="1945" customFormat="false" ht="12.75" hidden="false" customHeight="false" outlineLevel="0" collapsed="false">
      <c r="A1945" s="0" t="s">
        <v>0</v>
      </c>
    </row>
    <row r="1946" customFormat="false" ht="12.75" hidden="false" customHeight="false" outlineLevel="0" collapsed="false">
      <c r="A1946" s="0" t="s">
        <v>0</v>
      </c>
    </row>
    <row r="1947" customFormat="false" ht="12.75" hidden="false" customHeight="false" outlineLevel="0" collapsed="false">
      <c r="A1947" s="0" t="s">
        <v>0</v>
      </c>
    </row>
    <row r="1948" customFormat="false" ht="12.75" hidden="false" customHeight="false" outlineLevel="0" collapsed="false">
      <c r="A1948" s="0" t="s">
        <v>0</v>
      </c>
    </row>
    <row r="1949" customFormat="false" ht="12.75" hidden="false" customHeight="false" outlineLevel="0" collapsed="false">
      <c r="A1949" s="0" t="s">
        <v>0</v>
      </c>
    </row>
    <row r="1950" customFormat="false" ht="12.75" hidden="false" customHeight="false" outlineLevel="0" collapsed="false">
      <c r="A1950" s="0" t="s">
        <v>0</v>
      </c>
    </row>
    <row r="1951" customFormat="false" ht="12.75" hidden="false" customHeight="false" outlineLevel="0" collapsed="false">
      <c r="A1951" s="0" t="s">
        <v>0</v>
      </c>
    </row>
    <row r="1952" customFormat="false" ht="12.75" hidden="false" customHeight="false" outlineLevel="0" collapsed="false">
      <c r="A1952" s="0" t="s">
        <v>0</v>
      </c>
    </row>
    <row r="1953" customFormat="false" ht="12.75" hidden="false" customHeight="false" outlineLevel="0" collapsed="false">
      <c r="A1953" s="0" t="s">
        <v>0</v>
      </c>
    </row>
    <row r="1954" customFormat="false" ht="12.75" hidden="false" customHeight="false" outlineLevel="0" collapsed="false">
      <c r="A1954" s="0" t="s">
        <v>0</v>
      </c>
    </row>
    <row r="1955" customFormat="false" ht="12.75" hidden="false" customHeight="false" outlineLevel="0" collapsed="false">
      <c r="A1955" s="0" t="s">
        <v>0</v>
      </c>
    </row>
    <row r="1956" customFormat="false" ht="12.75" hidden="false" customHeight="false" outlineLevel="0" collapsed="false">
      <c r="A1956" s="0" t="s">
        <v>0</v>
      </c>
    </row>
    <row r="1957" customFormat="false" ht="12.75" hidden="false" customHeight="false" outlineLevel="0" collapsed="false">
      <c r="A1957" s="0" t="s">
        <v>0</v>
      </c>
    </row>
    <row r="1958" customFormat="false" ht="12.75" hidden="false" customHeight="false" outlineLevel="0" collapsed="false">
      <c r="A1958" s="0" t="s">
        <v>0</v>
      </c>
    </row>
    <row r="1959" customFormat="false" ht="12.75" hidden="false" customHeight="false" outlineLevel="0" collapsed="false">
      <c r="A1959" s="0" t="s">
        <v>0</v>
      </c>
    </row>
    <row r="1960" customFormat="false" ht="12.75" hidden="false" customHeight="false" outlineLevel="0" collapsed="false">
      <c r="A1960" s="0" t="s">
        <v>0</v>
      </c>
    </row>
    <row r="1961" customFormat="false" ht="12.75" hidden="false" customHeight="false" outlineLevel="0" collapsed="false">
      <c r="A1961" s="0" t="s">
        <v>0</v>
      </c>
    </row>
    <row r="1962" customFormat="false" ht="12.75" hidden="false" customHeight="false" outlineLevel="0" collapsed="false">
      <c r="A1962" s="0" t="s">
        <v>0</v>
      </c>
    </row>
    <row r="1963" customFormat="false" ht="12.75" hidden="false" customHeight="false" outlineLevel="0" collapsed="false">
      <c r="A1963" s="0" t="s">
        <v>0</v>
      </c>
    </row>
    <row r="1964" customFormat="false" ht="12.75" hidden="false" customHeight="false" outlineLevel="0" collapsed="false">
      <c r="A1964" s="0" t="s">
        <v>0</v>
      </c>
    </row>
    <row r="1965" customFormat="false" ht="12.75" hidden="false" customHeight="false" outlineLevel="0" collapsed="false">
      <c r="A1965" s="0" t="s">
        <v>0</v>
      </c>
    </row>
    <row r="1966" customFormat="false" ht="12.75" hidden="false" customHeight="false" outlineLevel="0" collapsed="false">
      <c r="A1966" s="0" t="s">
        <v>0</v>
      </c>
    </row>
    <row r="1967" customFormat="false" ht="12.75" hidden="false" customHeight="false" outlineLevel="0" collapsed="false">
      <c r="A1967" s="0" t="s">
        <v>0</v>
      </c>
    </row>
    <row r="1968" customFormat="false" ht="12.75" hidden="false" customHeight="false" outlineLevel="0" collapsed="false">
      <c r="A1968" s="0" t="s">
        <v>0</v>
      </c>
    </row>
    <row r="1969" customFormat="false" ht="12.75" hidden="false" customHeight="false" outlineLevel="0" collapsed="false">
      <c r="A1969" s="0" t="s">
        <v>0</v>
      </c>
    </row>
    <row r="1970" customFormat="false" ht="12.75" hidden="false" customHeight="false" outlineLevel="0" collapsed="false">
      <c r="A1970" s="0" t="s">
        <v>0</v>
      </c>
    </row>
    <row r="1971" customFormat="false" ht="12.75" hidden="false" customHeight="false" outlineLevel="0" collapsed="false">
      <c r="A1971" s="0" t="s">
        <v>0</v>
      </c>
    </row>
    <row r="1972" customFormat="false" ht="12.75" hidden="false" customHeight="false" outlineLevel="0" collapsed="false">
      <c r="A1972" s="0" t="s">
        <v>0</v>
      </c>
    </row>
    <row r="1973" customFormat="false" ht="12.75" hidden="false" customHeight="false" outlineLevel="0" collapsed="false">
      <c r="A1973" s="0" t="s">
        <v>0</v>
      </c>
    </row>
    <row r="1974" customFormat="false" ht="12.75" hidden="false" customHeight="false" outlineLevel="0" collapsed="false">
      <c r="A1974" s="0" t="s">
        <v>0</v>
      </c>
    </row>
    <row r="1975" customFormat="false" ht="12.75" hidden="false" customHeight="false" outlineLevel="0" collapsed="false">
      <c r="A1975" s="0" t="s">
        <v>0</v>
      </c>
    </row>
    <row r="1976" customFormat="false" ht="12.75" hidden="false" customHeight="false" outlineLevel="0" collapsed="false">
      <c r="A1976" s="0" t="s">
        <v>0</v>
      </c>
    </row>
    <row r="1977" customFormat="false" ht="12.75" hidden="false" customHeight="false" outlineLevel="0" collapsed="false">
      <c r="A1977" s="0" t="s">
        <v>0</v>
      </c>
    </row>
    <row r="1978" customFormat="false" ht="12.75" hidden="false" customHeight="false" outlineLevel="0" collapsed="false">
      <c r="A1978" s="0" t="s">
        <v>0</v>
      </c>
    </row>
    <row r="1979" customFormat="false" ht="12.75" hidden="false" customHeight="false" outlineLevel="0" collapsed="false">
      <c r="A1979" s="0" t="s">
        <v>0</v>
      </c>
    </row>
    <row r="1980" customFormat="false" ht="12.75" hidden="false" customHeight="false" outlineLevel="0" collapsed="false">
      <c r="A1980" s="0" t="s">
        <v>0</v>
      </c>
    </row>
    <row r="1981" customFormat="false" ht="12.75" hidden="false" customHeight="false" outlineLevel="0" collapsed="false">
      <c r="A1981" s="0" t="s">
        <v>0</v>
      </c>
    </row>
    <row r="1982" customFormat="false" ht="12.75" hidden="false" customHeight="false" outlineLevel="0" collapsed="false">
      <c r="A1982" s="0" t="s">
        <v>0</v>
      </c>
    </row>
    <row r="1983" customFormat="false" ht="12.75" hidden="false" customHeight="false" outlineLevel="0" collapsed="false">
      <c r="A1983" s="0" t="s">
        <v>0</v>
      </c>
    </row>
    <row r="1984" customFormat="false" ht="12.75" hidden="false" customHeight="false" outlineLevel="0" collapsed="false">
      <c r="A1984" s="0" t="s">
        <v>0</v>
      </c>
    </row>
    <row r="1985" customFormat="false" ht="12.75" hidden="false" customHeight="false" outlineLevel="0" collapsed="false">
      <c r="A1985" s="0" t="s">
        <v>0</v>
      </c>
    </row>
    <row r="1986" customFormat="false" ht="12.75" hidden="false" customHeight="false" outlineLevel="0" collapsed="false">
      <c r="A1986" s="0" t="s">
        <v>0</v>
      </c>
    </row>
    <row r="1987" customFormat="false" ht="12.75" hidden="false" customHeight="false" outlineLevel="0" collapsed="false">
      <c r="A1987" s="0" t="s">
        <v>0</v>
      </c>
    </row>
    <row r="1988" customFormat="false" ht="12.75" hidden="false" customHeight="false" outlineLevel="0" collapsed="false">
      <c r="A1988" s="0" t="s">
        <v>0</v>
      </c>
    </row>
    <row r="1989" customFormat="false" ht="12.75" hidden="false" customHeight="false" outlineLevel="0" collapsed="false">
      <c r="A1989" s="0" t="s">
        <v>0</v>
      </c>
    </row>
    <row r="1990" customFormat="false" ht="12.75" hidden="false" customHeight="false" outlineLevel="0" collapsed="false">
      <c r="A1990" s="0" t="s">
        <v>0</v>
      </c>
    </row>
    <row r="1991" customFormat="false" ht="12.75" hidden="false" customHeight="false" outlineLevel="0" collapsed="false">
      <c r="A1991" s="0" t="s">
        <v>0</v>
      </c>
    </row>
    <row r="1992" customFormat="false" ht="12.75" hidden="false" customHeight="false" outlineLevel="0" collapsed="false">
      <c r="A1992" s="0" t="s">
        <v>0</v>
      </c>
    </row>
    <row r="1993" customFormat="false" ht="12.75" hidden="false" customHeight="false" outlineLevel="0" collapsed="false">
      <c r="A1993" s="0" t="s">
        <v>0</v>
      </c>
    </row>
    <row r="1994" customFormat="false" ht="12.75" hidden="false" customHeight="false" outlineLevel="0" collapsed="false">
      <c r="A1994" s="0" t="s">
        <v>0</v>
      </c>
    </row>
    <row r="1995" customFormat="false" ht="12.75" hidden="false" customHeight="false" outlineLevel="0" collapsed="false">
      <c r="A1995" s="0" t="s">
        <v>0</v>
      </c>
    </row>
    <row r="1996" customFormat="false" ht="12.75" hidden="false" customHeight="false" outlineLevel="0" collapsed="false">
      <c r="A1996" s="0" t="s">
        <v>0</v>
      </c>
    </row>
    <row r="1997" customFormat="false" ht="12.75" hidden="false" customHeight="false" outlineLevel="0" collapsed="false">
      <c r="A1997" s="0" t="s">
        <v>0</v>
      </c>
    </row>
    <row r="1998" customFormat="false" ht="12.75" hidden="false" customHeight="false" outlineLevel="0" collapsed="false">
      <c r="A1998" s="0" t="s">
        <v>0</v>
      </c>
    </row>
    <row r="1999" customFormat="false" ht="12.75" hidden="false" customHeight="false" outlineLevel="0" collapsed="false">
      <c r="A1999" s="0" t="s">
        <v>0</v>
      </c>
    </row>
    <row r="2000" customFormat="false" ht="12.75" hidden="false" customHeight="false" outlineLevel="0" collapsed="false">
      <c r="A2000" s="0" t="s">
        <v>0</v>
      </c>
    </row>
    <row r="2001" customFormat="false" ht="12.75" hidden="false" customHeight="false" outlineLevel="0" collapsed="false">
      <c r="A2001" s="0" t="s">
        <v>0</v>
      </c>
    </row>
    <row r="2002" customFormat="false" ht="12.75" hidden="false" customHeight="false" outlineLevel="0" collapsed="false">
      <c r="A2002" s="0" t="s">
        <v>0</v>
      </c>
    </row>
    <row r="2003" customFormat="false" ht="12.75" hidden="false" customHeight="false" outlineLevel="0" collapsed="false">
      <c r="A2003" s="0" t="s">
        <v>0</v>
      </c>
    </row>
    <row r="2004" customFormat="false" ht="12.75" hidden="false" customHeight="false" outlineLevel="0" collapsed="false">
      <c r="A2004" s="0" t="s">
        <v>0</v>
      </c>
    </row>
    <row r="2005" customFormat="false" ht="12.75" hidden="false" customHeight="false" outlineLevel="0" collapsed="false">
      <c r="A2005" s="0" t="s">
        <v>0</v>
      </c>
    </row>
    <row r="2006" customFormat="false" ht="12.75" hidden="false" customHeight="false" outlineLevel="0" collapsed="false">
      <c r="A2006" s="0" t="s">
        <v>0</v>
      </c>
    </row>
    <row r="2007" customFormat="false" ht="12.75" hidden="false" customHeight="false" outlineLevel="0" collapsed="false">
      <c r="A2007" s="0" t="s">
        <v>0</v>
      </c>
    </row>
    <row r="2008" customFormat="false" ht="12.75" hidden="false" customHeight="false" outlineLevel="0" collapsed="false">
      <c r="A2008" s="0" t="s">
        <v>0</v>
      </c>
    </row>
    <row r="2009" customFormat="false" ht="12.75" hidden="false" customHeight="false" outlineLevel="0" collapsed="false">
      <c r="A2009" s="0" t="s">
        <v>0</v>
      </c>
    </row>
    <row r="2010" customFormat="false" ht="12.75" hidden="false" customHeight="false" outlineLevel="0" collapsed="false">
      <c r="A2010" s="0" t="s">
        <v>0</v>
      </c>
    </row>
    <row r="2011" customFormat="false" ht="12.75" hidden="false" customHeight="false" outlineLevel="0" collapsed="false">
      <c r="A2011" s="0" t="s">
        <v>0</v>
      </c>
    </row>
    <row r="2012" customFormat="false" ht="12.75" hidden="false" customHeight="false" outlineLevel="0" collapsed="false">
      <c r="A2012" s="0" t="s">
        <v>0</v>
      </c>
    </row>
    <row r="2013" customFormat="false" ht="12.75" hidden="false" customHeight="false" outlineLevel="0" collapsed="false">
      <c r="A2013" s="0" t="s">
        <v>0</v>
      </c>
    </row>
    <row r="2014" customFormat="false" ht="12.75" hidden="false" customHeight="false" outlineLevel="0" collapsed="false">
      <c r="A2014" s="0" t="s">
        <v>0</v>
      </c>
    </row>
    <row r="2015" customFormat="false" ht="12.75" hidden="false" customHeight="false" outlineLevel="0" collapsed="false">
      <c r="A2015" s="0" t="s">
        <v>0</v>
      </c>
    </row>
    <row r="2016" customFormat="false" ht="12.75" hidden="false" customHeight="false" outlineLevel="0" collapsed="false">
      <c r="A2016" s="0" t="s">
        <v>0</v>
      </c>
    </row>
    <row r="2017" customFormat="false" ht="12.75" hidden="false" customHeight="false" outlineLevel="0" collapsed="false">
      <c r="A2017" s="0" t="s">
        <v>0</v>
      </c>
    </row>
    <row r="2018" customFormat="false" ht="12.75" hidden="false" customHeight="false" outlineLevel="0" collapsed="false">
      <c r="A2018" s="0" t="s">
        <v>0</v>
      </c>
    </row>
    <row r="2019" customFormat="false" ht="12.75" hidden="false" customHeight="false" outlineLevel="0" collapsed="false">
      <c r="A2019" s="0" t="s">
        <v>0</v>
      </c>
    </row>
    <row r="2020" customFormat="false" ht="12.75" hidden="false" customHeight="false" outlineLevel="0" collapsed="false">
      <c r="A2020" s="0" t="s">
        <v>0</v>
      </c>
    </row>
    <row r="2021" customFormat="false" ht="12.75" hidden="false" customHeight="false" outlineLevel="0" collapsed="false">
      <c r="A2021" s="0" t="s">
        <v>0</v>
      </c>
    </row>
    <row r="2022" customFormat="false" ht="12.75" hidden="false" customHeight="false" outlineLevel="0" collapsed="false">
      <c r="A2022" s="0" t="s">
        <v>0</v>
      </c>
    </row>
    <row r="2023" customFormat="false" ht="12.75" hidden="false" customHeight="false" outlineLevel="0" collapsed="false">
      <c r="A2023" s="0" t="s">
        <v>0</v>
      </c>
    </row>
    <row r="2024" customFormat="false" ht="12.75" hidden="false" customHeight="false" outlineLevel="0" collapsed="false">
      <c r="A2024" s="0" t="s">
        <v>0</v>
      </c>
    </row>
    <row r="2025" customFormat="false" ht="12.75" hidden="false" customHeight="false" outlineLevel="0" collapsed="false">
      <c r="A2025" s="0" t="s">
        <v>0</v>
      </c>
    </row>
    <row r="2026" customFormat="false" ht="12.75" hidden="false" customHeight="false" outlineLevel="0" collapsed="false">
      <c r="A2026" s="0" t="s">
        <v>0</v>
      </c>
    </row>
    <row r="2027" customFormat="false" ht="12.75" hidden="false" customHeight="false" outlineLevel="0" collapsed="false">
      <c r="A2027" s="0" t="s">
        <v>0</v>
      </c>
    </row>
    <row r="2028" customFormat="false" ht="12.75" hidden="false" customHeight="false" outlineLevel="0" collapsed="false">
      <c r="A2028" s="0" t="s">
        <v>0</v>
      </c>
    </row>
    <row r="2029" customFormat="false" ht="12.75" hidden="false" customHeight="false" outlineLevel="0" collapsed="false">
      <c r="A2029" s="0" t="s">
        <v>0</v>
      </c>
    </row>
    <row r="2030" customFormat="false" ht="12.75" hidden="false" customHeight="false" outlineLevel="0" collapsed="false">
      <c r="A2030" s="0" t="s">
        <v>0</v>
      </c>
    </row>
    <row r="2031" customFormat="false" ht="12.75" hidden="false" customHeight="false" outlineLevel="0" collapsed="false">
      <c r="A2031" s="0" t="s">
        <v>0</v>
      </c>
    </row>
    <row r="2032" customFormat="false" ht="12.75" hidden="false" customHeight="false" outlineLevel="0" collapsed="false">
      <c r="A2032" s="0" t="s">
        <v>0</v>
      </c>
    </row>
    <row r="2033" customFormat="false" ht="12.75" hidden="false" customHeight="false" outlineLevel="0" collapsed="false">
      <c r="A2033" s="0" t="s">
        <v>0</v>
      </c>
    </row>
    <row r="2034" customFormat="false" ht="12.75" hidden="false" customHeight="false" outlineLevel="0" collapsed="false">
      <c r="A2034" s="0" t="s">
        <v>0</v>
      </c>
    </row>
    <row r="2035" customFormat="false" ht="12.75" hidden="false" customHeight="false" outlineLevel="0" collapsed="false">
      <c r="A2035" s="0" t="s">
        <v>0</v>
      </c>
    </row>
    <row r="2036" customFormat="false" ht="12.75" hidden="false" customHeight="false" outlineLevel="0" collapsed="false">
      <c r="A2036" s="0" t="s">
        <v>0</v>
      </c>
    </row>
    <row r="2037" customFormat="false" ht="12.75" hidden="false" customHeight="false" outlineLevel="0" collapsed="false">
      <c r="A2037" s="0" t="s">
        <v>0</v>
      </c>
    </row>
    <row r="2038" customFormat="false" ht="12.75" hidden="false" customHeight="false" outlineLevel="0" collapsed="false">
      <c r="A2038" s="0" t="s">
        <v>0</v>
      </c>
    </row>
    <row r="2039" customFormat="false" ht="12.75" hidden="false" customHeight="false" outlineLevel="0" collapsed="false">
      <c r="A2039" s="0" t="s">
        <v>0</v>
      </c>
    </row>
    <row r="2040" customFormat="false" ht="12.75" hidden="false" customHeight="false" outlineLevel="0" collapsed="false">
      <c r="A2040" s="0" t="s">
        <v>0</v>
      </c>
    </row>
    <row r="2041" customFormat="false" ht="12.75" hidden="false" customHeight="false" outlineLevel="0" collapsed="false">
      <c r="A2041" s="0" t="s">
        <v>0</v>
      </c>
    </row>
    <row r="2042" customFormat="false" ht="12.75" hidden="false" customHeight="false" outlineLevel="0" collapsed="false">
      <c r="A2042" s="0" t="s">
        <v>0</v>
      </c>
    </row>
    <row r="2043" customFormat="false" ht="12.75" hidden="false" customHeight="false" outlineLevel="0" collapsed="false">
      <c r="A2043" s="0" t="s">
        <v>0</v>
      </c>
    </row>
    <row r="2044" customFormat="false" ht="12.75" hidden="false" customHeight="false" outlineLevel="0" collapsed="false">
      <c r="A2044" s="0" t="s">
        <v>0</v>
      </c>
    </row>
    <row r="2045" customFormat="false" ht="12.75" hidden="false" customHeight="false" outlineLevel="0" collapsed="false">
      <c r="A2045" s="0" t="s">
        <v>0</v>
      </c>
    </row>
    <row r="2046" customFormat="false" ht="12.75" hidden="false" customHeight="false" outlineLevel="0" collapsed="false">
      <c r="A2046" s="0" t="s">
        <v>0</v>
      </c>
    </row>
    <row r="2047" customFormat="false" ht="12.75" hidden="false" customHeight="false" outlineLevel="0" collapsed="false">
      <c r="A2047" s="0" t="s">
        <v>0</v>
      </c>
    </row>
    <row r="2048" customFormat="false" ht="12.75" hidden="false" customHeight="false" outlineLevel="0" collapsed="false">
      <c r="A2048" s="0" t="s">
        <v>0</v>
      </c>
    </row>
    <row r="2049" customFormat="false" ht="12.75" hidden="false" customHeight="false" outlineLevel="0" collapsed="false">
      <c r="A2049" s="0" t="s">
        <v>0</v>
      </c>
    </row>
    <row r="2050" customFormat="false" ht="12.75" hidden="false" customHeight="false" outlineLevel="0" collapsed="false">
      <c r="A2050" s="0" t="s">
        <v>0</v>
      </c>
    </row>
    <row r="2051" customFormat="false" ht="12.75" hidden="false" customHeight="false" outlineLevel="0" collapsed="false">
      <c r="A2051" s="0" t="s">
        <v>0</v>
      </c>
    </row>
    <row r="2052" customFormat="false" ht="12.75" hidden="false" customHeight="false" outlineLevel="0" collapsed="false">
      <c r="A2052" s="0" t="s">
        <v>0</v>
      </c>
    </row>
    <row r="2053" customFormat="false" ht="12.75" hidden="false" customHeight="false" outlineLevel="0" collapsed="false">
      <c r="A2053" s="0" t="s">
        <v>0</v>
      </c>
    </row>
    <row r="2054" customFormat="false" ht="12.75" hidden="false" customHeight="false" outlineLevel="0" collapsed="false">
      <c r="A2054" s="0" t="s">
        <v>0</v>
      </c>
    </row>
    <row r="2055" customFormat="false" ht="12.75" hidden="false" customHeight="false" outlineLevel="0" collapsed="false">
      <c r="A2055" s="0" t="s">
        <v>0</v>
      </c>
    </row>
    <row r="2056" customFormat="false" ht="12.75" hidden="false" customHeight="false" outlineLevel="0" collapsed="false">
      <c r="A2056" s="0" t="s">
        <v>0</v>
      </c>
    </row>
    <row r="2057" customFormat="false" ht="12.75" hidden="false" customHeight="false" outlineLevel="0" collapsed="false">
      <c r="A2057" s="0" t="s">
        <v>0</v>
      </c>
    </row>
    <row r="2058" customFormat="false" ht="12.75" hidden="false" customHeight="false" outlineLevel="0" collapsed="false">
      <c r="A2058" s="0" t="s">
        <v>0</v>
      </c>
    </row>
    <row r="2059" customFormat="false" ht="12.75" hidden="false" customHeight="false" outlineLevel="0" collapsed="false">
      <c r="A2059" s="0" t="s">
        <v>0</v>
      </c>
    </row>
    <row r="2060" customFormat="false" ht="12.75" hidden="false" customHeight="false" outlineLevel="0" collapsed="false">
      <c r="A2060" s="0" t="s">
        <v>0</v>
      </c>
    </row>
    <row r="2061" customFormat="false" ht="12.75" hidden="false" customHeight="false" outlineLevel="0" collapsed="false">
      <c r="A2061" s="0" t="s">
        <v>0</v>
      </c>
    </row>
    <row r="2062" customFormat="false" ht="12.75" hidden="false" customHeight="false" outlineLevel="0" collapsed="false">
      <c r="A2062" s="0" t="s">
        <v>0</v>
      </c>
    </row>
    <row r="2063" customFormat="false" ht="12.75" hidden="false" customHeight="false" outlineLevel="0" collapsed="false">
      <c r="A2063" s="0" t="s">
        <v>0</v>
      </c>
    </row>
    <row r="2064" customFormat="false" ht="12.75" hidden="false" customHeight="false" outlineLevel="0" collapsed="false">
      <c r="A2064" s="0" t="s">
        <v>0</v>
      </c>
    </row>
    <row r="2065" customFormat="false" ht="12.75" hidden="false" customHeight="false" outlineLevel="0" collapsed="false">
      <c r="A2065" s="0" t="s">
        <v>0</v>
      </c>
    </row>
    <row r="2066" customFormat="false" ht="12.75" hidden="false" customHeight="false" outlineLevel="0" collapsed="false">
      <c r="A2066" s="0" t="s">
        <v>0</v>
      </c>
    </row>
    <row r="2067" customFormat="false" ht="12.75" hidden="false" customHeight="false" outlineLevel="0" collapsed="false">
      <c r="A2067" s="0" t="s">
        <v>0</v>
      </c>
    </row>
    <row r="2068" customFormat="false" ht="12.75" hidden="false" customHeight="false" outlineLevel="0" collapsed="false">
      <c r="A2068" s="0" t="s">
        <v>0</v>
      </c>
    </row>
    <row r="2069" customFormat="false" ht="12.75" hidden="false" customHeight="false" outlineLevel="0" collapsed="false">
      <c r="A2069" s="0" t="s">
        <v>0</v>
      </c>
    </row>
    <row r="2070" customFormat="false" ht="12.75" hidden="false" customHeight="false" outlineLevel="0" collapsed="false">
      <c r="A2070" s="0" t="s">
        <v>0</v>
      </c>
    </row>
    <row r="2071" customFormat="false" ht="12.75" hidden="false" customHeight="false" outlineLevel="0" collapsed="false">
      <c r="A2071" s="0" t="s">
        <v>0</v>
      </c>
    </row>
    <row r="2072" customFormat="false" ht="12.75" hidden="false" customHeight="false" outlineLevel="0" collapsed="false">
      <c r="A2072" s="0" t="s">
        <v>0</v>
      </c>
    </row>
    <row r="2073" customFormat="false" ht="12.75" hidden="false" customHeight="false" outlineLevel="0" collapsed="false">
      <c r="A2073" s="0" t="s">
        <v>0</v>
      </c>
    </row>
    <row r="2074" customFormat="false" ht="12.75" hidden="false" customHeight="false" outlineLevel="0" collapsed="false">
      <c r="A2074" s="0" t="s">
        <v>0</v>
      </c>
    </row>
    <row r="2075" customFormat="false" ht="12.75" hidden="false" customHeight="false" outlineLevel="0" collapsed="false">
      <c r="A2075" s="0" t="s">
        <v>0</v>
      </c>
    </row>
    <row r="2076" customFormat="false" ht="12.75" hidden="false" customHeight="false" outlineLevel="0" collapsed="false">
      <c r="A2076" s="0" t="s">
        <v>0</v>
      </c>
    </row>
    <row r="2077" customFormat="false" ht="12.75" hidden="false" customHeight="false" outlineLevel="0" collapsed="false">
      <c r="A2077" s="0" t="s">
        <v>0</v>
      </c>
    </row>
    <row r="2078" customFormat="false" ht="12.75" hidden="false" customHeight="false" outlineLevel="0" collapsed="false">
      <c r="A2078" s="0" t="s">
        <v>0</v>
      </c>
    </row>
    <row r="2079" customFormat="false" ht="12.75" hidden="false" customHeight="false" outlineLevel="0" collapsed="false">
      <c r="A2079" s="0" t="s">
        <v>0</v>
      </c>
    </row>
    <row r="2080" customFormat="false" ht="12.75" hidden="false" customHeight="false" outlineLevel="0" collapsed="false">
      <c r="A2080" s="0" t="s">
        <v>0</v>
      </c>
    </row>
    <row r="2081" customFormat="false" ht="12.75" hidden="false" customHeight="false" outlineLevel="0" collapsed="false">
      <c r="A2081" s="0" t="s">
        <v>0</v>
      </c>
    </row>
    <row r="2082" customFormat="false" ht="12.75" hidden="false" customHeight="false" outlineLevel="0" collapsed="false">
      <c r="A2082" s="0" t="s">
        <v>0</v>
      </c>
    </row>
    <row r="2083" customFormat="false" ht="12.75" hidden="false" customHeight="false" outlineLevel="0" collapsed="false">
      <c r="A2083" s="0" t="s">
        <v>0</v>
      </c>
    </row>
    <row r="2084" customFormat="false" ht="12.75" hidden="false" customHeight="false" outlineLevel="0" collapsed="false">
      <c r="A2084" s="0" t="s">
        <v>0</v>
      </c>
    </row>
    <row r="2085" customFormat="false" ht="12.75" hidden="false" customHeight="false" outlineLevel="0" collapsed="false">
      <c r="A2085" s="0" t="s">
        <v>0</v>
      </c>
    </row>
    <row r="2086" customFormat="false" ht="12.75" hidden="false" customHeight="false" outlineLevel="0" collapsed="false">
      <c r="A2086" s="0" t="s">
        <v>0</v>
      </c>
    </row>
    <row r="2087" customFormat="false" ht="12.75" hidden="false" customHeight="false" outlineLevel="0" collapsed="false">
      <c r="A2087" s="0" t="s">
        <v>0</v>
      </c>
    </row>
    <row r="2088" customFormat="false" ht="12.75" hidden="false" customHeight="false" outlineLevel="0" collapsed="false">
      <c r="A2088" s="0" t="s">
        <v>0</v>
      </c>
    </row>
    <row r="2089" customFormat="false" ht="12.75" hidden="false" customHeight="false" outlineLevel="0" collapsed="false">
      <c r="A2089" s="0" t="s">
        <v>0</v>
      </c>
    </row>
    <row r="2090" customFormat="false" ht="12.75" hidden="false" customHeight="false" outlineLevel="0" collapsed="false">
      <c r="A2090" s="0" t="s">
        <v>0</v>
      </c>
    </row>
    <row r="2091" customFormat="false" ht="12.75" hidden="false" customHeight="false" outlineLevel="0" collapsed="false">
      <c r="A2091" s="0" t="s">
        <v>0</v>
      </c>
    </row>
    <row r="2092" customFormat="false" ht="12.75" hidden="false" customHeight="false" outlineLevel="0" collapsed="false">
      <c r="A2092" s="0" t="s">
        <v>0</v>
      </c>
    </row>
    <row r="2093" customFormat="false" ht="12.75" hidden="false" customHeight="false" outlineLevel="0" collapsed="false">
      <c r="A2093" s="0" t="s">
        <v>0</v>
      </c>
    </row>
    <row r="2094" customFormat="false" ht="12.75" hidden="false" customHeight="false" outlineLevel="0" collapsed="false">
      <c r="A2094" s="0" t="s">
        <v>0</v>
      </c>
    </row>
    <row r="2095" customFormat="false" ht="12.75" hidden="false" customHeight="false" outlineLevel="0" collapsed="false">
      <c r="A2095" s="0" t="s">
        <v>0</v>
      </c>
    </row>
    <row r="2096" customFormat="false" ht="12.75" hidden="false" customHeight="false" outlineLevel="0" collapsed="false">
      <c r="A2096" s="0" t="s">
        <v>0</v>
      </c>
    </row>
    <row r="2097" customFormat="false" ht="12.75" hidden="false" customHeight="false" outlineLevel="0" collapsed="false">
      <c r="A2097" s="0" t="s">
        <v>0</v>
      </c>
    </row>
    <row r="2098" customFormat="false" ht="12.75" hidden="false" customHeight="false" outlineLevel="0" collapsed="false">
      <c r="A2098" s="0" t="s">
        <v>0</v>
      </c>
    </row>
    <row r="2099" customFormat="false" ht="12.75" hidden="false" customHeight="false" outlineLevel="0" collapsed="false">
      <c r="A2099" s="0" t="s">
        <v>0</v>
      </c>
    </row>
    <row r="2100" customFormat="false" ht="12.75" hidden="false" customHeight="false" outlineLevel="0" collapsed="false">
      <c r="A2100" s="0" t="s">
        <v>0</v>
      </c>
    </row>
    <row r="2101" customFormat="false" ht="12.75" hidden="false" customHeight="false" outlineLevel="0" collapsed="false">
      <c r="A2101" s="0" t="s">
        <v>0</v>
      </c>
    </row>
    <row r="2102" customFormat="false" ht="12.75" hidden="false" customHeight="false" outlineLevel="0" collapsed="false">
      <c r="A2102" s="0" t="s">
        <v>0</v>
      </c>
    </row>
    <row r="2103" customFormat="false" ht="12.75" hidden="false" customHeight="false" outlineLevel="0" collapsed="false">
      <c r="A2103" s="0" t="s">
        <v>0</v>
      </c>
    </row>
    <row r="2104" customFormat="false" ht="12.75" hidden="false" customHeight="false" outlineLevel="0" collapsed="false">
      <c r="A2104" s="0" t="s">
        <v>0</v>
      </c>
    </row>
    <row r="2105" customFormat="false" ht="12.75" hidden="false" customHeight="false" outlineLevel="0" collapsed="false">
      <c r="A2105" s="0" t="s">
        <v>0</v>
      </c>
    </row>
    <row r="2106" customFormat="false" ht="12.75" hidden="false" customHeight="false" outlineLevel="0" collapsed="false">
      <c r="A2106" s="0" t="s">
        <v>0</v>
      </c>
    </row>
    <row r="2107" customFormat="false" ht="12.75" hidden="false" customHeight="false" outlineLevel="0" collapsed="false">
      <c r="A2107" s="0" t="s">
        <v>0</v>
      </c>
    </row>
    <row r="2108" customFormat="false" ht="12.75" hidden="false" customHeight="false" outlineLevel="0" collapsed="false">
      <c r="A2108" s="0" t="s">
        <v>0</v>
      </c>
    </row>
    <row r="2109" customFormat="false" ht="12.75" hidden="false" customHeight="false" outlineLevel="0" collapsed="false">
      <c r="A2109" s="0" t="s">
        <v>0</v>
      </c>
    </row>
    <row r="2110" customFormat="false" ht="12.75" hidden="false" customHeight="false" outlineLevel="0" collapsed="false">
      <c r="A2110" s="0" t="s">
        <v>0</v>
      </c>
    </row>
    <row r="2111" customFormat="false" ht="12.75" hidden="false" customHeight="false" outlineLevel="0" collapsed="false">
      <c r="A2111" s="0" t="s">
        <v>0</v>
      </c>
    </row>
    <row r="2112" customFormat="false" ht="12.75" hidden="false" customHeight="false" outlineLevel="0" collapsed="false">
      <c r="A2112" s="0" t="s">
        <v>0</v>
      </c>
    </row>
    <row r="2113" customFormat="false" ht="12.75" hidden="false" customHeight="false" outlineLevel="0" collapsed="false">
      <c r="A2113" s="0" t="s">
        <v>0</v>
      </c>
    </row>
    <row r="2114" customFormat="false" ht="12.75" hidden="false" customHeight="false" outlineLevel="0" collapsed="false">
      <c r="A2114" s="0" t="s">
        <v>0</v>
      </c>
    </row>
    <row r="2115" customFormat="false" ht="12.75" hidden="false" customHeight="false" outlineLevel="0" collapsed="false">
      <c r="A2115" s="0" t="s">
        <v>0</v>
      </c>
    </row>
    <row r="2116" customFormat="false" ht="12.75" hidden="false" customHeight="false" outlineLevel="0" collapsed="false">
      <c r="A2116" s="0" t="s">
        <v>0</v>
      </c>
    </row>
    <row r="2117" customFormat="false" ht="12.75" hidden="false" customHeight="false" outlineLevel="0" collapsed="false">
      <c r="A2117" s="0" t="s">
        <v>0</v>
      </c>
    </row>
    <row r="2118" customFormat="false" ht="12.75" hidden="false" customHeight="false" outlineLevel="0" collapsed="false">
      <c r="A2118" s="0" t="s">
        <v>0</v>
      </c>
    </row>
    <row r="2119" customFormat="false" ht="12.75" hidden="false" customHeight="false" outlineLevel="0" collapsed="false">
      <c r="A2119" s="0" t="s">
        <v>0</v>
      </c>
    </row>
    <row r="2120" customFormat="false" ht="12.75" hidden="false" customHeight="false" outlineLevel="0" collapsed="false">
      <c r="A2120" s="0" t="s">
        <v>0</v>
      </c>
    </row>
    <row r="2121" customFormat="false" ht="12.75" hidden="false" customHeight="false" outlineLevel="0" collapsed="false">
      <c r="A2121" s="0" t="s">
        <v>0</v>
      </c>
    </row>
    <row r="2122" customFormat="false" ht="12.75" hidden="false" customHeight="false" outlineLevel="0" collapsed="false">
      <c r="A2122" s="0" t="s">
        <v>0</v>
      </c>
    </row>
    <row r="2123" customFormat="false" ht="12.75" hidden="false" customHeight="false" outlineLevel="0" collapsed="false">
      <c r="A2123" s="0" t="s">
        <v>0</v>
      </c>
    </row>
    <row r="2124" customFormat="false" ht="12.75" hidden="false" customHeight="false" outlineLevel="0" collapsed="false">
      <c r="A2124" s="0" t="s">
        <v>0</v>
      </c>
    </row>
    <row r="2125" customFormat="false" ht="12.75" hidden="false" customHeight="false" outlineLevel="0" collapsed="false">
      <c r="A2125" s="0" t="s">
        <v>0</v>
      </c>
    </row>
    <row r="2126" customFormat="false" ht="12.75" hidden="false" customHeight="false" outlineLevel="0" collapsed="false">
      <c r="A2126" s="0" t="s">
        <v>0</v>
      </c>
    </row>
    <row r="2127" customFormat="false" ht="12.75" hidden="false" customHeight="false" outlineLevel="0" collapsed="false">
      <c r="A2127" s="0" t="s">
        <v>0</v>
      </c>
    </row>
    <row r="2128" customFormat="false" ht="12.75" hidden="false" customHeight="false" outlineLevel="0" collapsed="false">
      <c r="A2128" s="0" t="s">
        <v>0</v>
      </c>
    </row>
    <row r="2129" customFormat="false" ht="12.75" hidden="false" customHeight="false" outlineLevel="0" collapsed="false">
      <c r="A2129" s="0" t="s">
        <v>0</v>
      </c>
    </row>
    <row r="2130" customFormat="false" ht="12.75" hidden="false" customHeight="false" outlineLevel="0" collapsed="false">
      <c r="A2130" s="0" t="s">
        <v>0</v>
      </c>
    </row>
    <row r="2131" customFormat="false" ht="12.75" hidden="false" customHeight="false" outlineLevel="0" collapsed="false">
      <c r="A2131" s="0" t="s">
        <v>0</v>
      </c>
    </row>
    <row r="2132" customFormat="false" ht="12.75" hidden="false" customHeight="false" outlineLevel="0" collapsed="false">
      <c r="A2132" s="0" t="s">
        <v>0</v>
      </c>
    </row>
    <row r="2133" customFormat="false" ht="12.75" hidden="false" customHeight="false" outlineLevel="0" collapsed="false">
      <c r="A2133" s="0" t="s">
        <v>0</v>
      </c>
    </row>
    <row r="2134" customFormat="false" ht="12.75" hidden="false" customHeight="false" outlineLevel="0" collapsed="false">
      <c r="A2134" s="0" t="s">
        <v>0</v>
      </c>
    </row>
    <row r="2135" customFormat="false" ht="12.75" hidden="false" customHeight="false" outlineLevel="0" collapsed="false">
      <c r="A2135" s="0" t="s">
        <v>0</v>
      </c>
    </row>
    <row r="2136" customFormat="false" ht="12.75" hidden="false" customHeight="false" outlineLevel="0" collapsed="false">
      <c r="A2136" s="0" t="s">
        <v>0</v>
      </c>
    </row>
    <row r="2137" customFormat="false" ht="12.75" hidden="false" customHeight="false" outlineLevel="0" collapsed="false">
      <c r="A2137" s="0" t="s">
        <v>0</v>
      </c>
    </row>
    <row r="2138" customFormat="false" ht="12.75" hidden="false" customHeight="false" outlineLevel="0" collapsed="false">
      <c r="A2138" s="0" t="s">
        <v>0</v>
      </c>
    </row>
    <row r="2139" customFormat="false" ht="12.75" hidden="false" customHeight="false" outlineLevel="0" collapsed="false">
      <c r="A2139" s="0" t="s">
        <v>0</v>
      </c>
    </row>
    <row r="2140" customFormat="false" ht="12.75" hidden="false" customHeight="false" outlineLevel="0" collapsed="false">
      <c r="A2140" s="0" t="s">
        <v>0</v>
      </c>
    </row>
    <row r="2141" customFormat="false" ht="12.75" hidden="false" customHeight="false" outlineLevel="0" collapsed="false">
      <c r="A2141" s="0" t="s">
        <v>0</v>
      </c>
    </row>
    <row r="2142" customFormat="false" ht="12.75" hidden="false" customHeight="false" outlineLevel="0" collapsed="false">
      <c r="A2142" s="0" t="s">
        <v>0</v>
      </c>
    </row>
    <row r="2143" customFormat="false" ht="12.75" hidden="false" customHeight="false" outlineLevel="0" collapsed="false">
      <c r="A2143" s="0" t="s">
        <v>0</v>
      </c>
    </row>
    <row r="2144" customFormat="false" ht="12.75" hidden="false" customHeight="false" outlineLevel="0" collapsed="false">
      <c r="A2144" s="0" t="s">
        <v>0</v>
      </c>
    </row>
    <row r="2145" customFormat="false" ht="12.75" hidden="false" customHeight="false" outlineLevel="0" collapsed="false">
      <c r="A2145" s="0" t="s">
        <v>0</v>
      </c>
    </row>
    <row r="2146" customFormat="false" ht="12.75" hidden="false" customHeight="false" outlineLevel="0" collapsed="false">
      <c r="A2146" s="0" t="s">
        <v>0</v>
      </c>
    </row>
    <row r="2147" customFormat="false" ht="12.75" hidden="false" customHeight="false" outlineLevel="0" collapsed="false">
      <c r="A2147" s="0" t="s">
        <v>0</v>
      </c>
    </row>
    <row r="2148" customFormat="false" ht="12.75" hidden="false" customHeight="false" outlineLevel="0" collapsed="false">
      <c r="A2148" s="0" t="s">
        <v>0</v>
      </c>
    </row>
    <row r="2149" customFormat="false" ht="12.75" hidden="false" customHeight="false" outlineLevel="0" collapsed="false">
      <c r="A2149" s="0" t="s">
        <v>0</v>
      </c>
    </row>
    <row r="2150" customFormat="false" ht="12.75" hidden="false" customHeight="false" outlineLevel="0" collapsed="false">
      <c r="A2150" s="0" t="s">
        <v>0</v>
      </c>
    </row>
    <row r="2151" customFormat="false" ht="12.75" hidden="false" customHeight="false" outlineLevel="0" collapsed="false">
      <c r="A2151" s="0" t="s">
        <v>0</v>
      </c>
    </row>
    <row r="2152" customFormat="false" ht="12.75" hidden="false" customHeight="false" outlineLevel="0" collapsed="false">
      <c r="A2152" s="0" t="s">
        <v>0</v>
      </c>
    </row>
    <row r="2153" customFormat="false" ht="12.75" hidden="false" customHeight="false" outlineLevel="0" collapsed="false">
      <c r="A2153" s="0" t="s">
        <v>0</v>
      </c>
    </row>
    <row r="2154" customFormat="false" ht="12.75" hidden="false" customHeight="false" outlineLevel="0" collapsed="false">
      <c r="A2154" s="0" t="s">
        <v>0</v>
      </c>
    </row>
    <row r="2155" customFormat="false" ht="12.75" hidden="false" customHeight="false" outlineLevel="0" collapsed="false">
      <c r="A2155" s="0" t="s">
        <v>0</v>
      </c>
    </row>
    <row r="2156" customFormat="false" ht="12.75" hidden="false" customHeight="false" outlineLevel="0" collapsed="false">
      <c r="A2156" s="0" t="s">
        <v>0</v>
      </c>
    </row>
    <row r="2157" customFormat="false" ht="12.75" hidden="false" customHeight="false" outlineLevel="0" collapsed="false">
      <c r="A2157" s="0" t="s">
        <v>0</v>
      </c>
    </row>
    <row r="2158" customFormat="false" ht="12.75" hidden="false" customHeight="false" outlineLevel="0" collapsed="false">
      <c r="A2158" s="0" t="s">
        <v>0</v>
      </c>
    </row>
    <row r="2159" customFormat="false" ht="12.75" hidden="false" customHeight="false" outlineLevel="0" collapsed="false">
      <c r="A2159" s="0" t="s">
        <v>0</v>
      </c>
    </row>
    <row r="2160" customFormat="false" ht="12.75" hidden="false" customHeight="false" outlineLevel="0" collapsed="false">
      <c r="A2160" s="0" t="s">
        <v>0</v>
      </c>
    </row>
    <row r="2161" customFormat="false" ht="12.75" hidden="false" customHeight="false" outlineLevel="0" collapsed="false">
      <c r="A2161" s="0" t="s">
        <v>0</v>
      </c>
    </row>
    <row r="2162" customFormat="false" ht="12.75" hidden="false" customHeight="false" outlineLevel="0" collapsed="false">
      <c r="A2162" s="0" t="s">
        <v>0</v>
      </c>
    </row>
    <row r="2163" customFormat="false" ht="12.75" hidden="false" customHeight="false" outlineLevel="0" collapsed="false">
      <c r="A2163" s="0" t="s">
        <v>0</v>
      </c>
    </row>
    <row r="2164" customFormat="false" ht="12.75" hidden="false" customHeight="false" outlineLevel="0" collapsed="false">
      <c r="A2164" s="0" t="s">
        <v>0</v>
      </c>
    </row>
    <row r="2165" customFormat="false" ht="12.75" hidden="false" customHeight="false" outlineLevel="0" collapsed="false">
      <c r="A2165" s="0" t="s">
        <v>0</v>
      </c>
    </row>
    <row r="2166" customFormat="false" ht="12.75" hidden="false" customHeight="false" outlineLevel="0" collapsed="false">
      <c r="A2166" s="0" t="s">
        <v>0</v>
      </c>
    </row>
    <row r="2167" customFormat="false" ht="12.75" hidden="false" customHeight="false" outlineLevel="0" collapsed="false">
      <c r="A2167" s="0" t="s">
        <v>0</v>
      </c>
    </row>
    <row r="2168" customFormat="false" ht="12.75" hidden="false" customHeight="false" outlineLevel="0" collapsed="false">
      <c r="A2168" s="0" t="s">
        <v>0</v>
      </c>
    </row>
    <row r="2169" customFormat="false" ht="12.75" hidden="false" customHeight="false" outlineLevel="0" collapsed="false">
      <c r="A2169" s="0" t="s">
        <v>0</v>
      </c>
    </row>
    <row r="2170" customFormat="false" ht="12.75" hidden="false" customHeight="false" outlineLevel="0" collapsed="false">
      <c r="A2170" s="0" t="s">
        <v>0</v>
      </c>
    </row>
    <row r="2171" customFormat="false" ht="12.75" hidden="false" customHeight="false" outlineLevel="0" collapsed="false">
      <c r="A2171" s="0" t="s">
        <v>0</v>
      </c>
    </row>
    <row r="2172" customFormat="false" ht="12.75" hidden="false" customHeight="false" outlineLevel="0" collapsed="false">
      <c r="A2172" s="0" t="s">
        <v>0</v>
      </c>
    </row>
    <row r="2173" customFormat="false" ht="12.75" hidden="false" customHeight="false" outlineLevel="0" collapsed="false">
      <c r="A2173" s="0" t="s">
        <v>0</v>
      </c>
    </row>
    <row r="2174" customFormat="false" ht="12.75" hidden="false" customHeight="false" outlineLevel="0" collapsed="false">
      <c r="A2174" s="0" t="s">
        <v>0</v>
      </c>
    </row>
    <row r="2175" customFormat="false" ht="12.75" hidden="false" customHeight="false" outlineLevel="0" collapsed="false">
      <c r="A2175" s="0" t="s">
        <v>0</v>
      </c>
    </row>
    <row r="2176" customFormat="false" ht="12.75" hidden="false" customHeight="false" outlineLevel="0" collapsed="false">
      <c r="A2176" s="0" t="s">
        <v>0</v>
      </c>
    </row>
    <row r="2177" customFormat="false" ht="12.75" hidden="false" customHeight="false" outlineLevel="0" collapsed="false">
      <c r="A2177" s="0" t="s">
        <v>0</v>
      </c>
    </row>
    <row r="2178" customFormat="false" ht="12.75" hidden="false" customHeight="false" outlineLevel="0" collapsed="false">
      <c r="A2178" s="0" t="s">
        <v>0</v>
      </c>
    </row>
    <row r="2179" customFormat="false" ht="12.75" hidden="false" customHeight="false" outlineLevel="0" collapsed="false">
      <c r="A2179" s="0" t="s">
        <v>0</v>
      </c>
    </row>
    <row r="2180" customFormat="false" ht="12.75" hidden="false" customHeight="false" outlineLevel="0" collapsed="false">
      <c r="A2180" s="0" t="s">
        <v>0</v>
      </c>
    </row>
    <row r="2181" customFormat="false" ht="12.75" hidden="false" customHeight="false" outlineLevel="0" collapsed="false">
      <c r="A2181" s="0" t="s">
        <v>0</v>
      </c>
    </row>
    <row r="2182" customFormat="false" ht="12.75" hidden="false" customHeight="false" outlineLevel="0" collapsed="false">
      <c r="A2182" s="0" t="s">
        <v>0</v>
      </c>
    </row>
    <row r="2183" customFormat="false" ht="12.75" hidden="false" customHeight="false" outlineLevel="0" collapsed="false">
      <c r="A2183" s="0" t="s">
        <v>0</v>
      </c>
    </row>
    <row r="2184" customFormat="false" ht="12.75" hidden="false" customHeight="false" outlineLevel="0" collapsed="false">
      <c r="A2184" s="0" t="s">
        <v>0</v>
      </c>
    </row>
    <row r="2185" customFormat="false" ht="12.75" hidden="false" customHeight="false" outlineLevel="0" collapsed="false">
      <c r="A2185" s="0" t="s">
        <v>0</v>
      </c>
    </row>
    <row r="2186" customFormat="false" ht="12.75" hidden="false" customHeight="false" outlineLevel="0" collapsed="false">
      <c r="A2186" s="0" t="s">
        <v>0</v>
      </c>
    </row>
    <row r="2187" customFormat="false" ht="12.75" hidden="false" customHeight="false" outlineLevel="0" collapsed="false">
      <c r="A2187" s="0" t="s">
        <v>0</v>
      </c>
    </row>
    <row r="2188" customFormat="false" ht="12.75" hidden="false" customHeight="false" outlineLevel="0" collapsed="false">
      <c r="A2188" s="0" t="s">
        <v>0</v>
      </c>
    </row>
    <row r="2189" customFormat="false" ht="12.75" hidden="false" customHeight="false" outlineLevel="0" collapsed="false">
      <c r="A2189" s="0" t="s">
        <v>0</v>
      </c>
    </row>
    <row r="2190" customFormat="false" ht="12.75" hidden="false" customHeight="false" outlineLevel="0" collapsed="false">
      <c r="A2190" s="0" t="s">
        <v>0</v>
      </c>
    </row>
    <row r="2191" customFormat="false" ht="12.75" hidden="false" customHeight="false" outlineLevel="0" collapsed="false">
      <c r="A2191" s="0" t="s">
        <v>0</v>
      </c>
    </row>
    <row r="2192" customFormat="false" ht="12.75" hidden="false" customHeight="false" outlineLevel="0" collapsed="false">
      <c r="A2192" s="0" t="s">
        <v>0</v>
      </c>
    </row>
    <row r="2193" customFormat="false" ht="12.75" hidden="false" customHeight="false" outlineLevel="0" collapsed="false">
      <c r="A2193" s="0" t="s">
        <v>0</v>
      </c>
    </row>
    <row r="2194" customFormat="false" ht="12.75" hidden="false" customHeight="false" outlineLevel="0" collapsed="false">
      <c r="A2194" s="0" t="s">
        <v>0</v>
      </c>
    </row>
    <row r="2195" customFormat="false" ht="12.75" hidden="false" customHeight="false" outlineLevel="0" collapsed="false">
      <c r="A2195" s="0" t="s">
        <v>0</v>
      </c>
    </row>
    <row r="2196" customFormat="false" ht="12.75" hidden="false" customHeight="false" outlineLevel="0" collapsed="false">
      <c r="A2196" s="0" t="s">
        <v>0</v>
      </c>
    </row>
    <row r="2197" customFormat="false" ht="12.75" hidden="false" customHeight="false" outlineLevel="0" collapsed="false">
      <c r="A2197" s="0" t="s">
        <v>0</v>
      </c>
    </row>
    <row r="2198" customFormat="false" ht="12.75" hidden="false" customHeight="false" outlineLevel="0" collapsed="false">
      <c r="A2198" s="0" t="s">
        <v>0</v>
      </c>
    </row>
    <row r="2199" customFormat="false" ht="12.75" hidden="false" customHeight="false" outlineLevel="0" collapsed="false">
      <c r="A2199" s="0" t="s">
        <v>0</v>
      </c>
    </row>
    <row r="2200" customFormat="false" ht="12.75" hidden="false" customHeight="false" outlineLevel="0" collapsed="false">
      <c r="A2200" s="0" t="s">
        <v>0</v>
      </c>
    </row>
    <row r="2201" customFormat="false" ht="12.75" hidden="false" customHeight="false" outlineLevel="0" collapsed="false">
      <c r="A2201" s="0" t="s">
        <v>0</v>
      </c>
    </row>
    <row r="2202" customFormat="false" ht="12.75" hidden="false" customHeight="false" outlineLevel="0" collapsed="false">
      <c r="A2202" s="0" t="s">
        <v>0</v>
      </c>
    </row>
    <row r="2203" customFormat="false" ht="12.75" hidden="false" customHeight="false" outlineLevel="0" collapsed="false">
      <c r="A2203" s="0" t="s">
        <v>0</v>
      </c>
    </row>
    <row r="2204" customFormat="false" ht="12.75" hidden="false" customHeight="false" outlineLevel="0" collapsed="false">
      <c r="A2204" s="0" t="s">
        <v>0</v>
      </c>
    </row>
    <row r="2205" customFormat="false" ht="12.75" hidden="false" customHeight="false" outlineLevel="0" collapsed="false">
      <c r="A2205" s="0" t="s">
        <v>0</v>
      </c>
    </row>
    <row r="2206" customFormat="false" ht="12.75" hidden="false" customHeight="false" outlineLevel="0" collapsed="false">
      <c r="A2206" s="0" t="s">
        <v>0</v>
      </c>
    </row>
    <row r="2207" customFormat="false" ht="12.75" hidden="false" customHeight="false" outlineLevel="0" collapsed="false">
      <c r="A2207" s="0" t="s">
        <v>0</v>
      </c>
    </row>
    <row r="2208" customFormat="false" ht="12.75" hidden="false" customHeight="false" outlineLevel="0" collapsed="false">
      <c r="A2208" s="0" t="s">
        <v>0</v>
      </c>
    </row>
    <row r="2209" customFormat="false" ht="12.75" hidden="false" customHeight="false" outlineLevel="0" collapsed="false">
      <c r="A2209" s="0" t="s">
        <v>0</v>
      </c>
    </row>
    <row r="2210" customFormat="false" ht="12.75" hidden="false" customHeight="false" outlineLevel="0" collapsed="false">
      <c r="A2210" s="0" t="s">
        <v>0</v>
      </c>
    </row>
    <row r="2211" customFormat="false" ht="12.75" hidden="false" customHeight="false" outlineLevel="0" collapsed="false">
      <c r="A2211" s="0" t="s">
        <v>0</v>
      </c>
    </row>
    <row r="2212" customFormat="false" ht="12.75" hidden="false" customHeight="false" outlineLevel="0" collapsed="false">
      <c r="A2212" s="0" t="s">
        <v>0</v>
      </c>
    </row>
    <row r="2213" customFormat="false" ht="12.75" hidden="false" customHeight="false" outlineLevel="0" collapsed="false">
      <c r="A2213" s="0" t="s">
        <v>0</v>
      </c>
    </row>
    <row r="2214" customFormat="false" ht="12.75" hidden="false" customHeight="false" outlineLevel="0" collapsed="false">
      <c r="A2214" s="0" t="s">
        <v>0</v>
      </c>
    </row>
    <row r="2215" customFormat="false" ht="12.75" hidden="false" customHeight="false" outlineLevel="0" collapsed="false">
      <c r="A2215" s="0" t="s">
        <v>0</v>
      </c>
    </row>
    <row r="2216" customFormat="false" ht="12.75" hidden="false" customHeight="false" outlineLevel="0" collapsed="false">
      <c r="A2216" s="0" t="s">
        <v>0</v>
      </c>
    </row>
    <row r="2217" customFormat="false" ht="12.75" hidden="false" customHeight="false" outlineLevel="0" collapsed="false">
      <c r="A2217" s="0" t="s">
        <v>0</v>
      </c>
    </row>
    <row r="2218" customFormat="false" ht="12.75" hidden="false" customHeight="false" outlineLevel="0" collapsed="false">
      <c r="A2218" s="0" t="s">
        <v>0</v>
      </c>
    </row>
    <row r="2219" customFormat="false" ht="12.75" hidden="false" customHeight="false" outlineLevel="0" collapsed="false">
      <c r="A2219" s="0" t="s">
        <v>0</v>
      </c>
    </row>
    <row r="2220" customFormat="false" ht="12.75" hidden="false" customHeight="false" outlineLevel="0" collapsed="false">
      <c r="A2220" s="0" t="s">
        <v>0</v>
      </c>
    </row>
    <row r="2221" customFormat="false" ht="12.75" hidden="false" customHeight="false" outlineLevel="0" collapsed="false">
      <c r="A2221" s="0" t="s">
        <v>0</v>
      </c>
    </row>
    <row r="2222" customFormat="false" ht="12.75" hidden="false" customHeight="false" outlineLevel="0" collapsed="false">
      <c r="A2222" s="0" t="s">
        <v>0</v>
      </c>
    </row>
    <row r="2223" customFormat="false" ht="12.75" hidden="false" customHeight="false" outlineLevel="0" collapsed="false">
      <c r="A2223" s="0" t="s">
        <v>0</v>
      </c>
    </row>
    <row r="2224" customFormat="false" ht="12.75" hidden="false" customHeight="false" outlineLevel="0" collapsed="false">
      <c r="A2224" s="0" t="s">
        <v>0</v>
      </c>
    </row>
    <row r="2225" customFormat="false" ht="12.75" hidden="false" customHeight="false" outlineLevel="0" collapsed="false">
      <c r="A2225" s="0" t="s">
        <v>0</v>
      </c>
    </row>
    <row r="2226" customFormat="false" ht="12.75" hidden="false" customHeight="false" outlineLevel="0" collapsed="false">
      <c r="A2226" s="0" t="s">
        <v>0</v>
      </c>
    </row>
    <row r="2227" customFormat="false" ht="12.75" hidden="false" customHeight="false" outlineLevel="0" collapsed="false">
      <c r="A2227" s="0" t="s">
        <v>0</v>
      </c>
    </row>
    <row r="2228" customFormat="false" ht="12.75" hidden="false" customHeight="false" outlineLevel="0" collapsed="false">
      <c r="A2228" s="0" t="s">
        <v>0</v>
      </c>
    </row>
    <row r="2229" customFormat="false" ht="12.75" hidden="false" customHeight="false" outlineLevel="0" collapsed="false">
      <c r="A2229" s="0" t="s">
        <v>0</v>
      </c>
    </row>
    <row r="2230" customFormat="false" ht="12.75" hidden="false" customHeight="false" outlineLevel="0" collapsed="false">
      <c r="A2230" s="0" t="s">
        <v>0</v>
      </c>
    </row>
    <row r="2231" customFormat="false" ht="12.75" hidden="false" customHeight="false" outlineLevel="0" collapsed="false">
      <c r="A2231" s="0" t="s">
        <v>0</v>
      </c>
    </row>
    <row r="2232" customFormat="false" ht="12.75" hidden="false" customHeight="false" outlineLevel="0" collapsed="false">
      <c r="A2232" s="0" t="s">
        <v>0</v>
      </c>
    </row>
    <row r="2233" customFormat="false" ht="12.75" hidden="false" customHeight="false" outlineLevel="0" collapsed="false">
      <c r="A2233" s="0" t="s">
        <v>0</v>
      </c>
    </row>
    <row r="2234" customFormat="false" ht="12.75" hidden="false" customHeight="false" outlineLevel="0" collapsed="false">
      <c r="A2234" s="0" t="s">
        <v>0</v>
      </c>
    </row>
    <row r="2235" customFormat="false" ht="12.75" hidden="false" customHeight="false" outlineLevel="0" collapsed="false">
      <c r="A2235" s="0" t="s">
        <v>0</v>
      </c>
    </row>
    <row r="2236" customFormat="false" ht="12.75" hidden="false" customHeight="false" outlineLevel="0" collapsed="false">
      <c r="A2236" s="0" t="s">
        <v>0</v>
      </c>
    </row>
    <row r="2237" customFormat="false" ht="12.75" hidden="false" customHeight="false" outlineLevel="0" collapsed="false">
      <c r="A2237" s="0" t="s">
        <v>0</v>
      </c>
    </row>
    <row r="2238" customFormat="false" ht="12.75" hidden="false" customHeight="false" outlineLevel="0" collapsed="false">
      <c r="A2238" s="0" t="s">
        <v>0</v>
      </c>
    </row>
    <row r="2239" customFormat="false" ht="12.75" hidden="false" customHeight="false" outlineLevel="0" collapsed="false">
      <c r="A2239" s="0" t="s">
        <v>0</v>
      </c>
    </row>
    <row r="2240" customFormat="false" ht="12.75" hidden="false" customHeight="false" outlineLevel="0" collapsed="false">
      <c r="A2240" s="0" t="s">
        <v>0</v>
      </c>
    </row>
    <row r="2241" customFormat="false" ht="12.75" hidden="false" customHeight="false" outlineLevel="0" collapsed="false">
      <c r="A2241" s="0" t="s">
        <v>0</v>
      </c>
    </row>
    <row r="2242" customFormat="false" ht="12.75" hidden="false" customHeight="false" outlineLevel="0" collapsed="false">
      <c r="A2242" s="0" t="s">
        <v>0</v>
      </c>
    </row>
    <row r="2243" customFormat="false" ht="12.75" hidden="false" customHeight="false" outlineLevel="0" collapsed="false">
      <c r="A2243" s="0" t="s">
        <v>0</v>
      </c>
    </row>
    <row r="2244" customFormat="false" ht="12.75" hidden="false" customHeight="false" outlineLevel="0" collapsed="false">
      <c r="A2244" s="0" t="s">
        <v>0</v>
      </c>
    </row>
    <row r="2245" customFormat="false" ht="12.75" hidden="false" customHeight="false" outlineLevel="0" collapsed="false">
      <c r="A2245" s="0" t="s">
        <v>0</v>
      </c>
    </row>
    <row r="2246" customFormat="false" ht="12.75" hidden="false" customHeight="false" outlineLevel="0" collapsed="false">
      <c r="A2246" s="0" t="s">
        <v>0</v>
      </c>
    </row>
    <row r="2247" customFormat="false" ht="12.75" hidden="false" customHeight="false" outlineLevel="0" collapsed="false">
      <c r="A2247" s="0" t="s">
        <v>0</v>
      </c>
    </row>
    <row r="2248" customFormat="false" ht="12.75" hidden="false" customHeight="false" outlineLevel="0" collapsed="false">
      <c r="A2248" s="0" t="s">
        <v>0</v>
      </c>
    </row>
    <row r="2249" customFormat="false" ht="12.75" hidden="false" customHeight="false" outlineLevel="0" collapsed="false">
      <c r="A2249" s="0" t="s">
        <v>0</v>
      </c>
    </row>
    <row r="2250" customFormat="false" ht="12.75" hidden="false" customHeight="false" outlineLevel="0" collapsed="false">
      <c r="A2250" s="0" t="s">
        <v>0</v>
      </c>
    </row>
    <row r="2251" customFormat="false" ht="12.75" hidden="false" customHeight="false" outlineLevel="0" collapsed="false">
      <c r="A2251" s="0" t="s">
        <v>0</v>
      </c>
    </row>
    <row r="2252" customFormat="false" ht="12.75" hidden="false" customHeight="false" outlineLevel="0" collapsed="false">
      <c r="A2252" s="0" t="s">
        <v>0</v>
      </c>
    </row>
    <row r="2253" customFormat="false" ht="12.75" hidden="false" customHeight="false" outlineLevel="0" collapsed="false">
      <c r="A2253" s="0" t="s">
        <v>0</v>
      </c>
    </row>
    <row r="2254" customFormat="false" ht="12.75" hidden="false" customHeight="false" outlineLevel="0" collapsed="false">
      <c r="A2254" s="0" t="s">
        <v>0</v>
      </c>
    </row>
    <row r="2255" customFormat="false" ht="12.75" hidden="false" customHeight="false" outlineLevel="0" collapsed="false">
      <c r="A2255" s="0" t="s">
        <v>0</v>
      </c>
    </row>
    <row r="2256" customFormat="false" ht="12.75" hidden="false" customHeight="false" outlineLevel="0" collapsed="false">
      <c r="A2256" s="0" t="s">
        <v>0</v>
      </c>
    </row>
    <row r="2257" customFormat="false" ht="12.75" hidden="false" customHeight="false" outlineLevel="0" collapsed="false">
      <c r="A2257" s="0" t="s">
        <v>0</v>
      </c>
    </row>
    <row r="2258" customFormat="false" ht="12.75" hidden="false" customHeight="false" outlineLevel="0" collapsed="false">
      <c r="A2258" s="0" t="s">
        <v>0</v>
      </c>
    </row>
    <row r="2259" customFormat="false" ht="12.75" hidden="false" customHeight="false" outlineLevel="0" collapsed="false">
      <c r="A2259" s="0" t="s">
        <v>0</v>
      </c>
    </row>
    <row r="2260" customFormat="false" ht="12.75" hidden="false" customHeight="false" outlineLevel="0" collapsed="false">
      <c r="A2260" s="0" t="s">
        <v>0</v>
      </c>
    </row>
    <row r="2261" customFormat="false" ht="12.75" hidden="false" customHeight="false" outlineLevel="0" collapsed="false">
      <c r="A2261" s="0" t="s">
        <v>0</v>
      </c>
    </row>
    <row r="2262" customFormat="false" ht="12.75" hidden="false" customHeight="false" outlineLevel="0" collapsed="false">
      <c r="A2262" s="0" t="s">
        <v>0</v>
      </c>
    </row>
    <row r="2263" customFormat="false" ht="12.75" hidden="false" customHeight="false" outlineLevel="0" collapsed="false">
      <c r="A2263" s="0" t="s">
        <v>0</v>
      </c>
    </row>
    <row r="2264" customFormat="false" ht="12.75" hidden="false" customHeight="false" outlineLevel="0" collapsed="false">
      <c r="A2264" s="0" t="s">
        <v>0</v>
      </c>
    </row>
    <row r="2265" customFormat="false" ht="12.75" hidden="false" customHeight="false" outlineLevel="0" collapsed="false">
      <c r="A2265" s="0" t="s">
        <v>0</v>
      </c>
    </row>
    <row r="2266" customFormat="false" ht="12.75" hidden="false" customHeight="false" outlineLevel="0" collapsed="false">
      <c r="A2266" s="0" t="s">
        <v>0</v>
      </c>
    </row>
    <row r="2267" customFormat="false" ht="12.75" hidden="false" customHeight="false" outlineLevel="0" collapsed="false">
      <c r="A2267" s="0" t="s">
        <v>0</v>
      </c>
    </row>
    <row r="2268" customFormat="false" ht="12.75" hidden="false" customHeight="false" outlineLevel="0" collapsed="false">
      <c r="A2268" s="0" t="s">
        <v>0</v>
      </c>
    </row>
    <row r="2269" customFormat="false" ht="12.75" hidden="false" customHeight="false" outlineLevel="0" collapsed="false">
      <c r="A2269" s="0" t="s">
        <v>0</v>
      </c>
    </row>
    <row r="2270" customFormat="false" ht="12.75" hidden="false" customHeight="false" outlineLevel="0" collapsed="false">
      <c r="A2270" s="0" t="s">
        <v>0</v>
      </c>
    </row>
    <row r="2271" customFormat="false" ht="12.75" hidden="false" customHeight="false" outlineLevel="0" collapsed="false">
      <c r="A2271" s="0" t="s">
        <v>0</v>
      </c>
    </row>
    <row r="2272" customFormat="false" ht="12.75" hidden="false" customHeight="false" outlineLevel="0" collapsed="false">
      <c r="A2272" s="0" t="s">
        <v>0</v>
      </c>
    </row>
    <row r="2273" customFormat="false" ht="12.75" hidden="false" customHeight="false" outlineLevel="0" collapsed="false">
      <c r="A2273" s="0" t="s">
        <v>0</v>
      </c>
    </row>
    <row r="2274" customFormat="false" ht="12.75" hidden="false" customHeight="false" outlineLevel="0" collapsed="false">
      <c r="A2274" s="0" t="s">
        <v>0</v>
      </c>
    </row>
    <row r="2275" customFormat="false" ht="12.75" hidden="false" customHeight="false" outlineLevel="0" collapsed="false">
      <c r="A2275" s="0" t="s">
        <v>0</v>
      </c>
    </row>
    <row r="2276" customFormat="false" ht="12.75" hidden="false" customHeight="false" outlineLevel="0" collapsed="false">
      <c r="A2276" s="0" t="s">
        <v>0</v>
      </c>
    </row>
    <row r="2277" customFormat="false" ht="12.75" hidden="false" customHeight="false" outlineLevel="0" collapsed="false">
      <c r="A2277" s="0" t="s">
        <v>0</v>
      </c>
    </row>
    <row r="2278" customFormat="false" ht="12.75" hidden="false" customHeight="false" outlineLevel="0" collapsed="false">
      <c r="A2278" s="0" t="s">
        <v>0</v>
      </c>
    </row>
    <row r="2279" customFormat="false" ht="12.75" hidden="false" customHeight="false" outlineLevel="0" collapsed="false">
      <c r="A2279" s="0" t="s">
        <v>0</v>
      </c>
    </row>
    <row r="2280" customFormat="false" ht="12.75" hidden="false" customHeight="false" outlineLevel="0" collapsed="false">
      <c r="A2280" s="0" t="s">
        <v>0</v>
      </c>
    </row>
    <row r="2281" customFormat="false" ht="12.75" hidden="false" customHeight="false" outlineLevel="0" collapsed="false">
      <c r="A2281" s="0" t="s">
        <v>0</v>
      </c>
    </row>
    <row r="2282" customFormat="false" ht="12.75" hidden="false" customHeight="false" outlineLevel="0" collapsed="false">
      <c r="A2282" s="0" t="s">
        <v>0</v>
      </c>
    </row>
    <row r="2283" customFormat="false" ht="12.75" hidden="false" customHeight="false" outlineLevel="0" collapsed="false">
      <c r="A2283" s="0" t="s">
        <v>0</v>
      </c>
    </row>
    <row r="2284" customFormat="false" ht="12.75" hidden="false" customHeight="false" outlineLevel="0" collapsed="false">
      <c r="A2284" s="0" t="s">
        <v>0</v>
      </c>
    </row>
    <row r="2285" customFormat="false" ht="12.75" hidden="false" customHeight="false" outlineLevel="0" collapsed="false">
      <c r="A2285" s="0" t="s">
        <v>0</v>
      </c>
    </row>
    <row r="2286" customFormat="false" ht="12.75" hidden="false" customHeight="false" outlineLevel="0" collapsed="false">
      <c r="A2286" s="0" t="s">
        <v>0</v>
      </c>
    </row>
    <row r="2287" customFormat="false" ht="12.75" hidden="false" customHeight="false" outlineLevel="0" collapsed="false">
      <c r="A2287" s="0" t="s">
        <v>0</v>
      </c>
    </row>
    <row r="2288" customFormat="false" ht="12.75" hidden="false" customHeight="false" outlineLevel="0" collapsed="false">
      <c r="A2288" s="0" t="s">
        <v>0</v>
      </c>
    </row>
    <row r="2289" customFormat="false" ht="12.75" hidden="false" customHeight="false" outlineLevel="0" collapsed="false">
      <c r="A2289" s="0" t="s">
        <v>0</v>
      </c>
    </row>
    <row r="2290" customFormat="false" ht="12.75" hidden="false" customHeight="false" outlineLevel="0" collapsed="false">
      <c r="A2290" s="0" t="s">
        <v>0</v>
      </c>
    </row>
    <row r="2291" customFormat="false" ht="12.75" hidden="false" customHeight="false" outlineLevel="0" collapsed="false">
      <c r="A2291" s="0" t="s">
        <v>0</v>
      </c>
    </row>
    <row r="2292" customFormat="false" ht="12.75" hidden="false" customHeight="false" outlineLevel="0" collapsed="false">
      <c r="A2292" s="0" t="s">
        <v>0</v>
      </c>
    </row>
    <row r="2293" customFormat="false" ht="12.75" hidden="false" customHeight="false" outlineLevel="0" collapsed="false">
      <c r="A2293" s="0" t="s">
        <v>0</v>
      </c>
    </row>
    <row r="2294" customFormat="false" ht="12.75" hidden="false" customHeight="false" outlineLevel="0" collapsed="false">
      <c r="A2294" s="0" t="s">
        <v>0</v>
      </c>
    </row>
    <row r="2295" customFormat="false" ht="12.75" hidden="false" customHeight="false" outlineLevel="0" collapsed="false">
      <c r="A2295" s="0" t="s">
        <v>0</v>
      </c>
    </row>
    <row r="2296" customFormat="false" ht="12.75" hidden="false" customHeight="false" outlineLevel="0" collapsed="false">
      <c r="A2296" s="0" t="s">
        <v>0</v>
      </c>
    </row>
    <row r="2297" customFormat="false" ht="12.75" hidden="false" customHeight="false" outlineLevel="0" collapsed="false">
      <c r="A2297" s="0" t="s">
        <v>0</v>
      </c>
    </row>
    <row r="2298" customFormat="false" ht="12.75" hidden="false" customHeight="false" outlineLevel="0" collapsed="false">
      <c r="A2298" s="0" t="s">
        <v>0</v>
      </c>
    </row>
    <row r="2299" customFormat="false" ht="12.75" hidden="false" customHeight="false" outlineLevel="0" collapsed="false">
      <c r="A2299" s="0" t="s">
        <v>0</v>
      </c>
    </row>
    <row r="2300" customFormat="false" ht="12.75" hidden="false" customHeight="false" outlineLevel="0" collapsed="false">
      <c r="A2300" s="0" t="s">
        <v>0</v>
      </c>
    </row>
    <row r="2301" customFormat="false" ht="12.75" hidden="false" customHeight="false" outlineLevel="0" collapsed="false">
      <c r="A2301" s="0" t="s">
        <v>0</v>
      </c>
    </row>
    <row r="2302" customFormat="false" ht="12.75" hidden="false" customHeight="false" outlineLevel="0" collapsed="false">
      <c r="A2302" s="0" t="s">
        <v>0</v>
      </c>
    </row>
    <row r="2303" customFormat="false" ht="12.75" hidden="false" customHeight="false" outlineLevel="0" collapsed="false">
      <c r="A2303" s="0" t="s">
        <v>0</v>
      </c>
    </row>
    <row r="2304" customFormat="false" ht="12.75" hidden="false" customHeight="false" outlineLevel="0" collapsed="false">
      <c r="A2304" s="0" t="s">
        <v>0</v>
      </c>
    </row>
    <row r="2305" customFormat="false" ht="12.75" hidden="false" customHeight="false" outlineLevel="0" collapsed="false">
      <c r="A2305" s="0" t="s">
        <v>0</v>
      </c>
    </row>
    <row r="2306" customFormat="false" ht="12.75" hidden="false" customHeight="false" outlineLevel="0" collapsed="false">
      <c r="A2306" s="0" t="s">
        <v>0</v>
      </c>
    </row>
    <row r="2307" customFormat="false" ht="12.75" hidden="false" customHeight="false" outlineLevel="0" collapsed="false">
      <c r="A2307" s="0" t="s">
        <v>0</v>
      </c>
    </row>
    <row r="2308" customFormat="false" ht="12.75" hidden="false" customHeight="false" outlineLevel="0" collapsed="false">
      <c r="A2308" s="0" t="s">
        <v>0</v>
      </c>
    </row>
    <row r="2309" customFormat="false" ht="12.75" hidden="false" customHeight="false" outlineLevel="0" collapsed="false">
      <c r="A2309" s="0" t="s">
        <v>0</v>
      </c>
    </row>
    <row r="2310" customFormat="false" ht="12.75" hidden="false" customHeight="false" outlineLevel="0" collapsed="false">
      <c r="A2310" s="0" t="s">
        <v>0</v>
      </c>
    </row>
    <row r="2311" customFormat="false" ht="12.75" hidden="false" customHeight="false" outlineLevel="0" collapsed="false">
      <c r="A2311" s="0" t="s">
        <v>0</v>
      </c>
    </row>
    <row r="2312" customFormat="false" ht="12.75" hidden="false" customHeight="false" outlineLevel="0" collapsed="false">
      <c r="A2312" s="0" t="s">
        <v>0</v>
      </c>
    </row>
    <row r="2313" customFormat="false" ht="12.75" hidden="false" customHeight="false" outlineLevel="0" collapsed="false">
      <c r="A2313" s="0" t="s">
        <v>0</v>
      </c>
    </row>
    <row r="2314" customFormat="false" ht="12.75" hidden="false" customHeight="false" outlineLevel="0" collapsed="false">
      <c r="A2314" s="0" t="s">
        <v>0</v>
      </c>
    </row>
    <row r="2315" customFormat="false" ht="12.75" hidden="false" customHeight="false" outlineLevel="0" collapsed="false">
      <c r="A2315" s="0" t="s">
        <v>0</v>
      </c>
    </row>
    <row r="2316" customFormat="false" ht="12.75" hidden="false" customHeight="false" outlineLevel="0" collapsed="false">
      <c r="A2316" s="0" t="s">
        <v>0</v>
      </c>
    </row>
    <row r="2317" customFormat="false" ht="12.75" hidden="false" customHeight="false" outlineLevel="0" collapsed="false">
      <c r="A2317" s="0" t="s">
        <v>0</v>
      </c>
    </row>
    <row r="2318" customFormat="false" ht="12.75" hidden="false" customHeight="false" outlineLevel="0" collapsed="false">
      <c r="A2318" s="0" t="s">
        <v>0</v>
      </c>
    </row>
    <row r="2319" customFormat="false" ht="12.75" hidden="false" customHeight="false" outlineLevel="0" collapsed="false">
      <c r="A2319" s="0" t="s">
        <v>0</v>
      </c>
    </row>
    <row r="2320" customFormat="false" ht="12.75" hidden="false" customHeight="false" outlineLevel="0" collapsed="false">
      <c r="A2320" s="0" t="s">
        <v>0</v>
      </c>
    </row>
    <row r="2321" customFormat="false" ht="12.75" hidden="false" customHeight="false" outlineLevel="0" collapsed="false">
      <c r="A2321" s="0" t="s">
        <v>0</v>
      </c>
    </row>
    <row r="2322" customFormat="false" ht="12.75" hidden="false" customHeight="false" outlineLevel="0" collapsed="false">
      <c r="A2322" s="0" t="s">
        <v>0</v>
      </c>
    </row>
    <row r="2323" customFormat="false" ht="12.75" hidden="false" customHeight="false" outlineLevel="0" collapsed="false">
      <c r="A2323" s="0" t="s">
        <v>0</v>
      </c>
    </row>
    <row r="2324" customFormat="false" ht="12.75" hidden="false" customHeight="false" outlineLevel="0" collapsed="false">
      <c r="A2324" s="0" t="s">
        <v>0</v>
      </c>
    </row>
    <row r="2325" customFormat="false" ht="12.75" hidden="false" customHeight="false" outlineLevel="0" collapsed="false">
      <c r="A2325" s="0" t="s">
        <v>0</v>
      </c>
    </row>
    <row r="2326" customFormat="false" ht="12.75" hidden="false" customHeight="false" outlineLevel="0" collapsed="false">
      <c r="A2326" s="0" t="s">
        <v>0</v>
      </c>
    </row>
    <row r="2327" customFormat="false" ht="12.75" hidden="false" customHeight="false" outlineLevel="0" collapsed="false">
      <c r="A2327" s="0" t="s">
        <v>0</v>
      </c>
    </row>
    <row r="2328" customFormat="false" ht="12.75" hidden="false" customHeight="false" outlineLevel="0" collapsed="false">
      <c r="A2328" s="0" t="s">
        <v>0</v>
      </c>
    </row>
    <row r="2329" customFormat="false" ht="12.75" hidden="false" customHeight="false" outlineLevel="0" collapsed="false">
      <c r="A2329" s="0" t="s">
        <v>0</v>
      </c>
    </row>
    <row r="2330" customFormat="false" ht="12.75" hidden="false" customHeight="false" outlineLevel="0" collapsed="false">
      <c r="A2330" s="0" t="s">
        <v>0</v>
      </c>
    </row>
    <row r="2331" customFormat="false" ht="12.75" hidden="false" customHeight="false" outlineLevel="0" collapsed="false">
      <c r="A2331" s="0" t="s">
        <v>0</v>
      </c>
    </row>
    <row r="2332" customFormat="false" ht="12.75" hidden="false" customHeight="false" outlineLevel="0" collapsed="false">
      <c r="A2332" s="0" t="s">
        <v>0</v>
      </c>
    </row>
    <row r="2333" customFormat="false" ht="12.75" hidden="false" customHeight="false" outlineLevel="0" collapsed="false">
      <c r="A2333" s="0" t="s">
        <v>0</v>
      </c>
    </row>
    <row r="2334" customFormat="false" ht="12.75" hidden="false" customHeight="false" outlineLevel="0" collapsed="false">
      <c r="A2334" s="0" t="s">
        <v>0</v>
      </c>
    </row>
    <row r="2335" customFormat="false" ht="12.75" hidden="false" customHeight="false" outlineLevel="0" collapsed="false">
      <c r="A2335" s="0" t="s">
        <v>0</v>
      </c>
    </row>
    <row r="2336" customFormat="false" ht="12.75" hidden="false" customHeight="false" outlineLevel="0" collapsed="false">
      <c r="A2336" s="0" t="s">
        <v>0</v>
      </c>
    </row>
    <row r="2337" customFormat="false" ht="12.75" hidden="false" customHeight="false" outlineLevel="0" collapsed="false">
      <c r="A2337" s="0" t="s">
        <v>0</v>
      </c>
    </row>
    <row r="2338" customFormat="false" ht="12.75" hidden="false" customHeight="false" outlineLevel="0" collapsed="false">
      <c r="A2338" s="0" t="s">
        <v>0</v>
      </c>
    </row>
    <row r="2339" customFormat="false" ht="12.75" hidden="false" customHeight="false" outlineLevel="0" collapsed="false">
      <c r="A2339" s="0" t="s">
        <v>0</v>
      </c>
    </row>
    <row r="2340" customFormat="false" ht="12.75" hidden="false" customHeight="false" outlineLevel="0" collapsed="false">
      <c r="A2340" s="0" t="s">
        <v>0</v>
      </c>
    </row>
    <row r="2341" customFormat="false" ht="12.75" hidden="false" customHeight="false" outlineLevel="0" collapsed="false">
      <c r="A2341" s="0" t="s">
        <v>0</v>
      </c>
    </row>
    <row r="2342" customFormat="false" ht="12.75" hidden="false" customHeight="false" outlineLevel="0" collapsed="false">
      <c r="A2342" s="0" t="s">
        <v>0</v>
      </c>
    </row>
    <row r="2343" customFormat="false" ht="12.75" hidden="false" customHeight="false" outlineLevel="0" collapsed="false">
      <c r="A2343" s="0" t="s">
        <v>0</v>
      </c>
    </row>
    <row r="2344" customFormat="false" ht="12.75" hidden="false" customHeight="false" outlineLevel="0" collapsed="false">
      <c r="A2344" s="0" t="s">
        <v>0</v>
      </c>
    </row>
    <row r="2345" customFormat="false" ht="12.75" hidden="false" customHeight="false" outlineLevel="0" collapsed="false">
      <c r="A2345" s="0" t="s">
        <v>0</v>
      </c>
    </row>
    <row r="2346" customFormat="false" ht="12.75" hidden="false" customHeight="false" outlineLevel="0" collapsed="false">
      <c r="A2346" s="0" t="s">
        <v>0</v>
      </c>
    </row>
    <row r="2347" customFormat="false" ht="12.75" hidden="false" customHeight="false" outlineLevel="0" collapsed="false">
      <c r="A2347" s="0" t="s">
        <v>0</v>
      </c>
    </row>
    <row r="2348" customFormat="false" ht="12.75" hidden="false" customHeight="false" outlineLevel="0" collapsed="false">
      <c r="A2348" s="0" t="s">
        <v>0</v>
      </c>
    </row>
    <row r="2349" customFormat="false" ht="12.75" hidden="false" customHeight="false" outlineLevel="0" collapsed="false">
      <c r="A2349" s="0" t="s">
        <v>0</v>
      </c>
    </row>
    <row r="2350" customFormat="false" ht="12.75" hidden="false" customHeight="false" outlineLevel="0" collapsed="false">
      <c r="A2350" s="0" t="s">
        <v>0</v>
      </c>
    </row>
    <row r="2351" customFormat="false" ht="12.75" hidden="false" customHeight="false" outlineLevel="0" collapsed="false">
      <c r="A2351" s="0" t="s">
        <v>0</v>
      </c>
    </row>
    <row r="2352" customFormat="false" ht="12.75" hidden="false" customHeight="false" outlineLevel="0" collapsed="false">
      <c r="A2352" s="0" t="s">
        <v>0</v>
      </c>
    </row>
    <row r="2353" customFormat="false" ht="12.75" hidden="false" customHeight="false" outlineLevel="0" collapsed="false">
      <c r="A2353" s="0" t="s">
        <v>0</v>
      </c>
    </row>
    <row r="2354" customFormat="false" ht="12.75" hidden="false" customHeight="false" outlineLevel="0" collapsed="false">
      <c r="A2354" s="0" t="s">
        <v>0</v>
      </c>
    </row>
    <row r="2355" customFormat="false" ht="12.75" hidden="false" customHeight="false" outlineLevel="0" collapsed="false">
      <c r="A2355" s="0" t="s">
        <v>0</v>
      </c>
    </row>
    <row r="2356" customFormat="false" ht="12.75" hidden="false" customHeight="false" outlineLevel="0" collapsed="false">
      <c r="A2356" s="0" t="s">
        <v>0</v>
      </c>
    </row>
    <row r="2357" customFormat="false" ht="12.75" hidden="false" customHeight="false" outlineLevel="0" collapsed="false">
      <c r="A2357" s="0" t="s">
        <v>0</v>
      </c>
    </row>
    <row r="2358" customFormat="false" ht="12.75" hidden="false" customHeight="false" outlineLevel="0" collapsed="false">
      <c r="A2358" s="0" t="s">
        <v>0</v>
      </c>
    </row>
    <row r="2359" customFormat="false" ht="12.75" hidden="false" customHeight="false" outlineLevel="0" collapsed="false">
      <c r="A2359" s="0" t="s">
        <v>0</v>
      </c>
    </row>
    <row r="2360" customFormat="false" ht="12.75" hidden="false" customHeight="false" outlineLevel="0" collapsed="false">
      <c r="A2360" s="0" t="s">
        <v>0</v>
      </c>
    </row>
    <row r="2361" customFormat="false" ht="12.75" hidden="false" customHeight="false" outlineLevel="0" collapsed="false">
      <c r="A2361" s="0" t="s">
        <v>0</v>
      </c>
    </row>
    <row r="2362" customFormat="false" ht="12.75" hidden="false" customHeight="false" outlineLevel="0" collapsed="false">
      <c r="A2362" s="0" t="s">
        <v>0</v>
      </c>
    </row>
    <row r="2363" customFormat="false" ht="12.75" hidden="false" customHeight="false" outlineLevel="0" collapsed="false">
      <c r="A2363" s="0" t="s">
        <v>0</v>
      </c>
    </row>
    <row r="2364" customFormat="false" ht="12.75" hidden="false" customHeight="false" outlineLevel="0" collapsed="false">
      <c r="A2364" s="0" t="s">
        <v>0</v>
      </c>
    </row>
    <row r="2365" customFormat="false" ht="12.75" hidden="false" customHeight="false" outlineLevel="0" collapsed="false">
      <c r="A2365" s="0" t="s">
        <v>0</v>
      </c>
    </row>
    <row r="2366" customFormat="false" ht="12.75" hidden="false" customHeight="false" outlineLevel="0" collapsed="false">
      <c r="A2366" s="0" t="s">
        <v>0</v>
      </c>
    </row>
    <row r="2367" customFormat="false" ht="12.75" hidden="false" customHeight="false" outlineLevel="0" collapsed="false">
      <c r="A2367" s="0" t="s">
        <v>0</v>
      </c>
    </row>
    <row r="2368" customFormat="false" ht="12.75" hidden="false" customHeight="false" outlineLevel="0" collapsed="false">
      <c r="A2368" s="0" t="s">
        <v>0</v>
      </c>
    </row>
    <row r="2369" customFormat="false" ht="12.75" hidden="false" customHeight="false" outlineLevel="0" collapsed="false">
      <c r="A2369" s="0" t="s">
        <v>0</v>
      </c>
    </row>
    <row r="2370" customFormat="false" ht="12.75" hidden="false" customHeight="false" outlineLevel="0" collapsed="false">
      <c r="A2370" s="0" t="s">
        <v>0</v>
      </c>
    </row>
    <row r="2371" customFormat="false" ht="12.75" hidden="false" customHeight="false" outlineLevel="0" collapsed="false">
      <c r="A2371" s="0" t="s">
        <v>0</v>
      </c>
    </row>
    <row r="2372" customFormat="false" ht="12.75" hidden="false" customHeight="false" outlineLevel="0" collapsed="false">
      <c r="A2372" s="0" t="s">
        <v>0</v>
      </c>
    </row>
    <row r="2373" customFormat="false" ht="12.75" hidden="false" customHeight="false" outlineLevel="0" collapsed="false">
      <c r="A2373" s="0" t="s">
        <v>0</v>
      </c>
    </row>
    <row r="2374" customFormat="false" ht="12.75" hidden="false" customHeight="false" outlineLevel="0" collapsed="false">
      <c r="A2374" s="0" t="s">
        <v>0</v>
      </c>
    </row>
    <row r="2375" customFormat="false" ht="12.75" hidden="false" customHeight="false" outlineLevel="0" collapsed="false">
      <c r="A2375" s="0" t="s">
        <v>0</v>
      </c>
    </row>
    <row r="2376" customFormat="false" ht="12.75" hidden="false" customHeight="false" outlineLevel="0" collapsed="false">
      <c r="A2376" s="0" t="s">
        <v>0</v>
      </c>
    </row>
    <row r="2377" customFormat="false" ht="12.75" hidden="false" customHeight="false" outlineLevel="0" collapsed="false">
      <c r="A2377" s="0" t="s">
        <v>0</v>
      </c>
    </row>
    <row r="2378" customFormat="false" ht="12.75" hidden="false" customHeight="false" outlineLevel="0" collapsed="false">
      <c r="A2378" s="0" t="s">
        <v>0</v>
      </c>
    </row>
    <row r="2379" customFormat="false" ht="12.75" hidden="false" customHeight="false" outlineLevel="0" collapsed="false">
      <c r="A2379" s="0" t="s">
        <v>0</v>
      </c>
    </row>
    <row r="2380" customFormat="false" ht="12.75" hidden="false" customHeight="false" outlineLevel="0" collapsed="false">
      <c r="A2380" s="0" t="s">
        <v>0</v>
      </c>
    </row>
    <row r="2381" customFormat="false" ht="12.75" hidden="false" customHeight="false" outlineLevel="0" collapsed="false">
      <c r="A2381" s="0" t="s">
        <v>0</v>
      </c>
    </row>
    <row r="2382" customFormat="false" ht="12.75" hidden="false" customHeight="false" outlineLevel="0" collapsed="false">
      <c r="A2382" s="0" t="s">
        <v>0</v>
      </c>
    </row>
    <row r="2383" customFormat="false" ht="12.75" hidden="false" customHeight="false" outlineLevel="0" collapsed="false">
      <c r="A2383" s="0" t="s">
        <v>0</v>
      </c>
    </row>
    <row r="2384" customFormat="false" ht="12.75" hidden="false" customHeight="false" outlineLevel="0" collapsed="false">
      <c r="A2384" s="0" t="s">
        <v>0</v>
      </c>
    </row>
    <row r="2385" customFormat="false" ht="12.75" hidden="false" customHeight="false" outlineLevel="0" collapsed="false">
      <c r="A2385" s="0" t="s">
        <v>0</v>
      </c>
    </row>
    <row r="2386" customFormat="false" ht="12.75" hidden="false" customHeight="false" outlineLevel="0" collapsed="false">
      <c r="A2386" s="0" t="s">
        <v>0</v>
      </c>
    </row>
    <row r="2387" customFormat="false" ht="12.75" hidden="false" customHeight="false" outlineLevel="0" collapsed="false">
      <c r="A2387" s="0" t="s">
        <v>0</v>
      </c>
    </row>
    <row r="2388" customFormat="false" ht="12.75" hidden="false" customHeight="false" outlineLevel="0" collapsed="false">
      <c r="A2388" s="0" t="s">
        <v>0</v>
      </c>
    </row>
    <row r="2389" customFormat="false" ht="12.75" hidden="false" customHeight="false" outlineLevel="0" collapsed="false">
      <c r="A2389" s="0" t="s">
        <v>0</v>
      </c>
    </row>
    <row r="2390" customFormat="false" ht="12.75" hidden="false" customHeight="false" outlineLevel="0" collapsed="false">
      <c r="A2390" s="0" t="s">
        <v>0</v>
      </c>
    </row>
    <row r="2391" customFormat="false" ht="12.75" hidden="false" customHeight="false" outlineLevel="0" collapsed="false">
      <c r="A2391" s="0" t="s">
        <v>0</v>
      </c>
    </row>
    <row r="2392" customFormat="false" ht="12.75" hidden="false" customHeight="false" outlineLevel="0" collapsed="false">
      <c r="A2392" s="0" t="s">
        <v>0</v>
      </c>
    </row>
    <row r="2393" customFormat="false" ht="12.75" hidden="false" customHeight="false" outlineLevel="0" collapsed="false">
      <c r="A2393" s="0" t="s">
        <v>0</v>
      </c>
    </row>
    <row r="2394" customFormat="false" ht="12.75" hidden="false" customHeight="false" outlineLevel="0" collapsed="false">
      <c r="A2394" s="0" t="s">
        <v>0</v>
      </c>
    </row>
    <row r="2395" customFormat="false" ht="12.75" hidden="false" customHeight="false" outlineLevel="0" collapsed="false">
      <c r="A2395" s="0" t="s">
        <v>0</v>
      </c>
    </row>
    <row r="2396" customFormat="false" ht="12.75" hidden="false" customHeight="false" outlineLevel="0" collapsed="false">
      <c r="A2396" s="0" t="s">
        <v>0</v>
      </c>
    </row>
    <row r="2397" customFormat="false" ht="12.75" hidden="false" customHeight="false" outlineLevel="0" collapsed="false">
      <c r="A2397" s="0" t="s">
        <v>0</v>
      </c>
    </row>
    <row r="2398" customFormat="false" ht="12.75" hidden="false" customHeight="false" outlineLevel="0" collapsed="false">
      <c r="A2398" s="0" t="s">
        <v>0</v>
      </c>
    </row>
    <row r="2399" customFormat="false" ht="12.75" hidden="false" customHeight="false" outlineLevel="0" collapsed="false">
      <c r="A2399" s="0" t="s">
        <v>0</v>
      </c>
    </row>
    <row r="2400" customFormat="false" ht="12.75" hidden="false" customHeight="false" outlineLevel="0" collapsed="false">
      <c r="A2400" s="0" t="s">
        <v>0</v>
      </c>
    </row>
    <row r="2401" customFormat="false" ht="12.75" hidden="false" customHeight="false" outlineLevel="0" collapsed="false">
      <c r="A2401" s="0" t="s">
        <v>0</v>
      </c>
    </row>
    <row r="2402" customFormat="false" ht="12.75" hidden="false" customHeight="false" outlineLevel="0" collapsed="false">
      <c r="A2402" s="0" t="s">
        <v>0</v>
      </c>
    </row>
    <row r="2403" customFormat="false" ht="12.75" hidden="false" customHeight="false" outlineLevel="0" collapsed="false">
      <c r="A2403" s="0" t="s">
        <v>0</v>
      </c>
    </row>
    <row r="2404" customFormat="false" ht="12.75" hidden="false" customHeight="false" outlineLevel="0" collapsed="false">
      <c r="A2404" s="0" t="s">
        <v>0</v>
      </c>
    </row>
    <row r="2405" customFormat="false" ht="12.75" hidden="false" customHeight="false" outlineLevel="0" collapsed="false">
      <c r="A2405" s="0" t="s">
        <v>0</v>
      </c>
    </row>
    <row r="2406" customFormat="false" ht="12.75" hidden="false" customHeight="false" outlineLevel="0" collapsed="false">
      <c r="A2406" s="0" t="s">
        <v>0</v>
      </c>
    </row>
    <row r="2407" customFormat="false" ht="12.75" hidden="false" customHeight="false" outlineLevel="0" collapsed="false">
      <c r="A2407" s="0" t="s">
        <v>0</v>
      </c>
    </row>
    <row r="2408" customFormat="false" ht="12.75" hidden="false" customHeight="false" outlineLevel="0" collapsed="false">
      <c r="A2408" s="0" t="s">
        <v>0</v>
      </c>
    </row>
    <row r="2409" customFormat="false" ht="12.75" hidden="false" customHeight="false" outlineLevel="0" collapsed="false">
      <c r="A2409" s="0" t="s">
        <v>0</v>
      </c>
    </row>
    <row r="2410" customFormat="false" ht="12.75" hidden="false" customHeight="false" outlineLevel="0" collapsed="false">
      <c r="A2410" s="0" t="s">
        <v>0</v>
      </c>
    </row>
    <row r="2411" customFormat="false" ht="12.75" hidden="false" customHeight="false" outlineLevel="0" collapsed="false">
      <c r="A2411" s="0" t="s">
        <v>0</v>
      </c>
    </row>
    <row r="2412" customFormat="false" ht="12.75" hidden="false" customHeight="false" outlineLevel="0" collapsed="false">
      <c r="A2412" s="0" t="s">
        <v>0</v>
      </c>
    </row>
    <row r="2413" customFormat="false" ht="12.75" hidden="false" customHeight="false" outlineLevel="0" collapsed="false">
      <c r="A2413" s="0" t="s">
        <v>0</v>
      </c>
    </row>
    <row r="2414" customFormat="false" ht="12.75" hidden="false" customHeight="false" outlineLevel="0" collapsed="false">
      <c r="A2414" s="0" t="s">
        <v>0</v>
      </c>
    </row>
    <row r="2415" customFormat="false" ht="12.75" hidden="false" customHeight="false" outlineLevel="0" collapsed="false">
      <c r="A2415" s="0" t="s">
        <v>0</v>
      </c>
    </row>
    <row r="2416" customFormat="false" ht="12.75" hidden="false" customHeight="false" outlineLevel="0" collapsed="false">
      <c r="A2416" s="0" t="s">
        <v>0</v>
      </c>
    </row>
    <row r="2417" customFormat="false" ht="12.75" hidden="false" customHeight="false" outlineLevel="0" collapsed="false">
      <c r="A2417" s="0" t="s">
        <v>0</v>
      </c>
    </row>
    <row r="2418" customFormat="false" ht="12.75" hidden="false" customHeight="false" outlineLevel="0" collapsed="false">
      <c r="A2418" s="0" t="s">
        <v>0</v>
      </c>
    </row>
    <row r="2419" customFormat="false" ht="12.75" hidden="false" customHeight="false" outlineLevel="0" collapsed="false">
      <c r="A2419" s="0" t="s">
        <v>0</v>
      </c>
    </row>
    <row r="2420" customFormat="false" ht="12.75" hidden="false" customHeight="false" outlineLevel="0" collapsed="false">
      <c r="A2420" s="0" t="s">
        <v>0</v>
      </c>
    </row>
    <row r="2421" customFormat="false" ht="12.75" hidden="false" customHeight="false" outlineLevel="0" collapsed="false">
      <c r="A2421" s="0" t="s">
        <v>0</v>
      </c>
    </row>
    <row r="2422" customFormat="false" ht="12.75" hidden="false" customHeight="false" outlineLevel="0" collapsed="false">
      <c r="A2422" s="0" t="s">
        <v>0</v>
      </c>
    </row>
    <row r="2423" customFormat="false" ht="12.75" hidden="false" customHeight="false" outlineLevel="0" collapsed="false">
      <c r="A2423" s="0" t="s">
        <v>0</v>
      </c>
    </row>
    <row r="2424" customFormat="false" ht="12.75" hidden="false" customHeight="false" outlineLevel="0" collapsed="false">
      <c r="A2424" s="0" t="s">
        <v>0</v>
      </c>
    </row>
    <row r="2425" customFormat="false" ht="12.75" hidden="false" customHeight="false" outlineLevel="0" collapsed="false">
      <c r="A2425" s="0" t="s">
        <v>0</v>
      </c>
    </row>
    <row r="2426" customFormat="false" ht="12.75" hidden="false" customHeight="false" outlineLevel="0" collapsed="false">
      <c r="A2426" s="0" t="s">
        <v>0</v>
      </c>
    </row>
    <row r="2427" customFormat="false" ht="12.75" hidden="false" customHeight="false" outlineLevel="0" collapsed="false">
      <c r="A2427" s="0" t="s">
        <v>0</v>
      </c>
    </row>
    <row r="2428" customFormat="false" ht="12.75" hidden="false" customHeight="false" outlineLevel="0" collapsed="false">
      <c r="A2428" s="0" t="s">
        <v>0</v>
      </c>
    </row>
    <row r="2429" customFormat="false" ht="12.75" hidden="false" customHeight="false" outlineLevel="0" collapsed="false">
      <c r="A2429" s="0" t="s">
        <v>0</v>
      </c>
    </row>
    <row r="2430" customFormat="false" ht="12.75" hidden="false" customHeight="false" outlineLevel="0" collapsed="false">
      <c r="A2430" s="0" t="s">
        <v>0</v>
      </c>
    </row>
    <row r="2431" customFormat="false" ht="12.75" hidden="false" customHeight="false" outlineLevel="0" collapsed="false">
      <c r="A2431" s="0" t="s">
        <v>0</v>
      </c>
    </row>
    <row r="2432" customFormat="false" ht="12.75" hidden="false" customHeight="false" outlineLevel="0" collapsed="false">
      <c r="A2432" s="0" t="s">
        <v>0</v>
      </c>
    </row>
    <row r="2433" customFormat="false" ht="12.75" hidden="false" customHeight="false" outlineLevel="0" collapsed="false">
      <c r="A2433" s="0" t="s">
        <v>0</v>
      </c>
    </row>
    <row r="2434" customFormat="false" ht="12.75" hidden="false" customHeight="false" outlineLevel="0" collapsed="false">
      <c r="A2434" s="0" t="s">
        <v>0</v>
      </c>
    </row>
    <row r="2435" customFormat="false" ht="12.75" hidden="false" customHeight="false" outlineLevel="0" collapsed="false">
      <c r="A2435" s="0" t="s">
        <v>0</v>
      </c>
    </row>
    <row r="2436" customFormat="false" ht="12.75" hidden="false" customHeight="false" outlineLevel="0" collapsed="false">
      <c r="A2436" s="0" t="s">
        <v>0</v>
      </c>
    </row>
    <row r="2437" customFormat="false" ht="12.75" hidden="false" customHeight="false" outlineLevel="0" collapsed="false">
      <c r="A2437" s="0" t="s">
        <v>0</v>
      </c>
    </row>
    <row r="2438" customFormat="false" ht="12.75" hidden="false" customHeight="false" outlineLevel="0" collapsed="false">
      <c r="A2438" s="0" t="s">
        <v>0</v>
      </c>
    </row>
    <row r="2439" customFormat="false" ht="12.75" hidden="false" customHeight="false" outlineLevel="0" collapsed="false">
      <c r="A2439" s="0" t="s">
        <v>0</v>
      </c>
    </row>
    <row r="2440" customFormat="false" ht="12.75" hidden="false" customHeight="false" outlineLevel="0" collapsed="false">
      <c r="A2440" s="0" t="s">
        <v>0</v>
      </c>
    </row>
    <row r="2441" customFormat="false" ht="12.75" hidden="false" customHeight="false" outlineLevel="0" collapsed="false">
      <c r="A2441" s="0" t="s">
        <v>0</v>
      </c>
    </row>
    <row r="2442" customFormat="false" ht="12.75" hidden="false" customHeight="false" outlineLevel="0" collapsed="false">
      <c r="A2442" s="0" t="s">
        <v>0</v>
      </c>
    </row>
    <row r="2443" customFormat="false" ht="12.75" hidden="false" customHeight="false" outlineLevel="0" collapsed="false">
      <c r="A2443" s="0" t="s">
        <v>0</v>
      </c>
    </row>
    <row r="2444" customFormat="false" ht="12.75" hidden="false" customHeight="false" outlineLevel="0" collapsed="false">
      <c r="A2444" s="0" t="s">
        <v>0</v>
      </c>
    </row>
    <row r="2445" customFormat="false" ht="12.75" hidden="false" customHeight="false" outlineLevel="0" collapsed="false">
      <c r="A2445" s="0" t="s">
        <v>0</v>
      </c>
    </row>
    <row r="2446" customFormat="false" ht="12.75" hidden="false" customHeight="false" outlineLevel="0" collapsed="false">
      <c r="A2446" s="0" t="s">
        <v>0</v>
      </c>
    </row>
    <row r="2447" customFormat="false" ht="12.75" hidden="false" customHeight="false" outlineLevel="0" collapsed="false">
      <c r="A2447" s="0" t="s">
        <v>0</v>
      </c>
    </row>
    <row r="2448" customFormat="false" ht="12.75" hidden="false" customHeight="false" outlineLevel="0" collapsed="false">
      <c r="A2448" s="0" t="s">
        <v>0</v>
      </c>
    </row>
    <row r="2449" customFormat="false" ht="12.75" hidden="false" customHeight="false" outlineLevel="0" collapsed="false">
      <c r="A2449" s="0" t="s">
        <v>0</v>
      </c>
    </row>
    <row r="2450" customFormat="false" ht="12.75" hidden="false" customHeight="false" outlineLevel="0" collapsed="false">
      <c r="A2450" s="0" t="s">
        <v>0</v>
      </c>
    </row>
    <row r="2451" customFormat="false" ht="12.75" hidden="false" customHeight="false" outlineLevel="0" collapsed="false">
      <c r="A2451" s="0" t="s">
        <v>0</v>
      </c>
    </row>
    <row r="2452" customFormat="false" ht="12.75" hidden="false" customHeight="false" outlineLevel="0" collapsed="false">
      <c r="A2452" s="0" t="s">
        <v>0</v>
      </c>
    </row>
    <row r="2453" customFormat="false" ht="12.75" hidden="false" customHeight="false" outlineLevel="0" collapsed="false">
      <c r="A2453" s="0" t="s">
        <v>0</v>
      </c>
    </row>
    <row r="2454" customFormat="false" ht="12.75" hidden="false" customHeight="false" outlineLevel="0" collapsed="false">
      <c r="A2454" s="0" t="s">
        <v>0</v>
      </c>
    </row>
    <row r="2455" customFormat="false" ht="12.75" hidden="false" customHeight="false" outlineLevel="0" collapsed="false">
      <c r="A2455" s="0" t="s">
        <v>0</v>
      </c>
    </row>
    <row r="2456" customFormat="false" ht="12.75" hidden="false" customHeight="false" outlineLevel="0" collapsed="false">
      <c r="A2456" s="0" t="s">
        <v>0</v>
      </c>
    </row>
    <row r="2457" customFormat="false" ht="12.75" hidden="false" customHeight="false" outlineLevel="0" collapsed="false">
      <c r="A2457" s="0" t="s">
        <v>0</v>
      </c>
    </row>
    <row r="2458" customFormat="false" ht="12.75" hidden="false" customHeight="false" outlineLevel="0" collapsed="false">
      <c r="A2458" s="0" t="s">
        <v>0</v>
      </c>
    </row>
    <row r="2459" customFormat="false" ht="12.75" hidden="false" customHeight="false" outlineLevel="0" collapsed="false">
      <c r="A2459" s="0" t="s">
        <v>0</v>
      </c>
    </row>
    <row r="2460" customFormat="false" ht="12.75" hidden="false" customHeight="false" outlineLevel="0" collapsed="false">
      <c r="A2460" s="0" t="s">
        <v>0</v>
      </c>
    </row>
    <row r="2461" customFormat="false" ht="12.75" hidden="false" customHeight="false" outlineLevel="0" collapsed="false">
      <c r="A2461" s="0" t="s">
        <v>0</v>
      </c>
    </row>
    <row r="2462" customFormat="false" ht="12.75" hidden="false" customHeight="false" outlineLevel="0" collapsed="false">
      <c r="A2462" s="0" t="s">
        <v>0</v>
      </c>
    </row>
    <row r="2463" customFormat="false" ht="12.75" hidden="false" customHeight="false" outlineLevel="0" collapsed="false">
      <c r="A2463" s="0" t="s">
        <v>0</v>
      </c>
    </row>
    <row r="2464" customFormat="false" ht="12.75" hidden="false" customHeight="false" outlineLevel="0" collapsed="false">
      <c r="A2464" s="0" t="s">
        <v>0</v>
      </c>
    </row>
    <row r="2465" customFormat="false" ht="12.75" hidden="false" customHeight="false" outlineLevel="0" collapsed="false">
      <c r="A2465" s="0" t="s">
        <v>0</v>
      </c>
    </row>
    <row r="2466" customFormat="false" ht="12.75" hidden="false" customHeight="false" outlineLevel="0" collapsed="false">
      <c r="A2466" s="0" t="s">
        <v>0</v>
      </c>
    </row>
    <row r="2467" customFormat="false" ht="12.75" hidden="false" customHeight="false" outlineLevel="0" collapsed="false">
      <c r="A2467" s="0" t="s">
        <v>0</v>
      </c>
    </row>
    <row r="2468" customFormat="false" ht="12.75" hidden="false" customHeight="false" outlineLevel="0" collapsed="false">
      <c r="A2468" s="0" t="s">
        <v>0</v>
      </c>
    </row>
    <row r="2469" customFormat="false" ht="12.75" hidden="false" customHeight="false" outlineLevel="0" collapsed="false">
      <c r="A2469" s="0" t="s">
        <v>0</v>
      </c>
    </row>
    <row r="2470" customFormat="false" ht="12.75" hidden="false" customHeight="false" outlineLevel="0" collapsed="false">
      <c r="A2470" s="0" t="s">
        <v>0</v>
      </c>
    </row>
    <row r="2471" customFormat="false" ht="12.75" hidden="false" customHeight="false" outlineLevel="0" collapsed="false">
      <c r="A2471" s="0" t="s">
        <v>0</v>
      </c>
    </row>
    <row r="2472" customFormat="false" ht="12.75" hidden="false" customHeight="false" outlineLevel="0" collapsed="false">
      <c r="A2472" s="0" t="s">
        <v>0</v>
      </c>
    </row>
    <row r="2473" customFormat="false" ht="12.75" hidden="false" customHeight="false" outlineLevel="0" collapsed="false">
      <c r="A2473" s="0" t="s">
        <v>0</v>
      </c>
    </row>
    <row r="2474" customFormat="false" ht="12.75" hidden="false" customHeight="false" outlineLevel="0" collapsed="false">
      <c r="A2474" s="0" t="s">
        <v>0</v>
      </c>
    </row>
    <row r="2475" customFormat="false" ht="12.75" hidden="false" customHeight="false" outlineLevel="0" collapsed="false">
      <c r="A2475" s="0" t="s">
        <v>0</v>
      </c>
    </row>
    <row r="2476" customFormat="false" ht="12.75" hidden="false" customHeight="false" outlineLevel="0" collapsed="false">
      <c r="A2476" s="0" t="s">
        <v>0</v>
      </c>
    </row>
    <row r="2477" customFormat="false" ht="12.75" hidden="false" customHeight="false" outlineLevel="0" collapsed="false">
      <c r="A2477" s="0" t="s">
        <v>0</v>
      </c>
    </row>
    <row r="2478" customFormat="false" ht="12.75" hidden="false" customHeight="false" outlineLevel="0" collapsed="false">
      <c r="A2478" s="0" t="s">
        <v>0</v>
      </c>
    </row>
    <row r="2479" customFormat="false" ht="12.75" hidden="false" customHeight="false" outlineLevel="0" collapsed="false">
      <c r="A2479" s="0" t="s">
        <v>0</v>
      </c>
    </row>
    <row r="2480" customFormat="false" ht="12.75" hidden="false" customHeight="false" outlineLevel="0" collapsed="false">
      <c r="A2480" s="0" t="s">
        <v>0</v>
      </c>
    </row>
    <row r="2481" customFormat="false" ht="12.75" hidden="false" customHeight="false" outlineLevel="0" collapsed="false">
      <c r="A2481" s="0" t="s">
        <v>0</v>
      </c>
    </row>
    <row r="2482" customFormat="false" ht="12.75" hidden="false" customHeight="false" outlineLevel="0" collapsed="false">
      <c r="A2482" s="0" t="s">
        <v>0</v>
      </c>
    </row>
    <row r="2483" customFormat="false" ht="12.75" hidden="false" customHeight="false" outlineLevel="0" collapsed="false">
      <c r="A2483" s="0" t="s">
        <v>0</v>
      </c>
    </row>
    <row r="2484" customFormat="false" ht="12.75" hidden="false" customHeight="false" outlineLevel="0" collapsed="false">
      <c r="A2484" s="0" t="s">
        <v>0</v>
      </c>
    </row>
    <row r="2485" customFormat="false" ht="12.75" hidden="false" customHeight="false" outlineLevel="0" collapsed="false">
      <c r="A2485" s="0" t="s">
        <v>0</v>
      </c>
    </row>
    <row r="2486" customFormat="false" ht="12.75" hidden="false" customHeight="false" outlineLevel="0" collapsed="false">
      <c r="A2486" s="0" t="s">
        <v>0</v>
      </c>
    </row>
    <row r="2487" customFormat="false" ht="12.75" hidden="false" customHeight="false" outlineLevel="0" collapsed="false">
      <c r="A2487" s="0" t="s">
        <v>0</v>
      </c>
    </row>
    <row r="2488" customFormat="false" ht="12.75" hidden="false" customHeight="false" outlineLevel="0" collapsed="false">
      <c r="A2488" s="0" t="s">
        <v>0</v>
      </c>
    </row>
    <row r="2489" customFormat="false" ht="12.75" hidden="false" customHeight="false" outlineLevel="0" collapsed="false">
      <c r="A2489" s="0" t="s">
        <v>0</v>
      </c>
    </row>
    <row r="2490" customFormat="false" ht="12.75" hidden="false" customHeight="false" outlineLevel="0" collapsed="false">
      <c r="A2490" s="0" t="s">
        <v>0</v>
      </c>
    </row>
    <row r="2491" customFormat="false" ht="12.75" hidden="false" customHeight="false" outlineLevel="0" collapsed="false">
      <c r="A2491" s="0" t="s">
        <v>0</v>
      </c>
    </row>
    <row r="2492" customFormat="false" ht="12.75" hidden="false" customHeight="false" outlineLevel="0" collapsed="false">
      <c r="A2492" s="0" t="s">
        <v>0</v>
      </c>
    </row>
    <row r="2493" customFormat="false" ht="12.75" hidden="false" customHeight="false" outlineLevel="0" collapsed="false">
      <c r="A2493" s="0" t="s">
        <v>0</v>
      </c>
    </row>
    <row r="2494" customFormat="false" ht="12.75" hidden="false" customHeight="false" outlineLevel="0" collapsed="false">
      <c r="A2494" s="0" t="s">
        <v>0</v>
      </c>
    </row>
    <row r="2495" customFormat="false" ht="12.75" hidden="false" customHeight="false" outlineLevel="0" collapsed="false">
      <c r="A2495" s="0" t="s">
        <v>0</v>
      </c>
    </row>
    <row r="2496" customFormat="false" ht="12.75" hidden="false" customHeight="false" outlineLevel="0" collapsed="false">
      <c r="A2496" s="0" t="s">
        <v>0</v>
      </c>
    </row>
    <row r="2497" customFormat="false" ht="12.75" hidden="false" customHeight="false" outlineLevel="0" collapsed="false">
      <c r="A2497" s="0" t="s">
        <v>0</v>
      </c>
    </row>
    <row r="2498" customFormat="false" ht="12.75" hidden="false" customHeight="false" outlineLevel="0" collapsed="false">
      <c r="A2498" s="0" t="s">
        <v>0</v>
      </c>
    </row>
    <row r="2499" customFormat="false" ht="12.75" hidden="false" customHeight="false" outlineLevel="0" collapsed="false">
      <c r="A2499" s="0" t="s">
        <v>0</v>
      </c>
    </row>
    <row r="2500" customFormat="false" ht="12.75" hidden="false" customHeight="false" outlineLevel="0" collapsed="false">
      <c r="A2500" s="0" t="s">
        <v>0</v>
      </c>
    </row>
    <row r="2501" customFormat="false" ht="12.75" hidden="false" customHeight="false" outlineLevel="0" collapsed="false">
      <c r="A2501" s="0" t="s">
        <v>0</v>
      </c>
    </row>
    <row r="2502" customFormat="false" ht="12.75" hidden="false" customHeight="false" outlineLevel="0" collapsed="false">
      <c r="A2502" s="0" t="s">
        <v>0</v>
      </c>
    </row>
    <row r="2503" customFormat="false" ht="12.75" hidden="false" customHeight="false" outlineLevel="0" collapsed="false">
      <c r="A2503" s="0" t="s">
        <v>0</v>
      </c>
    </row>
    <row r="2504" customFormat="false" ht="12.75" hidden="false" customHeight="false" outlineLevel="0" collapsed="false">
      <c r="A2504" s="0" t="s">
        <v>0</v>
      </c>
    </row>
    <row r="2505" customFormat="false" ht="12.75" hidden="false" customHeight="false" outlineLevel="0" collapsed="false">
      <c r="A2505" s="0" t="s">
        <v>0</v>
      </c>
    </row>
    <row r="2506" customFormat="false" ht="12.75" hidden="false" customHeight="false" outlineLevel="0" collapsed="false">
      <c r="A2506" s="0" t="s">
        <v>0</v>
      </c>
    </row>
    <row r="2507" customFormat="false" ht="12.75" hidden="false" customHeight="false" outlineLevel="0" collapsed="false">
      <c r="A2507" s="0" t="s">
        <v>0</v>
      </c>
    </row>
    <row r="2508" customFormat="false" ht="12.75" hidden="false" customHeight="false" outlineLevel="0" collapsed="false">
      <c r="A2508" s="0" t="s">
        <v>0</v>
      </c>
    </row>
    <row r="2509" customFormat="false" ht="12.75" hidden="false" customHeight="false" outlineLevel="0" collapsed="false">
      <c r="A2509" s="0" t="s">
        <v>0</v>
      </c>
    </row>
    <row r="2510" customFormat="false" ht="12.75" hidden="false" customHeight="false" outlineLevel="0" collapsed="false">
      <c r="A2510" s="0" t="s">
        <v>0</v>
      </c>
    </row>
    <row r="2511" customFormat="false" ht="12.75" hidden="false" customHeight="false" outlineLevel="0" collapsed="false">
      <c r="A2511" s="0" t="s">
        <v>0</v>
      </c>
    </row>
    <row r="2512" customFormat="false" ht="12.75" hidden="false" customHeight="false" outlineLevel="0" collapsed="false">
      <c r="A2512" s="0" t="s">
        <v>0</v>
      </c>
    </row>
    <row r="2513" customFormat="false" ht="12.75" hidden="false" customHeight="false" outlineLevel="0" collapsed="false">
      <c r="A2513" s="0" t="s">
        <v>0</v>
      </c>
    </row>
    <row r="2514" customFormat="false" ht="12.75" hidden="false" customHeight="false" outlineLevel="0" collapsed="false">
      <c r="A2514" s="0" t="s">
        <v>0</v>
      </c>
    </row>
    <row r="2515" customFormat="false" ht="12.75" hidden="false" customHeight="false" outlineLevel="0" collapsed="false">
      <c r="A2515" s="0" t="s">
        <v>0</v>
      </c>
    </row>
    <row r="2516" customFormat="false" ht="12.75" hidden="false" customHeight="false" outlineLevel="0" collapsed="false">
      <c r="A2516" s="0" t="s">
        <v>0</v>
      </c>
    </row>
    <row r="2517" customFormat="false" ht="12.75" hidden="false" customHeight="false" outlineLevel="0" collapsed="false">
      <c r="A2517" s="0" t="s">
        <v>0</v>
      </c>
    </row>
    <row r="2518" customFormat="false" ht="12.75" hidden="false" customHeight="false" outlineLevel="0" collapsed="false">
      <c r="A2518" s="0" t="s">
        <v>0</v>
      </c>
    </row>
    <row r="2519" customFormat="false" ht="12.75" hidden="false" customHeight="false" outlineLevel="0" collapsed="false">
      <c r="A2519" s="0" t="s">
        <v>0</v>
      </c>
    </row>
    <row r="2520" customFormat="false" ht="12.75" hidden="false" customHeight="false" outlineLevel="0" collapsed="false">
      <c r="A2520" s="0" t="s">
        <v>0</v>
      </c>
    </row>
    <row r="2521" customFormat="false" ht="12.75" hidden="false" customHeight="false" outlineLevel="0" collapsed="false">
      <c r="A2521" s="0" t="s">
        <v>0</v>
      </c>
    </row>
    <row r="2522" customFormat="false" ht="12.75" hidden="false" customHeight="false" outlineLevel="0" collapsed="false">
      <c r="A2522" s="0" t="s">
        <v>0</v>
      </c>
    </row>
    <row r="2523" customFormat="false" ht="12.75" hidden="false" customHeight="false" outlineLevel="0" collapsed="false">
      <c r="A2523" s="0" t="s">
        <v>0</v>
      </c>
    </row>
    <row r="2524" customFormat="false" ht="12.75" hidden="false" customHeight="false" outlineLevel="0" collapsed="false">
      <c r="A2524" s="0" t="s">
        <v>0</v>
      </c>
    </row>
    <row r="2525" customFormat="false" ht="12.75" hidden="false" customHeight="false" outlineLevel="0" collapsed="false">
      <c r="A2525" s="0" t="s">
        <v>0</v>
      </c>
    </row>
    <row r="2526" customFormat="false" ht="12.75" hidden="false" customHeight="false" outlineLevel="0" collapsed="false">
      <c r="A2526" s="0" t="s">
        <v>0</v>
      </c>
    </row>
    <row r="2527" customFormat="false" ht="12.75" hidden="false" customHeight="false" outlineLevel="0" collapsed="false">
      <c r="A2527" s="0" t="s">
        <v>0</v>
      </c>
    </row>
    <row r="2528" customFormat="false" ht="12.75" hidden="false" customHeight="false" outlineLevel="0" collapsed="false">
      <c r="A2528" s="0" t="s">
        <v>0</v>
      </c>
    </row>
    <row r="2529" customFormat="false" ht="12.75" hidden="false" customHeight="false" outlineLevel="0" collapsed="false">
      <c r="A2529" s="0" t="s">
        <v>0</v>
      </c>
    </row>
    <row r="2530" customFormat="false" ht="12.75" hidden="false" customHeight="false" outlineLevel="0" collapsed="false">
      <c r="A2530" s="0" t="s">
        <v>0</v>
      </c>
    </row>
    <row r="2531" customFormat="false" ht="12.75" hidden="false" customHeight="false" outlineLevel="0" collapsed="false">
      <c r="A2531" s="0" t="s">
        <v>0</v>
      </c>
    </row>
    <row r="2532" customFormat="false" ht="12.75" hidden="false" customHeight="false" outlineLevel="0" collapsed="false">
      <c r="A2532" s="0" t="s">
        <v>0</v>
      </c>
    </row>
    <row r="2533" customFormat="false" ht="12.75" hidden="false" customHeight="false" outlineLevel="0" collapsed="false">
      <c r="A2533" s="0" t="s">
        <v>0</v>
      </c>
    </row>
    <row r="2534" customFormat="false" ht="12.75" hidden="false" customHeight="false" outlineLevel="0" collapsed="false">
      <c r="A2534" s="0" t="s">
        <v>0</v>
      </c>
    </row>
    <row r="2535" customFormat="false" ht="12.75" hidden="false" customHeight="false" outlineLevel="0" collapsed="false">
      <c r="A2535" s="0" t="s">
        <v>0</v>
      </c>
    </row>
    <row r="2536" customFormat="false" ht="12.75" hidden="false" customHeight="false" outlineLevel="0" collapsed="false">
      <c r="A2536" s="0" t="s">
        <v>0</v>
      </c>
    </row>
    <row r="2537" customFormat="false" ht="12.75" hidden="false" customHeight="false" outlineLevel="0" collapsed="false">
      <c r="A2537" s="0" t="s">
        <v>0</v>
      </c>
    </row>
    <row r="2538" customFormat="false" ht="12.75" hidden="false" customHeight="false" outlineLevel="0" collapsed="false">
      <c r="A2538" s="0" t="s">
        <v>0</v>
      </c>
    </row>
    <row r="2539" customFormat="false" ht="12.75" hidden="false" customHeight="false" outlineLevel="0" collapsed="false">
      <c r="A2539" s="0" t="s">
        <v>0</v>
      </c>
    </row>
    <row r="2540" customFormat="false" ht="12.75" hidden="false" customHeight="false" outlineLevel="0" collapsed="false">
      <c r="A2540" s="0" t="s">
        <v>0</v>
      </c>
    </row>
    <row r="2541" customFormat="false" ht="12.75" hidden="false" customHeight="false" outlineLevel="0" collapsed="false">
      <c r="A2541" s="0" t="s">
        <v>0</v>
      </c>
    </row>
    <row r="2542" customFormat="false" ht="12.75" hidden="false" customHeight="false" outlineLevel="0" collapsed="false">
      <c r="A2542" s="0" t="s">
        <v>0</v>
      </c>
    </row>
    <row r="2543" customFormat="false" ht="12.75" hidden="false" customHeight="false" outlineLevel="0" collapsed="false">
      <c r="A2543" s="0" t="s">
        <v>0</v>
      </c>
    </row>
    <row r="2544" customFormat="false" ht="12.75" hidden="false" customHeight="false" outlineLevel="0" collapsed="false">
      <c r="A2544" s="0" t="s">
        <v>0</v>
      </c>
    </row>
    <row r="2545" customFormat="false" ht="12.75" hidden="false" customHeight="false" outlineLevel="0" collapsed="false">
      <c r="A2545" s="0" t="s">
        <v>0</v>
      </c>
    </row>
    <row r="2546" customFormat="false" ht="12.75" hidden="false" customHeight="false" outlineLevel="0" collapsed="false">
      <c r="A2546" s="0" t="s">
        <v>0</v>
      </c>
    </row>
    <row r="2547" customFormat="false" ht="12.75" hidden="false" customHeight="false" outlineLevel="0" collapsed="false">
      <c r="A2547" s="0" t="s">
        <v>0</v>
      </c>
    </row>
    <row r="2548" customFormat="false" ht="12.75" hidden="false" customHeight="false" outlineLevel="0" collapsed="false">
      <c r="A2548" s="0" t="s">
        <v>0</v>
      </c>
    </row>
    <row r="2549" customFormat="false" ht="12.75" hidden="false" customHeight="false" outlineLevel="0" collapsed="false">
      <c r="A2549" s="0" t="s">
        <v>0</v>
      </c>
    </row>
    <row r="2550" customFormat="false" ht="12.75" hidden="false" customHeight="false" outlineLevel="0" collapsed="false">
      <c r="A2550" s="0" t="s">
        <v>0</v>
      </c>
    </row>
    <row r="2551" customFormat="false" ht="12.75" hidden="false" customHeight="false" outlineLevel="0" collapsed="false">
      <c r="A2551" s="0" t="s">
        <v>0</v>
      </c>
    </row>
    <row r="2552" customFormat="false" ht="12.75" hidden="false" customHeight="false" outlineLevel="0" collapsed="false">
      <c r="A2552" s="0" t="s">
        <v>0</v>
      </c>
    </row>
    <row r="2553" customFormat="false" ht="12.75" hidden="false" customHeight="false" outlineLevel="0" collapsed="false">
      <c r="A2553" s="0" t="s">
        <v>0</v>
      </c>
    </row>
    <row r="2554" customFormat="false" ht="12.75" hidden="false" customHeight="false" outlineLevel="0" collapsed="false">
      <c r="A2554" s="0" t="s">
        <v>0</v>
      </c>
    </row>
    <row r="2555" customFormat="false" ht="12.75" hidden="false" customHeight="false" outlineLevel="0" collapsed="false">
      <c r="A2555" s="0" t="s">
        <v>0</v>
      </c>
    </row>
    <row r="2556" customFormat="false" ht="12.75" hidden="false" customHeight="false" outlineLevel="0" collapsed="false">
      <c r="A2556" s="0" t="s">
        <v>0</v>
      </c>
    </row>
    <row r="2557" customFormat="false" ht="12.75" hidden="false" customHeight="false" outlineLevel="0" collapsed="false">
      <c r="A2557" s="0" t="s">
        <v>0</v>
      </c>
    </row>
    <row r="2558" customFormat="false" ht="12.75" hidden="false" customHeight="false" outlineLevel="0" collapsed="false">
      <c r="A2558" s="0" t="s">
        <v>0</v>
      </c>
    </row>
    <row r="2559" customFormat="false" ht="12.75" hidden="false" customHeight="false" outlineLevel="0" collapsed="false">
      <c r="A2559" s="0" t="s">
        <v>0</v>
      </c>
    </row>
    <row r="2560" customFormat="false" ht="12.75" hidden="false" customHeight="false" outlineLevel="0" collapsed="false">
      <c r="A2560" s="0" t="s">
        <v>0</v>
      </c>
    </row>
    <row r="2561" customFormat="false" ht="12.75" hidden="false" customHeight="false" outlineLevel="0" collapsed="false">
      <c r="A2561" s="0" t="s">
        <v>0</v>
      </c>
    </row>
    <row r="2562" customFormat="false" ht="12.75" hidden="false" customHeight="false" outlineLevel="0" collapsed="false">
      <c r="A2562" s="0" t="s">
        <v>0</v>
      </c>
    </row>
    <row r="2563" customFormat="false" ht="12.75" hidden="false" customHeight="false" outlineLevel="0" collapsed="false">
      <c r="A2563" s="0" t="s">
        <v>0</v>
      </c>
    </row>
    <row r="2564" customFormat="false" ht="12.75" hidden="false" customHeight="false" outlineLevel="0" collapsed="false">
      <c r="A2564" s="0" t="s">
        <v>0</v>
      </c>
    </row>
    <row r="2565" customFormat="false" ht="12.75" hidden="false" customHeight="false" outlineLevel="0" collapsed="false">
      <c r="A2565" s="0" t="s">
        <v>0</v>
      </c>
    </row>
    <row r="2566" customFormat="false" ht="12.75" hidden="false" customHeight="false" outlineLevel="0" collapsed="false">
      <c r="A2566" s="0" t="s">
        <v>0</v>
      </c>
    </row>
    <row r="2567" customFormat="false" ht="12.75" hidden="false" customHeight="false" outlineLevel="0" collapsed="false">
      <c r="A2567" s="0" t="s">
        <v>0</v>
      </c>
    </row>
    <row r="2568" customFormat="false" ht="12.75" hidden="false" customHeight="false" outlineLevel="0" collapsed="false">
      <c r="A2568" s="0" t="s">
        <v>0</v>
      </c>
    </row>
    <row r="2569" customFormat="false" ht="12.75" hidden="false" customHeight="false" outlineLevel="0" collapsed="false">
      <c r="A2569" s="0" t="s">
        <v>0</v>
      </c>
    </row>
    <row r="2570" customFormat="false" ht="12.75" hidden="false" customHeight="false" outlineLevel="0" collapsed="false">
      <c r="A2570" s="0" t="s">
        <v>0</v>
      </c>
    </row>
    <row r="2571" customFormat="false" ht="12.75" hidden="false" customHeight="false" outlineLevel="0" collapsed="false">
      <c r="A2571" s="0" t="s">
        <v>0</v>
      </c>
    </row>
    <row r="2572" customFormat="false" ht="12.75" hidden="false" customHeight="false" outlineLevel="0" collapsed="false">
      <c r="A2572" s="0" t="s">
        <v>0</v>
      </c>
    </row>
    <row r="2573" customFormat="false" ht="12.75" hidden="false" customHeight="false" outlineLevel="0" collapsed="false">
      <c r="A2573" s="0" t="s">
        <v>0</v>
      </c>
    </row>
    <row r="2574" customFormat="false" ht="12.75" hidden="false" customHeight="false" outlineLevel="0" collapsed="false">
      <c r="A2574" s="0" t="s">
        <v>0</v>
      </c>
    </row>
    <row r="2575" customFormat="false" ht="12.75" hidden="false" customHeight="false" outlineLevel="0" collapsed="false">
      <c r="A2575" s="0" t="s">
        <v>0</v>
      </c>
    </row>
    <row r="2576" customFormat="false" ht="12.75" hidden="false" customHeight="false" outlineLevel="0" collapsed="false">
      <c r="A2576" s="0" t="s">
        <v>0</v>
      </c>
    </row>
    <row r="2577" customFormat="false" ht="12.75" hidden="false" customHeight="false" outlineLevel="0" collapsed="false">
      <c r="A2577" s="0" t="s">
        <v>0</v>
      </c>
    </row>
    <row r="2578" customFormat="false" ht="12.75" hidden="false" customHeight="false" outlineLevel="0" collapsed="false">
      <c r="A2578" s="0" t="s">
        <v>0</v>
      </c>
    </row>
    <row r="2579" customFormat="false" ht="12.75" hidden="false" customHeight="false" outlineLevel="0" collapsed="false">
      <c r="A2579" s="0" t="s">
        <v>0</v>
      </c>
    </row>
    <row r="2580" customFormat="false" ht="12.75" hidden="false" customHeight="false" outlineLevel="0" collapsed="false">
      <c r="A2580" s="0" t="s">
        <v>0</v>
      </c>
    </row>
    <row r="2581" customFormat="false" ht="12.75" hidden="false" customHeight="false" outlineLevel="0" collapsed="false">
      <c r="A2581" s="0" t="s">
        <v>0</v>
      </c>
    </row>
    <row r="2582" customFormat="false" ht="12.75" hidden="false" customHeight="false" outlineLevel="0" collapsed="false">
      <c r="A2582" s="0" t="s">
        <v>0</v>
      </c>
    </row>
    <row r="2583" customFormat="false" ht="12.75" hidden="false" customHeight="false" outlineLevel="0" collapsed="false">
      <c r="A2583" s="0" t="s">
        <v>0</v>
      </c>
    </row>
    <row r="2584" customFormat="false" ht="12.75" hidden="false" customHeight="false" outlineLevel="0" collapsed="false">
      <c r="A2584" s="0" t="s">
        <v>0</v>
      </c>
    </row>
    <row r="2585" customFormat="false" ht="12.75" hidden="false" customHeight="false" outlineLevel="0" collapsed="false">
      <c r="A2585" s="0" t="s">
        <v>0</v>
      </c>
    </row>
    <row r="2586" customFormat="false" ht="12.75" hidden="false" customHeight="false" outlineLevel="0" collapsed="false">
      <c r="A2586" s="0" t="s">
        <v>0</v>
      </c>
    </row>
    <row r="2587" customFormat="false" ht="12.75" hidden="false" customHeight="false" outlineLevel="0" collapsed="false">
      <c r="A2587" s="0" t="s">
        <v>0</v>
      </c>
    </row>
    <row r="2588" customFormat="false" ht="12.75" hidden="false" customHeight="false" outlineLevel="0" collapsed="false">
      <c r="A2588" s="0" t="s">
        <v>0</v>
      </c>
    </row>
    <row r="2589" customFormat="false" ht="12.75" hidden="false" customHeight="false" outlineLevel="0" collapsed="false">
      <c r="A2589" s="0" t="s">
        <v>0</v>
      </c>
    </row>
    <row r="2590" customFormat="false" ht="12.75" hidden="false" customHeight="false" outlineLevel="0" collapsed="false">
      <c r="A2590" s="0" t="s">
        <v>0</v>
      </c>
    </row>
    <row r="2591" customFormat="false" ht="12.75" hidden="false" customHeight="false" outlineLevel="0" collapsed="false">
      <c r="A2591" s="0" t="s">
        <v>0</v>
      </c>
    </row>
    <row r="2592" customFormat="false" ht="12.75" hidden="false" customHeight="false" outlineLevel="0" collapsed="false">
      <c r="A2592" s="0" t="s">
        <v>0</v>
      </c>
    </row>
    <row r="2593" customFormat="false" ht="12.75" hidden="false" customHeight="false" outlineLevel="0" collapsed="false">
      <c r="A2593" s="0" t="s">
        <v>0</v>
      </c>
    </row>
    <row r="2594" customFormat="false" ht="12.75" hidden="false" customHeight="false" outlineLevel="0" collapsed="false">
      <c r="A2594" s="0" t="s">
        <v>0</v>
      </c>
    </row>
    <row r="2595" customFormat="false" ht="12.75" hidden="false" customHeight="false" outlineLevel="0" collapsed="false">
      <c r="A2595" s="0" t="s">
        <v>0</v>
      </c>
    </row>
    <row r="2596" customFormat="false" ht="12.75" hidden="false" customHeight="false" outlineLevel="0" collapsed="false">
      <c r="A2596" s="0" t="s">
        <v>0</v>
      </c>
    </row>
    <row r="2597" customFormat="false" ht="12.75" hidden="false" customHeight="false" outlineLevel="0" collapsed="false">
      <c r="A2597" s="0" t="s">
        <v>0</v>
      </c>
    </row>
    <row r="2598" customFormat="false" ht="12.75" hidden="false" customHeight="false" outlineLevel="0" collapsed="false">
      <c r="A2598" s="0" t="s">
        <v>0</v>
      </c>
    </row>
    <row r="2599" customFormat="false" ht="12.75" hidden="false" customHeight="false" outlineLevel="0" collapsed="false">
      <c r="A2599" s="0" t="s">
        <v>0</v>
      </c>
    </row>
    <row r="2600" customFormat="false" ht="12.75" hidden="false" customHeight="false" outlineLevel="0" collapsed="false">
      <c r="A2600" s="0" t="s">
        <v>0</v>
      </c>
    </row>
    <row r="2601" customFormat="false" ht="12.75" hidden="false" customHeight="false" outlineLevel="0" collapsed="false">
      <c r="A2601" s="0" t="s">
        <v>0</v>
      </c>
    </row>
    <row r="2602" customFormat="false" ht="12.75" hidden="false" customHeight="false" outlineLevel="0" collapsed="false">
      <c r="A2602" s="0" t="s">
        <v>0</v>
      </c>
    </row>
    <row r="2603" customFormat="false" ht="12.75" hidden="false" customHeight="false" outlineLevel="0" collapsed="false">
      <c r="A2603" s="0" t="s">
        <v>0</v>
      </c>
    </row>
    <row r="2604" customFormat="false" ht="12.75" hidden="false" customHeight="false" outlineLevel="0" collapsed="false">
      <c r="A2604" s="0" t="s">
        <v>0</v>
      </c>
    </row>
    <row r="2605" customFormat="false" ht="12.75" hidden="false" customHeight="false" outlineLevel="0" collapsed="false">
      <c r="A2605" s="0" t="s">
        <v>0</v>
      </c>
    </row>
    <row r="2606" customFormat="false" ht="12.75" hidden="false" customHeight="false" outlineLevel="0" collapsed="false">
      <c r="A2606" s="0" t="s">
        <v>0</v>
      </c>
    </row>
    <row r="2607" customFormat="false" ht="12.75" hidden="false" customHeight="false" outlineLevel="0" collapsed="false">
      <c r="A2607" s="0" t="s">
        <v>0</v>
      </c>
    </row>
    <row r="2608" customFormat="false" ht="12.75" hidden="false" customHeight="false" outlineLevel="0" collapsed="false">
      <c r="A2608" s="0" t="s">
        <v>0</v>
      </c>
    </row>
    <row r="2609" customFormat="false" ht="12.75" hidden="false" customHeight="false" outlineLevel="0" collapsed="false">
      <c r="A2609" s="0" t="s">
        <v>0</v>
      </c>
    </row>
    <row r="2610" customFormat="false" ht="12.75" hidden="false" customHeight="false" outlineLevel="0" collapsed="false">
      <c r="A2610" s="0" t="s">
        <v>0</v>
      </c>
    </row>
    <row r="2611" customFormat="false" ht="12.75" hidden="false" customHeight="false" outlineLevel="0" collapsed="false">
      <c r="A2611" s="0" t="s">
        <v>0</v>
      </c>
    </row>
    <row r="2612" customFormat="false" ht="12.75" hidden="false" customHeight="false" outlineLevel="0" collapsed="false">
      <c r="A2612" s="0" t="s">
        <v>0</v>
      </c>
    </row>
    <row r="2613" customFormat="false" ht="12.75" hidden="false" customHeight="false" outlineLevel="0" collapsed="false">
      <c r="A2613" s="0" t="s">
        <v>0</v>
      </c>
    </row>
    <row r="2614" customFormat="false" ht="12.75" hidden="false" customHeight="false" outlineLevel="0" collapsed="false">
      <c r="A2614" s="0" t="s">
        <v>0</v>
      </c>
    </row>
    <row r="2615" customFormat="false" ht="12.75" hidden="false" customHeight="false" outlineLevel="0" collapsed="false">
      <c r="A2615" s="0" t="s">
        <v>0</v>
      </c>
    </row>
    <row r="2616" customFormat="false" ht="12.75" hidden="false" customHeight="false" outlineLevel="0" collapsed="false">
      <c r="A2616" s="0" t="s">
        <v>0</v>
      </c>
    </row>
    <row r="2617" customFormat="false" ht="12.75" hidden="false" customHeight="false" outlineLevel="0" collapsed="false">
      <c r="A2617" s="0" t="s">
        <v>0</v>
      </c>
    </row>
    <row r="2618" customFormat="false" ht="12.75" hidden="false" customHeight="false" outlineLevel="0" collapsed="false">
      <c r="A2618" s="0" t="s">
        <v>0</v>
      </c>
    </row>
    <row r="2619" customFormat="false" ht="12.75" hidden="false" customHeight="false" outlineLevel="0" collapsed="false">
      <c r="A2619" s="0" t="s">
        <v>0</v>
      </c>
    </row>
    <row r="2620" customFormat="false" ht="12.75" hidden="false" customHeight="false" outlineLevel="0" collapsed="false">
      <c r="A2620" s="0" t="s">
        <v>0</v>
      </c>
    </row>
    <row r="2621" customFormat="false" ht="12.75" hidden="false" customHeight="false" outlineLevel="0" collapsed="false">
      <c r="A2621" s="0" t="s">
        <v>0</v>
      </c>
    </row>
    <row r="2622" customFormat="false" ht="12.75" hidden="false" customHeight="false" outlineLevel="0" collapsed="false">
      <c r="A2622" s="0" t="s">
        <v>0</v>
      </c>
    </row>
    <row r="2623" customFormat="false" ht="12.75" hidden="false" customHeight="false" outlineLevel="0" collapsed="false">
      <c r="A2623" s="0" t="s">
        <v>0</v>
      </c>
    </row>
    <row r="2624" customFormat="false" ht="12.75" hidden="false" customHeight="false" outlineLevel="0" collapsed="false">
      <c r="A2624" s="0" t="s">
        <v>0</v>
      </c>
    </row>
    <row r="2625" customFormat="false" ht="12.75" hidden="false" customHeight="false" outlineLevel="0" collapsed="false">
      <c r="A2625" s="0" t="s">
        <v>0</v>
      </c>
    </row>
    <row r="2626" customFormat="false" ht="12.75" hidden="false" customHeight="false" outlineLevel="0" collapsed="false">
      <c r="A2626" s="0" t="s">
        <v>0</v>
      </c>
    </row>
    <row r="2627" customFormat="false" ht="12.75" hidden="false" customHeight="false" outlineLevel="0" collapsed="false">
      <c r="A2627" s="0" t="s">
        <v>0</v>
      </c>
    </row>
    <row r="2628" customFormat="false" ht="12.75" hidden="false" customHeight="false" outlineLevel="0" collapsed="false">
      <c r="A2628" s="0" t="s">
        <v>0</v>
      </c>
    </row>
    <row r="2629" customFormat="false" ht="12.75" hidden="false" customHeight="false" outlineLevel="0" collapsed="false">
      <c r="A2629" s="0" t="s">
        <v>0</v>
      </c>
    </row>
    <row r="2630" customFormat="false" ht="12.75" hidden="false" customHeight="false" outlineLevel="0" collapsed="false">
      <c r="A2630" s="0" t="s">
        <v>0</v>
      </c>
    </row>
    <row r="2631" customFormat="false" ht="12.75" hidden="false" customHeight="false" outlineLevel="0" collapsed="false">
      <c r="A2631" s="0" t="s">
        <v>0</v>
      </c>
    </row>
    <row r="2632" customFormat="false" ht="12.75" hidden="false" customHeight="false" outlineLevel="0" collapsed="false">
      <c r="A2632" s="0" t="s">
        <v>0</v>
      </c>
    </row>
    <row r="2633" customFormat="false" ht="12.75" hidden="false" customHeight="false" outlineLevel="0" collapsed="false">
      <c r="A2633" s="0" t="s">
        <v>0</v>
      </c>
    </row>
    <row r="2634" customFormat="false" ht="12.75" hidden="false" customHeight="false" outlineLevel="0" collapsed="false">
      <c r="A2634" s="0" t="s">
        <v>0</v>
      </c>
    </row>
    <row r="2635" customFormat="false" ht="12.75" hidden="false" customHeight="false" outlineLevel="0" collapsed="false">
      <c r="A2635" s="0" t="s">
        <v>0</v>
      </c>
    </row>
    <row r="2636" customFormat="false" ht="12.75" hidden="false" customHeight="false" outlineLevel="0" collapsed="false">
      <c r="A2636" s="0" t="s">
        <v>0</v>
      </c>
    </row>
    <row r="2637" customFormat="false" ht="12.75" hidden="false" customHeight="false" outlineLevel="0" collapsed="false">
      <c r="A2637" s="0" t="s">
        <v>0</v>
      </c>
    </row>
    <row r="2638" customFormat="false" ht="12.75" hidden="false" customHeight="false" outlineLevel="0" collapsed="false">
      <c r="A2638" s="0" t="s">
        <v>0</v>
      </c>
    </row>
    <row r="2639" customFormat="false" ht="12.75" hidden="false" customHeight="false" outlineLevel="0" collapsed="false">
      <c r="A2639" s="0" t="s">
        <v>0</v>
      </c>
    </row>
    <row r="2640" customFormat="false" ht="12.75" hidden="false" customHeight="false" outlineLevel="0" collapsed="false">
      <c r="A2640" s="0" t="s">
        <v>0</v>
      </c>
    </row>
    <row r="2641" customFormat="false" ht="12.75" hidden="false" customHeight="false" outlineLevel="0" collapsed="false">
      <c r="A2641" s="0" t="s">
        <v>0</v>
      </c>
    </row>
    <row r="2642" customFormat="false" ht="12.75" hidden="false" customHeight="false" outlineLevel="0" collapsed="false">
      <c r="A2642" s="0" t="s">
        <v>0</v>
      </c>
    </row>
    <row r="2643" customFormat="false" ht="12.75" hidden="false" customHeight="false" outlineLevel="0" collapsed="false">
      <c r="A2643" s="0" t="s">
        <v>0</v>
      </c>
    </row>
    <row r="2644" customFormat="false" ht="12.75" hidden="false" customHeight="false" outlineLevel="0" collapsed="false">
      <c r="A2644" s="0" t="s">
        <v>0</v>
      </c>
    </row>
    <row r="2645" customFormat="false" ht="12.75" hidden="false" customHeight="false" outlineLevel="0" collapsed="false">
      <c r="A2645" s="0" t="s">
        <v>0</v>
      </c>
    </row>
    <row r="2646" customFormat="false" ht="12.75" hidden="false" customHeight="false" outlineLevel="0" collapsed="false">
      <c r="A2646" s="0" t="s">
        <v>0</v>
      </c>
    </row>
    <row r="2647" customFormat="false" ht="12.75" hidden="false" customHeight="false" outlineLevel="0" collapsed="false">
      <c r="A2647" s="0" t="s">
        <v>0</v>
      </c>
    </row>
    <row r="2648" customFormat="false" ht="12.75" hidden="false" customHeight="false" outlineLevel="0" collapsed="false">
      <c r="A2648" s="0" t="s">
        <v>0</v>
      </c>
    </row>
    <row r="2649" customFormat="false" ht="12.75" hidden="false" customHeight="false" outlineLevel="0" collapsed="false">
      <c r="A2649" s="0" t="s">
        <v>0</v>
      </c>
    </row>
    <row r="2650" customFormat="false" ht="12.75" hidden="false" customHeight="false" outlineLevel="0" collapsed="false">
      <c r="A2650" s="0" t="s">
        <v>0</v>
      </c>
    </row>
    <row r="2651" customFormat="false" ht="12.75" hidden="false" customHeight="false" outlineLevel="0" collapsed="false">
      <c r="A2651" s="0" t="s">
        <v>0</v>
      </c>
    </row>
    <row r="2652" customFormat="false" ht="12.75" hidden="false" customHeight="false" outlineLevel="0" collapsed="false">
      <c r="A2652" s="0" t="s">
        <v>0</v>
      </c>
    </row>
    <row r="2653" customFormat="false" ht="12.75" hidden="false" customHeight="false" outlineLevel="0" collapsed="false">
      <c r="A2653" s="0" t="s">
        <v>0</v>
      </c>
    </row>
    <row r="2654" customFormat="false" ht="12.75" hidden="false" customHeight="false" outlineLevel="0" collapsed="false">
      <c r="A2654" s="0" t="s">
        <v>0</v>
      </c>
    </row>
    <row r="2655" customFormat="false" ht="12.75" hidden="false" customHeight="false" outlineLevel="0" collapsed="false">
      <c r="A2655" s="0" t="s">
        <v>0</v>
      </c>
    </row>
    <row r="2656" customFormat="false" ht="12.75" hidden="false" customHeight="false" outlineLevel="0" collapsed="false">
      <c r="A2656" s="0" t="s">
        <v>0</v>
      </c>
    </row>
    <row r="2657" customFormat="false" ht="12.75" hidden="false" customHeight="false" outlineLevel="0" collapsed="false">
      <c r="A2657" s="0" t="s">
        <v>0</v>
      </c>
    </row>
    <row r="2658" customFormat="false" ht="12.75" hidden="false" customHeight="false" outlineLevel="0" collapsed="false">
      <c r="A2658" s="0" t="s">
        <v>0</v>
      </c>
    </row>
    <row r="2659" customFormat="false" ht="12.75" hidden="false" customHeight="false" outlineLevel="0" collapsed="false">
      <c r="A2659" s="0" t="s">
        <v>0</v>
      </c>
    </row>
    <row r="2660" customFormat="false" ht="12.75" hidden="false" customHeight="false" outlineLevel="0" collapsed="false">
      <c r="A2660" s="0" t="s">
        <v>0</v>
      </c>
    </row>
    <row r="2661" customFormat="false" ht="12.75" hidden="false" customHeight="false" outlineLevel="0" collapsed="false">
      <c r="A2661" s="0" t="s">
        <v>0</v>
      </c>
    </row>
    <row r="2662" customFormat="false" ht="12.75" hidden="false" customHeight="false" outlineLevel="0" collapsed="false">
      <c r="A2662" s="0" t="s">
        <v>0</v>
      </c>
    </row>
    <row r="2663" customFormat="false" ht="12.75" hidden="false" customHeight="false" outlineLevel="0" collapsed="false">
      <c r="A2663" s="0" t="s">
        <v>0</v>
      </c>
    </row>
    <row r="2664" customFormat="false" ht="12.75" hidden="false" customHeight="false" outlineLevel="0" collapsed="false">
      <c r="A2664" s="0" t="s">
        <v>0</v>
      </c>
    </row>
    <row r="2665" customFormat="false" ht="12.75" hidden="false" customHeight="false" outlineLevel="0" collapsed="false">
      <c r="A2665" s="0" t="s">
        <v>0</v>
      </c>
    </row>
    <row r="2666" customFormat="false" ht="12.75" hidden="false" customHeight="false" outlineLevel="0" collapsed="false">
      <c r="A2666" s="0" t="s">
        <v>0</v>
      </c>
    </row>
    <row r="2667" customFormat="false" ht="12.75" hidden="false" customHeight="false" outlineLevel="0" collapsed="false">
      <c r="A2667" s="0" t="s">
        <v>0</v>
      </c>
    </row>
    <row r="2668" customFormat="false" ht="12.75" hidden="false" customHeight="false" outlineLevel="0" collapsed="false">
      <c r="A2668" s="0" t="s">
        <v>0</v>
      </c>
    </row>
    <row r="2669" customFormat="false" ht="12.75" hidden="false" customHeight="false" outlineLevel="0" collapsed="false">
      <c r="A2669" s="0" t="s">
        <v>0</v>
      </c>
    </row>
    <row r="2670" customFormat="false" ht="12.75" hidden="false" customHeight="false" outlineLevel="0" collapsed="false">
      <c r="A2670" s="0" t="s">
        <v>0</v>
      </c>
    </row>
    <row r="2671" customFormat="false" ht="12.75" hidden="false" customHeight="false" outlineLevel="0" collapsed="false">
      <c r="A2671" s="0" t="s">
        <v>0</v>
      </c>
    </row>
    <row r="2672" customFormat="false" ht="12.75" hidden="false" customHeight="false" outlineLevel="0" collapsed="false">
      <c r="A2672" s="0" t="s">
        <v>0</v>
      </c>
    </row>
    <row r="2673" customFormat="false" ht="12.75" hidden="false" customHeight="false" outlineLevel="0" collapsed="false">
      <c r="A2673" s="0" t="s">
        <v>0</v>
      </c>
    </row>
    <row r="2674" customFormat="false" ht="12.75" hidden="false" customHeight="false" outlineLevel="0" collapsed="false">
      <c r="A2674" s="0" t="s">
        <v>0</v>
      </c>
    </row>
    <row r="2675" customFormat="false" ht="12.75" hidden="false" customHeight="false" outlineLevel="0" collapsed="false">
      <c r="A2675" s="0" t="s">
        <v>0</v>
      </c>
    </row>
    <row r="2676" customFormat="false" ht="12.75" hidden="false" customHeight="false" outlineLevel="0" collapsed="false">
      <c r="A2676" s="0" t="s">
        <v>0</v>
      </c>
    </row>
    <row r="2677" customFormat="false" ht="12.75" hidden="false" customHeight="false" outlineLevel="0" collapsed="false">
      <c r="A2677" s="0" t="s">
        <v>0</v>
      </c>
    </row>
    <row r="2678" customFormat="false" ht="12.75" hidden="false" customHeight="false" outlineLevel="0" collapsed="false">
      <c r="A2678" s="0" t="s">
        <v>0</v>
      </c>
    </row>
    <row r="2679" customFormat="false" ht="12.75" hidden="false" customHeight="false" outlineLevel="0" collapsed="false">
      <c r="A2679" s="0" t="s">
        <v>0</v>
      </c>
    </row>
    <row r="2680" customFormat="false" ht="12.75" hidden="false" customHeight="false" outlineLevel="0" collapsed="false">
      <c r="A2680" s="0" t="s">
        <v>0</v>
      </c>
    </row>
    <row r="2681" customFormat="false" ht="12.75" hidden="false" customHeight="false" outlineLevel="0" collapsed="false">
      <c r="A2681" s="0" t="s">
        <v>0</v>
      </c>
    </row>
    <row r="2682" customFormat="false" ht="12.75" hidden="false" customHeight="false" outlineLevel="0" collapsed="false">
      <c r="A2682" s="0" t="s">
        <v>0</v>
      </c>
    </row>
    <row r="2683" customFormat="false" ht="12.75" hidden="false" customHeight="false" outlineLevel="0" collapsed="false">
      <c r="A2683" s="0" t="s">
        <v>0</v>
      </c>
    </row>
    <row r="2684" customFormat="false" ht="12.75" hidden="false" customHeight="false" outlineLevel="0" collapsed="false">
      <c r="A2684" s="0" t="s">
        <v>0</v>
      </c>
    </row>
    <row r="2685" customFormat="false" ht="12.75" hidden="false" customHeight="false" outlineLevel="0" collapsed="false">
      <c r="A2685" s="0" t="s">
        <v>0</v>
      </c>
    </row>
    <row r="2686" customFormat="false" ht="12.75" hidden="false" customHeight="false" outlineLevel="0" collapsed="false">
      <c r="A2686" s="0" t="s">
        <v>0</v>
      </c>
    </row>
    <row r="2687" customFormat="false" ht="12.75" hidden="false" customHeight="false" outlineLevel="0" collapsed="false">
      <c r="A2687" s="0" t="s">
        <v>0</v>
      </c>
    </row>
    <row r="2688" customFormat="false" ht="12.75" hidden="false" customHeight="false" outlineLevel="0" collapsed="false">
      <c r="A2688" s="0" t="s">
        <v>0</v>
      </c>
    </row>
    <row r="2689" customFormat="false" ht="12.75" hidden="false" customHeight="false" outlineLevel="0" collapsed="false">
      <c r="A2689" s="0" t="s">
        <v>0</v>
      </c>
    </row>
    <row r="2690" customFormat="false" ht="12.75" hidden="false" customHeight="false" outlineLevel="0" collapsed="false">
      <c r="A2690" s="0" t="s">
        <v>0</v>
      </c>
    </row>
    <row r="2691" customFormat="false" ht="12.75" hidden="false" customHeight="false" outlineLevel="0" collapsed="false">
      <c r="A2691" s="0" t="s">
        <v>0</v>
      </c>
    </row>
    <row r="2692" customFormat="false" ht="12.75" hidden="false" customHeight="false" outlineLevel="0" collapsed="false">
      <c r="A2692" s="0" t="s">
        <v>0</v>
      </c>
    </row>
    <row r="2693" customFormat="false" ht="12.75" hidden="false" customHeight="false" outlineLevel="0" collapsed="false">
      <c r="A2693" s="0" t="s">
        <v>0</v>
      </c>
    </row>
    <row r="2694" customFormat="false" ht="12.75" hidden="false" customHeight="false" outlineLevel="0" collapsed="false">
      <c r="A2694" s="0" t="s">
        <v>0</v>
      </c>
    </row>
    <row r="2695" customFormat="false" ht="12.75" hidden="false" customHeight="false" outlineLevel="0" collapsed="false">
      <c r="A2695" s="0" t="s">
        <v>0</v>
      </c>
    </row>
    <row r="2696" customFormat="false" ht="12.75" hidden="false" customHeight="false" outlineLevel="0" collapsed="false">
      <c r="A2696" s="0" t="s">
        <v>0</v>
      </c>
    </row>
    <row r="2697" customFormat="false" ht="12.75" hidden="false" customHeight="false" outlineLevel="0" collapsed="false">
      <c r="A2697" s="0" t="s">
        <v>0</v>
      </c>
    </row>
    <row r="2698" customFormat="false" ht="12.75" hidden="false" customHeight="false" outlineLevel="0" collapsed="false">
      <c r="A2698" s="0" t="s">
        <v>0</v>
      </c>
    </row>
    <row r="2699" customFormat="false" ht="12.75" hidden="false" customHeight="false" outlineLevel="0" collapsed="false">
      <c r="A2699" s="0" t="s">
        <v>0</v>
      </c>
    </row>
    <row r="2700" customFormat="false" ht="12.75" hidden="false" customHeight="false" outlineLevel="0" collapsed="false">
      <c r="A2700" s="0" t="s">
        <v>0</v>
      </c>
    </row>
    <row r="2701" customFormat="false" ht="12.75" hidden="false" customHeight="false" outlineLevel="0" collapsed="false">
      <c r="A2701" s="0" t="s">
        <v>0</v>
      </c>
    </row>
    <row r="2702" customFormat="false" ht="12.75" hidden="false" customHeight="false" outlineLevel="0" collapsed="false">
      <c r="A2702" s="0" t="s">
        <v>0</v>
      </c>
    </row>
    <row r="2703" customFormat="false" ht="12.75" hidden="false" customHeight="false" outlineLevel="0" collapsed="false">
      <c r="A2703" s="0" t="s">
        <v>0</v>
      </c>
    </row>
    <row r="2704" customFormat="false" ht="12.75" hidden="false" customHeight="false" outlineLevel="0" collapsed="false">
      <c r="A2704" s="0" t="s">
        <v>0</v>
      </c>
    </row>
    <row r="2705" customFormat="false" ht="12.75" hidden="false" customHeight="false" outlineLevel="0" collapsed="false">
      <c r="A2705" s="0" t="s">
        <v>0</v>
      </c>
    </row>
    <row r="2706" customFormat="false" ht="12.75" hidden="false" customHeight="false" outlineLevel="0" collapsed="false">
      <c r="A2706" s="0" t="s">
        <v>0</v>
      </c>
    </row>
    <row r="2707" customFormat="false" ht="12.75" hidden="false" customHeight="false" outlineLevel="0" collapsed="false">
      <c r="A2707" s="0" t="s">
        <v>0</v>
      </c>
    </row>
    <row r="2708" customFormat="false" ht="12.75" hidden="false" customHeight="false" outlineLevel="0" collapsed="false">
      <c r="A2708" s="0" t="s">
        <v>0</v>
      </c>
    </row>
    <row r="2709" customFormat="false" ht="12.75" hidden="false" customHeight="false" outlineLevel="0" collapsed="false">
      <c r="A2709" s="0" t="s">
        <v>0</v>
      </c>
    </row>
    <row r="2710" customFormat="false" ht="12.75" hidden="false" customHeight="false" outlineLevel="0" collapsed="false">
      <c r="A2710" s="0" t="s">
        <v>0</v>
      </c>
    </row>
    <row r="2711" customFormat="false" ht="12.75" hidden="false" customHeight="false" outlineLevel="0" collapsed="false">
      <c r="A2711" s="0" t="s">
        <v>0</v>
      </c>
    </row>
    <row r="2712" customFormat="false" ht="12.75" hidden="false" customHeight="false" outlineLevel="0" collapsed="false">
      <c r="A2712" s="0" t="s">
        <v>0</v>
      </c>
    </row>
    <row r="2713" customFormat="false" ht="12.75" hidden="false" customHeight="false" outlineLevel="0" collapsed="false">
      <c r="A2713" s="0" t="s">
        <v>0</v>
      </c>
    </row>
    <row r="2714" customFormat="false" ht="12.75" hidden="false" customHeight="false" outlineLevel="0" collapsed="false">
      <c r="A2714" s="0" t="s">
        <v>0</v>
      </c>
    </row>
    <row r="2715" customFormat="false" ht="12.75" hidden="false" customHeight="false" outlineLevel="0" collapsed="false">
      <c r="A2715" s="0" t="s">
        <v>0</v>
      </c>
    </row>
    <row r="2716" customFormat="false" ht="12.75" hidden="false" customHeight="false" outlineLevel="0" collapsed="false">
      <c r="A2716" s="0" t="s">
        <v>0</v>
      </c>
    </row>
    <row r="2717" customFormat="false" ht="12.75" hidden="false" customHeight="false" outlineLevel="0" collapsed="false">
      <c r="A2717" s="0" t="s">
        <v>0</v>
      </c>
    </row>
    <row r="2718" customFormat="false" ht="12.75" hidden="false" customHeight="false" outlineLevel="0" collapsed="false">
      <c r="A2718" s="0" t="s">
        <v>0</v>
      </c>
    </row>
    <row r="2719" customFormat="false" ht="12.75" hidden="false" customHeight="false" outlineLevel="0" collapsed="false">
      <c r="A2719" s="0" t="s">
        <v>0</v>
      </c>
    </row>
    <row r="2720" customFormat="false" ht="12.75" hidden="false" customHeight="false" outlineLevel="0" collapsed="false">
      <c r="A2720" s="0" t="s">
        <v>0</v>
      </c>
    </row>
    <row r="2721" customFormat="false" ht="12.75" hidden="false" customHeight="false" outlineLevel="0" collapsed="false">
      <c r="A2721" s="0" t="s">
        <v>0</v>
      </c>
    </row>
    <row r="2722" customFormat="false" ht="12.75" hidden="false" customHeight="false" outlineLevel="0" collapsed="false">
      <c r="A2722" s="0" t="s">
        <v>0</v>
      </c>
    </row>
    <row r="2723" customFormat="false" ht="12.75" hidden="false" customHeight="false" outlineLevel="0" collapsed="false">
      <c r="A2723" s="0" t="s">
        <v>0</v>
      </c>
    </row>
    <row r="2724" customFormat="false" ht="12.75" hidden="false" customHeight="false" outlineLevel="0" collapsed="false">
      <c r="A2724" s="0" t="s">
        <v>0</v>
      </c>
    </row>
    <row r="2725" customFormat="false" ht="12.75" hidden="false" customHeight="false" outlineLevel="0" collapsed="false">
      <c r="A2725" s="0" t="s">
        <v>0</v>
      </c>
    </row>
    <row r="2726" customFormat="false" ht="12.75" hidden="false" customHeight="false" outlineLevel="0" collapsed="false">
      <c r="A2726" s="0" t="s">
        <v>0</v>
      </c>
    </row>
    <row r="2727" customFormat="false" ht="12.75" hidden="false" customHeight="false" outlineLevel="0" collapsed="false">
      <c r="A2727" s="0" t="s">
        <v>0</v>
      </c>
    </row>
    <row r="2728" customFormat="false" ht="12.75" hidden="false" customHeight="false" outlineLevel="0" collapsed="false">
      <c r="A2728" s="0" t="s">
        <v>0</v>
      </c>
    </row>
    <row r="2729" customFormat="false" ht="12.75" hidden="false" customHeight="false" outlineLevel="0" collapsed="false">
      <c r="A2729" s="0" t="s">
        <v>0</v>
      </c>
    </row>
    <row r="2730" customFormat="false" ht="12.75" hidden="false" customHeight="false" outlineLevel="0" collapsed="false">
      <c r="A2730" s="0" t="s">
        <v>0</v>
      </c>
    </row>
    <row r="2731" customFormat="false" ht="12.75" hidden="false" customHeight="false" outlineLevel="0" collapsed="false">
      <c r="A2731" s="0" t="s">
        <v>0</v>
      </c>
    </row>
    <row r="2732" customFormat="false" ht="12.75" hidden="false" customHeight="false" outlineLevel="0" collapsed="false">
      <c r="A2732" s="0" t="s">
        <v>0</v>
      </c>
    </row>
    <row r="2733" customFormat="false" ht="12.75" hidden="false" customHeight="false" outlineLevel="0" collapsed="false">
      <c r="A2733" s="0" t="s">
        <v>0</v>
      </c>
    </row>
    <row r="2734" customFormat="false" ht="12.75" hidden="false" customHeight="false" outlineLevel="0" collapsed="false">
      <c r="A2734" s="0" t="s">
        <v>0</v>
      </c>
    </row>
    <row r="2735" customFormat="false" ht="12.75" hidden="false" customHeight="false" outlineLevel="0" collapsed="false">
      <c r="A2735" s="0" t="s">
        <v>0</v>
      </c>
    </row>
    <row r="2736" customFormat="false" ht="12.75" hidden="false" customHeight="false" outlineLevel="0" collapsed="false">
      <c r="A2736" s="0" t="s">
        <v>0</v>
      </c>
    </row>
    <row r="2737" customFormat="false" ht="12.75" hidden="false" customHeight="false" outlineLevel="0" collapsed="false">
      <c r="A2737" s="0" t="s">
        <v>0</v>
      </c>
    </row>
    <row r="2738" customFormat="false" ht="12.75" hidden="false" customHeight="false" outlineLevel="0" collapsed="false">
      <c r="A2738" s="0" t="s">
        <v>0</v>
      </c>
    </row>
    <row r="2739" customFormat="false" ht="12.75" hidden="false" customHeight="false" outlineLevel="0" collapsed="false">
      <c r="A2739" s="0" t="s">
        <v>0</v>
      </c>
    </row>
    <row r="2740" customFormat="false" ht="12.75" hidden="false" customHeight="false" outlineLevel="0" collapsed="false">
      <c r="A2740" s="0" t="s">
        <v>0</v>
      </c>
    </row>
    <row r="2741" customFormat="false" ht="12.75" hidden="false" customHeight="false" outlineLevel="0" collapsed="false">
      <c r="A2741" s="0" t="s">
        <v>0</v>
      </c>
    </row>
    <row r="2742" customFormat="false" ht="12.75" hidden="false" customHeight="false" outlineLevel="0" collapsed="false">
      <c r="A2742" s="0" t="s">
        <v>0</v>
      </c>
    </row>
    <row r="2743" customFormat="false" ht="12.75" hidden="false" customHeight="false" outlineLevel="0" collapsed="false">
      <c r="A2743" s="0" t="s">
        <v>0</v>
      </c>
    </row>
    <row r="2744" customFormat="false" ht="12.75" hidden="false" customHeight="false" outlineLevel="0" collapsed="false">
      <c r="A2744" s="0" t="s">
        <v>0</v>
      </c>
    </row>
    <row r="2745" customFormat="false" ht="12.75" hidden="false" customHeight="false" outlineLevel="0" collapsed="false">
      <c r="A2745" s="0" t="s">
        <v>0</v>
      </c>
    </row>
    <row r="2746" customFormat="false" ht="12.75" hidden="false" customHeight="false" outlineLevel="0" collapsed="false">
      <c r="A2746" s="0" t="s">
        <v>0</v>
      </c>
    </row>
    <row r="2747" customFormat="false" ht="12.75" hidden="false" customHeight="false" outlineLevel="0" collapsed="false">
      <c r="A2747" s="0" t="s">
        <v>0</v>
      </c>
    </row>
    <row r="2748" customFormat="false" ht="12.75" hidden="false" customHeight="false" outlineLevel="0" collapsed="false">
      <c r="A2748" s="0" t="s">
        <v>0</v>
      </c>
    </row>
    <row r="2749" customFormat="false" ht="12.75" hidden="false" customHeight="false" outlineLevel="0" collapsed="false">
      <c r="A2749" s="0" t="s">
        <v>0</v>
      </c>
    </row>
    <row r="2750" customFormat="false" ht="12.75" hidden="false" customHeight="false" outlineLevel="0" collapsed="false">
      <c r="A2750" s="0" t="s">
        <v>0</v>
      </c>
    </row>
    <row r="2751" customFormat="false" ht="12.75" hidden="false" customHeight="false" outlineLevel="0" collapsed="false">
      <c r="A2751" s="0" t="s">
        <v>0</v>
      </c>
    </row>
    <row r="2752" customFormat="false" ht="12.75" hidden="false" customHeight="false" outlineLevel="0" collapsed="false">
      <c r="A2752" s="0" t="s">
        <v>0</v>
      </c>
    </row>
    <row r="2753" customFormat="false" ht="12.75" hidden="false" customHeight="false" outlineLevel="0" collapsed="false">
      <c r="A2753" s="0" t="s">
        <v>0</v>
      </c>
    </row>
    <row r="2754" customFormat="false" ht="12.75" hidden="false" customHeight="false" outlineLevel="0" collapsed="false">
      <c r="A2754" s="0" t="s">
        <v>0</v>
      </c>
    </row>
    <row r="2755" customFormat="false" ht="12.75" hidden="false" customHeight="false" outlineLevel="0" collapsed="false">
      <c r="A2755" s="0" t="s">
        <v>0</v>
      </c>
    </row>
    <row r="2756" customFormat="false" ht="12.75" hidden="false" customHeight="false" outlineLevel="0" collapsed="false">
      <c r="A2756" s="0" t="s">
        <v>0</v>
      </c>
    </row>
    <row r="2757" customFormat="false" ht="12.75" hidden="false" customHeight="false" outlineLevel="0" collapsed="false">
      <c r="A2757" s="0" t="s">
        <v>0</v>
      </c>
    </row>
    <row r="2758" customFormat="false" ht="12.75" hidden="false" customHeight="false" outlineLevel="0" collapsed="false">
      <c r="A2758" s="0" t="s">
        <v>0</v>
      </c>
    </row>
    <row r="2759" customFormat="false" ht="12.75" hidden="false" customHeight="false" outlineLevel="0" collapsed="false">
      <c r="A2759" s="0" t="s">
        <v>0</v>
      </c>
    </row>
    <row r="2760" customFormat="false" ht="12.75" hidden="false" customHeight="false" outlineLevel="0" collapsed="false">
      <c r="A2760" s="0" t="s">
        <v>0</v>
      </c>
    </row>
    <row r="2761" customFormat="false" ht="12.75" hidden="false" customHeight="false" outlineLevel="0" collapsed="false">
      <c r="A2761" s="0" t="s">
        <v>0</v>
      </c>
    </row>
    <row r="2762" customFormat="false" ht="12.75" hidden="false" customHeight="false" outlineLevel="0" collapsed="false">
      <c r="A2762" s="0" t="s">
        <v>0</v>
      </c>
    </row>
    <row r="2763" customFormat="false" ht="12.75" hidden="false" customHeight="false" outlineLevel="0" collapsed="false">
      <c r="A2763" s="0" t="s">
        <v>0</v>
      </c>
    </row>
    <row r="2764" customFormat="false" ht="12.75" hidden="false" customHeight="false" outlineLevel="0" collapsed="false">
      <c r="A2764" s="0" t="s">
        <v>0</v>
      </c>
    </row>
    <row r="2765" customFormat="false" ht="12.75" hidden="false" customHeight="false" outlineLevel="0" collapsed="false">
      <c r="A2765" s="0" t="s">
        <v>0</v>
      </c>
    </row>
    <row r="2766" customFormat="false" ht="12.75" hidden="false" customHeight="false" outlineLevel="0" collapsed="false">
      <c r="A2766" s="0" t="s">
        <v>0</v>
      </c>
    </row>
    <row r="2767" customFormat="false" ht="12.75" hidden="false" customHeight="false" outlineLevel="0" collapsed="false">
      <c r="A2767" s="0" t="s">
        <v>0</v>
      </c>
    </row>
    <row r="2768" customFormat="false" ht="12.75" hidden="false" customHeight="false" outlineLevel="0" collapsed="false">
      <c r="A2768" s="0" t="s">
        <v>0</v>
      </c>
    </row>
    <row r="2769" customFormat="false" ht="12.75" hidden="false" customHeight="false" outlineLevel="0" collapsed="false">
      <c r="A2769" s="0" t="s">
        <v>0</v>
      </c>
    </row>
    <row r="2770" customFormat="false" ht="12.75" hidden="false" customHeight="false" outlineLevel="0" collapsed="false">
      <c r="A2770" s="0" t="s">
        <v>0</v>
      </c>
    </row>
    <row r="2771" customFormat="false" ht="12.75" hidden="false" customHeight="false" outlineLevel="0" collapsed="false">
      <c r="A2771" s="0" t="s">
        <v>0</v>
      </c>
    </row>
    <row r="2772" customFormat="false" ht="12.75" hidden="false" customHeight="false" outlineLevel="0" collapsed="false">
      <c r="A2772" s="0" t="s">
        <v>0</v>
      </c>
    </row>
    <row r="2773" customFormat="false" ht="12.75" hidden="false" customHeight="false" outlineLevel="0" collapsed="false">
      <c r="A2773" s="0" t="s">
        <v>0</v>
      </c>
    </row>
    <row r="2774" customFormat="false" ht="12.75" hidden="false" customHeight="false" outlineLevel="0" collapsed="false">
      <c r="A2774" s="0" t="s">
        <v>0</v>
      </c>
    </row>
    <row r="2775" customFormat="false" ht="12.75" hidden="false" customHeight="false" outlineLevel="0" collapsed="false">
      <c r="A2775" s="0" t="s">
        <v>0</v>
      </c>
    </row>
    <row r="2776" customFormat="false" ht="12.75" hidden="false" customHeight="false" outlineLevel="0" collapsed="false">
      <c r="A2776" s="0" t="s">
        <v>0</v>
      </c>
    </row>
    <row r="2777" customFormat="false" ht="12.75" hidden="false" customHeight="false" outlineLevel="0" collapsed="false">
      <c r="A2777" s="0" t="s">
        <v>0</v>
      </c>
    </row>
    <row r="2778" customFormat="false" ht="12.75" hidden="false" customHeight="false" outlineLevel="0" collapsed="false">
      <c r="A2778" s="0" t="s">
        <v>0</v>
      </c>
    </row>
    <row r="2779" customFormat="false" ht="12.75" hidden="false" customHeight="false" outlineLevel="0" collapsed="false">
      <c r="A2779" s="0" t="s">
        <v>0</v>
      </c>
    </row>
    <row r="2780" customFormat="false" ht="12.75" hidden="false" customHeight="false" outlineLevel="0" collapsed="false">
      <c r="A2780" s="0" t="s">
        <v>0</v>
      </c>
    </row>
    <row r="2781" customFormat="false" ht="12.75" hidden="false" customHeight="false" outlineLevel="0" collapsed="false">
      <c r="A2781" s="0" t="s">
        <v>0</v>
      </c>
    </row>
    <row r="2782" customFormat="false" ht="12.75" hidden="false" customHeight="false" outlineLevel="0" collapsed="false">
      <c r="A2782" s="0" t="s">
        <v>0</v>
      </c>
    </row>
    <row r="2783" customFormat="false" ht="12.75" hidden="false" customHeight="false" outlineLevel="0" collapsed="false">
      <c r="A2783" s="0" t="s">
        <v>0</v>
      </c>
    </row>
    <row r="2784" customFormat="false" ht="12.75" hidden="false" customHeight="false" outlineLevel="0" collapsed="false">
      <c r="A2784" s="0" t="s">
        <v>0</v>
      </c>
    </row>
    <row r="2785" customFormat="false" ht="12.75" hidden="false" customHeight="false" outlineLevel="0" collapsed="false">
      <c r="A2785" s="0" t="s">
        <v>0</v>
      </c>
    </row>
    <row r="2786" customFormat="false" ht="12.75" hidden="false" customHeight="false" outlineLevel="0" collapsed="false">
      <c r="A2786" s="0" t="s">
        <v>0</v>
      </c>
    </row>
    <row r="2787" customFormat="false" ht="12.75" hidden="false" customHeight="false" outlineLevel="0" collapsed="false">
      <c r="A2787" s="0" t="s">
        <v>0</v>
      </c>
    </row>
    <row r="2788" customFormat="false" ht="12.75" hidden="false" customHeight="false" outlineLevel="0" collapsed="false">
      <c r="A2788" s="0" t="s">
        <v>0</v>
      </c>
    </row>
    <row r="2789" customFormat="false" ht="12.75" hidden="false" customHeight="false" outlineLevel="0" collapsed="false">
      <c r="A2789" s="0" t="s">
        <v>0</v>
      </c>
    </row>
    <row r="2790" customFormat="false" ht="12.75" hidden="false" customHeight="false" outlineLevel="0" collapsed="false">
      <c r="A2790" s="0" t="s">
        <v>0</v>
      </c>
    </row>
    <row r="2791" customFormat="false" ht="12.75" hidden="false" customHeight="false" outlineLevel="0" collapsed="false">
      <c r="A2791" s="0" t="s">
        <v>0</v>
      </c>
    </row>
    <row r="2792" customFormat="false" ht="12.75" hidden="false" customHeight="false" outlineLevel="0" collapsed="false">
      <c r="A2792" s="0" t="s">
        <v>0</v>
      </c>
    </row>
    <row r="2793" customFormat="false" ht="12.75" hidden="false" customHeight="false" outlineLevel="0" collapsed="false">
      <c r="A2793" s="0" t="s">
        <v>0</v>
      </c>
    </row>
    <row r="2794" customFormat="false" ht="12.75" hidden="false" customHeight="false" outlineLevel="0" collapsed="false">
      <c r="A2794" s="0" t="s">
        <v>0</v>
      </c>
    </row>
    <row r="2795" customFormat="false" ht="12.75" hidden="false" customHeight="false" outlineLevel="0" collapsed="false">
      <c r="A2795" s="0" t="s">
        <v>0</v>
      </c>
    </row>
    <row r="2796" customFormat="false" ht="12.75" hidden="false" customHeight="false" outlineLevel="0" collapsed="false">
      <c r="A2796" s="0" t="s">
        <v>0</v>
      </c>
    </row>
    <row r="2797" customFormat="false" ht="12.75" hidden="false" customHeight="false" outlineLevel="0" collapsed="false">
      <c r="A2797" s="0" t="s">
        <v>0</v>
      </c>
    </row>
    <row r="2798" customFormat="false" ht="12.75" hidden="false" customHeight="false" outlineLevel="0" collapsed="false">
      <c r="A2798" s="0" t="s">
        <v>0</v>
      </c>
    </row>
    <row r="2799" customFormat="false" ht="12.75" hidden="false" customHeight="false" outlineLevel="0" collapsed="false">
      <c r="A2799" s="0" t="s">
        <v>0</v>
      </c>
    </row>
    <row r="2800" customFormat="false" ht="12.75" hidden="false" customHeight="false" outlineLevel="0" collapsed="false">
      <c r="A2800" s="0" t="s">
        <v>0</v>
      </c>
    </row>
    <row r="2801" customFormat="false" ht="12.75" hidden="false" customHeight="false" outlineLevel="0" collapsed="false">
      <c r="A2801" s="0" t="s">
        <v>0</v>
      </c>
    </row>
    <row r="2802" customFormat="false" ht="12.75" hidden="false" customHeight="false" outlineLevel="0" collapsed="false">
      <c r="A2802" s="0" t="s">
        <v>0</v>
      </c>
    </row>
    <row r="2803" customFormat="false" ht="12.75" hidden="false" customHeight="false" outlineLevel="0" collapsed="false">
      <c r="A2803" s="0" t="s">
        <v>0</v>
      </c>
    </row>
    <row r="2804" customFormat="false" ht="12.75" hidden="false" customHeight="false" outlineLevel="0" collapsed="false">
      <c r="A2804" s="0" t="s">
        <v>0</v>
      </c>
    </row>
    <row r="2805" customFormat="false" ht="12.75" hidden="false" customHeight="false" outlineLevel="0" collapsed="false">
      <c r="A2805" s="0" t="s">
        <v>0</v>
      </c>
    </row>
    <row r="2806" customFormat="false" ht="12.75" hidden="false" customHeight="false" outlineLevel="0" collapsed="false">
      <c r="A2806" s="0" t="s">
        <v>0</v>
      </c>
    </row>
    <row r="2807" customFormat="false" ht="12.75" hidden="false" customHeight="false" outlineLevel="0" collapsed="false">
      <c r="A2807" s="0" t="s">
        <v>0</v>
      </c>
    </row>
    <row r="2808" customFormat="false" ht="12.75" hidden="false" customHeight="false" outlineLevel="0" collapsed="false">
      <c r="A2808" s="0" t="s">
        <v>0</v>
      </c>
    </row>
    <row r="2809" customFormat="false" ht="12.75" hidden="false" customHeight="false" outlineLevel="0" collapsed="false">
      <c r="A2809" s="0" t="s">
        <v>0</v>
      </c>
    </row>
    <row r="2810" customFormat="false" ht="12.75" hidden="false" customHeight="false" outlineLevel="0" collapsed="false">
      <c r="A2810" s="0" t="s">
        <v>0</v>
      </c>
    </row>
    <row r="2811" customFormat="false" ht="12.75" hidden="false" customHeight="false" outlineLevel="0" collapsed="false">
      <c r="A2811" s="0" t="s">
        <v>0</v>
      </c>
    </row>
    <row r="2812" customFormat="false" ht="12.75" hidden="false" customHeight="false" outlineLevel="0" collapsed="false">
      <c r="A2812" s="0" t="s">
        <v>0</v>
      </c>
    </row>
    <row r="2813" customFormat="false" ht="12.75" hidden="false" customHeight="false" outlineLevel="0" collapsed="false">
      <c r="A2813" s="0" t="s">
        <v>0</v>
      </c>
    </row>
    <row r="2814" customFormat="false" ht="12.75" hidden="false" customHeight="false" outlineLevel="0" collapsed="false">
      <c r="A2814" s="0" t="s">
        <v>0</v>
      </c>
    </row>
    <row r="2815" customFormat="false" ht="12.75" hidden="false" customHeight="false" outlineLevel="0" collapsed="false">
      <c r="A2815" s="0" t="s">
        <v>0</v>
      </c>
    </row>
    <row r="2816" customFormat="false" ht="12.75" hidden="false" customHeight="false" outlineLevel="0" collapsed="false">
      <c r="A2816" s="0" t="s">
        <v>0</v>
      </c>
    </row>
    <row r="2817" customFormat="false" ht="12.75" hidden="false" customHeight="false" outlineLevel="0" collapsed="false">
      <c r="A2817" s="0" t="s">
        <v>0</v>
      </c>
    </row>
    <row r="2818" customFormat="false" ht="12.75" hidden="false" customHeight="false" outlineLevel="0" collapsed="false">
      <c r="A2818" s="0" t="s">
        <v>0</v>
      </c>
    </row>
    <row r="2819" customFormat="false" ht="12.75" hidden="false" customHeight="false" outlineLevel="0" collapsed="false">
      <c r="A2819" s="0" t="s">
        <v>0</v>
      </c>
    </row>
    <row r="2820" customFormat="false" ht="12.75" hidden="false" customHeight="false" outlineLevel="0" collapsed="false">
      <c r="A2820" s="0" t="s">
        <v>0</v>
      </c>
    </row>
    <row r="2821" customFormat="false" ht="12.75" hidden="false" customHeight="false" outlineLevel="0" collapsed="false">
      <c r="A2821" s="0" t="s">
        <v>0</v>
      </c>
    </row>
    <row r="2822" customFormat="false" ht="12.75" hidden="false" customHeight="false" outlineLevel="0" collapsed="false">
      <c r="A2822" s="0" t="s">
        <v>0</v>
      </c>
    </row>
    <row r="2823" customFormat="false" ht="12.75" hidden="false" customHeight="false" outlineLevel="0" collapsed="false">
      <c r="A2823" s="0" t="s">
        <v>0</v>
      </c>
    </row>
    <row r="2824" customFormat="false" ht="12.75" hidden="false" customHeight="false" outlineLevel="0" collapsed="false">
      <c r="A2824" s="0" t="s">
        <v>0</v>
      </c>
    </row>
    <row r="2825" customFormat="false" ht="12.75" hidden="false" customHeight="false" outlineLevel="0" collapsed="false">
      <c r="A2825" s="0" t="s">
        <v>0</v>
      </c>
    </row>
    <row r="2826" customFormat="false" ht="12.75" hidden="false" customHeight="false" outlineLevel="0" collapsed="false">
      <c r="A2826" s="0" t="s">
        <v>0</v>
      </c>
    </row>
    <row r="2827" customFormat="false" ht="12.75" hidden="false" customHeight="false" outlineLevel="0" collapsed="false">
      <c r="A2827" s="0" t="s">
        <v>0</v>
      </c>
    </row>
    <row r="2828" customFormat="false" ht="12.75" hidden="false" customHeight="false" outlineLevel="0" collapsed="false">
      <c r="A2828" s="0" t="s">
        <v>0</v>
      </c>
    </row>
    <row r="2829" customFormat="false" ht="12.75" hidden="false" customHeight="false" outlineLevel="0" collapsed="false">
      <c r="A2829" s="0" t="s">
        <v>0</v>
      </c>
    </row>
    <row r="2830" customFormat="false" ht="12.75" hidden="false" customHeight="false" outlineLevel="0" collapsed="false">
      <c r="A2830" s="0" t="s">
        <v>0</v>
      </c>
    </row>
    <row r="2831" customFormat="false" ht="12.75" hidden="false" customHeight="false" outlineLevel="0" collapsed="false">
      <c r="A2831" s="0" t="s">
        <v>0</v>
      </c>
    </row>
    <row r="2832" customFormat="false" ht="12.75" hidden="false" customHeight="false" outlineLevel="0" collapsed="false">
      <c r="A2832" s="0" t="s">
        <v>0</v>
      </c>
    </row>
    <row r="2833" customFormat="false" ht="12.75" hidden="false" customHeight="false" outlineLevel="0" collapsed="false">
      <c r="A2833" s="0" t="s">
        <v>0</v>
      </c>
    </row>
    <row r="2834" customFormat="false" ht="12.75" hidden="false" customHeight="false" outlineLevel="0" collapsed="false">
      <c r="A2834" s="0" t="s">
        <v>0</v>
      </c>
    </row>
    <row r="2835" customFormat="false" ht="12.75" hidden="false" customHeight="false" outlineLevel="0" collapsed="false">
      <c r="A2835" s="0" t="s">
        <v>0</v>
      </c>
    </row>
    <row r="2836" customFormat="false" ht="12.75" hidden="false" customHeight="false" outlineLevel="0" collapsed="false">
      <c r="A2836" s="0" t="s">
        <v>0</v>
      </c>
    </row>
    <row r="2837" customFormat="false" ht="12.75" hidden="false" customHeight="false" outlineLevel="0" collapsed="false">
      <c r="A2837" s="0" t="s">
        <v>0</v>
      </c>
    </row>
    <row r="2838" customFormat="false" ht="12.75" hidden="false" customHeight="false" outlineLevel="0" collapsed="false">
      <c r="A2838" s="0" t="s">
        <v>0</v>
      </c>
    </row>
    <row r="2839" customFormat="false" ht="12.75" hidden="false" customHeight="false" outlineLevel="0" collapsed="false">
      <c r="A2839" s="0" t="s">
        <v>0</v>
      </c>
    </row>
    <row r="2840" customFormat="false" ht="12.75" hidden="false" customHeight="false" outlineLevel="0" collapsed="false">
      <c r="A2840" s="0" t="s">
        <v>0</v>
      </c>
    </row>
    <row r="2841" customFormat="false" ht="12.75" hidden="false" customHeight="false" outlineLevel="0" collapsed="false">
      <c r="A2841" s="0" t="s">
        <v>0</v>
      </c>
    </row>
    <row r="2842" customFormat="false" ht="12.75" hidden="false" customHeight="false" outlineLevel="0" collapsed="false">
      <c r="A2842" s="0" t="s">
        <v>0</v>
      </c>
    </row>
    <row r="2843" customFormat="false" ht="12.75" hidden="false" customHeight="false" outlineLevel="0" collapsed="false">
      <c r="A2843" s="0" t="s">
        <v>0</v>
      </c>
    </row>
    <row r="2844" customFormat="false" ht="12.75" hidden="false" customHeight="false" outlineLevel="0" collapsed="false">
      <c r="A2844" s="0" t="s">
        <v>0</v>
      </c>
    </row>
    <row r="2845" customFormat="false" ht="12.75" hidden="false" customHeight="false" outlineLevel="0" collapsed="false">
      <c r="A2845" s="0" t="s">
        <v>0</v>
      </c>
    </row>
    <row r="2846" customFormat="false" ht="12.75" hidden="false" customHeight="false" outlineLevel="0" collapsed="false">
      <c r="A2846" s="0" t="s">
        <v>0</v>
      </c>
    </row>
    <row r="2847" customFormat="false" ht="12.75" hidden="false" customHeight="false" outlineLevel="0" collapsed="false">
      <c r="A2847" s="0" t="s">
        <v>0</v>
      </c>
    </row>
    <row r="2848" customFormat="false" ht="12.75" hidden="false" customHeight="false" outlineLevel="0" collapsed="false">
      <c r="A2848" s="0" t="s">
        <v>0</v>
      </c>
    </row>
    <row r="2849" customFormat="false" ht="12.75" hidden="false" customHeight="false" outlineLevel="0" collapsed="false">
      <c r="A2849" s="0" t="s">
        <v>0</v>
      </c>
    </row>
    <row r="2850" customFormat="false" ht="12.75" hidden="false" customHeight="false" outlineLevel="0" collapsed="false">
      <c r="A2850" s="0" t="s">
        <v>0</v>
      </c>
    </row>
    <row r="2851" customFormat="false" ht="12.75" hidden="false" customHeight="false" outlineLevel="0" collapsed="false">
      <c r="A2851" s="0" t="s">
        <v>0</v>
      </c>
    </row>
    <row r="2852" customFormat="false" ht="12.75" hidden="false" customHeight="false" outlineLevel="0" collapsed="false">
      <c r="A2852" s="0" t="s">
        <v>0</v>
      </c>
    </row>
    <row r="2853" customFormat="false" ht="12.75" hidden="false" customHeight="false" outlineLevel="0" collapsed="false">
      <c r="A2853" s="0" t="s">
        <v>0</v>
      </c>
    </row>
    <row r="2854" customFormat="false" ht="12.75" hidden="false" customHeight="false" outlineLevel="0" collapsed="false">
      <c r="A2854" s="0" t="s">
        <v>0</v>
      </c>
    </row>
    <row r="2855" customFormat="false" ht="12.75" hidden="false" customHeight="false" outlineLevel="0" collapsed="false">
      <c r="A2855" s="0" t="s">
        <v>0</v>
      </c>
    </row>
    <row r="2856" customFormat="false" ht="12.75" hidden="false" customHeight="false" outlineLevel="0" collapsed="false">
      <c r="A2856" s="0" t="s">
        <v>0</v>
      </c>
    </row>
    <row r="2857" customFormat="false" ht="12.75" hidden="false" customHeight="false" outlineLevel="0" collapsed="false">
      <c r="A2857" s="0" t="s">
        <v>0</v>
      </c>
    </row>
    <row r="2858" customFormat="false" ht="12.75" hidden="false" customHeight="false" outlineLevel="0" collapsed="false">
      <c r="A2858" s="0" t="s">
        <v>0</v>
      </c>
    </row>
    <row r="2859" customFormat="false" ht="12.75" hidden="false" customHeight="false" outlineLevel="0" collapsed="false">
      <c r="A2859" s="0" t="s">
        <v>0</v>
      </c>
    </row>
    <row r="2860" customFormat="false" ht="12.75" hidden="false" customHeight="false" outlineLevel="0" collapsed="false">
      <c r="A2860" s="0" t="s">
        <v>0</v>
      </c>
    </row>
    <row r="2861" customFormat="false" ht="12.75" hidden="false" customHeight="false" outlineLevel="0" collapsed="false">
      <c r="A2861" s="0" t="s">
        <v>0</v>
      </c>
    </row>
    <row r="2862" customFormat="false" ht="12.75" hidden="false" customHeight="false" outlineLevel="0" collapsed="false">
      <c r="A2862" s="0" t="s">
        <v>0</v>
      </c>
    </row>
    <row r="2863" customFormat="false" ht="12.75" hidden="false" customHeight="false" outlineLevel="0" collapsed="false">
      <c r="A2863" s="0" t="s">
        <v>0</v>
      </c>
    </row>
    <row r="2864" customFormat="false" ht="12.75" hidden="false" customHeight="false" outlineLevel="0" collapsed="false">
      <c r="A2864" s="0" t="s">
        <v>0</v>
      </c>
    </row>
    <row r="2865" customFormat="false" ht="12.75" hidden="false" customHeight="false" outlineLevel="0" collapsed="false">
      <c r="A2865" s="0" t="s">
        <v>0</v>
      </c>
    </row>
    <row r="2866" customFormat="false" ht="12.75" hidden="false" customHeight="false" outlineLevel="0" collapsed="false">
      <c r="A2866" s="0" t="s">
        <v>0</v>
      </c>
    </row>
    <row r="2867" customFormat="false" ht="12.75" hidden="false" customHeight="false" outlineLevel="0" collapsed="false">
      <c r="A2867" s="0" t="s">
        <v>0</v>
      </c>
    </row>
    <row r="2868" customFormat="false" ht="12.75" hidden="false" customHeight="false" outlineLevel="0" collapsed="false">
      <c r="A2868" s="0" t="s">
        <v>0</v>
      </c>
    </row>
    <row r="2869" customFormat="false" ht="12.75" hidden="false" customHeight="false" outlineLevel="0" collapsed="false">
      <c r="A2869" s="0" t="s">
        <v>0</v>
      </c>
    </row>
    <row r="2870" customFormat="false" ht="12.75" hidden="false" customHeight="false" outlineLevel="0" collapsed="false">
      <c r="A2870" s="0" t="s">
        <v>0</v>
      </c>
    </row>
    <row r="2871" customFormat="false" ht="12.75" hidden="false" customHeight="false" outlineLevel="0" collapsed="false">
      <c r="A2871" s="0" t="s">
        <v>0</v>
      </c>
    </row>
    <row r="2872" customFormat="false" ht="12.75" hidden="false" customHeight="false" outlineLevel="0" collapsed="false">
      <c r="A2872" s="0" t="s">
        <v>0</v>
      </c>
    </row>
    <row r="2873" customFormat="false" ht="12.75" hidden="false" customHeight="false" outlineLevel="0" collapsed="false">
      <c r="A2873" s="0" t="s">
        <v>0</v>
      </c>
    </row>
    <row r="2874" customFormat="false" ht="12.75" hidden="false" customHeight="false" outlineLevel="0" collapsed="false">
      <c r="A2874" s="0" t="s">
        <v>0</v>
      </c>
    </row>
    <row r="2875" customFormat="false" ht="12.75" hidden="false" customHeight="false" outlineLevel="0" collapsed="false">
      <c r="A2875" s="0" t="s">
        <v>0</v>
      </c>
    </row>
    <row r="2876" customFormat="false" ht="12.75" hidden="false" customHeight="false" outlineLevel="0" collapsed="false">
      <c r="A2876" s="0" t="s">
        <v>0</v>
      </c>
    </row>
    <row r="2877" customFormat="false" ht="12.75" hidden="false" customHeight="false" outlineLevel="0" collapsed="false">
      <c r="A2877" s="0" t="s">
        <v>0</v>
      </c>
    </row>
    <row r="2878" customFormat="false" ht="12.75" hidden="false" customHeight="false" outlineLevel="0" collapsed="false">
      <c r="A2878" s="0" t="s">
        <v>0</v>
      </c>
    </row>
    <row r="2879" customFormat="false" ht="12.75" hidden="false" customHeight="false" outlineLevel="0" collapsed="false">
      <c r="A2879" s="0" t="s">
        <v>0</v>
      </c>
    </row>
    <row r="2880" customFormat="false" ht="12.75" hidden="false" customHeight="false" outlineLevel="0" collapsed="false">
      <c r="A2880" s="0" t="s">
        <v>0</v>
      </c>
    </row>
    <row r="2881" customFormat="false" ht="12.75" hidden="false" customHeight="false" outlineLevel="0" collapsed="false">
      <c r="A2881" s="0" t="s">
        <v>0</v>
      </c>
    </row>
    <row r="2882" customFormat="false" ht="12.75" hidden="false" customHeight="false" outlineLevel="0" collapsed="false">
      <c r="A2882" s="0" t="s">
        <v>0</v>
      </c>
    </row>
    <row r="2883" customFormat="false" ht="12.75" hidden="false" customHeight="false" outlineLevel="0" collapsed="false">
      <c r="A2883" s="0" t="s">
        <v>0</v>
      </c>
    </row>
    <row r="2884" customFormat="false" ht="12.75" hidden="false" customHeight="false" outlineLevel="0" collapsed="false">
      <c r="A2884" s="0" t="s">
        <v>0</v>
      </c>
    </row>
    <row r="2885" customFormat="false" ht="12.75" hidden="false" customHeight="false" outlineLevel="0" collapsed="false">
      <c r="A2885" s="0" t="s">
        <v>0</v>
      </c>
    </row>
    <row r="2886" customFormat="false" ht="12.75" hidden="false" customHeight="false" outlineLevel="0" collapsed="false">
      <c r="A2886" s="0" t="s">
        <v>0</v>
      </c>
    </row>
    <row r="2887" customFormat="false" ht="12.75" hidden="false" customHeight="false" outlineLevel="0" collapsed="false">
      <c r="A2887" s="0" t="s">
        <v>0</v>
      </c>
    </row>
    <row r="2888" customFormat="false" ht="12.75" hidden="false" customHeight="false" outlineLevel="0" collapsed="false">
      <c r="A2888" s="0" t="s">
        <v>0</v>
      </c>
    </row>
    <row r="2889" customFormat="false" ht="12.75" hidden="false" customHeight="false" outlineLevel="0" collapsed="false">
      <c r="A2889" s="0" t="s">
        <v>0</v>
      </c>
    </row>
    <row r="2890" customFormat="false" ht="12.75" hidden="false" customHeight="false" outlineLevel="0" collapsed="false">
      <c r="A2890" s="0" t="s">
        <v>0</v>
      </c>
    </row>
    <row r="2891" customFormat="false" ht="12.75" hidden="false" customHeight="false" outlineLevel="0" collapsed="false">
      <c r="A2891" s="0" t="s">
        <v>0</v>
      </c>
    </row>
    <row r="2892" customFormat="false" ht="12.75" hidden="false" customHeight="false" outlineLevel="0" collapsed="false">
      <c r="A2892" s="0" t="s">
        <v>0</v>
      </c>
    </row>
    <row r="2893" customFormat="false" ht="12.75" hidden="false" customHeight="false" outlineLevel="0" collapsed="false">
      <c r="A2893" s="0" t="s">
        <v>0</v>
      </c>
    </row>
    <row r="2894" customFormat="false" ht="12.75" hidden="false" customHeight="false" outlineLevel="0" collapsed="false">
      <c r="A2894" s="0" t="s">
        <v>0</v>
      </c>
    </row>
    <row r="2895" customFormat="false" ht="12.75" hidden="false" customHeight="false" outlineLevel="0" collapsed="false">
      <c r="A2895" s="0" t="s">
        <v>0</v>
      </c>
    </row>
    <row r="2896" customFormat="false" ht="12.75" hidden="false" customHeight="false" outlineLevel="0" collapsed="false">
      <c r="A2896" s="0" t="s">
        <v>0</v>
      </c>
    </row>
    <row r="2897" customFormat="false" ht="12.75" hidden="false" customHeight="false" outlineLevel="0" collapsed="false">
      <c r="A2897" s="0" t="s">
        <v>0</v>
      </c>
    </row>
    <row r="2898" customFormat="false" ht="12.75" hidden="false" customHeight="false" outlineLevel="0" collapsed="false">
      <c r="A2898" s="0" t="s">
        <v>0</v>
      </c>
    </row>
    <row r="2899" customFormat="false" ht="12.75" hidden="false" customHeight="false" outlineLevel="0" collapsed="false">
      <c r="A2899" s="0" t="s">
        <v>0</v>
      </c>
    </row>
    <row r="2900" customFormat="false" ht="12.75" hidden="false" customHeight="false" outlineLevel="0" collapsed="false">
      <c r="A2900" s="0" t="s">
        <v>0</v>
      </c>
    </row>
    <row r="2901" customFormat="false" ht="12.75" hidden="false" customHeight="false" outlineLevel="0" collapsed="false">
      <c r="A2901" s="0" t="s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2020-01-07T19:01:30Z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