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vrn\Desktop\HW\Диплом\"/>
    </mc:Choice>
  </mc:AlternateContent>
  <xr:revisionPtr revIDLastSave="0" documentId="13_ncr:1_{B1C731C7-A17F-46C0-9343-6CC4135F9ABC}" xr6:coauthVersionLast="46" xr6:coauthVersionMax="46" xr10:uidLastSave="{00000000-0000-0000-0000-000000000000}"/>
  <bookViews>
    <workbookView xWindow="768" yWindow="780" windowWidth="12120" windowHeight="9672" xr2:uid="{CA69A135-BC4F-47CE-9C3E-3C56F593190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7" i="1"/>
  <c r="B3" i="1"/>
  <c r="B4" i="1"/>
  <c r="B7" i="1"/>
</calcChain>
</file>

<file path=xl/sharedStrings.xml><?xml version="1.0" encoding="utf-8"?>
<sst xmlns="http://schemas.openxmlformats.org/spreadsheetml/2006/main" count="34" uniqueCount="33">
  <si>
    <t>Данные по модели:</t>
  </si>
  <si>
    <t>Радиус контура Rk, м</t>
  </si>
  <si>
    <t>Длина модели по y ly, м</t>
  </si>
  <si>
    <t>Длина модели по x lx, м</t>
  </si>
  <si>
    <t>Толщина пласта h, м</t>
  </si>
  <si>
    <t>Вязкость нефти mu, мПа*с</t>
  </si>
  <si>
    <t>Вертикальная прон. Kv, мД</t>
  </si>
  <si>
    <t>Горизонтальная прон. kh, мД</t>
  </si>
  <si>
    <t>Длина горзонтального ствола L, м</t>
  </si>
  <si>
    <t>Режим работы скважины:</t>
  </si>
  <si>
    <t>Контроль по забойному давлению Pwf, атм</t>
  </si>
  <si>
    <t>Контроль по дебиту Q, м3/сут</t>
  </si>
  <si>
    <t>1*</t>
  </si>
  <si>
    <t>Начальные свойства:</t>
  </si>
  <si>
    <t>Раадиус скважины rw, м</t>
  </si>
  <si>
    <t>Скин-фактор</t>
  </si>
  <si>
    <t>Плотность нефти, кг/м3</t>
  </si>
  <si>
    <t>Плотность воды кг/м3</t>
  </si>
  <si>
    <t>Плотность газа, кг/м3</t>
  </si>
  <si>
    <t>Сжимаемость породы, Па^-1</t>
  </si>
  <si>
    <t>Начальное пластовое давление, атм</t>
  </si>
  <si>
    <t>Шероховатость, м</t>
  </si>
  <si>
    <t>Результаты расчета с контролем по забойному давлению</t>
  </si>
  <si>
    <t>t, (сут) \ Qн, (м3/сут)</t>
  </si>
  <si>
    <t>OPM</t>
  </si>
  <si>
    <t>Справка</t>
  </si>
  <si>
    <t>Butler-1 - приток к вертикальной трещине</t>
  </si>
  <si>
    <t>Butler-3 - приток к конечной вертикальной трещине</t>
  </si>
  <si>
    <t>Butler-2 - приток к протяженной горизонтальной скважине</t>
  </si>
  <si>
    <t>Butler-1</t>
  </si>
  <si>
    <t>Butler-2</t>
  </si>
  <si>
    <t>Eclipse</t>
  </si>
  <si>
    <t>Rubis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</si>
</sst>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дебита нефти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Лист1!$E$2:$E$25</c:f>
              <c:strCache>
                <c:ptCount val="21"/>
                <c:pt idx="0">
                  <c:v>t, (сут) \ Qн, (м3/сут)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strCache>
            </c:strRef>
          </c:xVal>
          <c:yVal>
            <c:numRef>
              <c:f>Лист1!$F$2:$F$25</c:f>
              <c:numCache>
                <c:formatCode>General</c:formatCode>
                <c:ptCount val="24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B-432B-9709-27EF22A8DD48}"/>
            </c:ext>
          </c:extLst>
        </c:ser>
        <c:ser>
          <c:idx val="1"/>
          <c:order val="1"/>
          <c:tx>
            <c:v>Батлер - гор. скв.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Лист1!$E$2:$E$25</c:f>
              <c:strCache>
                <c:ptCount val="21"/>
                <c:pt idx="0">
                  <c:v>t, (сут) \ Qн, (м3/сут)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strCache>
            </c:strRef>
          </c:xVal>
          <c:yVal>
            <c:numRef>
              <c:f>Лист1!$S$2:$S$25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8B-432B-9709-27EF22A8D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18864"/>
        <c:axId val="562421488"/>
      </c:scatterChart>
      <c:valAx>
        <c:axId val="5624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/>
                  <a:t>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421488"/>
        <c:crosses val="autoZero"/>
        <c:crossBetween val="midCat"/>
      </c:valAx>
      <c:valAx>
        <c:axId val="5624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</a:t>
                </a:r>
                <a:r>
                  <a:rPr lang="en-US" baseline="0"/>
                  <a:t>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41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пластового давления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Лист1!$P$2:$P$25</c:f>
              <c:numCache>
                <c:formatCode>General</c:formatCode>
                <c:ptCount val="24"/>
              </c:numCache>
            </c:numRef>
          </c:xVal>
          <c:yVal>
            <c:numRef>
              <c:f>Лист1!$Q$2:$Q$25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6-4A34-BCCF-7DF490BCF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20024"/>
        <c:axId val="641521008"/>
      </c:scatterChart>
      <c:valAx>
        <c:axId val="64152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521008"/>
        <c:crosses val="autoZero"/>
        <c:crossBetween val="midCat"/>
      </c:valAx>
      <c:valAx>
        <c:axId val="6415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Pres, </a:t>
                </a:r>
                <a:r>
                  <a:rPr lang="ru-RU"/>
                  <a:t>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52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забойного давления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Лист1!$P$2:$P$25</c:f>
              <c:numCache>
                <c:formatCode>General</c:formatCode>
                <c:ptCount val="24"/>
              </c:numCache>
            </c:numRef>
          </c:xVal>
          <c:yVal>
            <c:numRef>
              <c:f>Лист1!$Q$2:$Q$25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ED-4B73-9B71-321E300EA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20024"/>
        <c:axId val="641521008"/>
      </c:scatterChart>
      <c:valAx>
        <c:axId val="64152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521008"/>
        <c:crosses val="autoZero"/>
        <c:crossBetween val="midCat"/>
      </c:valAx>
      <c:valAx>
        <c:axId val="6415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Pwf, </a:t>
                </a:r>
                <a:r>
                  <a:rPr lang="ru-RU"/>
                  <a:t>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52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41564</xdr:rowOff>
    </xdr:from>
    <xdr:to>
      <xdr:col>3</xdr:col>
      <xdr:colOff>443345</xdr:colOff>
      <xdr:row>51</xdr:row>
      <xdr:rowOff>41563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02E15F-2C1F-4D1D-9387-ABDFA89E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39485</xdr:rowOff>
    </xdr:from>
    <xdr:to>
      <xdr:col>3</xdr:col>
      <xdr:colOff>369050</xdr:colOff>
      <xdr:row>67</xdr:row>
      <xdr:rowOff>39486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EC67F1-65AC-4313-8ED0-26EB352A6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67</xdr:row>
      <xdr:rowOff>110836</xdr:rowOff>
    </xdr:from>
    <xdr:to>
      <xdr:col>3</xdr:col>
      <xdr:colOff>369050</xdr:colOff>
      <xdr:row>82</xdr:row>
      <xdr:rowOff>110837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43414AB-76D8-4F59-B003-75555CD1D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87D8-DF00-4AB4-AEE7-3A17E95F6F3F}">
  <dimension ref="A1:K29"/>
  <sheetViews>
    <sheetView tabSelected="1" zoomScale="55" zoomScaleNormal="55" workbookViewId="0">
      <selection activeCell="F7" sqref="F7"/>
    </sheetView>
  </sheetViews>
  <sheetFormatPr defaultRowHeight="14.4" x14ac:dyDescent="0.3"/>
  <cols>
    <col min="1" max="1" width="39.5546875" bestFit="1" customWidth="1"/>
    <col min="2" max="2" width="10.21875" customWidth="1"/>
    <col min="5" max="5" width="19.33203125" bestFit="1" customWidth="1"/>
    <col min="6" max="6" width="15.44140625" bestFit="1" customWidth="1"/>
    <col min="19" max="19" width="12.44140625" bestFit="1" customWidth="1"/>
  </cols>
  <sheetData>
    <row r="1" spans="1:11" x14ac:dyDescent="0.3">
      <c r="A1" s="3" t="s">
        <v>0</v>
      </c>
      <c r="B1" s="4"/>
      <c r="E1" s="7" t="s">
        <v>22</v>
      </c>
      <c r="F1" s="7"/>
      <c r="G1" s="7"/>
      <c r="H1" s="7"/>
      <c r="I1" s="7"/>
      <c r="J1" s="7"/>
      <c r="K1" s="7"/>
    </row>
    <row r="2" spans="1:11" x14ac:dyDescent="0.3">
      <c r="A2" s="2" t="s">
        <v>3</v>
      </c>
      <c r="B2">
        <v>1500</v>
      </c>
      <c r="E2" t="s">
        <v>23</v>
      </c>
      <c r="F2" t="s">
        <v>24</v>
      </c>
      <c r="G2" t="s">
        <v>29</v>
      </c>
      <c r="H2" t="s">
        <v>30</v>
      </c>
      <c r="I2" t="s">
        <v>29</v>
      </c>
      <c r="J2" t="s">
        <v>31</v>
      </c>
      <c r="K2" t="s">
        <v>32</v>
      </c>
    </row>
    <row r="3" spans="1:11" x14ac:dyDescent="0.3">
      <c r="A3" s="1" t="s">
        <v>2</v>
      </c>
      <c r="B3">
        <f>B2</f>
        <v>1500</v>
      </c>
      <c r="E3" s="6">
        <v>15</v>
      </c>
      <c r="F3" s="6"/>
      <c r="G3" s="6"/>
      <c r="H3" s="6"/>
      <c r="I3" s="6"/>
      <c r="J3" s="6"/>
      <c r="K3" s="6"/>
    </row>
    <row r="4" spans="1:11" x14ac:dyDescent="0.3">
      <c r="A4" s="1" t="s">
        <v>1</v>
      </c>
      <c r="B4">
        <f>B2/2</f>
        <v>750</v>
      </c>
      <c r="E4" s="6">
        <v>30</v>
      </c>
      <c r="F4" s="6"/>
      <c r="G4" s="6"/>
      <c r="H4" s="6"/>
      <c r="I4" s="6"/>
      <c r="J4" s="6"/>
      <c r="K4" s="6"/>
    </row>
    <row r="5" spans="1:11" x14ac:dyDescent="0.3">
      <c r="A5" s="1" t="s">
        <v>4</v>
      </c>
      <c r="B5">
        <v>10</v>
      </c>
      <c r="E5" s="6">
        <v>45</v>
      </c>
      <c r="F5" s="6"/>
      <c r="G5" s="6"/>
      <c r="H5" s="6"/>
      <c r="I5" s="6"/>
      <c r="J5" s="6"/>
      <c r="K5" s="6"/>
    </row>
    <row r="6" spans="1:11" x14ac:dyDescent="0.3">
      <c r="A6" s="1" t="s">
        <v>7</v>
      </c>
      <c r="B6">
        <v>5</v>
      </c>
      <c r="E6" s="6">
        <v>60</v>
      </c>
      <c r="F6" s="6"/>
      <c r="G6" s="6"/>
      <c r="H6" s="6"/>
      <c r="I6" s="6"/>
      <c r="J6" s="6"/>
      <c r="K6" s="6"/>
    </row>
    <row r="7" spans="1:11" x14ac:dyDescent="0.3">
      <c r="A7" s="1" t="s">
        <v>6</v>
      </c>
      <c r="B7">
        <f>B6/10</f>
        <v>0.5</v>
      </c>
      <c r="E7" s="6">
        <v>75</v>
      </c>
      <c r="F7" s="6"/>
      <c r="G7" s="6"/>
      <c r="H7" s="6"/>
      <c r="I7" s="6"/>
      <c r="J7" s="6"/>
      <c r="K7" s="6"/>
    </row>
    <row r="8" spans="1:11" x14ac:dyDescent="0.3">
      <c r="A8" s="1" t="s">
        <v>8</v>
      </c>
      <c r="B8">
        <v>400</v>
      </c>
      <c r="E8" s="6">
        <v>90</v>
      </c>
      <c r="F8" s="6"/>
      <c r="G8" s="6"/>
      <c r="H8" s="6"/>
      <c r="I8" s="6"/>
      <c r="J8" s="6"/>
      <c r="K8" s="6"/>
    </row>
    <row r="9" spans="1:11" x14ac:dyDescent="0.3">
      <c r="A9" s="1" t="s">
        <v>14</v>
      </c>
      <c r="B9">
        <v>7.8E-2</v>
      </c>
      <c r="E9" s="6">
        <v>105</v>
      </c>
      <c r="F9" s="6"/>
      <c r="G9" s="6"/>
      <c r="H9" s="6"/>
      <c r="I9" s="6"/>
      <c r="J9" s="6"/>
      <c r="K9" s="6"/>
    </row>
    <row r="10" spans="1:11" x14ac:dyDescent="0.3">
      <c r="A10" s="1" t="s">
        <v>15</v>
      </c>
      <c r="B10">
        <v>0</v>
      </c>
      <c r="E10" s="6">
        <v>120</v>
      </c>
      <c r="F10" s="6"/>
      <c r="G10" s="6"/>
      <c r="H10" s="6"/>
      <c r="I10" s="6"/>
      <c r="J10" s="6"/>
      <c r="K10" s="6"/>
    </row>
    <row r="11" spans="1:11" x14ac:dyDescent="0.3">
      <c r="E11" s="6">
        <v>135</v>
      </c>
      <c r="F11" s="6"/>
      <c r="G11" s="6"/>
      <c r="H11" s="6"/>
      <c r="I11" s="6"/>
      <c r="J11" s="6"/>
      <c r="K11" s="6"/>
    </row>
    <row r="12" spans="1:11" x14ac:dyDescent="0.3">
      <c r="A12" s="3" t="s">
        <v>13</v>
      </c>
      <c r="B12" s="4"/>
      <c r="E12" s="6">
        <v>150</v>
      </c>
      <c r="F12" s="6"/>
      <c r="G12" s="6"/>
      <c r="H12" s="6"/>
      <c r="I12" s="6"/>
      <c r="J12" s="6"/>
      <c r="K12" s="6"/>
    </row>
    <row r="13" spans="1:11" x14ac:dyDescent="0.3">
      <c r="A13" s="1" t="s">
        <v>5</v>
      </c>
      <c r="B13">
        <v>1.0900000000000001</v>
      </c>
      <c r="E13" s="6">
        <v>165</v>
      </c>
      <c r="F13" s="6"/>
      <c r="G13" s="6"/>
      <c r="H13" s="6"/>
      <c r="I13" s="6"/>
      <c r="J13" s="6"/>
      <c r="K13" s="6"/>
    </row>
    <row r="14" spans="1:11" x14ac:dyDescent="0.3">
      <c r="A14" s="1" t="s">
        <v>16</v>
      </c>
      <c r="B14">
        <v>896</v>
      </c>
      <c r="E14" s="6">
        <v>180</v>
      </c>
      <c r="F14" s="6"/>
      <c r="G14" s="6"/>
      <c r="H14" s="6"/>
      <c r="I14" s="6"/>
      <c r="J14" s="6"/>
      <c r="K14" s="6"/>
    </row>
    <row r="15" spans="1:11" x14ac:dyDescent="0.3">
      <c r="A15" s="1" t="s">
        <v>18</v>
      </c>
      <c r="B15">
        <v>0.9</v>
      </c>
      <c r="E15" s="6">
        <v>195</v>
      </c>
      <c r="F15" s="6"/>
      <c r="G15" s="6"/>
      <c r="H15" s="6"/>
      <c r="I15" s="6"/>
      <c r="J15" s="6"/>
      <c r="K15" s="6"/>
    </row>
    <row r="16" spans="1:11" x14ac:dyDescent="0.3">
      <c r="A16" s="1" t="s">
        <v>17</v>
      </c>
      <c r="B16">
        <v>1190</v>
      </c>
      <c r="E16" s="6">
        <v>210</v>
      </c>
      <c r="F16" s="6"/>
      <c r="G16" s="6"/>
      <c r="H16" s="6"/>
      <c r="I16" s="6"/>
      <c r="J16" s="6"/>
      <c r="K16" s="6"/>
    </row>
    <row r="17" spans="1:11" x14ac:dyDescent="0.3">
      <c r="A17" s="1" t="s">
        <v>19</v>
      </c>
      <c r="B17" s="5">
        <f>1.5*10^-5</f>
        <v>1.5000000000000002E-5</v>
      </c>
      <c r="E17" s="6">
        <v>225</v>
      </c>
      <c r="F17" s="6"/>
      <c r="G17" s="6"/>
      <c r="H17" s="6"/>
      <c r="I17" s="6"/>
      <c r="J17" s="6"/>
      <c r="K17" s="6"/>
    </row>
    <row r="18" spans="1:11" x14ac:dyDescent="0.3">
      <c r="A18" s="1" t="s">
        <v>20</v>
      </c>
      <c r="B18">
        <v>286</v>
      </c>
      <c r="E18" s="6">
        <v>240</v>
      </c>
      <c r="F18" s="6"/>
      <c r="G18" s="6"/>
      <c r="H18" s="6"/>
      <c r="I18" s="6"/>
      <c r="J18" s="6"/>
      <c r="K18" s="6"/>
    </row>
    <row r="19" spans="1:11" x14ac:dyDescent="0.3">
      <c r="A19" s="1" t="s">
        <v>21</v>
      </c>
      <c r="B19" s="5">
        <f>1*10^-3</f>
        <v>1E-3</v>
      </c>
      <c r="E19" s="6">
        <v>255</v>
      </c>
      <c r="F19" s="6"/>
      <c r="G19" s="6"/>
      <c r="H19" s="6"/>
      <c r="I19" s="6"/>
      <c r="J19" s="6"/>
      <c r="K19" s="6"/>
    </row>
    <row r="20" spans="1:11" x14ac:dyDescent="0.3">
      <c r="E20" s="6">
        <v>270</v>
      </c>
      <c r="F20" s="6"/>
      <c r="G20" s="6"/>
      <c r="H20" s="6"/>
      <c r="I20" s="6"/>
      <c r="J20" s="6"/>
      <c r="K20" s="6"/>
    </row>
    <row r="21" spans="1:11" x14ac:dyDescent="0.3">
      <c r="A21" s="3" t="s">
        <v>9</v>
      </c>
      <c r="B21" s="4"/>
      <c r="E21" s="6">
        <v>285</v>
      </c>
      <c r="F21" s="6"/>
      <c r="G21" s="6"/>
      <c r="H21" s="6"/>
      <c r="I21" s="6"/>
      <c r="J21" s="6"/>
      <c r="K21" s="6"/>
    </row>
    <row r="22" spans="1:11" x14ac:dyDescent="0.3">
      <c r="A22" s="1" t="s">
        <v>10</v>
      </c>
      <c r="B22">
        <v>200</v>
      </c>
      <c r="E22" s="6">
        <v>300</v>
      </c>
      <c r="F22" s="6"/>
      <c r="G22" s="6"/>
      <c r="H22" s="6"/>
      <c r="I22" s="6"/>
      <c r="J22" s="6"/>
      <c r="K22" s="6"/>
    </row>
    <row r="23" spans="1:11" x14ac:dyDescent="0.3">
      <c r="A23" s="1" t="s">
        <v>11</v>
      </c>
      <c r="B23" s="6" t="s">
        <v>12</v>
      </c>
    </row>
    <row r="26" spans="1:11" x14ac:dyDescent="0.3">
      <c r="A26" s="8" t="s">
        <v>25</v>
      </c>
      <c r="B26" s="9"/>
    </row>
    <row r="27" spans="1:11" x14ac:dyDescent="0.3">
      <c r="A27" s="10" t="s">
        <v>26</v>
      </c>
      <c r="B27" s="10"/>
    </row>
    <row r="28" spans="1:11" x14ac:dyDescent="0.3">
      <c r="A28" s="10" t="s">
        <v>28</v>
      </c>
      <c r="B28" s="10"/>
    </row>
    <row r="29" spans="1:11" x14ac:dyDescent="0.3">
      <c r="A29" s="10" t="s">
        <v>27</v>
      </c>
      <c r="B29" s="10"/>
    </row>
  </sheetData>
  <mergeCells count="8">
    <mergeCell ref="A28:B28"/>
    <mergeCell ref="A29:B29"/>
    <mergeCell ref="E1:K1"/>
    <mergeCell ref="A1:B1"/>
    <mergeCell ref="A21:B21"/>
    <mergeCell ref="A12:B12"/>
    <mergeCell ref="A26:B26"/>
    <mergeCell ref="A27:B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Sevrn</dc:creator>
  <cp:lastModifiedBy>Sevrn</cp:lastModifiedBy>
  <dcterms:created xsi:type="dcterms:W3CDTF">2021-03-19T10:49:49Z</dcterms:created>
  <dcterms:modified xsi:type="dcterms:W3CDTF">2021-03-04T12:25:00Z</dcterms:modified>
</cp:coreProperties>
</file>