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\Desktop\течение флюида\unifloc_vba\"/>
    </mc:Choice>
  </mc:AlternateContent>
  <bookViews>
    <workbookView xWindow="0" yWindow="0" windowWidth="16215" windowHeight="945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F25" i="3"/>
  <c r="B22" i="3"/>
  <c r="B9" i="1"/>
  <c r="D21" i="1"/>
  <c r="D26" i="1"/>
  <c r="D80" i="1"/>
  <c r="D23" i="1"/>
  <c r="D59" i="1"/>
  <c r="D48" i="1"/>
  <c r="D29" i="1"/>
  <c r="D28" i="1"/>
  <c r="D42" i="1"/>
  <c r="D47" i="1"/>
  <c r="D85" i="1"/>
  <c r="D78" i="1"/>
  <c r="D84" i="1"/>
  <c r="D16" i="1"/>
  <c r="D94" i="1"/>
  <c r="D44" i="1"/>
  <c r="B13" i="2"/>
  <c r="E16" i="2"/>
  <c r="E173" i="2"/>
  <c r="B33" i="2"/>
  <c r="E430" i="2"/>
  <c r="E236" i="2"/>
  <c r="E420" i="2"/>
  <c r="E29" i="2"/>
  <c r="E442" i="2"/>
  <c r="E55" i="2"/>
  <c r="E92" i="2"/>
  <c r="E94" i="2"/>
  <c r="E515" i="2"/>
  <c r="E361" i="2"/>
  <c r="E343" i="2"/>
  <c r="E120" i="2"/>
  <c r="E183" i="2"/>
  <c r="E435" i="2"/>
  <c r="E337" i="2"/>
  <c r="E227" i="2"/>
  <c r="E416" i="2"/>
  <c r="E509" i="2"/>
  <c r="E63" i="2"/>
  <c r="E392" i="2"/>
  <c r="E164" i="2"/>
  <c r="E19" i="2"/>
  <c r="E350" i="2"/>
  <c r="E447" i="2"/>
  <c r="E367" i="2"/>
  <c r="E396" i="2"/>
  <c r="E73" i="2"/>
  <c r="E491" i="2"/>
  <c r="E468" i="2"/>
  <c r="E215" i="2"/>
  <c r="E147" i="2"/>
  <c r="E132" i="2"/>
  <c r="E347" i="2"/>
  <c r="E178" i="2"/>
  <c r="E388" i="2"/>
  <c r="B37" i="2"/>
  <c r="E59" i="2"/>
  <c r="E76" i="2"/>
  <c r="E150" i="2"/>
  <c r="E214" i="2"/>
  <c r="E165" i="2"/>
  <c r="E389" i="2"/>
  <c r="E433" i="2"/>
  <c r="E279" i="2"/>
  <c r="E155" i="2"/>
  <c r="E245" i="2"/>
  <c r="E434" i="2"/>
  <c r="E271" i="2"/>
  <c r="E61" i="2"/>
  <c r="E58" i="2"/>
  <c r="E50" i="2"/>
  <c r="E198" i="2"/>
  <c r="E260" i="2"/>
  <c r="E191" i="2"/>
  <c r="E406" i="2"/>
  <c r="E57" i="2"/>
  <c r="E342" i="2"/>
  <c r="E117" i="2"/>
  <c r="D82" i="1"/>
  <c r="B25" i="2"/>
  <c r="E105" i="2"/>
  <c r="E151" i="2"/>
  <c r="E268" i="2"/>
  <c r="E456" i="2"/>
  <c r="E240" i="2"/>
  <c r="E284" i="2"/>
  <c r="E440" i="2"/>
  <c r="E431" i="2"/>
  <c r="E48" i="2"/>
  <c r="E305" i="2"/>
  <c r="E179" i="2"/>
  <c r="E249" i="2"/>
  <c r="D81" i="1"/>
  <c r="D90" i="1"/>
  <c r="D41" i="1"/>
  <c r="D12" i="1"/>
  <c r="D53" i="1"/>
  <c r="D83" i="1"/>
  <c r="D72" i="1"/>
  <c r="E102" i="2"/>
  <c r="E130" i="2"/>
  <c r="E466" i="2"/>
  <c r="E339" i="2"/>
  <c r="E95" i="2"/>
  <c r="E77" i="2"/>
  <c r="E312" i="2"/>
  <c r="E486" i="2"/>
  <c r="E81" i="2"/>
  <c r="E51" i="2"/>
  <c r="E297" i="2"/>
  <c r="E146" i="2"/>
  <c r="E348" i="2"/>
  <c r="E49" i="2"/>
  <c r="E35" i="2"/>
  <c r="E140" i="2"/>
  <c r="E371" i="2"/>
  <c r="E243" i="2"/>
  <c r="E453" i="2"/>
  <c r="E56" i="2"/>
  <c r="E194" i="2"/>
  <c r="E356" i="2"/>
  <c r="E504" i="2"/>
  <c r="E220" i="2"/>
  <c r="B29" i="2"/>
  <c r="E175" i="2"/>
  <c r="E383" i="2"/>
  <c r="E460" i="2"/>
  <c r="E22" i="2"/>
  <c r="E116" i="2"/>
  <c r="E280" i="2"/>
  <c r="E87" i="2"/>
  <c r="E184" i="2"/>
  <c r="E110" i="2"/>
  <c r="E300" i="2"/>
  <c r="E451" i="2"/>
  <c r="B26" i="2"/>
  <c r="D60" i="1"/>
  <c r="E497" i="2"/>
  <c r="B36" i="2"/>
  <c r="E160" i="2"/>
  <c r="E186" i="2"/>
  <c r="B35" i="2"/>
  <c r="E202" i="2"/>
  <c r="E438" i="2"/>
  <c r="E67" i="2"/>
  <c r="B31" i="2"/>
  <c r="D17" i="1"/>
  <c r="D91" i="1"/>
  <c r="D33" i="1"/>
  <c r="D66" i="1"/>
  <c r="D27" i="1"/>
  <c r="D86" i="1"/>
  <c r="D20" i="1"/>
  <c r="E319" i="2"/>
  <c r="E121" i="2"/>
  <c r="E232" i="2"/>
  <c r="E275" i="2"/>
  <c r="E436" i="2"/>
  <c r="E418" i="2"/>
  <c r="E394" i="2"/>
  <c r="E159" i="2"/>
  <c r="E505" i="2"/>
  <c r="E374" i="2"/>
  <c r="E459" i="2"/>
  <c r="E322" i="2"/>
  <c r="E71" i="2"/>
  <c r="E181" i="2"/>
  <c r="E52" i="2"/>
  <c r="E428" i="2"/>
  <c r="E125" i="2"/>
  <c r="E338" i="2"/>
  <c r="E133" i="2"/>
  <c r="E161" i="2"/>
  <c r="E246" i="2"/>
  <c r="E45" i="2"/>
  <c r="E248" i="2"/>
  <c r="E291" i="2"/>
  <c r="E218" i="2"/>
  <c r="E341" i="2"/>
  <c r="E353" i="2"/>
  <c r="E152" i="2"/>
  <c r="E119" i="2"/>
  <c r="E349" i="2"/>
  <c r="E336" i="2"/>
  <c r="E267" i="2"/>
  <c r="E511" i="2"/>
  <c r="E272" i="2"/>
  <c r="E205" i="2"/>
  <c r="E192" i="2"/>
  <c r="E247" i="2"/>
  <c r="E171" i="2"/>
  <c r="E180" i="2"/>
  <c r="E216" i="2"/>
  <c r="E228" i="2"/>
  <c r="E311" i="2"/>
  <c r="E463" i="2"/>
  <c r="E404" i="2"/>
  <c r="E323" i="2"/>
  <c r="E302" i="2"/>
  <c r="E309" i="2"/>
  <c r="D79" i="1"/>
  <c r="E43" i="2"/>
  <c r="E464" i="2"/>
  <c r="E276" i="2"/>
  <c r="E403" i="2"/>
  <c r="E477" i="2"/>
  <c r="E70" i="2"/>
  <c r="E393" i="2"/>
  <c r="D74" i="1"/>
  <c r="D39" i="1"/>
  <c r="D93" i="1"/>
  <c r="D14" i="1"/>
  <c r="D50" i="1"/>
  <c r="D71" i="1"/>
  <c r="D13" i="1"/>
  <c r="E382" i="2"/>
  <c r="E401" i="2"/>
  <c r="E501" i="2"/>
  <c r="E310" i="2"/>
  <c r="E372" i="2"/>
  <c r="E400" i="2"/>
  <c r="E91" i="2"/>
  <c r="E265" i="2"/>
  <c r="E40" i="2"/>
  <c r="E187" i="2"/>
  <c r="E395" i="2"/>
  <c r="E200" i="2"/>
  <c r="B27" i="2"/>
  <c r="E462" i="2"/>
  <c r="E402" i="2"/>
  <c r="E315" i="2"/>
  <c r="E109" i="2"/>
  <c r="E222" i="2"/>
  <c r="E281" i="2"/>
  <c r="B28" i="2"/>
  <c r="E62" i="2"/>
  <c r="E429" i="2"/>
  <c r="E26" i="2"/>
  <c r="E255" i="2"/>
  <c r="E258" i="2"/>
  <c r="E301" i="2"/>
  <c r="E136" i="2"/>
  <c r="E354" i="2"/>
  <c r="E36" i="2"/>
  <c r="E471" i="2"/>
  <c r="E262" i="2"/>
  <c r="E85" i="2"/>
  <c r="E42" i="2"/>
  <c r="E454" i="2"/>
  <c r="E458" i="2"/>
  <c r="E185" i="2"/>
  <c r="E148" i="2"/>
  <c r="E274" i="2"/>
  <c r="E475" i="2"/>
  <c r="E144" i="2"/>
  <c r="E244" i="2"/>
  <c r="E494" i="2"/>
  <c r="E235" i="2"/>
  <c r="E154" i="2"/>
  <c r="E503" i="2"/>
  <c r="E34" i="2"/>
  <c r="E68" i="2"/>
  <c r="E122" i="2"/>
  <c r="E264" i="2"/>
  <c r="E365" i="2"/>
  <c r="E513" i="2"/>
  <c r="E98" i="2"/>
  <c r="E149" i="2"/>
  <c r="E419" i="2"/>
  <c r="E293" i="2"/>
  <c r="E432" i="2"/>
  <c r="E182" i="2"/>
  <c r="D35" i="1"/>
  <c r="E252" i="2"/>
  <c r="E443" i="2"/>
  <c r="E41" i="2"/>
  <c r="E238" i="2"/>
  <c r="E65" i="2"/>
  <c r="E408" i="2"/>
  <c r="E317" i="2"/>
  <c r="E423" i="2"/>
  <c r="E84" i="2"/>
  <c r="D31" i="1"/>
  <c r="E296" i="2"/>
  <c r="E507" i="2"/>
  <c r="E298" i="2"/>
  <c r="E369" i="2"/>
  <c r="E489" i="2"/>
  <c r="E128" i="2"/>
  <c r="E135" i="2"/>
  <c r="D25" i="1"/>
  <c r="E306" i="2"/>
  <c r="E282" i="2"/>
  <c r="E118" i="2"/>
  <c r="E334" i="2"/>
  <c r="D46" i="1"/>
  <c r="E409" i="2"/>
  <c r="E231" i="2"/>
  <c r="E286" i="2"/>
  <c r="E472" i="2"/>
  <c r="E360" i="2"/>
  <c r="E290" i="2"/>
  <c r="E126" i="2"/>
  <c r="E278" i="2"/>
  <c r="D49" i="1"/>
  <c r="D22" i="1"/>
  <c r="D24" i="1"/>
  <c r="D69" i="1"/>
  <c r="D75" i="1"/>
  <c r="D56" i="1"/>
  <c r="D89" i="1"/>
  <c r="E333" i="2"/>
  <c r="E100" i="2"/>
  <c r="E47" i="2"/>
  <c r="E39" i="2"/>
  <c r="E189" i="2"/>
  <c r="E479" i="2"/>
  <c r="E270" i="2"/>
  <c r="E363" i="2"/>
  <c r="E492" i="2"/>
  <c r="E88" i="2"/>
  <c r="E28" i="2"/>
  <c r="E176" i="2"/>
  <c r="E376" i="2"/>
  <c r="E295" i="2"/>
  <c r="E331" i="2"/>
  <c r="E251" i="2"/>
  <c r="E425" i="2"/>
  <c r="E490" i="2"/>
  <c r="E241" i="2"/>
  <c r="E481" i="2"/>
  <c r="E485" i="2"/>
  <c r="E358" i="2"/>
  <c r="E142" i="2"/>
  <c r="E190" i="2"/>
  <c r="E75" i="2"/>
  <c r="E263" i="2"/>
  <c r="E476" i="2"/>
  <c r="E325" i="2"/>
  <c r="E99" i="2"/>
  <c r="E60" i="2"/>
  <c r="E277" i="2"/>
  <c r="E66" i="2"/>
  <c r="E115" i="2"/>
  <c r="E96" i="2"/>
  <c r="E69" i="2"/>
  <c r="E328" i="2"/>
  <c r="E391" i="2"/>
  <c r="E359" i="2"/>
  <c r="E313" i="2"/>
  <c r="D67" i="1"/>
  <c r="D30" i="1"/>
  <c r="E410" i="2"/>
  <c r="E158" i="2"/>
  <c r="E107" i="2"/>
  <c r="E111" i="2"/>
  <c r="E474" i="2"/>
  <c r="E455" i="2"/>
  <c r="E514" i="2"/>
  <c r="D73" i="1"/>
  <c r="E157" i="2"/>
  <c r="E470" i="2"/>
  <c r="E304" i="2"/>
  <c r="E83" i="2"/>
  <c r="B34" i="2"/>
  <c r="E495" i="2"/>
  <c r="E46" i="2"/>
  <c r="E450" i="2"/>
  <c r="E166" i="2"/>
  <c r="E37" i="2"/>
  <c r="D64" i="1"/>
  <c r="E266" i="2"/>
  <c r="E53" i="2"/>
  <c r="E452" i="2"/>
  <c r="E362" i="2"/>
  <c r="D92" i="1"/>
  <c r="D70" i="1"/>
  <c r="D43" i="1"/>
  <c r="D36" i="1"/>
  <c r="D34" i="1"/>
  <c r="D19" i="1"/>
  <c r="D63" i="1"/>
  <c r="E370" i="2"/>
  <c r="E174" i="2"/>
  <c r="E210" i="2"/>
  <c r="E250" i="2"/>
  <c r="E124" i="2"/>
  <c r="E499" i="2"/>
  <c r="E351" i="2"/>
  <c r="E226" i="2"/>
  <c r="E308" i="2"/>
  <c r="E207" i="2"/>
  <c r="E129" i="2"/>
  <c r="E32" i="2"/>
  <c r="E31" i="2"/>
  <c r="E229" i="2"/>
  <c r="E163" i="2"/>
  <c r="E131" i="2"/>
  <c r="E385" i="2"/>
  <c r="E473" i="2"/>
  <c r="E386" i="2"/>
  <c r="E390" i="2"/>
  <c r="E445" i="2"/>
  <c r="E366" i="2"/>
  <c r="E487" i="2"/>
  <c r="E93" i="2"/>
  <c r="E90" i="2"/>
  <c r="E72" i="2"/>
  <c r="E422" i="2"/>
  <c r="E103" i="2"/>
  <c r="E139" i="2"/>
  <c r="E357" i="2"/>
  <c r="E257" i="2"/>
  <c r="E380" i="2"/>
  <c r="E253" i="2"/>
  <c r="E364" i="2"/>
  <c r="E213" i="2"/>
  <c r="E224" i="2"/>
  <c r="E314" i="2"/>
  <c r="E299" i="2"/>
  <c r="E108" i="2"/>
  <c r="E398" i="2"/>
  <c r="E54" i="2"/>
  <c r="E344" i="2"/>
  <c r="E237" i="2"/>
  <c r="E64" i="2"/>
  <c r="E437" i="2"/>
  <c r="E332" i="2"/>
  <c r="E375" i="2"/>
  <c r="E484" i="2"/>
  <c r="E303" i="2"/>
  <c r="D87" i="1"/>
  <c r="D40" i="1"/>
  <c r="E203" i="2"/>
  <c r="E427" i="2"/>
  <c r="E283" i="2"/>
  <c r="E112" i="2"/>
  <c r="E478" i="2"/>
  <c r="E134" i="2"/>
  <c r="E407" i="2"/>
  <c r="E381" i="2"/>
  <c r="E483" i="2"/>
  <c r="E196" i="2"/>
  <c r="E506" i="2"/>
  <c r="E239" i="2"/>
  <c r="D77" i="1"/>
  <c r="E170" i="2"/>
  <c r="E287" i="2"/>
  <c r="E379" i="2"/>
  <c r="B32" i="2"/>
  <c r="E261" i="2"/>
  <c r="E197" i="2"/>
  <c r="D15" i="1"/>
  <c r="E449" i="2"/>
  <c r="E195" i="2"/>
  <c r="E387" i="2"/>
  <c r="E488" i="2"/>
  <c r="E324" i="2"/>
  <c r="E405" i="2"/>
  <c r="E318" i="2"/>
  <c r="D32" i="1"/>
  <c r="E417" i="2"/>
  <c r="E225" i="2"/>
  <c r="E82" i="2"/>
  <c r="E288" i="2"/>
  <c r="E113" i="2"/>
  <c r="D54" i="1"/>
  <c r="D55" i="1"/>
  <c r="D45" i="1"/>
  <c r="D18" i="1"/>
  <c r="D51" i="1"/>
  <c r="D37" i="1"/>
  <c r="D58" i="1"/>
  <c r="E219" i="2"/>
  <c r="E480" i="2"/>
  <c r="E493" i="2"/>
  <c r="E316" i="2"/>
  <c r="E223" i="2"/>
  <c r="B38" i="2"/>
  <c r="E162" i="2"/>
  <c r="E292" i="2"/>
  <c r="E97" i="2"/>
  <c r="E89" i="2"/>
  <c r="E346" i="2"/>
  <c r="E421" i="2"/>
  <c r="E230" i="2"/>
  <c r="E269" i="2"/>
  <c r="E482" i="2"/>
  <c r="E44" i="2"/>
  <c r="E86" i="2"/>
  <c r="E27" i="2"/>
  <c r="E444" i="2"/>
  <c r="E256" i="2"/>
  <c r="E467" i="2"/>
  <c r="E414" i="2"/>
  <c r="E211" i="2"/>
  <c r="E188" i="2"/>
  <c r="E201" i="2"/>
  <c r="E289" i="2"/>
  <c r="E204" i="2"/>
  <c r="E123" i="2"/>
  <c r="E461" i="2"/>
  <c r="E321" i="2"/>
  <c r="E101" i="2"/>
  <c r="D52" i="1"/>
  <c r="E30" i="2"/>
  <c r="E377" i="2"/>
  <c r="E33" i="2"/>
  <c r="D57" i="1"/>
  <c r="E79" i="2"/>
  <c r="E193" i="2"/>
  <c r="E206" i="2"/>
  <c r="E397" i="2"/>
  <c r="D38" i="1"/>
  <c r="D65" i="1"/>
  <c r="E415" i="2"/>
  <c r="E498" i="2"/>
  <c r="E413" i="2"/>
  <c r="E169" i="2"/>
  <c r="D88" i="1"/>
  <c r="E329" i="2"/>
  <c r="E448" i="2"/>
  <c r="E500" i="2"/>
  <c r="B30" i="2"/>
  <c r="E145" i="2"/>
  <c r="E74" i="2"/>
  <c r="E384" i="2"/>
  <c r="E254" i="2"/>
  <c r="E153" i="2"/>
  <c r="D62" i="1"/>
  <c r="E106" i="2"/>
  <c r="E326" i="2"/>
  <c r="E294" i="2"/>
  <c r="E508" i="2"/>
  <c r="D76" i="1"/>
  <c r="E137" i="2"/>
  <c r="E212" i="2"/>
  <c r="D61" i="1"/>
  <c r="D68" i="1"/>
  <c r="E496" i="2"/>
  <c r="E259" i="2"/>
  <c r="E327" i="2"/>
  <c r="E242" i="2"/>
  <c r="E424" i="2"/>
  <c r="E156" i="2"/>
  <c r="E355" i="2"/>
  <c r="E465" i="2"/>
  <c r="E469" i="2"/>
  <c r="E127" i="2"/>
  <c r="E307" i="2"/>
  <c r="E378" i="2"/>
  <c r="E502" i="2"/>
  <c r="E399" i="2"/>
  <c r="E373" i="2"/>
  <c r="E143" i="2"/>
  <c r="E172" i="2"/>
  <c r="E411" i="2"/>
  <c r="E352" i="2"/>
  <c r="E330" i="2"/>
  <c r="E335" i="2"/>
  <c r="E510" i="2"/>
  <c r="E320" i="2"/>
  <c r="E208" i="2"/>
  <c r="E439" i="2"/>
  <c r="E368" i="2"/>
  <c r="E285" i="2"/>
  <c r="E457" i="2"/>
  <c r="E38" i="2"/>
  <c r="E167" i="2"/>
  <c r="E114" i="2"/>
  <c r="E446" i="2"/>
  <c r="E80" i="2"/>
  <c r="E426" i="2"/>
  <c r="E138" i="2"/>
  <c r="E104" i="2"/>
  <c r="E273" i="2"/>
  <c r="E345" i="2"/>
  <c r="E233" i="2"/>
  <c r="E217" i="2"/>
  <c r="E78" i="2"/>
  <c r="E512" i="2"/>
  <c r="E234" i="2"/>
  <c r="E168" i="2"/>
  <c r="E199" i="2"/>
  <c r="E441" i="2"/>
  <c r="E412" i="2"/>
  <c r="E209" i="2"/>
  <c r="E221" i="2"/>
  <c r="E177" i="2"/>
  <c r="E141" i="2"/>
  <c r="E340" i="2"/>
  <c r="E21" i="2" l="1"/>
  <c r="E20" i="2"/>
  <c r="E17" i="2"/>
</calcChain>
</file>

<file path=xl/sharedStrings.xml><?xml version="1.0" encoding="utf-8"?>
<sst xmlns="http://schemas.openxmlformats.org/spreadsheetml/2006/main" count="60" uniqueCount="49">
  <si>
    <t>Плотность нефти</t>
  </si>
  <si>
    <t>Плотность газа</t>
  </si>
  <si>
    <t>Газовый фактор</t>
  </si>
  <si>
    <t xml:space="preserve">Диаметр штуцера </t>
  </si>
  <si>
    <t>Диаметр НКТ</t>
  </si>
  <si>
    <t>Буферное давление</t>
  </si>
  <si>
    <t>Обводненность</t>
  </si>
  <si>
    <t>Температура</t>
  </si>
  <si>
    <t>Pлин</t>
  </si>
  <si>
    <t>q</t>
  </si>
  <si>
    <t>Вертикальная скважина</t>
  </si>
  <si>
    <t>Диаметр трубы</t>
  </si>
  <si>
    <t xml:space="preserve">Плотность нефти </t>
  </si>
  <si>
    <t>Глубина скважины</t>
  </si>
  <si>
    <t>Линейное давление</t>
  </si>
  <si>
    <t>Забойное давление</t>
  </si>
  <si>
    <t>Температура на устье</t>
  </si>
  <si>
    <t>Температура пластовая</t>
  </si>
  <si>
    <t>Дебит жидкости</t>
  </si>
  <si>
    <t>Pбуф</t>
  </si>
  <si>
    <t>Перепад давления на штуцере</t>
  </si>
  <si>
    <t>Диаметр штуцера</t>
  </si>
  <si>
    <t>Оптимизационная функция по p</t>
  </si>
  <si>
    <t>Оптимизационная функция по q</t>
  </si>
  <si>
    <t>Найден диаметр, который при вычислении дает дебит, совпадающий с заданным по условию. (При расчете используются данные pлин и   pбуф)</t>
  </si>
  <si>
    <t>pлин</t>
  </si>
  <si>
    <t xml:space="preserve">При d=9,1 </t>
  </si>
  <si>
    <t>Температура пласта</t>
  </si>
  <si>
    <t>Интервал спуска ЭК</t>
  </si>
  <si>
    <t>Текущий забой</t>
  </si>
  <si>
    <t>Толщина стенки НКТ</t>
  </si>
  <si>
    <t>Dшт</t>
  </si>
  <si>
    <t>P лин</t>
  </si>
  <si>
    <t>Дебит нефти (т/сут)</t>
  </si>
  <si>
    <t xml:space="preserve">Обводненность </t>
  </si>
  <si>
    <t>Дебит жидкости(м3/сут)</t>
  </si>
  <si>
    <t>Дебит газа (тыс.м3/сут)</t>
  </si>
  <si>
    <t>Внешний диаметр(Dэк)</t>
  </si>
  <si>
    <t>Вязкость нефти</t>
  </si>
  <si>
    <t xml:space="preserve">Вязксоть воды </t>
  </si>
  <si>
    <t>Плотность нефти(г/см3) ст.усл</t>
  </si>
  <si>
    <t>Плотность нефти(г/см3) пл.усл</t>
  </si>
  <si>
    <t>Плотность воды (г/см3) ст.усл</t>
  </si>
  <si>
    <t>Глубина спуска ПО</t>
  </si>
  <si>
    <t xml:space="preserve">До клапана </t>
  </si>
  <si>
    <t>Pbuf</t>
  </si>
  <si>
    <t>PVT_str</t>
  </si>
  <si>
    <t>После клапана</t>
  </si>
  <si>
    <t>Начало перфорации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</si>
</sst>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MF_p_choke_atma"/>
      <definedName name="MF_p_pipeline_atma"/>
      <definedName name="MF_q_choke_sm3day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topLeftCell="A16" workbookViewId="0">
      <selection activeCell="D14" sqref="D14"/>
    </sheetView>
  </sheetViews>
  <sheetFormatPr defaultRowHeight="15" x14ac:dyDescent="0.25"/>
  <cols>
    <col min="1" max="1" width="19" customWidth="1"/>
  </cols>
  <sheetData>
    <row r="1" spans="1:4" x14ac:dyDescent="0.25">
      <c r="A1" t="s">
        <v>0</v>
      </c>
      <c r="B1">
        <v>834.6</v>
      </c>
    </row>
    <row r="2" spans="1:4" x14ac:dyDescent="0.25">
      <c r="A2" t="s">
        <v>1</v>
      </c>
      <c r="B2">
        <v>0.8</v>
      </c>
    </row>
    <row r="3" spans="1:4" x14ac:dyDescent="0.25">
      <c r="A3" t="s">
        <v>2</v>
      </c>
      <c r="B3">
        <v>43.9</v>
      </c>
    </row>
    <row r="4" spans="1:4" x14ac:dyDescent="0.25">
      <c r="A4" t="s">
        <v>3</v>
      </c>
      <c r="B4">
        <v>17.3</v>
      </c>
    </row>
    <row r="5" spans="1:4" x14ac:dyDescent="0.25">
      <c r="A5" t="s">
        <v>4</v>
      </c>
      <c r="B5">
        <v>56.1</v>
      </c>
    </row>
    <row r="6" spans="1:4" x14ac:dyDescent="0.25">
      <c r="A6" t="s">
        <v>5</v>
      </c>
      <c r="B6">
        <v>17</v>
      </c>
    </row>
    <row r="7" spans="1:4" x14ac:dyDescent="0.25">
      <c r="A7" t="s">
        <v>6</v>
      </c>
      <c r="B7">
        <v>20</v>
      </c>
    </row>
    <row r="8" spans="1:4" x14ac:dyDescent="0.25">
      <c r="A8" t="s">
        <v>7</v>
      </c>
      <c r="B8">
        <v>20</v>
      </c>
    </row>
    <row r="9" spans="1:4" x14ac:dyDescent="0.25">
      <c r="B9" t="str">
        <f>[1]!PVT_encode_string(B2/1.229,B1/1000,1,B3,B3)</f>
        <v>{"gamma_gas":0.65093572009764,"gamma_oil":0.8346,"gamma_wat":1,"rsb_m3m3":43.9,"rp_m3m3":43.9}</v>
      </c>
    </row>
    <row r="11" spans="1:4" x14ac:dyDescent="0.25">
      <c r="C11" t="s">
        <v>8</v>
      </c>
      <c r="D11" t="s">
        <v>9</v>
      </c>
    </row>
    <row r="12" spans="1:4" x14ac:dyDescent="0.25">
      <c r="C12">
        <v>17</v>
      </c>
      <c r="D12">
        <f>[1]!MF_q_choke_sm3day($B$7,$B$4,$B$6,C12,$B$5,$B$8,,$B$9)</f>
        <v>0</v>
      </c>
    </row>
    <row r="13" spans="1:4" x14ac:dyDescent="0.25">
      <c r="C13">
        <v>16.8</v>
      </c>
      <c r="D13">
        <f>[1]!MF_q_choke_sm3day($B$7,$B$4,$B$6,C13,$B$5,$B$8,,$B$9)</f>
        <v>74.325122983790067</v>
      </c>
    </row>
    <row r="14" spans="1:4" x14ac:dyDescent="0.25">
      <c r="C14">
        <v>16.600000000000001</v>
      </c>
      <c r="D14">
        <f>[1]!MF_q_choke_sm3day($B$7,$B$4,$B$6,C14,$B$5,$B$8,,$B$9)</f>
        <v>104.15819798239828</v>
      </c>
    </row>
    <row r="15" spans="1:4" x14ac:dyDescent="0.25">
      <c r="C15">
        <v>16.399999999999999</v>
      </c>
      <c r="D15">
        <f>[1]!MF_q_choke_sm3day($B$7,$B$4,$B$6,C15,$B$5,$B$8,,$B$9)</f>
        <v>126.38552288200512</v>
      </c>
    </row>
    <row r="16" spans="1:4" x14ac:dyDescent="0.25">
      <c r="C16">
        <v>16.2</v>
      </c>
      <c r="D16">
        <f>[1]!MF_q_choke_sm3day($B$7,$B$4,$B$6,C16,$B$5,$B$8,,$B$9)</f>
        <v>144.55666188487439</v>
      </c>
    </row>
    <row r="17" spans="3:4" x14ac:dyDescent="0.25">
      <c r="C17">
        <v>16</v>
      </c>
      <c r="D17">
        <f>[1]!MF_q_choke_sm3day($B$7,$B$4,$B$6,C17,$B$5,$B$8,,$B$9)</f>
        <v>160.05725652278494</v>
      </c>
    </row>
    <row r="18" spans="3:4" x14ac:dyDescent="0.25">
      <c r="C18">
        <v>15.8</v>
      </c>
      <c r="D18">
        <f>[1]!MF_q_choke_sm3day($B$7,$B$4,$B$6,C18,$B$5,$B$8,,$B$9)</f>
        <v>173.60277354353696</v>
      </c>
    </row>
    <row r="19" spans="3:4" x14ac:dyDescent="0.25">
      <c r="C19">
        <v>15.6</v>
      </c>
      <c r="D19">
        <f>[1]!MF_q_choke_sm3day($B$7,$B$4,$B$6,C19,$B$5,$B$8,,$B$9)</f>
        <v>185.6207928230989</v>
      </c>
    </row>
    <row r="20" spans="3:4" x14ac:dyDescent="0.25">
      <c r="C20">
        <v>15.4</v>
      </c>
      <c r="D20">
        <f>[1]!MF_q_choke_sm3day($B$7,$B$4,$B$6,C20,$B$5,$B$8,,$B$9)</f>
        <v>196.39139406630181</v>
      </c>
    </row>
    <row r="21" spans="3:4" x14ac:dyDescent="0.25">
      <c r="C21">
        <v>15.2</v>
      </c>
      <c r="D21">
        <f>[1]!MF_q_choke_sm3day($B$7,$B$4,$B$6,C21,$B$5,$B$8,,$B$9)</f>
        <v>206.11003557333373</v>
      </c>
    </row>
    <row r="22" spans="3:4" x14ac:dyDescent="0.25">
      <c r="C22">
        <v>15</v>
      </c>
      <c r="D22">
        <f>[1]!MF_q_choke_sm3day($B$7,$B$4,$B$6,C22,$B$5,$B$8,,$B$9)</f>
        <v>214.91961086407051</v>
      </c>
    </row>
    <row r="23" spans="3:4" x14ac:dyDescent="0.25">
      <c r="C23">
        <v>14.8</v>
      </c>
      <c r="D23">
        <f>[1]!MF_q_choke_sm3day($B$7,$B$4,$B$6,C23,$B$5,$B$8,,$B$9)</f>
        <v>222.92837003813258</v>
      </c>
    </row>
    <row r="24" spans="3:4" x14ac:dyDescent="0.25">
      <c r="C24">
        <v>14.6</v>
      </c>
      <c r="D24">
        <f>[1]!MF_q_choke_sm3day($B$7,$B$4,$B$6,C24,$B$5,$B$8,,$B$9)</f>
        <v>230.22065863712234</v>
      </c>
    </row>
    <row r="25" spans="3:4" x14ac:dyDescent="0.25">
      <c r="C25">
        <v>14.4</v>
      </c>
      <c r="D25">
        <f>[1]!MF_q_choke_sm3day($B$7,$B$4,$B$6,C25,$B$5,$B$8,,$B$9)</f>
        <v>236.86371159162644</v>
      </c>
    </row>
    <row r="26" spans="3:4" x14ac:dyDescent="0.25">
      <c r="C26">
        <v>14.2</v>
      </c>
      <c r="D26">
        <f>[1]!MF_q_choke_sm3day($B$7,$B$4,$B$6,C26,$B$5,$B$8,,$B$9)</f>
        <v>242.91214349953492</v>
      </c>
    </row>
    <row r="27" spans="3:4" x14ac:dyDescent="0.25">
      <c r="C27">
        <v>14</v>
      </c>
      <c r="D27">
        <f>[1]!MF_q_choke_sm3day($B$7,$B$4,$B$6,C27,$B$5,$B$8,,$B$9)</f>
        <v>248.41102517236973</v>
      </c>
    </row>
    <row r="28" spans="3:4" x14ac:dyDescent="0.25">
      <c r="C28">
        <v>13.8</v>
      </c>
      <c r="D28">
        <f>[1]!MF_q_choke_sm3day($B$7,$B$4,$B$6,C28,$B$5,$B$8,,$B$9)</f>
        <v>253.39805618552026</v>
      </c>
    </row>
    <row r="29" spans="3:4" x14ac:dyDescent="0.25">
      <c r="C29">
        <v>13.6</v>
      </c>
      <c r="D29">
        <f>[1]!MF_q_choke_sm3day($B$7,$B$4,$B$6,C29,$B$5,$B$8,,$B$9)</f>
        <v>257.90513900900447</v>
      </c>
    </row>
    <row r="30" spans="3:4" x14ac:dyDescent="0.25">
      <c r="C30">
        <v>13.4</v>
      </c>
      <c r="D30">
        <f>[1]!MF_q_choke_sm3day($B$7,$B$4,$B$6,C30,$B$5,$B$8,,$B$9)</f>
        <v>261.95954510166064</v>
      </c>
    </row>
    <row r="31" spans="3:4" x14ac:dyDescent="0.25">
      <c r="C31">
        <v>13.2</v>
      </c>
      <c r="D31">
        <f>[1]!MF_q_choke_sm3day($B$7,$B$4,$B$6,C31,$B$5,$B$8,,$B$9)</f>
        <v>265.5847955667154</v>
      </c>
    </row>
    <row r="32" spans="3:4" x14ac:dyDescent="0.25">
      <c r="C32">
        <v>13</v>
      </c>
      <c r="D32">
        <f>[1]!MF_q_choke_sm3day($B$7,$B$4,$B$6,C32,$B$5,$B$8,,$B$9)</f>
        <v>268.80133761068618</v>
      </c>
    </row>
    <row r="33" spans="3:4" x14ac:dyDescent="0.25">
      <c r="C33">
        <v>12.8</v>
      </c>
      <c r="D33">
        <f>[1]!MF_q_choke_sm3day($B$7,$B$4,$B$6,C33,$B$5,$B$8,,$B$9)</f>
        <v>271.62707201032623</v>
      </c>
    </row>
    <row r="34" spans="3:4" x14ac:dyDescent="0.25">
      <c r="C34">
        <v>12.6</v>
      </c>
      <c r="D34">
        <f>[1]!MF_q_choke_sm3day($B$7,$B$4,$B$6,C34,$B$5,$B$8,,$B$9)</f>
        <v>274.07776994093797</v>
      </c>
    </row>
    <row r="35" spans="3:4" x14ac:dyDescent="0.25">
      <c r="C35">
        <v>12.4</v>
      </c>
      <c r="D35">
        <f>[1]!MF_q_choke_sm3day($B$7,$B$4,$B$6,C35,$B$5,$B$8,,$B$9)</f>
        <v>276.16740634197316</v>
      </c>
    </row>
    <row r="36" spans="3:4" x14ac:dyDescent="0.25">
      <c r="C36">
        <v>12.2</v>
      </c>
      <c r="D36">
        <f>[1]!MF_q_choke_sm3day($B$7,$B$4,$B$6,C36,$B$5,$B$8,,$B$9)</f>
        <v>277.90842941930123</v>
      </c>
    </row>
    <row r="37" spans="3:4" x14ac:dyDescent="0.25">
      <c r="C37">
        <v>12</v>
      </c>
      <c r="D37">
        <f>[1]!MF_q_choke_sm3day($B$7,$B$4,$B$6,C37,$B$5,$B$8,,$B$9)</f>
        <v>279.31198064529303</v>
      </c>
    </row>
    <row r="38" spans="3:4" x14ac:dyDescent="0.25">
      <c r="C38">
        <v>11.8</v>
      </c>
      <c r="D38">
        <f>[1]!MF_q_choke_sm3day($B$7,$B$4,$B$6,C38,$B$5,$B$8,,$B$9)</f>
        <v>280.38807593197583</v>
      </c>
    </row>
    <row r="39" spans="3:4" x14ac:dyDescent="0.25">
      <c r="C39">
        <v>11.6</v>
      </c>
      <c r="D39">
        <f>[1]!MF_q_choke_sm3day($B$7,$B$4,$B$6,C39,$B$5,$B$8,,$B$9)</f>
        <v>281.14575601605429</v>
      </c>
    </row>
    <row r="40" spans="3:4" x14ac:dyDescent="0.25">
      <c r="C40">
        <v>11.4</v>
      </c>
      <c r="D40">
        <f>[1]!MF_q_choke_sm3day($B$7,$B$4,$B$6,C40,$B$5,$B$8,,$B$9)</f>
        <v>281.59321218188734</v>
      </c>
    </row>
    <row r="41" spans="3:4" x14ac:dyDescent="0.25">
      <c r="C41">
        <v>11.2</v>
      </c>
      <c r="D41">
        <f>[1]!MF_q_choke_sm3day($B$7,$B$4,$B$6,C41,$B$5,$B$8,,$B$9)</f>
        <v>281.73789204041208</v>
      </c>
    </row>
    <row r="42" spans="3:4" x14ac:dyDescent="0.25">
      <c r="C42">
        <v>11</v>
      </c>
      <c r="D42">
        <f>[1]!MF_q_choke_sm3day($B$7,$B$4,$B$6,C42,$B$5,$B$8,,$B$9)</f>
        <v>281.58658903381814</v>
      </c>
    </row>
    <row r="43" spans="3:4" x14ac:dyDescent="0.25">
      <c r="C43">
        <v>10.8</v>
      </c>
      <c r="D43">
        <f>[1]!MF_q_choke_sm3day($B$7,$B$4,$B$6,C43,$B$5,$B$8,,$B$9)</f>
        <v>281.14551854512825</v>
      </c>
    </row>
    <row r="44" spans="3:4" x14ac:dyDescent="0.25">
      <c r="C44">
        <v>10.6</v>
      </c>
      <c r="D44">
        <f>[1]!MF_q_choke_sm3day($B$7,$B$4,$B$6,C44,$B$5,$B$8,,$B$9)</f>
        <v>280.4203828894108</v>
      </c>
    </row>
    <row r="45" spans="3:4" x14ac:dyDescent="0.25">
      <c r="C45">
        <v>10.4</v>
      </c>
      <c r="D45">
        <f>[1]!MF_q_choke_sm3day($B$7,$B$4,$B$6,C45,$B$5,$B$8,,$B$9)</f>
        <v>279.41642699946618</v>
      </c>
    </row>
    <row r="46" spans="3:4" x14ac:dyDescent="0.25">
      <c r="C46" s="1">
        <v>10.199999999999999</v>
      </c>
      <c r="D46" s="1">
        <f>[1]!MF_q_choke_sm3day($B$7,$B$4,$B$6,C46,$B$5,$B$8,,$B$9)</f>
        <v>279.06722753069693</v>
      </c>
    </row>
    <row r="47" spans="3:4" x14ac:dyDescent="0.25">
      <c r="C47">
        <v>10</v>
      </c>
      <c r="D47">
        <f>[1]!MF_q_choke_sm3day($B$7,$B$4,$B$6,C47,$B$5,$B$8,,$B$9)</f>
        <v>279.06722753069693</v>
      </c>
    </row>
    <row r="48" spans="3:4" x14ac:dyDescent="0.25">
      <c r="C48">
        <v>9.7999999999999901</v>
      </c>
      <c r="D48">
        <f>[1]!MF_q_choke_sm3day($B$7,$B$4,$B$6,C48,$B$5,$B$8,,$B$9)</f>
        <v>279.06722753069693</v>
      </c>
    </row>
    <row r="49" spans="3:4" x14ac:dyDescent="0.25">
      <c r="C49">
        <v>9.5999999999999908</v>
      </c>
      <c r="D49">
        <f>[1]!MF_q_choke_sm3day($B$7,$B$4,$B$6,C49,$B$5,$B$8,,$B$9)</f>
        <v>279.06722753069693</v>
      </c>
    </row>
    <row r="50" spans="3:4" x14ac:dyDescent="0.25">
      <c r="C50">
        <v>9.3999999999999897</v>
      </c>
      <c r="D50">
        <f>[1]!MF_q_choke_sm3day($B$7,$B$4,$B$6,C50,$B$5,$B$8,,$B$9)</f>
        <v>279.06722753069693</v>
      </c>
    </row>
    <row r="51" spans="3:4" x14ac:dyDescent="0.25">
      <c r="C51">
        <v>9.1999999999999904</v>
      </c>
      <c r="D51">
        <f>[1]!MF_q_choke_sm3day($B$7,$B$4,$B$6,C51,$B$5,$B$8,,$B$9)</f>
        <v>279.06722753069693</v>
      </c>
    </row>
    <row r="52" spans="3:4" x14ac:dyDescent="0.25">
      <c r="C52">
        <v>8.9999999999999893</v>
      </c>
      <c r="D52">
        <f>[1]!MF_q_choke_sm3day($B$7,$B$4,$B$6,C52,$B$5,$B$8,,$B$9)</f>
        <v>279.06722753069693</v>
      </c>
    </row>
    <row r="53" spans="3:4" x14ac:dyDescent="0.25">
      <c r="C53">
        <v>8.7999999999999901</v>
      </c>
      <c r="D53">
        <f>[1]!MF_q_choke_sm3day($B$7,$B$4,$B$6,C53,$B$5,$B$8,,$B$9)</f>
        <v>279.06722753069693</v>
      </c>
    </row>
    <row r="54" spans="3:4" x14ac:dyDescent="0.25">
      <c r="C54">
        <v>8.5999999999999908</v>
      </c>
      <c r="D54">
        <f>[1]!MF_q_choke_sm3day($B$7,$B$4,$B$6,C54,$B$5,$B$8,,$B$9)</f>
        <v>279.06722753069693</v>
      </c>
    </row>
    <row r="55" spans="3:4" x14ac:dyDescent="0.25">
      <c r="C55">
        <v>8.3999999999999897</v>
      </c>
      <c r="D55">
        <f>[1]!MF_q_choke_sm3day($B$7,$B$4,$B$6,C55,$B$5,$B$8,,$B$9)</f>
        <v>279.06722753069693</v>
      </c>
    </row>
    <row r="56" spans="3:4" x14ac:dyDescent="0.25">
      <c r="C56">
        <v>8.1999999999999904</v>
      </c>
      <c r="D56">
        <f>[1]!MF_q_choke_sm3day($B$7,$B$4,$B$6,C56,$B$5,$B$8,,$B$9)</f>
        <v>279.06722753069693</v>
      </c>
    </row>
    <row r="57" spans="3:4" x14ac:dyDescent="0.25">
      <c r="C57">
        <v>7.9999999999999902</v>
      </c>
      <c r="D57">
        <f>[1]!MF_q_choke_sm3day($B$7,$B$4,$B$6,C57,$B$5,$B$8,,$B$9)</f>
        <v>279.06722753069693</v>
      </c>
    </row>
    <row r="58" spans="3:4" x14ac:dyDescent="0.25">
      <c r="C58">
        <v>7.7999999999999803</v>
      </c>
      <c r="D58">
        <f>[1]!MF_q_choke_sm3day($B$7,$B$4,$B$6,C58,$B$5,$B$8,,$B$9)</f>
        <v>279.06722753069693</v>
      </c>
    </row>
    <row r="59" spans="3:4" x14ac:dyDescent="0.25">
      <c r="C59">
        <v>7.5999999999999801</v>
      </c>
      <c r="D59">
        <f>[1]!MF_q_choke_sm3day($B$7,$B$4,$B$6,C59,$B$5,$B$8,,$B$9)</f>
        <v>279.06722753069693</v>
      </c>
    </row>
    <row r="60" spans="3:4" x14ac:dyDescent="0.25">
      <c r="C60">
        <v>7.3999999999999799</v>
      </c>
      <c r="D60">
        <f>[1]!MF_q_choke_sm3day($B$7,$B$4,$B$6,C60,$B$5,$B$8,,$B$9)</f>
        <v>279.06722753069693</v>
      </c>
    </row>
    <row r="61" spans="3:4" x14ac:dyDescent="0.25">
      <c r="C61">
        <v>7.1999999999999797</v>
      </c>
      <c r="D61">
        <f>[1]!MF_q_choke_sm3day($B$7,$B$4,$B$6,C61,$B$5,$B$8,,$B$9)</f>
        <v>279.06722753069693</v>
      </c>
    </row>
    <row r="62" spans="3:4" x14ac:dyDescent="0.25">
      <c r="C62">
        <v>6.9999999999999796</v>
      </c>
      <c r="D62">
        <f>[1]!MF_q_choke_sm3day($B$7,$B$4,$B$6,C62,$B$5,$B$8,,$B$9)</f>
        <v>279.06722753069693</v>
      </c>
    </row>
    <row r="63" spans="3:4" x14ac:dyDescent="0.25">
      <c r="C63">
        <v>6.7999999999999803</v>
      </c>
      <c r="D63">
        <f>[1]!MF_q_choke_sm3day($B$7,$B$4,$B$6,C63,$B$5,$B$8,,$B$9)</f>
        <v>279.06722753069693</v>
      </c>
    </row>
    <row r="64" spans="3:4" x14ac:dyDescent="0.25">
      <c r="C64">
        <v>6.5999999999999801</v>
      </c>
      <c r="D64">
        <f>[1]!MF_q_choke_sm3day($B$7,$B$4,$B$6,C64,$B$5,$B$8,,$B$9)</f>
        <v>279.06722753069693</v>
      </c>
    </row>
    <row r="65" spans="3:4" x14ac:dyDescent="0.25">
      <c r="C65">
        <v>6.3999999999999799</v>
      </c>
      <c r="D65">
        <f>[1]!MF_q_choke_sm3day($B$7,$B$4,$B$6,C65,$B$5,$B$8,,$B$9)</f>
        <v>279.06722753069693</v>
      </c>
    </row>
    <row r="66" spans="3:4" x14ac:dyDescent="0.25">
      <c r="C66">
        <v>6.1999999999999797</v>
      </c>
      <c r="D66">
        <f>[1]!MF_q_choke_sm3day($B$7,$B$4,$B$6,C66,$B$5,$B$8,,$B$9)</f>
        <v>279.06722753069693</v>
      </c>
    </row>
    <row r="67" spans="3:4" x14ac:dyDescent="0.25">
      <c r="C67">
        <v>5.9999999999999698</v>
      </c>
      <c r="D67">
        <f>[1]!MF_q_choke_sm3day($B$7,$B$4,$B$6,C67,$B$5,$B$8,,$B$9)</f>
        <v>279.06722753069693</v>
      </c>
    </row>
    <row r="68" spans="3:4" x14ac:dyDescent="0.25">
      <c r="C68">
        <v>5.7999999999999696</v>
      </c>
      <c r="D68">
        <f>[1]!MF_q_choke_sm3day($B$7,$B$4,$B$6,C68,$B$5,$B$8,,$B$9)</f>
        <v>279.06722753069693</v>
      </c>
    </row>
    <row r="69" spans="3:4" x14ac:dyDescent="0.25">
      <c r="C69">
        <v>5.5999999999999703</v>
      </c>
      <c r="D69">
        <f>[1]!MF_q_choke_sm3day($B$7,$B$4,$B$6,C69,$B$5,$B$8,,$B$9)</f>
        <v>279.06722753069693</v>
      </c>
    </row>
    <row r="70" spans="3:4" x14ac:dyDescent="0.25">
      <c r="C70">
        <v>5.3999999999999702</v>
      </c>
      <c r="D70">
        <f>[1]!MF_q_choke_sm3day($B$7,$B$4,$B$6,C70,$B$5,$B$8,,$B$9)</f>
        <v>279.06722753069693</v>
      </c>
    </row>
    <row r="71" spans="3:4" x14ac:dyDescent="0.25">
      <c r="C71">
        <v>5.19999999999997</v>
      </c>
      <c r="D71">
        <f>[1]!MF_q_choke_sm3day($B$7,$B$4,$B$6,C71,$B$5,$B$8,,$B$9)</f>
        <v>279.06722753069693</v>
      </c>
    </row>
    <row r="72" spans="3:4" x14ac:dyDescent="0.25">
      <c r="C72">
        <v>4.9999999999999698</v>
      </c>
      <c r="D72">
        <f>[1]!MF_q_choke_sm3day($B$7,$B$4,$B$6,C72,$B$5,$B$8,,$B$9)</f>
        <v>279.06722753069693</v>
      </c>
    </row>
    <row r="73" spans="3:4" x14ac:dyDescent="0.25">
      <c r="C73">
        <v>4.7999999999999696</v>
      </c>
      <c r="D73">
        <f>[1]!MF_q_choke_sm3day($B$7,$B$4,$B$6,C73,$B$5,$B$8,,$B$9)</f>
        <v>279.06722753069693</v>
      </c>
    </row>
    <row r="74" spans="3:4" x14ac:dyDescent="0.25">
      <c r="C74">
        <v>4.5999999999999703</v>
      </c>
      <c r="D74">
        <f>[1]!MF_q_choke_sm3day($B$7,$B$4,$B$6,C74,$B$5,$B$8,,$B$9)</f>
        <v>279.06722753069693</v>
      </c>
    </row>
    <row r="75" spans="3:4" x14ac:dyDescent="0.25">
      <c r="C75">
        <v>4.3999999999999702</v>
      </c>
      <c r="D75">
        <f>[1]!MF_q_choke_sm3day($B$7,$B$4,$B$6,C75,$B$5,$B$8,,$B$9)</f>
        <v>279.06722753069693</v>
      </c>
    </row>
    <row r="76" spans="3:4" x14ac:dyDescent="0.25">
      <c r="C76">
        <v>4.1999999999999602</v>
      </c>
      <c r="D76">
        <f>[1]!MF_q_choke_sm3day($B$7,$B$4,$B$6,C76,$B$5,$B$8,,$B$9)</f>
        <v>279.06722753069693</v>
      </c>
    </row>
    <row r="77" spans="3:4" x14ac:dyDescent="0.25">
      <c r="C77">
        <v>3.99999999999996</v>
      </c>
      <c r="D77">
        <f>[1]!MF_q_choke_sm3day($B$7,$B$4,$B$6,C77,$B$5,$B$8,,$B$9)</f>
        <v>279.06722753069693</v>
      </c>
    </row>
    <row r="78" spans="3:4" x14ac:dyDescent="0.25">
      <c r="C78">
        <v>3.7999999999999599</v>
      </c>
      <c r="D78">
        <f>[1]!MF_q_choke_sm3day($B$7,$B$4,$B$6,C78,$B$5,$B$8,,$B$9)</f>
        <v>279.06722753069693</v>
      </c>
    </row>
    <row r="79" spans="3:4" x14ac:dyDescent="0.25">
      <c r="C79">
        <v>3.5999999999999601</v>
      </c>
      <c r="D79">
        <f>[1]!MF_q_choke_sm3day($B$7,$B$4,$B$6,C79,$B$5,$B$8,,$B$9)</f>
        <v>279.06722753069693</v>
      </c>
    </row>
    <row r="80" spans="3:4" x14ac:dyDescent="0.25">
      <c r="C80">
        <v>3.3999999999999599</v>
      </c>
      <c r="D80">
        <f>[1]!MF_q_choke_sm3day($B$7,$B$4,$B$6,C80,$B$5,$B$8,,$B$9)</f>
        <v>279.06722753069693</v>
      </c>
    </row>
    <row r="81" spans="3:4" x14ac:dyDescent="0.25">
      <c r="C81">
        <v>3.1999999999999602</v>
      </c>
      <c r="D81">
        <f>[1]!MF_q_choke_sm3day($B$7,$B$4,$B$6,C81,$B$5,$B$8,,$B$9)</f>
        <v>279.06722753069693</v>
      </c>
    </row>
    <row r="82" spans="3:4" x14ac:dyDescent="0.25">
      <c r="C82">
        <v>2.99999999999996</v>
      </c>
      <c r="D82">
        <f>[1]!MF_q_choke_sm3day($B$7,$B$4,$B$6,C82,$B$5,$B$8,,$B$9)</f>
        <v>279.06722753069693</v>
      </c>
    </row>
    <row r="83" spans="3:4" x14ac:dyDescent="0.25">
      <c r="C83">
        <v>2.7999999999999599</v>
      </c>
      <c r="D83">
        <f>[1]!MF_q_choke_sm3day($B$7,$B$4,$B$6,C83,$B$5,$B$8,,$B$9)</f>
        <v>279.06722753069693</v>
      </c>
    </row>
    <row r="84" spans="3:4" x14ac:dyDescent="0.25">
      <c r="C84">
        <v>2.5999999999999601</v>
      </c>
      <c r="D84">
        <f>[1]!MF_q_choke_sm3day($B$7,$B$4,$B$6,C84,$B$5,$B$8,,$B$9)</f>
        <v>279.06722753069693</v>
      </c>
    </row>
    <row r="85" spans="3:4" x14ac:dyDescent="0.25">
      <c r="C85">
        <v>2.3999999999999599</v>
      </c>
      <c r="D85">
        <f>[1]!MF_q_choke_sm3day($B$7,$B$4,$B$6,C85,$B$5,$B$8,,$B$9)</f>
        <v>279.06722753069693</v>
      </c>
    </row>
    <row r="86" spans="3:4" x14ac:dyDescent="0.25">
      <c r="C86">
        <v>2.19999999999995</v>
      </c>
      <c r="D86">
        <f>[1]!MF_q_choke_sm3day($B$7,$B$4,$B$6,C86,$B$5,$B$8,,$B$9)</f>
        <v>279.06722753069693</v>
      </c>
    </row>
    <row r="87" spans="3:4" x14ac:dyDescent="0.25">
      <c r="C87">
        <v>1.99999999999995</v>
      </c>
      <c r="D87">
        <f>[1]!MF_q_choke_sm3day($B$7,$B$4,$B$6,C87,$B$5,$B$8,,$B$9)</f>
        <v>279.06722753069693</v>
      </c>
    </row>
    <row r="88" spans="3:4" x14ac:dyDescent="0.25">
      <c r="C88">
        <v>1.7999999999999501</v>
      </c>
      <c r="D88">
        <f>[1]!MF_q_choke_sm3day($B$7,$B$4,$B$6,C88,$B$5,$B$8,,$B$9)</f>
        <v>279.06722753069693</v>
      </c>
    </row>
    <row r="89" spans="3:4" x14ac:dyDescent="0.25">
      <c r="C89">
        <v>1.5999999999999499</v>
      </c>
      <c r="D89">
        <f>[1]!MF_q_choke_sm3day($B$7,$B$4,$B$6,C89,$B$5,$B$8,,$B$9)</f>
        <v>279.06722753069693</v>
      </c>
    </row>
    <row r="90" spans="3:4" x14ac:dyDescent="0.25">
      <c r="C90">
        <v>1.39999999999995</v>
      </c>
      <c r="D90">
        <f>[1]!MF_q_choke_sm3day($B$7,$B$4,$B$6,C90,$B$5,$B$8,,$B$9)</f>
        <v>279.06722753069693</v>
      </c>
    </row>
    <row r="91" spans="3:4" x14ac:dyDescent="0.25">
      <c r="C91">
        <v>1.19999999999995</v>
      </c>
      <c r="D91">
        <f>[1]!MF_q_choke_sm3day($B$7,$B$4,$B$6,C91,$B$5,$B$8,,$B$9)</f>
        <v>279.06722753069693</v>
      </c>
    </row>
    <row r="92" spans="3:4" x14ac:dyDescent="0.25">
      <c r="C92">
        <v>0.99999999999995004</v>
      </c>
      <c r="D92">
        <f>[1]!MF_q_choke_sm3day($B$7,$B$4,$B$6,C92,$B$5,$B$8,,$B$9)</f>
        <v>279.06722753069693</v>
      </c>
    </row>
    <row r="93" spans="3:4" x14ac:dyDescent="0.25">
      <c r="C93">
        <v>0.79999999999990101</v>
      </c>
      <c r="D93">
        <f>[1]!MF_q_choke_sm3day($B$7,$B$4,$B$6,C93,$B$5,$B$8,,$B$9)</f>
        <v>279.06722753069693</v>
      </c>
    </row>
    <row r="94" spans="3:4" x14ac:dyDescent="0.25">
      <c r="C94">
        <v>0.59999999999989995</v>
      </c>
      <c r="D94">
        <f>[1]!MF_q_choke_sm3day($B$7,$B$4,$B$6,C94,$B$5,$B$8,,$B$9)</f>
        <v>279.06722753069693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5"/>
  <sheetViews>
    <sheetView topLeftCell="A28" workbookViewId="0">
      <selection activeCell="E19" sqref="E19"/>
    </sheetView>
  </sheetViews>
  <sheetFormatPr defaultRowHeight="15" x14ac:dyDescent="0.25"/>
  <cols>
    <col min="1" max="1" width="26.140625" customWidth="1"/>
    <col min="4" max="4" width="30.5703125" customWidth="1"/>
    <col min="6" max="6" width="133.42578125" customWidth="1"/>
  </cols>
  <sheetData>
    <row r="1" spans="1:5" x14ac:dyDescent="0.25">
      <c r="A1" t="s">
        <v>10</v>
      </c>
    </row>
    <row r="2" spans="1:5" x14ac:dyDescent="0.25">
      <c r="A2" t="s">
        <v>11</v>
      </c>
      <c r="B2">
        <v>56.1</v>
      </c>
    </row>
    <row r="3" spans="1:5" x14ac:dyDescent="0.25">
      <c r="A3" t="s">
        <v>12</v>
      </c>
      <c r="B3">
        <v>834.6</v>
      </c>
    </row>
    <row r="4" spans="1:5" x14ac:dyDescent="0.25">
      <c r="A4" t="s">
        <v>1</v>
      </c>
      <c r="B4">
        <v>0.8</v>
      </c>
    </row>
    <row r="5" spans="1:5" x14ac:dyDescent="0.25">
      <c r="A5" t="s">
        <v>2</v>
      </c>
      <c r="B5">
        <v>43.9</v>
      </c>
    </row>
    <row r="6" spans="1:5" x14ac:dyDescent="0.25">
      <c r="A6" t="s">
        <v>13</v>
      </c>
      <c r="B6">
        <v>2000</v>
      </c>
    </row>
    <row r="7" spans="1:5" x14ac:dyDescent="0.25">
      <c r="A7" t="s">
        <v>14</v>
      </c>
      <c r="B7">
        <v>11.2</v>
      </c>
    </row>
    <row r="8" spans="1:5" x14ac:dyDescent="0.25">
      <c r="A8" t="s">
        <v>15</v>
      </c>
      <c r="B8">
        <v>169.88159999999999</v>
      </c>
    </row>
    <row r="9" spans="1:5" x14ac:dyDescent="0.25">
      <c r="A9" t="s">
        <v>6</v>
      </c>
      <c r="B9">
        <v>20</v>
      </c>
    </row>
    <row r="10" spans="1:5" x14ac:dyDescent="0.25">
      <c r="A10" t="s">
        <v>16</v>
      </c>
      <c r="B10">
        <v>20</v>
      </c>
    </row>
    <row r="11" spans="1:5" x14ac:dyDescent="0.25">
      <c r="A11" t="s">
        <v>17</v>
      </c>
      <c r="B11">
        <v>90</v>
      </c>
    </row>
    <row r="12" spans="1:5" x14ac:dyDescent="0.25">
      <c r="A12" t="s">
        <v>18</v>
      </c>
      <c r="B12">
        <v>100</v>
      </c>
    </row>
    <row r="13" spans="1:5" x14ac:dyDescent="0.25">
      <c r="B13" t="str">
        <f>[1]!PVT_encode_string($B$4/1.229,$B$3/1000,1,$B$5,$B$5)</f>
        <v>{"gamma_gas":0.65093572009764,"gamma_oil":0.8346,"gamma_wat":1,"rsb_m3m3":43.9,"rp_m3m3":43.9}</v>
      </c>
    </row>
    <row r="16" spans="1:5" x14ac:dyDescent="0.25">
      <c r="D16" t="s">
        <v>19</v>
      </c>
      <c r="E16">
        <f>[1]!MF_p_pipeline_atma($B$8,$B$11,$B$10,$B$6,$B$2,$B$12,$B$9,,$B$13,0)</f>
        <v>22.013585199109574</v>
      </c>
    </row>
    <row r="17" spans="1:5" x14ac:dyDescent="0.25">
      <c r="D17" t="s">
        <v>20</v>
      </c>
      <c r="E17">
        <f>$E$16-$B$7</f>
        <v>10.813585199109575</v>
      </c>
    </row>
    <row r="18" spans="1:5" x14ac:dyDescent="0.25">
      <c r="D18" t="s">
        <v>21</v>
      </c>
      <c r="E18">
        <v>9.0889754795650273</v>
      </c>
    </row>
    <row r="19" spans="1:5" x14ac:dyDescent="0.25">
      <c r="D19" t="s">
        <v>8</v>
      </c>
      <c r="E19">
        <f>[1]!MF_p_choke_atma($B$12,$B$9,E18,$E$16,1,$B$2,,,$B$13)</f>
        <v>14.844121660141759</v>
      </c>
    </row>
    <row r="20" spans="1:5" x14ac:dyDescent="0.25">
      <c r="D20" t="s">
        <v>22</v>
      </c>
      <c r="E20">
        <f>E19-B7</f>
        <v>3.6441216601417601</v>
      </c>
    </row>
    <row r="21" spans="1:5" x14ac:dyDescent="0.25">
      <c r="D21" t="s">
        <v>23</v>
      </c>
      <c r="E21">
        <f>$E$22-$B$12</f>
        <v>0.1000047608544179</v>
      </c>
    </row>
    <row r="22" spans="1:5" x14ac:dyDescent="0.25">
      <c r="D22" t="s">
        <v>9</v>
      </c>
      <c r="E22">
        <f>[1]!MF_q_choke_sm3day($B$9,$E$18,$E$16,$B$7,$B$2,$B$10,,$B$13)</f>
        <v>100.10000476085442</v>
      </c>
    </row>
    <row r="23" spans="1:5" x14ac:dyDescent="0.25">
      <c r="A23" t="s">
        <v>26</v>
      </c>
    </row>
    <row r="24" spans="1:5" x14ac:dyDescent="0.25">
      <c r="A24" t="s">
        <v>25</v>
      </c>
      <c r="B24" t="s">
        <v>9</v>
      </c>
      <c r="D24" t="s">
        <v>21</v>
      </c>
      <c r="E24" t="s">
        <v>9</v>
      </c>
    </row>
    <row r="25" spans="1:5" x14ac:dyDescent="0.25">
      <c r="A25">
        <v>22.01</v>
      </c>
      <c r="B25">
        <f>[1]!MF_q_choke_sm3day($B$9,E18,$E$16,A25,$B$2,$B$10,,$B$13)</f>
        <v>2.9368443346656243</v>
      </c>
      <c r="D25">
        <v>1</v>
      </c>
    </row>
    <row r="26" spans="1:5" x14ac:dyDescent="0.25">
      <c r="A26">
        <v>21</v>
      </c>
      <c r="B26">
        <f>[1]!MF_q_choke_sm3day($B$9,$E$18,$E$16,A26,$B$2,$B$10,,$B$13)</f>
        <v>47.97451393848651</v>
      </c>
      <c r="D26">
        <v>2</v>
      </c>
      <c r="E26">
        <f>[1]!MF_q_choke_sm3day($B$9,D26,$E$16,$B$7,$B$2,$B$10,,$B$13)</f>
        <v>4.8460463000308112</v>
      </c>
    </row>
    <row r="27" spans="1:5" x14ac:dyDescent="0.25">
      <c r="A27">
        <v>19.989999999999998</v>
      </c>
      <c r="B27">
        <f>[1]!MF_q_choke_sm3day($B$9,$E$18,$E$16,A27,$B$2,$B$10,,$B$13)</f>
        <v>65.687188764216231</v>
      </c>
      <c r="D27">
        <v>3</v>
      </c>
      <c r="E27">
        <f>[1]!MF_q_choke_sm3day($B$9,D27,$E$16,$B$7,$B$2,$B$10,,$B$13)</f>
        <v>10.903622546693201</v>
      </c>
    </row>
    <row r="28" spans="1:5" x14ac:dyDescent="0.25">
      <c r="A28">
        <v>18.98</v>
      </c>
      <c r="B28">
        <f>[1]!MF_q_choke_sm3day($B$9,$E$18,$E$16,A28,$B$2,$B$10,,$B$13)</f>
        <v>77.714089987771544</v>
      </c>
      <c r="D28">
        <v>4</v>
      </c>
      <c r="E28">
        <f>[1]!MF_q_choke_sm3day($B$9,D28,$E$16,$B$7,$B$2,$B$10,,$B$13)</f>
        <v>19.384305794474187</v>
      </c>
    </row>
    <row r="29" spans="1:5" x14ac:dyDescent="0.25">
      <c r="A29">
        <v>17.97</v>
      </c>
      <c r="B29">
        <f>[1]!MF_q_choke_sm3day($B$9,$E$18,$E$16,A29,$B$2,$B$10,,$B$13)</f>
        <v>86.423068703526056</v>
      </c>
      <c r="D29">
        <v>5</v>
      </c>
      <c r="E29">
        <f>[1]!MF_q_choke_sm3day($B$9,D29,$E$16,$B$7,$B$2,$B$10,,$B$13)</f>
        <v>30.288267522391479</v>
      </c>
    </row>
    <row r="30" spans="1:5" x14ac:dyDescent="0.25">
      <c r="A30">
        <v>16.96</v>
      </c>
      <c r="B30">
        <f>[1]!MF_q_choke_sm3day($B$9,$E$18,$E$16,A30,$B$2,$B$10,,$B$13)</f>
        <v>92.732556687970146</v>
      </c>
      <c r="D30">
        <v>6</v>
      </c>
      <c r="E30">
        <f>[1]!MF_q_choke_sm3day($B$9,D30,$E$16,$B$7,$B$2,$B$10,,$B$13)</f>
        <v>43.615863913015161</v>
      </c>
    </row>
    <row r="31" spans="1:5" x14ac:dyDescent="0.25">
      <c r="A31">
        <v>15.95</v>
      </c>
      <c r="B31">
        <f>[1]!MF_q_choke_sm3day($B$9,$E$18,$E$16,A31,$B$2,$B$10,,$B$13)</f>
        <v>97.10802928982217</v>
      </c>
      <c r="D31">
        <v>7</v>
      </c>
      <c r="E31">
        <f>[1]!MF_q_choke_sm3day($B$9,D31,$E$16,$B$7,$B$2,$B$10,,$B$13)</f>
        <v>59.367737716103214</v>
      </c>
    </row>
    <row r="32" spans="1:5" x14ac:dyDescent="0.25">
      <c r="A32">
        <v>14.94</v>
      </c>
      <c r="B32">
        <f>[1]!MF_q_choke_sm3day($B$9,$E$18,$E$16,A32,$B$2,$B$10,,$B$13)</f>
        <v>99.819531989524307</v>
      </c>
      <c r="D32">
        <v>8</v>
      </c>
      <c r="E32">
        <f>[1]!MF_q_choke_sm3day($B$9,D32,$E$16,$B$7,$B$2,$B$10,,$B$13)</f>
        <v>77.544942901500406</v>
      </c>
    </row>
    <row r="33" spans="1:6" x14ac:dyDescent="0.25">
      <c r="A33">
        <v>13.93</v>
      </c>
      <c r="B33">
        <f>[1]!MF_q_choke_sm3day($B$9,$E$18,$E$16,A33,$B$2,$B$10,,$B$13)</f>
        <v>101.03708112130164</v>
      </c>
      <c r="D33">
        <v>9</v>
      </c>
      <c r="E33">
        <f>[1]!MF_q_choke_sm3day($B$9,D33,$E$16,$B$7,$B$2,$B$10,,$B$13)</f>
        <v>98.149092280561007</v>
      </c>
    </row>
    <row r="34" spans="1:6" x14ac:dyDescent="0.25">
      <c r="A34">
        <v>12.92</v>
      </c>
      <c r="B34">
        <f>[1]!MF_q_choke_sm3day($B$9,$E$18,$E$16,A34,$B$2,$B$10,,$B$13)</f>
        <v>100.87376595032136</v>
      </c>
      <c r="D34">
        <v>10</v>
      </c>
      <c r="E34">
        <f>[1]!MF_q_choke_sm3day($B$9,D34,$E$16,$B$7,$B$2,$B$10,,$B$13)</f>
        <v>121.18252838794332</v>
      </c>
    </row>
    <row r="35" spans="1:6" x14ac:dyDescent="0.25">
      <c r="A35">
        <v>11.91</v>
      </c>
      <c r="B35">
        <f>[1]!MF_q_choke_sm3day($B$9,$E$18,$E$16,A35,$B$2,$B$10,,$B$13)</f>
        <v>100.10000476085442</v>
      </c>
      <c r="D35">
        <v>11</v>
      </c>
      <c r="E35">
        <f>[1]!MF_q_choke_sm3day($B$9,D35,$E$16,$B$7,$B$2,$B$10,,$B$13)</f>
        <v>146.64851806895388</v>
      </c>
    </row>
    <row r="36" spans="1:6" x14ac:dyDescent="0.25">
      <c r="A36">
        <v>10.9</v>
      </c>
      <c r="B36">
        <f>[1]!MF_q_choke_sm3day($B$9,$E$18,$E$16,A36,$B$2,$B$10,,$B$13)</f>
        <v>100.10000476085442</v>
      </c>
      <c r="D36">
        <v>12</v>
      </c>
      <c r="E36">
        <f>[1]!MF_q_choke_sm3day($B$9,D36,$E$16,$B$7,$B$2,$B$10,,$B$13)</f>
        <v>174.55147141881815</v>
      </c>
    </row>
    <row r="37" spans="1:6" x14ac:dyDescent="0.25">
      <c r="A37">
        <v>9.89</v>
      </c>
      <c r="B37">
        <f>[1]!MF_q_choke_sm3day($B$9,$E$18,$E$16,A37,$B$2,$B$10,,$B$13)</f>
        <v>100.10000476085442</v>
      </c>
      <c r="D37">
        <v>13</v>
      </c>
      <c r="E37">
        <f>[1]!MF_q_choke_sm3day($B$9,D37,$E$16,$B$7,$B$2,$B$10,,$B$13)</f>
        <v>204.89718597735214</v>
      </c>
    </row>
    <row r="38" spans="1:6" x14ac:dyDescent="0.25">
      <c r="A38" s="1">
        <v>11.2</v>
      </c>
      <c r="B38" s="1">
        <f>[1]!MF_q_choke_sm3day($B$9,$E$18,$E$16,A38,$B$2,$B$10,,$B$13)</f>
        <v>100.10000476085442</v>
      </c>
      <c r="D38">
        <v>14</v>
      </c>
      <c r="E38">
        <f>[1]!MF_q_choke_sm3day($B$9,D38,$E$16,$B$7,$B$2,$B$10,,$B$13)</f>
        <v>237.69311740430624</v>
      </c>
    </row>
    <row r="39" spans="1:6" x14ac:dyDescent="0.25">
      <c r="D39">
        <v>15</v>
      </c>
      <c r="E39">
        <f>[1]!MF_q_choke_sm3day($B$9,D39,$E$16,$B$7,$B$2,$B$10,,$B$13)</f>
        <v>272.94867825779824</v>
      </c>
    </row>
    <row r="40" spans="1:6" x14ac:dyDescent="0.25">
      <c r="D40">
        <v>16</v>
      </c>
      <c r="E40">
        <f>[1]!MF_q_choke_sm3day($B$9,D40,$E$16,$B$7,$B$2,$B$10,,$B$13)</f>
        <v>310.67556698316321</v>
      </c>
    </row>
    <row r="41" spans="1:6" x14ac:dyDescent="0.25">
      <c r="D41">
        <v>17</v>
      </c>
      <c r="E41">
        <f>[1]!MF_q_choke_sm3day($B$9,D41,$E$16,$B$7,$B$2,$B$10,,$B$13)</f>
        <v>350.88812980771036</v>
      </c>
    </row>
    <row r="42" spans="1:6" x14ac:dyDescent="0.25">
      <c r="D42">
        <v>18</v>
      </c>
      <c r="E42">
        <f>[1]!MF_q_choke_sm3day($B$9,D42,$E$16,$B$7,$B$2,$B$10,,$B$13)</f>
        <v>393.60375894764377</v>
      </c>
    </row>
    <row r="43" spans="1:6" x14ac:dyDescent="0.25">
      <c r="D43">
        <v>19</v>
      </c>
      <c r="E43">
        <f>[1]!MF_q_choke_sm3day($B$9,D43,$E$16,$B$7,$B$2,$B$10,,$B$13)</f>
        <v>438.84333139018486</v>
      </c>
    </row>
    <row r="44" spans="1:6" x14ac:dyDescent="0.25">
      <c r="D44">
        <v>20</v>
      </c>
      <c r="E44">
        <f>[1]!MF_q_choke_sm3day($B$9,D44,$E$16,$B$7,$B$2,$B$10,,$B$13)</f>
        <v>486.63169354896814</v>
      </c>
    </row>
    <row r="45" spans="1:6" x14ac:dyDescent="0.25">
      <c r="D45" s="1">
        <v>9.1</v>
      </c>
      <c r="E45" s="1">
        <f>[1]!MF_q_choke_sm3day($B$9,D45,$E$16,$B$7,$B$2,$B$10,,$B$13)</f>
        <v>100.34307201127149</v>
      </c>
      <c r="F45" t="s">
        <v>24</v>
      </c>
    </row>
    <row r="46" spans="1:6" x14ac:dyDescent="0.25">
      <c r="D46">
        <v>9.1999999999999993</v>
      </c>
      <c r="E46">
        <f>[1]!MF_q_choke_sm3day($B$9,D46,$E$16,$B$7,$B$2,$B$10,,$B$13)</f>
        <v>102.56134664895158</v>
      </c>
    </row>
    <row r="47" spans="1:6" x14ac:dyDescent="0.25">
      <c r="D47">
        <v>9.3000000000000007</v>
      </c>
      <c r="E47">
        <f>[1]!MF_q_choke_sm3day($B$9,D47,$E$16,$B$7,$B$2,$B$10,,$B$13)</f>
        <v>104.8039190872833</v>
      </c>
    </row>
    <row r="48" spans="1:6" x14ac:dyDescent="0.25">
      <c r="D48">
        <v>9.4</v>
      </c>
      <c r="E48">
        <f>[1]!MF_q_choke_sm3day($B$9,D48,$E$16,$B$7,$B$2,$B$10,,$B$13)</f>
        <v>107.07079231615833</v>
      </c>
    </row>
    <row r="49" spans="4:5" x14ac:dyDescent="0.25">
      <c r="D49">
        <v>9.5</v>
      </c>
      <c r="E49">
        <f>[1]!MF_q_choke_sm3day($B$9,D49,$E$16,$B$7,$B$2,$B$10,,$B$13)</f>
        <v>109.3619694238006</v>
      </c>
    </row>
    <row r="50" spans="4:5" x14ac:dyDescent="0.25">
      <c r="D50">
        <v>9.6</v>
      </c>
      <c r="E50">
        <f>[1]!MF_q_choke_sm3day($B$9,D50,$E$16,$B$7,$B$2,$B$10,,$B$13)</f>
        <v>111.67745359892227</v>
      </c>
    </row>
    <row r="51" spans="4:5" x14ac:dyDescent="0.25">
      <c r="D51">
        <v>9.6999999999999993</v>
      </c>
      <c r="E51">
        <f>[1]!MF_q_choke_sm3day($B$9,D51,$E$16,$B$7,$B$2,$B$10,,$B$13)</f>
        <v>114.01724813289749</v>
      </c>
    </row>
    <row r="52" spans="4:5" x14ac:dyDescent="0.25">
      <c r="D52">
        <v>9.8000000000000007</v>
      </c>
      <c r="E52">
        <f>[1]!MF_q_choke_sm3day($B$9,D52,$E$16,$B$7,$B$2,$B$10,,$B$13)</f>
        <v>116.38135642195806</v>
      </c>
    </row>
    <row r="53" spans="4:5" x14ac:dyDescent="0.25">
      <c r="D53">
        <v>9.9</v>
      </c>
      <c r="E53">
        <f>[1]!MF_q_choke_sm3day($B$9,D53,$E$16,$B$7,$B$2,$B$10,,$B$13)</f>
        <v>118.76978196942125</v>
      </c>
    </row>
    <row r="54" spans="4:5" x14ac:dyDescent="0.25">
      <c r="D54">
        <v>10</v>
      </c>
      <c r="E54">
        <f>[1]!MF_q_choke_sm3day($B$9,D54,$E$16,$B$7,$B$2,$B$10,,$B$13)</f>
        <v>121.18252838794332</v>
      </c>
    </row>
    <row r="55" spans="4:5" x14ac:dyDescent="0.25">
      <c r="D55">
        <v>10.1</v>
      </c>
      <c r="E55">
        <f>[1]!MF_q_choke_sm3day($B$9,D55,$E$16,$B$7,$B$2,$B$10,,$B$13)</f>
        <v>123.61959940178568</v>
      </c>
    </row>
    <row r="56" spans="4:5" x14ac:dyDescent="0.25">
      <c r="D56">
        <v>10.199999999999999</v>
      </c>
      <c r="E56">
        <f>[1]!MF_q_choke_sm3day($B$9,D56,$E$16,$B$7,$B$2,$B$10,,$B$13)</f>
        <v>126.08099884912123</v>
      </c>
    </row>
    <row r="57" spans="4:5" x14ac:dyDescent="0.25">
      <c r="D57">
        <v>10.3</v>
      </c>
      <c r="E57">
        <f>[1]!MF_q_choke_sm3day($B$9,D57,$E$16,$B$7,$B$2,$B$10,,$B$13)</f>
        <v>128.56673068435444</v>
      </c>
    </row>
    <row r="58" spans="4:5" x14ac:dyDescent="0.25">
      <c r="D58">
        <v>10.4</v>
      </c>
      <c r="E58">
        <f>[1]!MF_q_choke_sm3day($B$9,D58,$E$16,$B$7,$B$2,$B$10,,$B$13)</f>
        <v>131.07679898047726</v>
      </c>
    </row>
    <row r="59" spans="4:5" x14ac:dyDescent="0.25">
      <c r="D59">
        <v>10.5</v>
      </c>
      <c r="E59">
        <f>[1]!MF_q_choke_sm3day($B$9,D59,$E$16,$B$7,$B$2,$B$10,,$B$13)</f>
        <v>133.61120793144445</v>
      </c>
    </row>
    <row r="60" spans="4:5" x14ac:dyDescent="0.25">
      <c r="D60">
        <v>10.6</v>
      </c>
      <c r="E60">
        <f>[1]!MF_q_choke_sm3day($B$9,D60,$E$16,$B$7,$B$2,$B$10,,$B$13)</f>
        <v>136.1699618545546</v>
      </c>
    </row>
    <row r="61" spans="4:5" x14ac:dyDescent="0.25">
      <c r="D61">
        <v>10.7</v>
      </c>
      <c r="E61">
        <f>[1]!MF_q_choke_sm3day($B$9,D61,$E$16,$B$7,$B$2,$B$10,,$B$13)</f>
        <v>138.75306519291885</v>
      </c>
    </row>
    <row r="62" spans="4:5" x14ac:dyDescent="0.25">
      <c r="D62">
        <v>10.8</v>
      </c>
      <c r="E62">
        <f>[1]!MF_q_choke_sm3day($B$9,D62,$E$16,$B$7,$B$2,$B$10,,$B$13)</f>
        <v>141.36052251786458</v>
      </c>
    </row>
    <row r="63" spans="4:5" x14ac:dyDescent="0.25">
      <c r="D63">
        <v>10.9</v>
      </c>
      <c r="E63">
        <f>[1]!MF_q_choke_sm3day($B$9,D63,$E$16,$B$7,$B$2,$B$10,,$B$13)</f>
        <v>143.99233853145179</v>
      </c>
    </row>
    <row r="64" spans="4:5" x14ac:dyDescent="0.25">
      <c r="D64">
        <v>11</v>
      </c>
      <c r="E64">
        <f>[1]!MF_q_choke_sm3day($B$9,D64,$E$16,$B$7,$B$2,$B$10,,$B$13)</f>
        <v>146.64851806895388</v>
      </c>
    </row>
    <row r="65" spans="4:5" x14ac:dyDescent="0.25">
      <c r="D65">
        <v>11.1</v>
      </c>
      <c r="E65">
        <f>[1]!MF_q_choke_sm3day($B$9,D65,$E$16,$B$7,$B$2,$B$10,,$B$13)</f>
        <v>149.32906610140139</v>
      </c>
    </row>
    <row r="66" spans="4:5" x14ac:dyDescent="0.25">
      <c r="D66">
        <v>11.2</v>
      </c>
      <c r="E66">
        <f>[1]!MF_q_choke_sm3day($B$9,D66,$E$16,$B$7,$B$2,$B$10,,$B$13)</f>
        <v>152.03398773813433</v>
      </c>
    </row>
    <row r="67" spans="4:5" x14ac:dyDescent="0.25">
      <c r="D67">
        <v>11.3</v>
      </c>
      <c r="E67">
        <f>[1]!MF_q_choke_sm3day($B$9,D67,$E$16,$B$7,$B$2,$B$10,,$B$13)</f>
        <v>154.76328822937458</v>
      </c>
    </row>
    <row r="68" spans="4:5" x14ac:dyDescent="0.25">
      <c r="D68">
        <v>11.4</v>
      </c>
      <c r="E68">
        <f>[1]!MF_q_choke_sm3day($B$9,D68,$E$16,$B$7,$B$2,$B$10,,$B$13)</f>
        <v>157.51697296886468</v>
      </c>
    </row>
    <row r="69" spans="4:5" x14ac:dyDescent="0.25">
      <c r="D69">
        <v>11.5</v>
      </c>
      <c r="E69">
        <f>[1]!MF_q_choke_sm3day($B$9,D69,$E$16,$B$7,$B$2,$B$10,,$B$13)</f>
        <v>160.29504749645861</v>
      </c>
    </row>
    <row r="70" spans="4:5" x14ac:dyDescent="0.25">
      <c r="D70">
        <v>11.6</v>
      </c>
      <c r="E70">
        <f>[1]!MF_q_choke_sm3day($B$9,D70,$E$16,$B$7,$B$2,$B$10,,$B$13)</f>
        <v>163.09751750083035</v>
      </c>
    </row>
    <row r="71" spans="4:5" x14ac:dyDescent="0.25">
      <c r="D71">
        <v>11.7</v>
      </c>
      <c r="E71">
        <f>[1]!MF_q_choke_sm3day($B$9,D71,$E$16,$B$7,$B$2,$B$10,,$B$13)</f>
        <v>165.92438882213281</v>
      </c>
    </row>
    <row r="72" spans="4:5" x14ac:dyDescent="0.25">
      <c r="D72">
        <v>11.8</v>
      </c>
      <c r="E72">
        <f>[1]!MF_q_choke_sm3day($B$9,D72,$E$16,$B$7,$B$2,$B$10,,$B$13)</f>
        <v>168.7756674547343</v>
      </c>
    </row>
    <row r="73" spans="4:5" x14ac:dyDescent="0.25">
      <c r="D73">
        <v>11.9</v>
      </c>
      <c r="E73">
        <f>[1]!MF_q_choke_sm3day($B$9,D73,$E$16,$B$7,$B$2,$B$10,,$B$13)</f>
        <v>171.65135954994994</v>
      </c>
    </row>
    <row r="74" spans="4:5" x14ac:dyDescent="0.25">
      <c r="D74">
        <v>12</v>
      </c>
      <c r="E74">
        <f>[1]!MF_q_choke_sm3day($B$9,D74,$E$16,$B$7,$B$2,$B$10,,$B$13)</f>
        <v>174.55147141881815</v>
      </c>
    </row>
    <row r="75" spans="4:5" x14ac:dyDescent="0.25">
      <c r="D75">
        <v>12.1</v>
      </c>
      <c r="E75">
        <f>[1]!MF_q_choke_sm3day($B$9,D75,$E$16,$B$7,$B$2,$B$10,,$B$13)</f>
        <v>177.47600953490019</v>
      </c>
    </row>
    <row r="76" spans="4:5" x14ac:dyDescent="0.25">
      <c r="D76">
        <v>12.2</v>
      </c>
      <c r="E76">
        <f>[1]!MF_q_choke_sm3day($B$9,D76,$E$16,$B$7,$B$2,$B$10,,$B$13)</f>
        <v>180.42498053710329</v>
      </c>
    </row>
    <row r="77" spans="4:5" x14ac:dyDescent="0.25">
      <c r="D77">
        <v>12.3</v>
      </c>
      <c r="E77">
        <f>[1]!MF_q_choke_sm3day($B$9,D77,$E$16,$B$7,$B$2,$B$10,,$B$13)</f>
        <v>183.39839123254333</v>
      </c>
    </row>
    <row r="78" spans="4:5" x14ac:dyDescent="0.25">
      <c r="D78">
        <v>12.4</v>
      </c>
      <c r="E78">
        <f>[1]!MF_q_choke_sm3day($B$9,D78,$E$16,$B$7,$B$2,$B$10,,$B$13)</f>
        <v>186.3962485994316</v>
      </c>
    </row>
    <row r="79" spans="4:5" x14ac:dyDescent="0.25">
      <c r="D79">
        <v>12.5</v>
      </c>
      <c r="E79">
        <f>[1]!MF_q_choke_sm3day($B$9,D79,$E$16,$B$7,$B$2,$B$10,,$B$13)</f>
        <v>189.41855978996276</v>
      </c>
    </row>
    <row r="80" spans="4:5" x14ac:dyDescent="0.25">
      <c r="D80">
        <v>12.6</v>
      </c>
      <c r="E80">
        <f>[1]!MF_q_choke_sm3day($B$9,D80,$E$16,$B$7,$B$2,$B$10,,$B$13)</f>
        <v>192.46533213328755</v>
      </c>
    </row>
    <row r="81" spans="4:5" x14ac:dyDescent="0.25">
      <c r="D81">
        <v>12.7</v>
      </c>
      <c r="E81">
        <f>[1]!MF_q_choke_sm3day($B$9,D81,$E$16,$B$7,$B$2,$B$10,,$B$13)</f>
        <v>195.53657313845324</v>
      </c>
    </row>
    <row r="82" spans="4:5" x14ac:dyDescent="0.25">
      <c r="D82">
        <v>12.8</v>
      </c>
      <c r="E82">
        <f>[1]!MF_q_choke_sm3day($B$9,D82,$E$16,$B$7,$B$2,$B$10,,$B$13)</f>
        <v>198.6322904974254</v>
      </c>
    </row>
    <row r="83" spans="4:5" x14ac:dyDescent="0.25">
      <c r="D83">
        <v>12.9</v>
      </c>
      <c r="E83">
        <f>[1]!MF_q_choke_sm3day($B$9,D83,$E$16,$B$7,$B$2,$B$10,,$B$13)</f>
        <v>201.75249208809797</v>
      </c>
    </row>
    <row r="84" spans="4:5" x14ac:dyDescent="0.25">
      <c r="D84">
        <v>13</v>
      </c>
      <c r="E84">
        <f>[1]!MF_q_choke_sm3day($B$9,D84,$E$16,$B$7,$B$2,$B$10,,$B$13)</f>
        <v>204.89718597735214</v>
      </c>
    </row>
    <row r="85" spans="4:5" x14ac:dyDescent="0.25">
      <c r="D85">
        <v>13.1</v>
      </c>
      <c r="E85">
        <f>[1]!MF_q_choke_sm3day($B$9,D85,$E$16,$B$7,$B$2,$B$10,,$B$13)</f>
        <v>208.06638042415037</v>
      </c>
    </row>
    <row r="86" spans="4:5" x14ac:dyDescent="0.25">
      <c r="D86">
        <v>13.2</v>
      </c>
      <c r="E86">
        <f>[1]!MF_q_choke_sm3day($B$9,D86,$E$16,$B$7,$B$2,$B$10,,$B$13)</f>
        <v>211.26008388266087</v>
      </c>
    </row>
    <row r="87" spans="4:5" x14ac:dyDescent="0.25">
      <c r="D87">
        <v>13.3</v>
      </c>
      <c r="E87">
        <f>[1]!MF_q_choke_sm3day($B$9,D87,$E$16,$B$7,$B$2,$B$10,,$B$13)</f>
        <v>214.47830500536489</v>
      </c>
    </row>
    <row r="88" spans="4:5" x14ac:dyDescent="0.25">
      <c r="D88">
        <v>13.4</v>
      </c>
      <c r="E88">
        <f>[1]!MF_q_choke_sm3day($B$9,D88,$E$16,$B$7,$B$2,$B$10,,$B$13)</f>
        <v>217.72105264627803</v>
      </c>
    </row>
    <row r="89" spans="4:5" x14ac:dyDescent="0.25">
      <c r="D89">
        <v>13.5</v>
      </c>
      <c r="E89">
        <f>[1]!MF_q_choke_sm3day($B$9,D89,$E$16,$B$7,$B$2,$B$10,,$B$13)</f>
        <v>220.98833586413019</v>
      </c>
    </row>
    <row r="90" spans="4:5" x14ac:dyDescent="0.25">
      <c r="D90">
        <v>13.6</v>
      </c>
      <c r="E90">
        <f>[1]!MF_q_choke_sm3day($B$9,D90,$E$16,$B$7,$B$2,$B$10,,$B$13)</f>
        <v>224.28016392562046</v>
      </c>
    </row>
    <row r="91" spans="4:5" x14ac:dyDescent="0.25">
      <c r="D91">
        <v>13.7</v>
      </c>
      <c r="E91">
        <f>[1]!MF_q_choke_sm3day($B$9,D91,$E$16,$B$7,$B$2,$B$10,,$B$13)</f>
        <v>227.59654630866865</v>
      </c>
    </row>
    <row r="92" spans="4:5" x14ac:dyDescent="0.25">
      <c r="D92">
        <v>13.8</v>
      </c>
      <c r="E92">
        <f>[1]!MF_q_choke_sm3day($B$9,D92,$E$16,$B$7,$B$2,$B$10,,$B$13)</f>
        <v>230.93749270571746</v>
      </c>
    </row>
    <row r="93" spans="4:5" x14ac:dyDescent="0.25">
      <c r="D93">
        <v>13.9</v>
      </c>
      <c r="E93">
        <f>[1]!MF_q_choke_sm3day($B$9,D93,$E$16,$B$7,$B$2,$B$10,,$B$13)</f>
        <v>234.30301302708713</v>
      </c>
    </row>
    <row r="94" spans="4:5" x14ac:dyDescent="0.25">
      <c r="D94">
        <v>14</v>
      </c>
      <c r="E94">
        <f>[1]!MF_q_choke_sm3day($B$9,D94,$E$16,$B$7,$B$2,$B$10,,$B$13)</f>
        <v>237.69311740430624</v>
      </c>
    </row>
    <row r="95" spans="4:5" x14ac:dyDescent="0.25">
      <c r="D95">
        <v>14.1</v>
      </c>
      <c r="E95">
        <f>[1]!MF_q_choke_sm3day($B$9,D95,$E$16,$B$7,$B$2,$B$10,,$B$13)</f>
        <v>241.10781619353395</v>
      </c>
    </row>
    <row r="96" spans="4:5" x14ac:dyDescent="0.25">
      <c r="D96">
        <v>14.2</v>
      </c>
      <c r="E96">
        <f>[1]!MF_q_choke_sm3day($B$9,D96,$E$16,$B$7,$B$2,$B$10,,$B$13)</f>
        <v>244.54711997896891</v>
      </c>
    </row>
    <row r="97" spans="4:5" x14ac:dyDescent="0.25">
      <c r="D97">
        <v>14.3</v>
      </c>
      <c r="E97">
        <f>[1]!MF_q_choke_sm3day($B$9,D97,$E$16,$B$7,$B$2,$B$10,,$B$13)</f>
        <v>248.01103957632409</v>
      </c>
    </row>
    <row r="98" spans="4:5" x14ac:dyDescent="0.25">
      <c r="D98">
        <v>14.4</v>
      </c>
      <c r="E98">
        <f>[1]!MF_q_choke_sm3day($B$9,D98,$E$16,$B$7,$B$2,$B$10,,$B$13)</f>
        <v>251.4995860363145</v>
      </c>
    </row>
    <row r="99" spans="4:5" x14ac:dyDescent="0.25">
      <c r="D99">
        <v>14.5</v>
      </c>
      <c r="E99">
        <f>[1]!MF_q_choke_sm3day($B$9,D99,$E$16,$B$7,$B$2,$B$10,,$B$13)</f>
        <v>255.01277064818331</v>
      </c>
    </row>
    <row r="100" spans="4:5" x14ac:dyDescent="0.25">
      <c r="D100">
        <v>14.6</v>
      </c>
      <c r="E100">
        <f>[1]!MF_q_choke_sm3day($B$9,D100,$E$16,$B$7,$B$2,$B$10,,$B$13)</f>
        <v>258.55060494325971</v>
      </c>
    </row>
    <row r="101" spans="4:5" x14ac:dyDescent="0.25">
      <c r="D101">
        <v>14.7</v>
      </c>
      <c r="E101">
        <f>[1]!MF_q_choke_sm3day($B$9,D101,$E$16,$B$7,$B$2,$B$10,,$B$13)</f>
        <v>262.11310069856614</v>
      </c>
    </row>
    <row r="102" spans="4:5" x14ac:dyDescent="0.25">
      <c r="D102">
        <v>14.8</v>
      </c>
      <c r="E102">
        <f>[1]!MF_q_choke_sm3day($B$9,D102,$E$16,$B$7,$B$2,$B$10,,$B$13)</f>
        <v>265.70026994043837</v>
      </c>
    </row>
    <row r="103" spans="4:5" x14ac:dyDescent="0.25">
      <c r="D103">
        <v>14.9</v>
      </c>
      <c r="E103">
        <f>[1]!MF_q_choke_sm3day($B$9,D103,$E$16,$B$7,$B$2,$B$10,,$B$13)</f>
        <v>269.31212494818578</v>
      </c>
    </row>
    <row r="104" spans="4:5" x14ac:dyDescent="0.25">
      <c r="D104">
        <v>15</v>
      </c>
      <c r="E104">
        <f>[1]!MF_q_choke_sm3day($B$9,D104,$E$16,$B$7,$B$2,$B$10,,$B$13)</f>
        <v>272.94867825779824</v>
      </c>
    </row>
    <row r="105" spans="4:5" x14ac:dyDescent="0.25">
      <c r="D105">
        <v>15.1</v>
      </c>
      <c r="E105">
        <f>[1]!MF_q_choke_sm3day($B$9,D105,$E$16,$B$7,$B$2,$B$10,,$B$13)</f>
        <v>276.60994266568281</v>
      </c>
    </row>
    <row r="106" spans="4:5" x14ac:dyDescent="0.25">
      <c r="D106">
        <v>15.2</v>
      </c>
      <c r="E106">
        <f>[1]!MF_q_choke_sm3day($B$9,D106,$E$16,$B$7,$B$2,$B$10,,$B$13)</f>
        <v>280.29593123241244</v>
      </c>
    </row>
    <row r="107" spans="4:5" x14ac:dyDescent="0.25">
      <c r="D107">
        <v>15.3</v>
      </c>
      <c r="E107">
        <f>[1]!MF_q_choke_sm3day($B$9,D107,$E$16,$B$7,$B$2,$B$10,,$B$13)</f>
        <v>284.00665728656821</v>
      </c>
    </row>
    <row r="108" spans="4:5" x14ac:dyDescent="0.25">
      <c r="D108">
        <v>15.4</v>
      </c>
      <c r="E108">
        <f>[1]!MF_q_choke_sm3day($B$9,D108,$E$16,$B$7,$B$2,$B$10,,$B$13)</f>
        <v>287.74213442854438</v>
      </c>
    </row>
    <row r="109" spans="4:5" x14ac:dyDescent="0.25">
      <c r="D109">
        <v>15.5</v>
      </c>
      <c r="E109">
        <f>[1]!MF_q_choke_sm3day($B$9,D109,$E$16,$B$7,$B$2,$B$10,,$B$13)</f>
        <v>291.50237653445311</v>
      </c>
    </row>
    <row r="110" spans="4:5" x14ac:dyDescent="0.25">
      <c r="D110">
        <v>15.6</v>
      </c>
      <c r="E110">
        <f>[1]!MF_q_choke_sm3day($B$9,D110,$E$16,$B$7,$B$2,$B$10,,$B$13)</f>
        <v>295.28739776002561</v>
      </c>
    </row>
    <row r="111" spans="4:5" x14ac:dyDescent="0.25">
      <c r="D111">
        <v>15.7</v>
      </c>
      <c r="E111">
        <f>[1]!MF_q_choke_sm3day($B$9,D111,$E$16,$B$7,$B$2,$B$10,,$B$13)</f>
        <v>299.09721254459043</v>
      </c>
    </row>
    <row r="112" spans="4:5" x14ac:dyDescent="0.25">
      <c r="D112">
        <v>15.8</v>
      </c>
      <c r="E112">
        <f>[1]!MF_q_choke_sm3day($B$9,D112,$E$16,$B$7,$B$2,$B$10,,$B$13)</f>
        <v>302.93183561502013</v>
      </c>
    </row>
    <row r="113" spans="4:5" x14ac:dyDescent="0.25">
      <c r="D113">
        <v>15.9</v>
      </c>
      <c r="E113">
        <f>[1]!MF_q_choke_sm3day($B$9,D113,$E$16,$B$7,$B$2,$B$10,,$B$13)</f>
        <v>306.79128198982187</v>
      </c>
    </row>
    <row r="114" spans="4:5" x14ac:dyDescent="0.25">
      <c r="D114">
        <v>16</v>
      </c>
      <c r="E114">
        <f>[1]!MF_q_choke_sm3day($B$9,D114,$E$16,$B$7,$B$2,$B$10,,$B$13)</f>
        <v>310.67556698316321</v>
      </c>
    </row>
    <row r="115" spans="4:5" x14ac:dyDescent="0.25">
      <c r="D115">
        <v>16.100000000000001</v>
      </c>
      <c r="E115">
        <f>[1]!MF_q_choke_sm3day($B$9,D115,$E$16,$B$7,$B$2,$B$10,,$B$13)</f>
        <v>314.58470620898072</v>
      </c>
    </row>
    <row r="116" spans="4:5" x14ac:dyDescent="0.25">
      <c r="D116">
        <v>16.2</v>
      </c>
      <c r="E116">
        <f>[1]!MF_q_choke_sm3day($B$9,D116,$E$16,$B$7,$B$2,$B$10,,$B$13)</f>
        <v>318.51871558516677</v>
      </c>
    </row>
    <row r="117" spans="4:5" x14ac:dyDescent="0.25">
      <c r="D117">
        <v>16.3</v>
      </c>
      <c r="E117">
        <f>[1]!MF_q_choke_sm3day($B$9,D117,$E$16,$B$7,$B$2,$B$10,,$B$13)</f>
        <v>322.47761133772838</v>
      </c>
    </row>
    <row r="118" spans="4:5" x14ac:dyDescent="0.25">
      <c r="D118">
        <v>16.399999999999999</v>
      </c>
      <c r="E118">
        <f>[1]!MF_q_choke_sm3day($B$9,D118,$E$16,$B$7,$B$2,$B$10,,$B$13)</f>
        <v>326.46141000501831</v>
      </c>
    </row>
    <row r="119" spans="4:5" x14ac:dyDescent="0.25">
      <c r="D119">
        <v>16.5</v>
      </c>
      <c r="E119">
        <f>[1]!MF_q_choke_sm3day($B$9,D119,$E$16,$B$7,$B$2,$B$10,,$B$13)</f>
        <v>330.47012844202021</v>
      </c>
    </row>
    <row r="120" spans="4:5" x14ac:dyDescent="0.25">
      <c r="D120">
        <v>16.600000000000001</v>
      </c>
      <c r="E120">
        <f>[1]!MF_q_choke_sm3day($B$9,D120,$E$16,$B$7,$B$2,$B$10,,$B$13)</f>
        <v>334.50378382464697</v>
      </c>
    </row>
    <row r="121" spans="4:5" x14ac:dyDescent="0.25">
      <c r="D121">
        <v>16.7</v>
      </c>
      <c r="E121">
        <f>[1]!MF_q_choke_sm3day($B$9,D121,$E$16,$B$7,$B$2,$B$10,,$B$13)</f>
        <v>338.56239365411449</v>
      </c>
    </row>
    <row r="122" spans="4:5" x14ac:dyDescent="0.25">
      <c r="D122">
        <v>16.8</v>
      </c>
      <c r="E122">
        <f>[1]!MF_q_choke_sm3day($B$9,D122,$E$16,$B$7,$B$2,$B$10,,$B$13)</f>
        <v>342.64597576131922</v>
      </c>
    </row>
    <row r="123" spans="4:5" x14ac:dyDescent="0.25">
      <c r="D123">
        <v>16.899999999999999</v>
      </c>
      <c r="E123">
        <f>[1]!MF_q_choke_sm3day($B$9,D123,$E$16,$B$7,$B$2,$B$10,,$B$13)</f>
        <v>346.75454831130526</v>
      </c>
    </row>
    <row r="124" spans="4:5" x14ac:dyDescent="0.25">
      <c r="D124">
        <v>17</v>
      </c>
      <c r="E124">
        <f>[1]!MF_q_choke_sm3day($B$9,D124,$E$16,$B$7,$B$2,$B$10,,$B$13)</f>
        <v>350.88812980771036</v>
      </c>
    </row>
    <row r="125" spans="4:5" x14ac:dyDescent="0.25">
      <c r="D125">
        <v>17.100000000000001</v>
      </c>
      <c r="E125">
        <f>[1]!MF_q_choke_sm3day($B$9,D125,$E$16,$B$7,$B$2,$B$10,,$B$13)</f>
        <v>355.04673909734515</v>
      </c>
    </row>
    <row r="126" spans="4:5" x14ac:dyDescent="0.25">
      <c r="D126">
        <v>17.2</v>
      </c>
      <c r="E126">
        <f>[1]!MF_q_choke_sm3day($B$9,D126,$E$16,$B$7,$B$2,$B$10,,$B$13)</f>
        <v>359.23039537474227</v>
      </c>
    </row>
    <row r="127" spans="4:5" x14ac:dyDescent="0.25">
      <c r="D127">
        <v>17.3</v>
      </c>
      <c r="E127">
        <f>[1]!MF_q_choke_sm3day($B$9,D127,$E$16,$B$7,$B$2,$B$10,,$B$13)</f>
        <v>363.43911818675684</v>
      </c>
    </row>
    <row r="128" spans="4:5" x14ac:dyDescent="0.25">
      <c r="D128">
        <v>17.399999999999999</v>
      </c>
      <c r="E128">
        <f>[1]!MF_q_choke_sm3day($B$9,D128,$E$16,$B$7,$B$2,$B$10,,$B$13)</f>
        <v>367.67292743727734</v>
      </c>
    </row>
    <row r="129" spans="4:5" x14ac:dyDescent="0.25">
      <c r="D129">
        <v>17.5</v>
      </c>
      <c r="E129">
        <f>[1]!MF_q_choke_sm3day($B$9,D129,$E$16,$B$7,$B$2,$B$10,,$B$13)</f>
        <v>371.93184339191822</v>
      </c>
    </row>
    <row r="130" spans="4:5" x14ac:dyDescent="0.25">
      <c r="D130">
        <v>17.600000000000001</v>
      </c>
      <c r="E130">
        <f>[1]!MF_q_choke_sm3day($B$9,D130,$E$16,$B$7,$B$2,$B$10,,$B$13)</f>
        <v>376.21588668275353</v>
      </c>
    </row>
    <row r="131" spans="4:5" x14ac:dyDescent="0.25">
      <c r="D131">
        <v>17.7</v>
      </c>
      <c r="E131">
        <f>[1]!MF_q_choke_sm3day($B$9,D131,$E$16,$B$7,$B$2,$B$10,,$B$13)</f>
        <v>380.52507831318371</v>
      </c>
    </row>
    <row r="132" spans="4:5" x14ac:dyDescent="0.25">
      <c r="D132">
        <v>17.8</v>
      </c>
      <c r="E132">
        <f>[1]!MF_q_choke_sm3day($B$9,D132,$E$16,$B$7,$B$2,$B$10,,$B$13)</f>
        <v>384.85943966273737</v>
      </c>
    </row>
    <row r="133" spans="4:5" x14ac:dyDescent="0.25">
      <c r="D133">
        <v>17.899999999999999</v>
      </c>
      <c r="E133">
        <f>[1]!MF_q_choke_sm3day($B$9,D133,$E$16,$B$7,$B$2,$B$10,,$B$13)</f>
        <v>389.21899249202056</v>
      </c>
    </row>
    <row r="134" spans="4:5" x14ac:dyDescent="0.25">
      <c r="D134">
        <v>18</v>
      </c>
      <c r="E134">
        <f>[1]!MF_q_choke_sm3day($B$9,D134,$E$16,$B$7,$B$2,$B$10,,$B$13)</f>
        <v>393.60375894764377</v>
      </c>
    </row>
    <row r="135" spans="4:5" x14ac:dyDescent="0.25">
      <c r="D135">
        <v>18.100000000000001</v>
      </c>
      <c r="E135">
        <f>[1]!MF_q_choke_sm3day($B$9,D135,$E$16,$B$7,$B$2,$B$10,,$B$13)</f>
        <v>398.013761567237</v>
      </c>
    </row>
    <row r="136" spans="4:5" x14ac:dyDescent="0.25">
      <c r="D136">
        <v>18.2</v>
      </c>
      <c r="E136">
        <f>[1]!MF_q_choke_sm3day($B$9,D136,$E$16,$B$7,$B$2,$B$10,,$B$13)</f>
        <v>402.44902328452321</v>
      </c>
    </row>
    <row r="137" spans="4:5" x14ac:dyDescent="0.25">
      <c r="D137">
        <v>18.3</v>
      </c>
      <c r="E137">
        <f>[1]!MF_q_choke_sm3day($B$9,D137,$E$16,$B$7,$B$2,$B$10,,$B$13)</f>
        <v>406.90956743441717</v>
      </c>
    </row>
    <row r="138" spans="4:5" x14ac:dyDescent="0.25">
      <c r="D138">
        <v>18.399999999999999</v>
      </c>
      <c r="E138">
        <f>[1]!MF_q_choke_sm3day($B$9,D138,$E$16,$B$7,$B$2,$B$10,,$B$13)</f>
        <v>411.39541775817816</v>
      </c>
    </row>
    <row r="139" spans="4:5" x14ac:dyDescent="0.25">
      <c r="D139">
        <v>18.5</v>
      </c>
      <c r="E139">
        <f>[1]!MF_q_choke_sm3day($B$9,D139,$E$16,$B$7,$B$2,$B$10,,$B$13)</f>
        <v>415.90659840865857</v>
      </c>
    </row>
    <row r="140" spans="4:5" x14ac:dyDescent="0.25">
      <c r="D140">
        <v>18.600000000000001</v>
      </c>
      <c r="E140">
        <f>[1]!MF_q_choke_sm3day($B$9,D140,$E$16,$B$7,$B$2,$B$10,,$B$13)</f>
        <v>420.44313395553445</v>
      </c>
    </row>
    <row r="141" spans="4:5" x14ac:dyDescent="0.25">
      <c r="D141">
        <v>18.7</v>
      </c>
      <c r="E141">
        <f>[1]!MF_q_choke_sm3day($B$9,D141,$E$16,$B$7,$B$2,$B$10,,$B$13)</f>
        <v>425.00504939066752</v>
      </c>
    </row>
    <row r="142" spans="4:5" x14ac:dyDescent="0.25">
      <c r="D142">
        <v>18.8</v>
      </c>
      <c r="E142">
        <f>[1]!MF_q_choke_sm3day($B$9,D142,$E$16,$B$7,$B$2,$B$10,,$B$13)</f>
        <v>429.59237013347035</v>
      </c>
    </row>
    <row r="143" spans="4:5" x14ac:dyDescent="0.25">
      <c r="D143">
        <v>18.899999999999999</v>
      </c>
      <c r="E143">
        <f>[1]!MF_q_choke_sm3day($B$9,D143,$E$16,$B$7,$B$2,$B$10,,$B$13)</f>
        <v>434.20512203634911</v>
      </c>
    </row>
    <row r="144" spans="4:5" x14ac:dyDescent="0.25">
      <c r="D144">
        <v>19</v>
      </c>
      <c r="E144">
        <f>[1]!MF_q_choke_sm3day($B$9,D144,$E$16,$B$7,$B$2,$B$10,,$B$13)</f>
        <v>438.84333139018486</v>
      </c>
    </row>
    <row r="145" spans="4:5" x14ac:dyDescent="0.25">
      <c r="D145">
        <v>19.100000000000001</v>
      </c>
      <c r="E145">
        <f>[1]!MF_q_choke_sm3day($B$9,D145,$E$16,$B$7,$B$2,$B$10,,$B$13)</f>
        <v>443.50702492991689</v>
      </c>
    </row>
    <row r="146" spans="4:5" x14ac:dyDescent="0.25">
      <c r="D146">
        <v>19.2</v>
      </c>
      <c r="E146">
        <f>[1]!MF_q_choke_sm3day($B$9,D146,$E$16,$B$7,$B$2,$B$10,,$B$13)</f>
        <v>448.19622984016075</v>
      </c>
    </row>
    <row r="147" spans="4:5" x14ac:dyDescent="0.25">
      <c r="D147">
        <v>19.3</v>
      </c>
      <c r="E147">
        <f>[1]!MF_q_choke_sm3day($B$9,D147,$E$16,$B$7,$B$2,$B$10,,$B$13)</f>
        <v>452.9109737608062</v>
      </c>
    </row>
    <row r="148" spans="4:5" x14ac:dyDescent="0.25">
      <c r="D148">
        <v>19.399999999999999</v>
      </c>
      <c r="E148">
        <f>[1]!MF_q_choke_sm3day($B$9,D148,$E$16,$B$7,$B$2,$B$10,,$B$13)</f>
        <v>457.65128479288637</v>
      </c>
    </row>
    <row r="149" spans="4:5" x14ac:dyDescent="0.25">
      <c r="D149">
        <v>19.5</v>
      </c>
      <c r="E149">
        <f>[1]!MF_q_choke_sm3day($B$9,D149,$E$16,$B$7,$B$2,$B$10,,$B$13)</f>
        <v>462.41719150422335</v>
      </c>
    </row>
    <row r="150" spans="4:5" x14ac:dyDescent="0.25">
      <c r="D150">
        <v>19.600000000000001</v>
      </c>
      <c r="E150">
        <f>[1]!MF_q_choke_sm3day($B$9,D150,$E$16,$B$7,$B$2,$B$10,,$B$13)</f>
        <v>467.20872293540782</v>
      </c>
    </row>
    <row r="151" spans="4:5" x14ac:dyDescent="0.25">
      <c r="D151">
        <v>19.7</v>
      </c>
      <c r="E151">
        <f>[1]!MF_q_choke_sm3day($B$9,D151,$E$16,$B$7,$B$2,$B$10,,$B$13)</f>
        <v>472.02590860565584</v>
      </c>
    </row>
    <row r="152" spans="4:5" x14ac:dyDescent="0.25">
      <c r="D152">
        <v>19.8</v>
      </c>
      <c r="E152">
        <f>[1]!MF_q_choke_sm3day($B$9,D152,$E$16,$B$7,$B$2,$B$10,,$B$13)</f>
        <v>476.86877851884998</v>
      </c>
    </row>
    <row r="153" spans="4:5" x14ac:dyDescent="0.25">
      <c r="D153">
        <v>19.899999999999999</v>
      </c>
      <c r="E153">
        <f>[1]!MF_q_choke_sm3day($B$9,D153,$E$16,$B$7,$B$2,$B$10,,$B$13)</f>
        <v>481.73736316948862</v>
      </c>
    </row>
    <row r="154" spans="4:5" x14ac:dyDescent="0.25">
      <c r="D154">
        <v>20</v>
      </c>
      <c r="E154">
        <f>[1]!MF_q_choke_sm3day($B$9,D154,$E$16,$B$7,$B$2,$B$10,,$B$13)</f>
        <v>486.63169354896814</v>
      </c>
    </row>
    <row r="155" spans="4:5" x14ac:dyDescent="0.25">
      <c r="D155">
        <v>20.100000000000001</v>
      </c>
      <c r="E155">
        <f>[1]!MF_q_choke_sm3day($B$9,D155,$E$16,$B$7,$B$2,$B$10,,$B$13)</f>
        <v>491.55180115160857</v>
      </c>
    </row>
    <row r="156" spans="4:5" x14ac:dyDescent="0.25">
      <c r="D156">
        <v>20.2</v>
      </c>
      <c r="E156">
        <f>[1]!MF_q_choke_sm3day($B$9,D156,$E$16,$B$7,$B$2,$B$10,,$B$13)</f>
        <v>496.49771798100807</v>
      </c>
    </row>
    <row r="157" spans="4:5" x14ac:dyDescent="0.25">
      <c r="D157">
        <v>20.3</v>
      </c>
      <c r="E157">
        <f>[1]!MF_q_choke_sm3day($B$9,D157,$E$16,$B$7,$B$2,$B$10,,$B$13)</f>
        <v>501.46947655635762</v>
      </c>
    </row>
    <row r="158" spans="4:5" x14ac:dyDescent="0.25">
      <c r="D158">
        <v>20.399999999999999</v>
      </c>
      <c r="E158">
        <f>[1]!MF_q_choke_sm3day($B$9,D158,$E$16,$B$7,$B$2,$B$10,,$B$13)</f>
        <v>506.46710991879331</v>
      </c>
    </row>
    <row r="159" spans="4:5" x14ac:dyDescent="0.25">
      <c r="D159">
        <v>20.5</v>
      </c>
      <c r="E159">
        <f>[1]!MF_q_choke_sm3day($B$9,D159,$E$16,$B$7,$B$2,$B$10,,$B$13)</f>
        <v>511.49065163793296</v>
      </c>
    </row>
    <row r="160" spans="4:5" x14ac:dyDescent="0.25">
      <c r="D160">
        <v>20.6</v>
      </c>
      <c r="E160">
        <f>[1]!MF_q_choke_sm3day($B$9,D160,$E$16,$B$7,$B$2,$B$10,,$B$13)</f>
        <v>516.5401358183467</v>
      </c>
    </row>
    <row r="161" spans="4:5" x14ac:dyDescent="0.25">
      <c r="D161">
        <v>20.7</v>
      </c>
      <c r="E161">
        <f>[1]!MF_q_choke_sm3day($B$9,D161,$E$16,$B$7,$B$2,$B$10,,$B$13)</f>
        <v>521.61559710624203</v>
      </c>
    </row>
    <row r="162" spans="4:5" x14ac:dyDescent="0.25">
      <c r="D162">
        <v>20.8</v>
      </c>
      <c r="E162">
        <f>[1]!MF_q_choke_sm3day($B$9,D162,$E$16,$B$7,$B$2,$B$10,,$B$13)</f>
        <v>526.71707069608954</v>
      </c>
    </row>
    <row r="163" spans="4:5" x14ac:dyDescent="0.25">
      <c r="D163">
        <v>20.9</v>
      </c>
      <c r="E163">
        <f>[1]!MF_q_choke_sm3day($B$9,D163,$E$16,$B$7,$B$2,$B$10,,$B$13)</f>
        <v>531.84459233747634</v>
      </c>
    </row>
    <row r="164" spans="4:5" x14ac:dyDescent="0.25">
      <c r="D164">
        <v>21</v>
      </c>
      <c r="E164">
        <f>[1]!MF_q_choke_sm3day($B$9,D164,$E$16,$B$7,$B$2,$B$10,,$B$13)</f>
        <v>536.99819834186337</v>
      </c>
    </row>
    <row r="165" spans="4:5" x14ac:dyDescent="0.25">
      <c r="D165">
        <v>21.1</v>
      </c>
      <c r="E165">
        <f>[1]!MF_q_choke_sm3day($B$9,D165,$E$16,$B$7,$B$2,$B$10,,$B$13)</f>
        <v>542.17792558956535</v>
      </c>
    </row>
    <row r="166" spans="4:5" x14ac:dyDescent="0.25">
      <c r="D166">
        <v>21.2</v>
      </c>
      <c r="E166">
        <f>[1]!MF_q_choke_sm3day($B$9,D166,$E$16,$B$7,$B$2,$B$10,,$B$13)</f>
        <v>547.38381153675743</v>
      </c>
    </row>
    <row r="167" spans="4:5" x14ac:dyDescent="0.25">
      <c r="D167">
        <v>21.3</v>
      </c>
      <c r="E167">
        <f>[1]!MF_q_choke_sm3day($B$9,D167,$E$16,$B$7,$B$2,$B$10,,$B$13)</f>
        <v>552.61589422255827</v>
      </c>
    </row>
    <row r="168" spans="4:5" x14ac:dyDescent="0.25">
      <c r="D168">
        <v>21.4</v>
      </c>
      <c r="E168">
        <f>[1]!MF_q_choke_sm3day($B$9,D168,$E$16,$B$7,$B$2,$B$10,,$B$13)</f>
        <v>557.87421227619063</v>
      </c>
    </row>
    <row r="169" spans="4:5" x14ac:dyDescent="0.25">
      <c r="D169">
        <v>21.5</v>
      </c>
      <c r="E169">
        <f>[1]!MF_q_choke_sm3day($B$9,D169,$E$16,$B$7,$B$2,$B$10,,$B$13)</f>
        <v>563.15880492423275</v>
      </c>
    </row>
    <row r="170" spans="4:5" x14ac:dyDescent="0.25">
      <c r="D170">
        <v>21.6</v>
      </c>
      <c r="E170">
        <f>[1]!MF_q_choke_sm3day($B$9,D170,$E$16,$B$7,$B$2,$B$10,,$B$13)</f>
        <v>568.4697119979852</v>
      </c>
    </row>
    <row r="171" spans="4:5" x14ac:dyDescent="0.25">
      <c r="D171">
        <v>21.7</v>
      </c>
      <c r="E171">
        <f>[1]!MF_q_choke_sm3day($B$9,D171,$E$16,$B$7,$B$2,$B$10,,$B$13)</f>
        <v>573.80697394092283</v>
      </c>
    </row>
    <row r="172" spans="4:5" x14ac:dyDescent="0.25">
      <c r="D172">
        <v>21.8</v>
      </c>
      <c r="E172">
        <f>[1]!MF_q_choke_sm3day($B$9,D172,$E$16,$B$7,$B$2,$B$10,,$B$13)</f>
        <v>579.17063181615902</v>
      </c>
    </row>
    <row r="173" spans="4:5" x14ac:dyDescent="0.25">
      <c r="D173">
        <v>21.9</v>
      </c>
      <c r="E173">
        <f>[1]!MF_q_choke_sm3day($B$9,D173,$E$16,$B$7,$B$2,$B$10,,$B$13)</f>
        <v>584.560727314063</v>
      </c>
    </row>
    <row r="174" spans="4:5" x14ac:dyDescent="0.25">
      <c r="D174">
        <v>22</v>
      </c>
      <c r="E174">
        <f>[1]!MF_q_choke_sm3day($B$9,D174,$E$16,$B$7,$B$2,$B$10,,$B$13)</f>
        <v>589.97730276001198</v>
      </c>
    </row>
    <row r="175" spans="4:5" x14ac:dyDescent="0.25">
      <c r="D175">
        <v>22.1</v>
      </c>
      <c r="E175">
        <f>[1]!MF_q_choke_sm3day($B$9,D175,$E$16,$B$7,$B$2,$B$10,,$B$13)</f>
        <v>595.42040112215921</v>
      </c>
    </row>
    <row r="176" spans="4:5" x14ac:dyDescent="0.25">
      <c r="D176">
        <v>22.2</v>
      </c>
      <c r="E176">
        <f>[1]!MF_q_choke_sm3day($B$9,D176,$E$16,$B$7,$B$2,$B$10,,$B$13)</f>
        <v>600.89006601929168</v>
      </c>
    </row>
    <row r="177" spans="4:5" x14ac:dyDescent="0.25">
      <c r="D177">
        <v>22.3</v>
      </c>
      <c r="E177">
        <f>[1]!MF_q_choke_sm3day($B$9,D177,$E$16,$B$7,$B$2,$B$10,,$B$13)</f>
        <v>606.38634172888806</v>
      </c>
    </row>
    <row r="178" spans="4:5" x14ac:dyDescent="0.25">
      <c r="D178">
        <v>22.4</v>
      </c>
      <c r="E178">
        <f>[1]!MF_q_choke_sm3day($B$9,D178,$E$16,$B$7,$B$2,$B$10,,$B$13)</f>
        <v>611.90927319511343</v>
      </c>
    </row>
    <row r="179" spans="4:5" x14ac:dyDescent="0.25">
      <c r="D179">
        <v>22.5</v>
      </c>
      <c r="E179">
        <f>[1]!MF_q_choke_sm3day($B$9,D179,$E$16,$B$7,$B$2,$B$10,,$B$13)</f>
        <v>617.45890603713076</v>
      </c>
    </row>
    <row r="180" spans="4:5" x14ac:dyDescent="0.25">
      <c r="D180">
        <v>22.6</v>
      </c>
      <c r="E180">
        <f>[1]!MF_q_choke_sm3day($B$9,D180,$E$16,$B$7,$B$2,$B$10,,$B$13)</f>
        <v>623.03528655723153</v>
      </c>
    </row>
    <row r="181" spans="4:5" x14ac:dyDescent="0.25">
      <c r="D181">
        <v>22.7</v>
      </c>
      <c r="E181">
        <f>[1]!MF_q_choke_sm3day($B$9,D181,$E$16,$B$7,$B$2,$B$10,,$B$13)</f>
        <v>628.63846174936623</v>
      </c>
    </row>
    <row r="182" spans="4:5" x14ac:dyDescent="0.25">
      <c r="D182">
        <v>22.8</v>
      </c>
      <c r="E182">
        <f>[1]!MF_q_choke_sm3day($B$9,D182,$E$16,$B$7,$B$2,$B$10,,$B$13)</f>
        <v>634.26847930760289</v>
      </c>
    </row>
    <row r="183" spans="4:5" x14ac:dyDescent="0.25">
      <c r="D183">
        <v>22.9</v>
      </c>
      <c r="E183">
        <f>[1]!MF_q_choke_sm3day($B$9,D183,$E$16,$B$7,$B$2,$B$10,,$B$13)</f>
        <v>639.92538763463926</v>
      </c>
    </row>
    <row r="184" spans="4:5" x14ac:dyDescent="0.25">
      <c r="D184">
        <v>23</v>
      </c>
      <c r="E184">
        <f>[1]!MF_q_choke_sm3day($B$9,D184,$E$16,$B$7,$B$2,$B$10,,$B$13)</f>
        <v>645.60923585066655</v>
      </c>
    </row>
    <row r="185" spans="4:5" x14ac:dyDescent="0.25">
      <c r="D185">
        <v>23.1</v>
      </c>
      <c r="E185">
        <f>[1]!MF_q_choke_sm3day($B$9,D185,$E$16,$B$7,$B$2,$B$10,,$B$13)</f>
        <v>651.3200738021045</v>
      </c>
    </row>
    <row r="186" spans="4:5" x14ac:dyDescent="0.25">
      <c r="D186">
        <v>23.2</v>
      </c>
      <c r="E186">
        <f>[1]!MF_q_choke_sm3day($B$9,D186,$E$16,$B$7,$B$2,$B$10,,$B$13)</f>
        <v>657.0579520705187</v>
      </c>
    </row>
    <row r="187" spans="4:5" x14ac:dyDescent="0.25">
      <c r="D187">
        <v>23.3</v>
      </c>
      <c r="E187">
        <f>[1]!MF_q_choke_sm3day($B$9,D187,$E$16,$B$7,$B$2,$B$10,,$B$13)</f>
        <v>662.82292198176253</v>
      </c>
    </row>
    <row r="188" spans="4:5" x14ac:dyDescent="0.25">
      <c r="D188">
        <v>23.4</v>
      </c>
      <c r="E188">
        <f>[1]!MF_q_choke_sm3day($B$9,D188,$E$16,$B$7,$B$2,$B$10,,$B$13)</f>
        <v>668.61503561507323</v>
      </c>
    </row>
    <row r="189" spans="4:5" x14ac:dyDescent="0.25">
      <c r="D189">
        <v>23.5</v>
      </c>
      <c r="E189">
        <f>[1]!MF_q_choke_sm3day($B$9,D189,$E$16,$B$7,$B$2,$B$10,,$B$13)</f>
        <v>674.43434581235238</v>
      </c>
    </row>
    <row r="190" spans="4:5" x14ac:dyDescent="0.25">
      <c r="D190">
        <v>23.6</v>
      </c>
      <c r="E190">
        <f>[1]!MF_q_choke_sm3day($B$9,D190,$E$16,$B$7,$B$2,$B$10,,$B$13)</f>
        <v>680.28090618765248</v>
      </c>
    </row>
    <row r="191" spans="4:5" x14ac:dyDescent="0.25">
      <c r="D191">
        <v>23.7</v>
      </c>
      <c r="E191">
        <f>[1]!MF_q_choke_sm3day($B$9,D191,$E$16,$B$7,$B$2,$B$10,,$B$13)</f>
        <v>686.15477113664497</v>
      </c>
    </row>
    <row r="192" spans="4:5" x14ac:dyDescent="0.25">
      <c r="D192">
        <v>23.8</v>
      </c>
      <c r="E192">
        <f>[1]!MF_q_choke_sm3day($B$9,D192,$E$16,$B$7,$B$2,$B$10,,$B$13)</f>
        <v>692.05599584631273</v>
      </c>
    </row>
    <row r="193" spans="4:5" x14ac:dyDescent="0.25">
      <c r="D193">
        <v>23.9</v>
      </c>
      <c r="E193">
        <f>[1]!MF_q_choke_sm3day($B$9,D193,$E$16,$B$7,$B$2,$B$10,,$B$13)</f>
        <v>697.98463630469257</v>
      </c>
    </row>
    <row r="194" spans="4:5" x14ac:dyDescent="0.25">
      <c r="D194">
        <v>23.999999999999901</v>
      </c>
      <c r="E194">
        <f>[1]!MF_q_choke_sm3day($B$9,D194,$E$16,$B$7,$B$2,$B$10,,$B$13)</f>
        <v>703.94074931082343</v>
      </c>
    </row>
    <row r="195" spans="4:5" x14ac:dyDescent="0.25">
      <c r="D195">
        <v>24.099999999999898</v>
      </c>
      <c r="E195">
        <f>[1]!MF_q_choke_sm3day($B$9,D195,$E$16,$B$7,$B$2,$B$10,,$B$13)</f>
        <v>709.92439248488017</v>
      </c>
    </row>
    <row r="196" spans="4:5" x14ac:dyDescent="0.25">
      <c r="D196">
        <v>24.1999999999999</v>
      </c>
      <c r="E196">
        <f>[1]!MF_q_choke_sm3day($B$9,D196,$E$16,$B$7,$B$2,$B$10,,$B$13)</f>
        <v>715.93562427818836</v>
      </c>
    </row>
    <row r="197" spans="4:5" x14ac:dyDescent="0.25">
      <c r="D197">
        <v>24.299999999999901</v>
      </c>
      <c r="E197">
        <f>[1]!MF_q_choke_sm3day($B$9,D197,$E$16,$B$7,$B$2,$B$10,,$B$13)</f>
        <v>721.97450398367005</v>
      </c>
    </row>
    <row r="198" spans="4:5" x14ac:dyDescent="0.25">
      <c r="D198">
        <v>24.399999999999899</v>
      </c>
      <c r="E198">
        <f>[1]!MF_q_choke_sm3day($B$9,D198,$E$16,$B$7,$B$2,$B$10,,$B$13)</f>
        <v>728.04109174629866</v>
      </c>
    </row>
    <row r="199" spans="4:5" x14ac:dyDescent="0.25">
      <c r="D199">
        <v>24.499999999999901</v>
      </c>
      <c r="E199">
        <f>[1]!MF_q_choke_sm3day($B$9,D199,$E$16,$B$7,$B$2,$B$10,,$B$13)</f>
        <v>734.13544857363524</v>
      </c>
    </row>
    <row r="200" spans="4:5" x14ac:dyDescent="0.25">
      <c r="D200">
        <v>24.599999999999898</v>
      </c>
      <c r="E200">
        <f>[1]!MF_q_choke_sm3day($B$9,D200,$E$16,$B$7,$B$2,$B$10,,$B$13)</f>
        <v>740.25763634666714</v>
      </c>
    </row>
    <row r="201" spans="4:5" x14ac:dyDescent="0.25">
      <c r="D201">
        <v>24.6999999999999</v>
      </c>
      <c r="E201">
        <f>[1]!MF_q_choke_sm3day($B$9,D201,$E$16,$B$7,$B$2,$B$10,,$B$13)</f>
        <v>746.40771783065202</v>
      </c>
    </row>
    <row r="202" spans="4:5" x14ac:dyDescent="0.25">
      <c r="D202">
        <v>24.799999999999901</v>
      </c>
      <c r="E202">
        <f>[1]!MF_q_choke_sm3day($B$9,D202,$E$16,$B$7,$B$2,$B$10,,$B$13)</f>
        <v>752.58575668619574</v>
      </c>
    </row>
    <row r="203" spans="4:5" x14ac:dyDescent="0.25">
      <c r="D203">
        <v>24.899999999999899</v>
      </c>
      <c r="E203">
        <f>[1]!MF_q_choke_sm3day($B$9,D203,$E$16,$B$7,$B$2,$B$10,,$B$13)</f>
        <v>758.79181748045107</v>
      </c>
    </row>
    <row r="204" spans="4:5" x14ac:dyDescent="0.25">
      <c r="D204">
        <v>24.999999999999901</v>
      </c>
      <c r="E204">
        <f>[1]!MF_q_choke_sm3day($B$9,D204,$E$16,$B$7,$B$2,$B$10,,$B$13)</f>
        <v>765.0259656984349</v>
      </c>
    </row>
    <row r="205" spans="4:5" x14ac:dyDescent="0.25">
      <c r="D205">
        <v>25.099999999999898</v>
      </c>
      <c r="E205">
        <f>[1]!MF_q_choke_sm3day($B$9,D205,$E$16,$B$7,$B$2,$B$10,,$B$13)</f>
        <v>771.28826775467337</v>
      </c>
    </row>
    <row r="206" spans="4:5" x14ac:dyDescent="0.25">
      <c r="D206">
        <v>25.1999999999999</v>
      </c>
      <c r="E206">
        <f>[1]!MF_q_choke_sm3day($B$9,D206,$E$16,$B$7,$B$2,$B$10,,$B$13)</f>
        <v>777.57879100470893</v>
      </c>
    </row>
    <row r="207" spans="4:5" x14ac:dyDescent="0.25">
      <c r="D207">
        <v>25.299999999999901</v>
      </c>
      <c r="E207">
        <f>[1]!MF_q_choke_sm3day($B$9,D207,$E$16,$B$7,$B$2,$B$10,,$B$13)</f>
        <v>783.89760375709386</v>
      </c>
    </row>
    <row r="208" spans="4:5" x14ac:dyDescent="0.25">
      <c r="D208">
        <v>25.399999999999899</v>
      </c>
      <c r="E208">
        <f>[1]!MF_q_choke_sm3day($B$9,D208,$E$16,$B$7,$B$2,$B$10,,$B$13)</f>
        <v>790.24477528537227</v>
      </c>
    </row>
    <row r="209" spans="4:5" x14ac:dyDescent="0.25">
      <c r="D209">
        <v>25.499999999999901</v>
      </c>
      <c r="E209">
        <f>[1]!MF_q_choke_sm3day($B$9,D209,$E$16,$B$7,$B$2,$B$10,,$B$13)</f>
        <v>796.62037584020641</v>
      </c>
    </row>
    <row r="210" spans="4:5" x14ac:dyDescent="0.25">
      <c r="D210">
        <v>25.599999999999898</v>
      </c>
      <c r="E210">
        <f>[1]!MF_q_choke_sm3day($B$9,D210,$E$16,$B$7,$B$2,$B$10,,$B$13)</f>
        <v>803.02447666183571</v>
      </c>
    </row>
    <row r="211" spans="4:5" x14ac:dyDescent="0.25">
      <c r="D211">
        <v>25.6999999999999</v>
      </c>
      <c r="E211">
        <f>[1]!MF_q_choke_sm3day($B$9,D211,$E$16,$B$7,$B$2,$B$10,,$B$13)</f>
        <v>809.45714999255176</v>
      </c>
    </row>
    <row r="212" spans="4:5" x14ac:dyDescent="0.25">
      <c r="D212">
        <v>25.799999999999901</v>
      </c>
      <c r="E212">
        <f>[1]!MF_q_choke_sm3day($B$9,D212,$E$16,$B$7,$B$2,$B$10,,$B$13)</f>
        <v>815.91846908945365</v>
      </c>
    </row>
    <row r="213" spans="4:5" x14ac:dyDescent="0.25">
      <c r="D213">
        <v>25.899999999999899</v>
      </c>
      <c r="E213">
        <f>[1]!MF_q_choke_sm3day($B$9,D213,$E$16,$B$7,$B$2,$B$10,,$B$13)</f>
        <v>822.40850823737378</v>
      </c>
    </row>
    <row r="214" spans="4:5" x14ac:dyDescent="0.25">
      <c r="D214">
        <v>25.999999999999901</v>
      </c>
      <c r="E214">
        <f>[1]!MF_q_choke_sm3day($B$9,D214,$E$16,$B$7,$B$2,$B$10,,$B$13)</f>
        <v>828.92734276192743</v>
      </c>
    </row>
    <row r="215" spans="4:5" x14ac:dyDescent="0.25">
      <c r="D215">
        <v>26.099999999999898</v>
      </c>
      <c r="E215">
        <f>[1]!MF_q_choke_sm3day($B$9,D215,$E$16,$B$7,$B$2,$B$10,,$B$13)</f>
        <v>835.47504904291361</v>
      </c>
    </row>
    <row r="216" spans="4:5" x14ac:dyDescent="0.25">
      <c r="D216">
        <v>26.1999999999999</v>
      </c>
      <c r="E216">
        <f>[1]!MF_q_choke_sm3day($B$9,D216,$E$16,$B$7,$B$2,$B$10,,$B$13)</f>
        <v>842.05170452762911</v>
      </c>
    </row>
    <row r="217" spans="4:5" x14ac:dyDescent="0.25">
      <c r="D217">
        <v>26.299999999999901</v>
      </c>
      <c r="E217">
        <f>[1]!MF_q_choke_sm3day($B$9,D217,$E$16,$B$7,$B$2,$B$10,,$B$13)</f>
        <v>848.65738774476631</v>
      </c>
    </row>
    <row r="218" spans="4:5" x14ac:dyDescent="0.25">
      <c r="D218">
        <v>26.399999999999899</v>
      </c>
      <c r="E218">
        <f>[1]!MF_q_choke_sm3day($B$9,D218,$E$16,$B$7,$B$2,$B$10,,$B$13)</f>
        <v>855.2921783181331</v>
      </c>
    </row>
    <row r="219" spans="4:5" x14ac:dyDescent="0.25">
      <c r="D219">
        <v>26.499999999999901</v>
      </c>
      <c r="E219">
        <f>[1]!MF_q_choke_sm3day($B$9,D219,$E$16,$B$7,$B$2,$B$10,,$B$13)</f>
        <v>861.95615698091513</v>
      </c>
    </row>
    <row r="220" spans="4:5" x14ac:dyDescent="0.25">
      <c r="D220">
        <v>26.599999999999898</v>
      </c>
      <c r="E220">
        <f>[1]!MF_q_choke_sm3day($B$9,D220,$E$16,$B$7,$B$2,$B$10,,$B$13)</f>
        <v>868.64940558986143</v>
      </c>
    </row>
    <row r="221" spans="4:5" x14ac:dyDescent="0.25">
      <c r="D221">
        <v>26.6999999999999</v>
      </c>
      <c r="E221">
        <f>[1]!MF_q_choke_sm3day($B$9,D221,$E$16,$B$7,$B$2,$B$10,,$B$13)</f>
        <v>875.37200713988022</v>
      </c>
    </row>
    <row r="222" spans="4:5" x14ac:dyDescent="0.25">
      <c r="D222">
        <v>26.799999999999901</v>
      </c>
      <c r="E222">
        <f>[1]!MF_q_choke_sm3day($B$9,D222,$E$16,$B$7,$B$2,$B$10,,$B$13)</f>
        <v>882.12404577880011</v>
      </c>
    </row>
    <row r="223" spans="4:5" x14ac:dyDescent="0.25">
      <c r="D223">
        <v>26.899999999999899</v>
      </c>
      <c r="E223">
        <f>[1]!MF_q_choke_sm3day($B$9,D223,$E$16,$B$7,$B$2,$B$10,,$B$13)</f>
        <v>888.90560682233115</v>
      </c>
    </row>
    <row r="224" spans="4:5" x14ac:dyDescent="0.25">
      <c r="D224">
        <v>26.999999999999901</v>
      </c>
      <c r="E224">
        <f>[1]!MF_q_choke_sm3day($B$9,D224,$E$16,$B$7,$B$2,$B$10,,$B$13)</f>
        <v>895.7167767692905</v>
      </c>
    </row>
    <row r="225" spans="4:5" x14ac:dyDescent="0.25">
      <c r="D225">
        <v>27.099999999999898</v>
      </c>
      <c r="E225">
        <f>[1]!MF_q_choke_sm3day($B$9,D225,$E$16,$B$7,$B$2,$B$10,,$B$13)</f>
        <v>902.55764331706746</v>
      </c>
    </row>
    <row r="226" spans="4:5" x14ac:dyDescent="0.25">
      <c r="D226">
        <v>27.1999999999999</v>
      </c>
      <c r="E226">
        <f>[1]!MF_q_choke_sm3day($B$9,D226,$E$16,$B$7,$B$2,$B$10,,$B$13)</f>
        <v>909.42829537727539</v>
      </c>
    </row>
    <row r="227" spans="4:5" x14ac:dyDescent="0.25">
      <c r="D227">
        <v>27.299999999999901</v>
      </c>
      <c r="E227">
        <f>[1]!MF_q_choke_sm3day($B$9,D227,$E$16,$B$7,$B$2,$B$10,,$B$13)</f>
        <v>916.32882309167371</v>
      </c>
    </row>
    <row r="228" spans="4:5" x14ac:dyDescent="0.25">
      <c r="D228">
        <v>27.399999999999899</v>
      </c>
      <c r="E228">
        <f>[1]!MF_q_choke_sm3day($B$9,D228,$E$16,$B$7,$B$2,$B$10,,$B$13)</f>
        <v>923.25931784839156</v>
      </c>
    </row>
    <row r="229" spans="4:5" x14ac:dyDescent="0.25">
      <c r="D229">
        <v>27.499999999999901</v>
      </c>
      <c r="E229">
        <f>[1]!MF_q_choke_sm3day($B$9,D229,$E$16,$B$7,$B$2,$B$10,,$B$13)</f>
        <v>930.21987229840204</v>
      </c>
    </row>
    <row r="230" spans="4:5" x14ac:dyDescent="0.25">
      <c r="D230">
        <v>27.599999999999898</v>
      </c>
      <c r="E230">
        <f>[1]!MF_q_choke_sm3day($B$9,D230,$E$16,$B$7,$B$2,$B$10,,$B$13)</f>
        <v>937.21058037209093</v>
      </c>
    </row>
    <row r="231" spans="4:5" x14ac:dyDescent="0.25">
      <c r="D231">
        <v>27.6999999999999</v>
      </c>
      <c r="E231">
        <f>[1]!MF_q_choke_sm3day($B$9,D231,$E$16,$B$7,$B$2,$B$10,,$B$13)</f>
        <v>944.23153729629678</v>
      </c>
    </row>
    <row r="232" spans="4:5" x14ac:dyDescent="0.25">
      <c r="D232">
        <v>27.799999999999901</v>
      </c>
      <c r="E232">
        <f>[1]!MF_q_choke_sm3day($B$9,D232,$E$16,$B$7,$B$2,$B$10,,$B$13)</f>
        <v>951.28283961155853</v>
      </c>
    </row>
    <row r="233" spans="4:5" x14ac:dyDescent="0.25">
      <c r="D233">
        <v>27.899999999999899</v>
      </c>
      <c r="E233">
        <f>[1]!MF_q_choke_sm3day($B$9,D233,$E$16,$B$7,$B$2,$B$10,,$B$13)</f>
        <v>958.36458518963366</v>
      </c>
    </row>
    <row r="234" spans="4:5" x14ac:dyDescent="0.25">
      <c r="D234">
        <v>27.999999999999901</v>
      </c>
      <c r="E234">
        <f>[1]!MF_q_choke_sm3day($B$9,D234,$E$16,$B$7,$B$2,$B$10,,$B$13)</f>
        <v>965.47687325120501</v>
      </c>
    </row>
    <row r="235" spans="4:5" x14ac:dyDescent="0.25">
      <c r="D235">
        <v>28.099999999999898</v>
      </c>
      <c r="E235">
        <f>[1]!MF_q_choke_sm3day($B$9,D235,$E$16,$B$7,$B$2,$B$10,,$B$13)</f>
        <v>972.61980438396495</v>
      </c>
    </row>
    <row r="236" spans="4:5" x14ac:dyDescent="0.25">
      <c r="D236">
        <v>28.1999999999999</v>
      </c>
      <c r="E236">
        <f>[1]!MF_q_choke_sm3day($B$9,D236,$E$16,$B$7,$B$2,$B$10,,$B$13)</f>
        <v>979.79348056114543</v>
      </c>
    </row>
    <row r="237" spans="4:5" x14ac:dyDescent="0.25">
      <c r="D237">
        <v>28.299999999999901</v>
      </c>
      <c r="E237">
        <f>[1]!MF_q_choke_sm3day($B$9,D237,$E$16,$B$7,$B$2,$B$10,,$B$13)</f>
        <v>986.99800516001528</v>
      </c>
    </row>
    <row r="238" spans="4:5" x14ac:dyDescent="0.25">
      <c r="D238">
        <v>28.399999999999899</v>
      </c>
      <c r="E238">
        <f>[1]!MF_q_choke_sm3day($B$9,D238,$E$16,$B$7,$B$2,$B$10,,$B$13)</f>
        <v>994.23348298086944</v>
      </c>
    </row>
    <row r="239" spans="4:5" x14ac:dyDescent="0.25">
      <c r="D239">
        <v>28.499999999999901</v>
      </c>
      <c r="E239">
        <f>[1]!MF_q_choke_sm3day($B$9,D239,$E$16,$B$7,$B$2,$B$10,,$B$13)</f>
        <v>1001.5000202664471</v>
      </c>
    </row>
    <row r="240" spans="4:5" x14ac:dyDescent="0.25">
      <c r="D240">
        <v>28.599999999999898</v>
      </c>
      <c r="E240">
        <f>[1]!MF_q_choke_sm3day($B$9,D240,$E$16,$B$7,$B$2,$B$10,,$B$13)</f>
        <v>1008.7977247214114</v>
      </c>
    </row>
    <row r="241" spans="4:5" x14ac:dyDescent="0.25">
      <c r="D241">
        <v>28.6999999999999</v>
      </c>
      <c r="E241">
        <f>[1]!MF_q_choke_sm3day($B$9,D241,$E$16,$B$7,$B$2,$B$10,,$B$13)</f>
        <v>1016.1267055323875</v>
      </c>
    </row>
    <row r="242" spans="4:5" x14ac:dyDescent="0.25">
      <c r="D242">
        <v>28.799999999999901</v>
      </c>
      <c r="E242">
        <f>[1]!MF_q_choke_sm3day($B$9,D242,$E$16,$B$7,$B$2,$B$10,,$B$13)</f>
        <v>1023.4870733880682</v>
      </c>
    </row>
    <row r="243" spans="4:5" x14ac:dyDescent="0.25">
      <c r="D243">
        <v>28.899999999999899</v>
      </c>
      <c r="E243">
        <f>[1]!MF_q_choke_sm3day($B$9,D243,$E$16,$B$7,$B$2,$B$10,,$B$13)</f>
        <v>1030.8789405000714</v>
      </c>
    </row>
    <row r="244" spans="4:5" x14ac:dyDescent="0.25">
      <c r="D244">
        <v>28.999999999999901</v>
      </c>
      <c r="E244">
        <f>[1]!MF_q_choke_sm3day($B$9,D244,$E$16,$B$7,$B$2,$B$10,,$B$13)</f>
        <v>1038.3024206236371</v>
      </c>
    </row>
    <row r="245" spans="4:5" x14ac:dyDescent="0.25">
      <c r="D245">
        <v>29.099999999999898</v>
      </c>
      <c r="E245">
        <f>[1]!MF_q_choke_sm3day($B$9,D245,$E$16,$B$7,$B$2,$B$10,,$B$13)</f>
        <v>1045.7576290791483</v>
      </c>
    </row>
    <row r="246" spans="4:5" x14ac:dyDescent="0.25">
      <c r="D246">
        <v>29.1999999999999</v>
      </c>
      <c r="E246">
        <f>[1]!MF_q_choke_sm3day($B$9,D246,$E$16,$B$7,$B$2,$B$10,,$B$13)</f>
        <v>1053.2446827736653</v>
      </c>
    </row>
    <row r="247" spans="4:5" x14ac:dyDescent="0.25">
      <c r="D247">
        <v>29.299999999999901</v>
      </c>
      <c r="E247">
        <f>[1]!MF_q_choke_sm3day($B$9,D247,$E$16,$B$7,$B$2,$B$10,,$B$13)</f>
        <v>1060.7637002230272</v>
      </c>
    </row>
    <row r="248" spans="4:5" x14ac:dyDescent="0.25">
      <c r="D248">
        <v>29.399999999999899</v>
      </c>
      <c r="E248">
        <f>[1]!MF_q_choke_sm3day($B$9,D248,$E$16,$B$7,$B$2,$B$10,,$B$13)</f>
        <v>1068.3148015742897</v>
      </c>
    </row>
    <row r="249" spans="4:5" x14ac:dyDescent="0.25">
      <c r="D249">
        <v>29.499999999999901</v>
      </c>
      <c r="E249">
        <f>[1]!MF_q_choke_sm3day($B$9,D249,$E$16,$B$7,$B$2,$B$10,,$B$13)</f>
        <v>1075.8981086285214</v>
      </c>
    </row>
    <row r="250" spans="4:5" x14ac:dyDescent="0.25">
      <c r="D250">
        <v>29.599999999999898</v>
      </c>
      <c r="E250">
        <f>[1]!MF_q_choke_sm3day($B$9,D250,$E$16,$B$7,$B$2,$B$10,,$B$13)</f>
        <v>1083.5137448639246</v>
      </c>
    </row>
    <row r="251" spans="4:5" x14ac:dyDescent="0.25">
      <c r="D251">
        <v>29.6999999999999</v>
      </c>
      <c r="E251">
        <f>[1]!MF_q_choke_sm3day($B$9,D251,$E$16,$B$7,$B$2,$B$10,,$B$13)</f>
        <v>1091.1618354595839</v>
      </c>
    </row>
    <row r="252" spans="4:5" x14ac:dyDescent="0.25">
      <c r="D252">
        <v>29.799999999999901</v>
      </c>
      <c r="E252">
        <f>[1]!MF_q_choke_sm3day($B$9,D252,$E$16,$B$7,$B$2,$B$10,,$B$13)</f>
        <v>1098.8425073194362</v>
      </c>
    </row>
    <row r="253" spans="4:5" x14ac:dyDescent="0.25">
      <c r="D253">
        <v>29.899999999999899</v>
      </c>
      <c r="E253">
        <f>[1]!MF_q_choke_sm3day($B$9,D253,$E$16,$B$7,$B$2,$B$10,,$B$13)</f>
        <v>1106.5558890966715</v>
      </c>
    </row>
    <row r="254" spans="4:5" x14ac:dyDescent="0.25">
      <c r="D254">
        <v>29.999999999999901</v>
      </c>
      <c r="E254">
        <f>[1]!MF_q_choke_sm3day($B$9,D254,$E$16,$B$7,$B$2,$B$10,,$B$13)</f>
        <v>1114.3021112186336</v>
      </c>
    </row>
    <row r="255" spans="4:5" x14ac:dyDescent="0.25">
      <c r="D255">
        <v>30.099999999999898</v>
      </c>
      <c r="E255">
        <f>[1]!MF_q_choke_sm3day($B$9,D255,$E$16,$B$7,$B$2,$B$10,,$B$13)</f>
        <v>1122.0813059121599</v>
      </c>
    </row>
    <row r="256" spans="4:5" x14ac:dyDescent="0.25">
      <c r="D256">
        <v>30.1999999999999</v>
      </c>
      <c r="E256">
        <f>[1]!MF_q_choke_sm3day($B$9,D256,$E$16,$B$7,$B$2,$B$10,,$B$13)</f>
        <v>1129.893607229294</v>
      </c>
    </row>
    <row r="257" spans="4:5" x14ac:dyDescent="0.25">
      <c r="D257">
        <v>30.299999999999901</v>
      </c>
      <c r="E257">
        <f>[1]!MF_q_choke_sm3day($B$9,D257,$E$16,$B$7,$B$2,$B$10,,$B$13)</f>
        <v>1137.7391510735679</v>
      </c>
    </row>
    <row r="258" spans="4:5" x14ac:dyDescent="0.25">
      <c r="D258">
        <v>30.399999999999899</v>
      </c>
      <c r="E258">
        <f>[1]!MF_q_choke_sm3day($B$9,D258,$E$16,$B$7,$B$2,$B$10,,$B$13)</f>
        <v>1145.61807522665</v>
      </c>
    </row>
    <row r="259" spans="4:5" x14ac:dyDescent="0.25">
      <c r="D259">
        <v>30.499999999999901</v>
      </c>
      <c r="E259">
        <f>[1]!MF_q_choke_sm3day($B$9,D259,$E$16,$B$7,$B$2,$B$10,,$B$13)</f>
        <v>1153.5305193756224</v>
      </c>
    </row>
    <row r="260" spans="4:5" x14ac:dyDescent="0.25">
      <c r="D260">
        <v>30.599999999999898</v>
      </c>
      <c r="E260">
        <f>[1]!MF_q_choke_sm3day($B$9,D260,$E$16,$B$7,$B$2,$B$10,,$B$13)</f>
        <v>1161.4766251405276</v>
      </c>
    </row>
    <row r="261" spans="4:5" x14ac:dyDescent="0.25">
      <c r="D261">
        <v>30.6999999999999</v>
      </c>
      <c r="E261">
        <f>[1]!MF_q_choke_sm3day($B$9,D261,$E$16,$B$7,$B$2,$B$10,,$B$13)</f>
        <v>1169.4565361026048</v>
      </c>
    </row>
    <row r="262" spans="4:5" x14ac:dyDescent="0.25">
      <c r="D262">
        <v>30.799999999999901</v>
      </c>
      <c r="E262">
        <f>[1]!MF_q_choke_sm3day($B$9,D262,$E$16,$B$7,$B$2,$B$10,,$B$13)</f>
        <v>1177.4703978329901</v>
      </c>
    </row>
    <row r="263" spans="4:5" x14ac:dyDescent="0.25">
      <c r="D263">
        <v>30.899999999999899</v>
      </c>
      <c r="E263">
        <f>[1]!MF_q_choke_sm3day($B$9,D263,$E$16,$B$7,$B$2,$B$10,,$B$13)</f>
        <v>1185.5183579218858</v>
      </c>
    </row>
    <row r="264" spans="4:5" x14ac:dyDescent="0.25">
      <c r="D264">
        <v>30.999999999999901</v>
      </c>
      <c r="E264">
        <f>[1]!MF_q_choke_sm3day($B$9,D264,$E$16,$B$7,$B$2,$B$10,,$B$13)</f>
        <v>1193.6005660084534</v>
      </c>
    </row>
    <row r="265" spans="4:5" x14ac:dyDescent="0.25">
      <c r="D265">
        <v>31.099999999999898</v>
      </c>
      <c r="E265">
        <f>[1]!MF_q_choke_sm3day($B$9,D265,$E$16,$B$7,$B$2,$B$10,,$B$13)</f>
        <v>1201.7171738109344</v>
      </c>
    </row>
    <row r="266" spans="4:5" x14ac:dyDescent="0.25">
      <c r="D266">
        <v>31.1999999999999</v>
      </c>
      <c r="E266">
        <f>[1]!MF_q_choke_sm3day($B$9,D266,$E$16,$B$7,$B$2,$B$10,,$B$13)</f>
        <v>1209.8683351576949</v>
      </c>
    </row>
    <row r="267" spans="4:5" x14ac:dyDescent="0.25">
      <c r="D267">
        <v>31.299999999999901</v>
      </c>
      <c r="E267">
        <f>[1]!MF_q_choke_sm3day($B$9,D267,$E$16,$B$7,$B$2,$B$10,,$B$13)</f>
        <v>1218.0542060185358</v>
      </c>
    </row>
    <row r="268" spans="4:5" x14ac:dyDescent="0.25">
      <c r="D268">
        <v>31.399999999999899</v>
      </c>
      <c r="E268">
        <f>[1]!MF_q_choke_sm3day($B$9,D268,$E$16,$B$7,$B$2,$B$10,,$B$13)</f>
        <v>1226.274944536879</v>
      </c>
    </row>
    <row r="269" spans="4:5" x14ac:dyDescent="0.25">
      <c r="D269">
        <v>31.499999999999901</v>
      </c>
      <c r="E269">
        <f>[1]!MF_q_choke_sm3day($B$9,D269,$E$16,$B$7,$B$2,$B$10,,$B$13)</f>
        <v>1234.5307110623016</v>
      </c>
    </row>
    <row r="270" spans="4:5" x14ac:dyDescent="0.25">
      <c r="D270">
        <v>31.599999999999898</v>
      </c>
      <c r="E270">
        <f>[1]!MF_q_choke_sm3day($B$9,D270,$E$16,$B$7,$B$2,$B$10,,$B$13)</f>
        <v>1242.8216681838535</v>
      </c>
    </row>
    <row r="271" spans="4:5" x14ac:dyDescent="0.25">
      <c r="D271">
        <v>31.6999999999999</v>
      </c>
      <c r="E271">
        <f>[1]!MF_q_choke_sm3day($B$9,D271,$E$16,$B$7,$B$2,$B$10,,$B$13)</f>
        <v>1251.1479807640026</v>
      </c>
    </row>
    <row r="272" spans="4:5" x14ac:dyDescent="0.25">
      <c r="D272">
        <v>31.799999999999901</v>
      </c>
      <c r="E272">
        <f>[1]!MF_q_choke_sm3day($B$9,D272,$E$16,$B$7,$B$2,$B$10,,$B$13)</f>
        <v>1259.5098159731174</v>
      </c>
    </row>
    <row r="273" spans="4:5" x14ac:dyDescent="0.25">
      <c r="D273">
        <v>31.899999999999899</v>
      </c>
      <c r="E273">
        <f>[1]!MF_q_choke_sm3day($B$9,D273,$E$16,$B$7,$B$2,$B$10,,$B$13)</f>
        <v>1267.9073433246683</v>
      </c>
    </row>
    <row r="274" spans="4:5" x14ac:dyDescent="0.25">
      <c r="D274">
        <v>31.999999999999901</v>
      </c>
      <c r="E274">
        <f>[1]!MF_q_choke_sm3day($B$9,D274,$E$16,$B$7,$B$2,$B$10,,$B$13)</f>
        <v>1276.3407347112438</v>
      </c>
    </row>
    <row r="275" spans="4:5" x14ac:dyDescent="0.25">
      <c r="D275">
        <v>32.099999999999902</v>
      </c>
      <c r="E275">
        <f>[1]!MF_q_choke_sm3day($B$9,D275,$E$16,$B$7,$B$2,$B$10,,$B$13)</f>
        <v>1284.8101644410206</v>
      </c>
    </row>
    <row r="276" spans="4:5" x14ac:dyDescent="0.25">
      <c r="D276">
        <v>32.199999999999903</v>
      </c>
      <c r="E276">
        <f>[1]!MF_q_choke_sm3day($B$9,D276,$E$16,$B$7,$B$2,$B$10,,$B$13)</f>
        <v>1293.3158092751873</v>
      </c>
    </row>
    <row r="277" spans="4:5" x14ac:dyDescent="0.25">
      <c r="D277">
        <v>32.299999999999898</v>
      </c>
      <c r="E277">
        <f>[1]!MF_q_choke_sm3day($B$9,D277,$E$16,$B$7,$B$2,$B$10,,$B$13)</f>
        <v>1301.8578484658306</v>
      </c>
    </row>
    <row r="278" spans="4:5" x14ac:dyDescent="0.25">
      <c r="D278">
        <v>32.399999999999899</v>
      </c>
      <c r="E278">
        <f>[1]!MF_q_choke_sm3day($B$9,D278,$E$16,$B$7,$B$2,$B$10,,$B$13)</f>
        <v>1310.436463794857</v>
      </c>
    </row>
    <row r="279" spans="4:5" x14ac:dyDescent="0.25">
      <c r="D279">
        <v>32.499999999999901</v>
      </c>
      <c r="E279">
        <f>[1]!MF_q_choke_sm3day($B$9,D279,$E$16,$B$7,$B$2,$B$10,,$B$13)</f>
        <v>1319.0518396135253</v>
      </c>
    </row>
    <row r="280" spans="4:5" x14ac:dyDescent="0.25">
      <c r="D280">
        <v>32.599999999999902</v>
      </c>
      <c r="E280">
        <f>[1]!MF_q_choke_sm3day($B$9,D280,$E$16,$B$7,$B$2,$B$10,,$B$13)</f>
        <v>1327.7041628827105</v>
      </c>
    </row>
    <row r="281" spans="4:5" x14ac:dyDescent="0.25">
      <c r="D281">
        <v>32.699999999999903</v>
      </c>
      <c r="E281">
        <f>[1]!MF_q_choke_sm3day($B$9,D281,$E$16,$B$7,$B$2,$B$10,,$B$13)</f>
        <v>1336.3936232141793</v>
      </c>
    </row>
    <row r="282" spans="4:5" x14ac:dyDescent="0.25">
      <c r="D282">
        <v>32.799999999999898</v>
      </c>
      <c r="E282">
        <f>[1]!MF_q_choke_sm3day($B$9,D282,$E$16,$B$7,$B$2,$B$10,,$B$13)</f>
        <v>1345.1204129123837</v>
      </c>
    </row>
    <row r="283" spans="4:5" x14ac:dyDescent="0.25">
      <c r="D283">
        <v>32.899999999999899</v>
      </c>
      <c r="E283">
        <f>[1]!MF_q_choke_sm3day($B$9,D283,$E$16,$B$7,$B$2,$B$10,,$B$13)</f>
        <v>1353.8847270174208</v>
      </c>
    </row>
    <row r="284" spans="4:5" x14ac:dyDescent="0.25">
      <c r="D284">
        <v>32.999999999999901</v>
      </c>
      <c r="E284">
        <f>[1]!MF_q_choke_sm3day($B$9,D284,$E$16,$B$7,$B$2,$B$10,,$B$13)</f>
        <v>1362.6867633487252</v>
      </c>
    </row>
    <row r="285" spans="4:5" x14ac:dyDescent="0.25">
      <c r="D285">
        <v>33.099999999999902</v>
      </c>
      <c r="E285">
        <f>[1]!MF_q_choke_sm3day($B$9,D285,$E$16,$B$7,$B$2,$B$10,,$B$13)</f>
        <v>1371.5267225495425</v>
      </c>
    </row>
    <row r="286" spans="4:5" x14ac:dyDescent="0.25">
      <c r="D286">
        <v>33.199999999999903</v>
      </c>
      <c r="E286">
        <f>[1]!MF_q_choke_sm3day($B$9,D286,$E$16,$B$7,$B$2,$B$10,,$B$13)</f>
        <v>1380.4048081323635</v>
      </c>
    </row>
    <row r="287" spans="4:5" x14ac:dyDescent="0.25">
      <c r="D287">
        <v>33.299999999999898</v>
      </c>
      <c r="E287">
        <f>[1]!MF_q_choke_sm3day($B$9,D287,$E$16,$B$7,$B$2,$B$10,,$B$13)</f>
        <v>1389.321226525574</v>
      </c>
    </row>
    <row r="288" spans="4:5" x14ac:dyDescent="0.25">
      <c r="D288">
        <v>33.399999999999899</v>
      </c>
      <c r="E288">
        <f>[1]!MF_q_choke_sm3day($B$9,D288,$E$16,$B$7,$B$2,$B$10,,$B$13)</f>
        <v>1398.2761871205214</v>
      </c>
    </row>
    <row r="289" spans="4:5" x14ac:dyDescent="0.25">
      <c r="D289">
        <v>33.499999999999901</v>
      </c>
      <c r="E289">
        <f>[1]!MF_q_choke_sm3day($B$9,D289,$E$16,$B$7,$B$2,$B$10,,$B$13)</f>
        <v>1407.2699023201353</v>
      </c>
    </row>
    <row r="290" spans="4:5" x14ac:dyDescent="0.25">
      <c r="D290">
        <v>33.599999999999902</v>
      </c>
      <c r="E290">
        <f>[1]!MF_q_choke_sm3day($B$9,D290,$E$16,$B$7,$B$2,$B$10,,$B$13)</f>
        <v>1416.302587588071</v>
      </c>
    </row>
    <row r="291" spans="4:5" x14ac:dyDescent="0.25">
      <c r="D291">
        <v>33.699999999999903</v>
      </c>
      <c r="E291">
        <f>[1]!MF_q_choke_sm3day($B$9,D291,$E$16,$B$7,$B$2,$B$10,,$B$13)</f>
        <v>1425.3744614992318</v>
      </c>
    </row>
    <row r="292" spans="4:5" x14ac:dyDescent="0.25">
      <c r="D292">
        <v>33.799999999999898</v>
      </c>
      <c r="E292">
        <f>[1]!MF_q_choke_sm3day($B$9,D292,$E$16,$B$7,$B$2,$B$10,,$B$13)</f>
        <v>1434.4857457911594</v>
      </c>
    </row>
    <row r="293" spans="4:5" x14ac:dyDescent="0.25">
      <c r="D293">
        <v>33.899999999999899</v>
      </c>
      <c r="E293">
        <f>[1]!MF_q_choke_sm3day($B$9,D293,$E$16,$B$7,$B$2,$B$10,,$B$13)</f>
        <v>1443.6366654165583</v>
      </c>
    </row>
    <row r="294" spans="4:5" x14ac:dyDescent="0.25">
      <c r="D294">
        <v>33.999999999999901</v>
      </c>
      <c r="E294">
        <f>[1]!MF_q_choke_sm3day($B$9,D294,$E$16,$B$7,$B$2,$B$10,,$B$13)</f>
        <v>1452.8274485969878</v>
      </c>
    </row>
    <row r="295" spans="4:5" x14ac:dyDescent="0.25">
      <c r="D295">
        <v>34.099999999999902</v>
      </c>
      <c r="E295">
        <f>[1]!MF_q_choke_sm3day($B$9,D295,$E$16,$B$7,$B$2,$B$10,,$B$13)</f>
        <v>1462.0583268775438</v>
      </c>
    </row>
    <row r="296" spans="4:5" x14ac:dyDescent="0.25">
      <c r="D296">
        <v>34.199999999999903</v>
      </c>
      <c r="E296">
        <f>[1]!MF_q_choke_sm3day($B$9,D296,$E$16,$B$7,$B$2,$B$10,,$B$13)</f>
        <v>1471.3295351829659</v>
      </c>
    </row>
    <row r="297" spans="4:5" x14ac:dyDescent="0.25">
      <c r="D297">
        <v>34.299999999999898</v>
      </c>
      <c r="E297">
        <f>[1]!MF_q_choke_sm3day($B$9,D297,$E$16,$B$7,$B$2,$B$10,,$B$13)</f>
        <v>1480.6413118746384</v>
      </c>
    </row>
    <row r="298" spans="4:5" x14ac:dyDescent="0.25">
      <c r="D298">
        <v>34.399999999999899</v>
      </c>
      <c r="E298">
        <f>[1]!MF_q_choke_sm3day($B$9,D298,$E$16,$B$7,$B$2,$B$10,,$B$13)</f>
        <v>1489.993898809156</v>
      </c>
    </row>
    <row r="299" spans="4:5" x14ac:dyDescent="0.25">
      <c r="D299">
        <v>34.499999999999901</v>
      </c>
      <c r="E299">
        <f>[1]!MF_q_choke_sm3day($B$9,D299,$E$16,$B$7,$B$2,$B$10,,$B$13)</f>
        <v>1499.3875413978601</v>
      </c>
    </row>
    <row r="300" spans="4:5" x14ac:dyDescent="0.25">
      <c r="D300">
        <v>34.599999999999902</v>
      </c>
      <c r="E300">
        <f>[1]!MF_q_choke_sm3day($B$9,D300,$E$16,$B$7,$B$2,$B$10,,$B$13)</f>
        <v>1508.822488667829</v>
      </c>
    </row>
    <row r="301" spans="4:5" x14ac:dyDescent="0.25">
      <c r="D301">
        <v>34.699999999999903</v>
      </c>
      <c r="E301">
        <f>[1]!MF_q_choke_sm3day($B$9,D301,$E$16,$B$7,$B$2,$B$10,,$B$13)</f>
        <v>1518.2989933242206</v>
      </c>
    </row>
    <row r="302" spans="4:5" x14ac:dyDescent="0.25">
      <c r="D302">
        <v>34.799999999999898</v>
      </c>
      <c r="E302">
        <f>[1]!MF_q_choke_sm3day($B$9,D302,$E$16,$B$7,$B$2,$B$10,,$B$13)</f>
        <v>1527.8173118139098</v>
      </c>
    </row>
    <row r="303" spans="4:5" x14ac:dyDescent="0.25">
      <c r="D303">
        <v>34.899999999999899</v>
      </c>
      <c r="E303">
        <f>[1]!MF_q_choke_sm3day($B$9,D303,$E$16,$B$7,$B$2,$B$10,,$B$13)</f>
        <v>1537.3777043905229</v>
      </c>
    </row>
    <row r="304" spans="4:5" x14ac:dyDescent="0.25">
      <c r="D304">
        <v>34.999999999999901</v>
      </c>
      <c r="E304">
        <f>[1]!MF_q_choke_sm3day($B$9,D304,$E$16,$B$7,$B$2,$B$10,,$B$13)</f>
        <v>1546.9804351812036</v>
      </c>
    </row>
    <row r="305" spans="4:5" x14ac:dyDescent="0.25">
      <c r="D305">
        <v>35.099999999999902</v>
      </c>
      <c r="E305">
        <f>[1]!MF_q_choke_sm3day($B$9,D305,$E$16,$B$7,$B$2,$B$10,,$B$13)</f>
        <v>1556.6257722542412</v>
      </c>
    </row>
    <row r="306" spans="4:5" x14ac:dyDescent="0.25">
      <c r="D306">
        <v>35.199999999999903</v>
      </c>
      <c r="E306">
        <f>[1]!MF_q_choke_sm3day($B$9,D306,$E$16,$B$7,$B$2,$B$10,,$B$13)</f>
        <v>1566.3139876890025</v>
      </c>
    </row>
    <row r="307" spans="4:5" x14ac:dyDescent="0.25">
      <c r="D307">
        <v>35.299999999999898</v>
      </c>
      <c r="E307">
        <f>[1]!MF_q_choke_sm3day($B$9,D307,$E$16,$B$7,$B$2,$B$10,,$B$13)</f>
        <v>1576.0453576467366</v>
      </c>
    </row>
    <row r="308" spans="4:5" x14ac:dyDescent="0.25">
      <c r="D308">
        <v>35.399999999999899</v>
      </c>
      <c r="E308">
        <f>[1]!MF_q_choke_sm3day($B$9,D308,$E$16,$B$7,$B$2,$B$10,,$B$13)</f>
        <v>1585.8201624434587</v>
      </c>
    </row>
    <row r="309" spans="4:5" x14ac:dyDescent="0.25">
      <c r="D309">
        <v>35.499999999999901</v>
      </c>
      <c r="E309">
        <f>[1]!MF_q_choke_sm3day($B$9,D309,$E$16,$B$7,$B$2,$B$10,,$B$13)</f>
        <v>1595.6386866243818</v>
      </c>
    </row>
    <row r="310" spans="4:5" x14ac:dyDescent="0.25">
      <c r="D310">
        <v>35.599999999999902</v>
      </c>
      <c r="E310">
        <f>[1]!MF_q_choke_sm3day($B$9,D310,$E$16,$B$7,$B$2,$B$10,,$B$13)</f>
        <v>1605.5012190398761</v>
      </c>
    </row>
    <row r="311" spans="4:5" x14ac:dyDescent="0.25">
      <c r="D311">
        <v>35.699999999999903</v>
      </c>
      <c r="E311">
        <f>[1]!MF_q_choke_sm3day($B$9,D311,$E$16,$B$7,$B$2,$B$10,,$B$13)</f>
        <v>1615.4080529232706</v>
      </c>
    </row>
    <row r="312" spans="4:5" x14ac:dyDescent="0.25">
      <c r="D312">
        <v>35.799999999999898</v>
      </c>
      <c r="E312">
        <f>[1]!MF_q_choke_sm3day($B$9,D312,$E$16,$B$7,$B$2,$B$10,,$B$13)</f>
        <v>1625.3594859707514</v>
      </c>
    </row>
    <row r="313" spans="4:5" x14ac:dyDescent="0.25">
      <c r="D313">
        <v>35.899999999999899</v>
      </c>
      <c r="E313">
        <f>[1]!MF_q_choke_sm3day($B$9,D313,$E$16,$B$7,$B$2,$B$10,,$B$13)</f>
        <v>1635.3558204224839</v>
      </c>
    </row>
    <row r="314" spans="4:5" x14ac:dyDescent="0.25">
      <c r="D314">
        <v>35.999999999999901</v>
      </c>
      <c r="E314">
        <f>[1]!MF_q_choke_sm3day($B$9,D314,$E$16,$B$7,$B$2,$B$10,,$B$13)</f>
        <v>1645.3973631462793</v>
      </c>
    </row>
    <row r="315" spans="4:5" x14ac:dyDescent="0.25">
      <c r="D315">
        <v>36.099999999999902</v>
      </c>
      <c r="E315">
        <f>[1]!MF_q_choke_sm3day($B$9,D315,$E$16,$B$7,$B$2,$B$10,,$B$13)</f>
        <v>1655.4844257229001</v>
      </c>
    </row>
    <row r="316" spans="4:5" x14ac:dyDescent="0.25">
      <c r="D316">
        <v>36.199999999999903</v>
      </c>
      <c r="E316">
        <f>[1]!MF_q_choke_sm3day($B$9,D316,$E$16,$B$7,$B$2,$B$10,,$B$13)</f>
        <v>1665.6173245332172</v>
      </c>
    </row>
    <row r="317" spans="4:5" x14ac:dyDescent="0.25">
      <c r="D317">
        <v>36.299999999999898</v>
      </c>
      <c r="E317">
        <f>[1]!MF_q_choke_sm3day($B$9,D317,$E$16,$B$7,$B$2,$B$10,,$B$13)</f>
        <v>1675.7963808479833</v>
      </c>
    </row>
    <row r="318" spans="4:5" x14ac:dyDescent="0.25">
      <c r="D318">
        <v>36.399999999999899</v>
      </c>
      <c r="E318">
        <f>[1]!MF_q_choke_sm3day($B$9,D318,$E$16,$B$7,$B$2,$B$10,,$B$13)</f>
        <v>1686.021920919032</v>
      </c>
    </row>
    <row r="319" spans="4:5" x14ac:dyDescent="0.25">
      <c r="D319">
        <v>36.499999999999901</v>
      </c>
      <c r="E319">
        <f>[1]!MF_q_choke_sm3day($B$9,D319,$E$16,$B$7,$B$2,$B$10,,$B$13)</f>
        <v>1696.2942760733513</v>
      </c>
    </row>
    <row r="320" spans="4:5" x14ac:dyDescent="0.25">
      <c r="D320">
        <v>36.599999999999902</v>
      </c>
      <c r="E320">
        <f>[1]!MF_q_choke_sm3day($B$9,D320,$E$16,$B$7,$B$2,$B$10,,$B$13)</f>
        <v>1706.613782808842</v>
      </c>
    </row>
    <row r="321" spans="4:5" x14ac:dyDescent="0.25">
      <c r="D321">
        <v>36.699999999999903</v>
      </c>
      <c r="E321">
        <f>[1]!MF_q_choke_sm3day($B$9,D321,$E$16,$B$7,$B$2,$B$10,,$B$13)</f>
        <v>1716.9807828929152</v>
      </c>
    </row>
    <row r="322" spans="4:5" x14ac:dyDescent="0.25">
      <c r="D322">
        <v>36.799999999999898</v>
      </c>
      <c r="E322">
        <f>[1]!MF_q_choke_sm3day($B$9,D322,$E$16,$B$7,$B$2,$B$10,,$B$13)</f>
        <v>1727.3956234629379</v>
      </c>
    </row>
    <row r="323" spans="4:5" x14ac:dyDescent="0.25">
      <c r="D323">
        <v>36.899999999999899</v>
      </c>
      <c r="E323">
        <f>[1]!MF_q_choke_sm3day($B$9,D323,$E$16,$B$7,$B$2,$B$10,,$B$13)</f>
        <v>1737.8586571296528</v>
      </c>
    </row>
    <row r="324" spans="4:5" x14ac:dyDescent="0.25">
      <c r="D324">
        <v>36.999999999999901</v>
      </c>
      <c r="E324">
        <f>[1]!MF_q_choke_sm3day($B$9,D324,$E$16,$B$7,$B$2,$B$10,,$B$13)</f>
        <v>1748.3702420827515</v>
      </c>
    </row>
    <row r="325" spans="4:5" x14ac:dyDescent="0.25">
      <c r="D325">
        <v>37.099999999999902</v>
      </c>
      <c r="E325">
        <f>[1]!MF_q_choke_sm3day($B$9,D325,$E$16,$B$7,$B$2,$B$10,,$B$13)</f>
        <v>1758.9307421993685</v>
      </c>
    </row>
    <row r="326" spans="4:5" x14ac:dyDescent="0.25">
      <c r="D326">
        <v>37.199999999999903</v>
      </c>
      <c r="E326">
        <f>[1]!MF_q_choke_sm3day($B$9,D326,$E$16,$B$7,$B$2,$B$10,,$B$13)</f>
        <v>1769.5405271549923</v>
      </c>
    </row>
    <row r="327" spans="4:5" x14ac:dyDescent="0.25">
      <c r="D327">
        <v>37.299999999999898</v>
      </c>
      <c r="E327">
        <f>[1]!MF_q_choke_sm3day($B$9,D327,$E$16,$B$7,$B$2,$B$10,,$B$13)</f>
        <v>1780.1999725373255</v>
      </c>
    </row>
    <row r="328" spans="4:5" x14ac:dyDescent="0.25">
      <c r="D328">
        <v>37.399999999999899</v>
      </c>
      <c r="E328">
        <f>[1]!MF_q_choke_sm3day($B$9,D328,$E$16,$B$7,$B$2,$B$10,,$B$13)</f>
        <v>1790.9094599629011</v>
      </c>
    </row>
    <row r="329" spans="4:5" x14ac:dyDescent="0.25">
      <c r="D329">
        <v>37.499999999999901</v>
      </c>
      <c r="E329">
        <f>[1]!MF_q_choke_sm3day($B$9,D329,$E$16,$B$7,$B$2,$B$10,,$B$13)</f>
        <v>1801.6693771967007</v>
      </c>
    </row>
    <row r="330" spans="4:5" x14ac:dyDescent="0.25">
      <c r="D330">
        <v>37.599999999999902</v>
      </c>
      <c r="E330">
        <f>[1]!MF_q_choke_sm3day($B$9,D330,$E$16,$B$7,$B$2,$B$10,,$B$13)</f>
        <v>1812.480118274862</v>
      </c>
    </row>
    <row r="331" spans="4:5" x14ac:dyDescent="0.25">
      <c r="D331">
        <v>37.699999999999903</v>
      </c>
      <c r="E331">
        <f>[1]!MF_q_choke_sm3day($B$9,D331,$E$16,$B$7,$B$2,$B$10,,$B$13)</f>
        <v>1823.3420836303749</v>
      </c>
    </row>
    <row r="332" spans="4:5" x14ac:dyDescent="0.25">
      <c r="D332">
        <v>37.799999999999898</v>
      </c>
      <c r="E332">
        <f>[1]!MF_q_choke_sm3day($B$9,D332,$E$16,$B$7,$B$2,$B$10,,$B$13)</f>
        <v>1834.2556802220563</v>
      </c>
    </row>
    <row r="333" spans="4:5" x14ac:dyDescent="0.25">
      <c r="D333">
        <v>37.899999999999899</v>
      </c>
      <c r="E333">
        <f>[1]!MF_q_choke_sm3day($B$9,D333,$E$16,$B$7,$B$2,$B$10,,$B$13)</f>
        <v>1845.2213216668608</v>
      </c>
    </row>
    <row r="334" spans="4:5" x14ac:dyDescent="0.25">
      <c r="D334">
        <v>37.999999999999901</v>
      </c>
      <c r="E334">
        <f>[1]!MF_q_choke_sm3day($B$9,D334,$E$16,$B$7,$B$2,$B$10,,$B$13)</f>
        <v>1856.2394283757474</v>
      </c>
    </row>
    <row r="335" spans="4:5" x14ac:dyDescent="0.25">
      <c r="D335">
        <v>38.099999999999902</v>
      </c>
      <c r="E335">
        <f>[1]!MF_q_choke_sm3day($B$9,D335,$E$16,$B$7,$B$2,$B$10,,$B$13)</f>
        <v>1867.3104276927957</v>
      </c>
    </row>
    <row r="336" spans="4:5" x14ac:dyDescent="0.25">
      <c r="D336">
        <v>38.199999999999903</v>
      </c>
      <c r="E336">
        <f>[1]!MF_q_choke_sm3day($B$9,D336,$E$16,$B$7,$B$2,$B$10,,$B$13)</f>
        <v>1878.4347540382232</v>
      </c>
    </row>
    <row r="337" spans="4:5" x14ac:dyDescent="0.25">
      <c r="D337">
        <v>38.299999999999898</v>
      </c>
      <c r="E337">
        <f>[1]!MF_q_choke_sm3day($B$9,D337,$E$16,$B$7,$B$2,$B$10,,$B$13)</f>
        <v>1889.6128490550859</v>
      </c>
    </row>
    <row r="338" spans="4:5" x14ac:dyDescent="0.25">
      <c r="D338">
        <v>38.399999999999899</v>
      </c>
      <c r="E338">
        <f>[1]!MF_q_choke_sm3day($B$9,D338,$E$16,$B$7,$B$2,$B$10,,$B$13)</f>
        <v>1900.8451617597686</v>
      </c>
    </row>
    <row r="339" spans="4:5" x14ac:dyDescent="0.25">
      <c r="D339">
        <v>38.499999999999901</v>
      </c>
      <c r="E339">
        <f>[1]!MF_q_choke_sm3day($B$9,D339,$E$16,$B$7,$B$2,$B$10,,$B$13)</f>
        <v>1912.1321486967965</v>
      </c>
    </row>
    <row r="340" spans="4:5" x14ac:dyDescent="0.25">
      <c r="D340">
        <v>38.599999999999902</v>
      </c>
      <c r="E340">
        <f>[1]!MF_q_choke_sm3day($B$9,D340,$E$16,$B$7,$B$2,$B$10,,$B$13)</f>
        <v>1923.4742740972156</v>
      </c>
    </row>
    <row r="341" spans="4:5" x14ac:dyDescent="0.25">
      <c r="D341">
        <v>38.699999999999903</v>
      </c>
      <c r="E341">
        <f>[1]!MF_q_choke_sm3day($B$9,D341,$E$16,$B$7,$B$2,$B$10,,$B$13)</f>
        <v>1934.8720100420494</v>
      </c>
    </row>
    <row r="342" spans="4:5" x14ac:dyDescent="0.25">
      <c r="D342">
        <v>38.799999999999898</v>
      </c>
      <c r="E342">
        <f>[1]!MF_q_choke_sm3day($B$9,D342,$E$16,$B$7,$B$2,$B$10,,$B$13)</f>
        <v>1946.3258366292116</v>
      </c>
    </row>
    <row r="343" spans="4:5" x14ac:dyDescent="0.25">
      <c r="D343">
        <v>38.899999999999899</v>
      </c>
      <c r="E343">
        <f>[1]!MF_q_choke_sm3day($B$9,D343,$E$16,$B$7,$B$2,$B$10,,$B$13)</f>
        <v>1957.8362421459342</v>
      </c>
    </row>
    <row r="344" spans="4:5" x14ac:dyDescent="0.25">
      <c r="D344">
        <v>38.999999999999901</v>
      </c>
      <c r="E344">
        <f>[1]!MF_q_choke_sm3day($B$9,D344,$E$16,$B$7,$B$2,$B$10,,$B$13)</f>
        <v>1969.4037232452449</v>
      </c>
    </row>
    <row r="345" spans="4:5" x14ac:dyDescent="0.25">
      <c r="D345">
        <v>39.099999999999902</v>
      </c>
      <c r="E345">
        <f>[1]!MF_q_choke_sm3day($B$9,D345,$E$16,$B$7,$B$2,$B$10,,$B$13)</f>
        <v>1981.0287851275484</v>
      </c>
    </row>
    <row r="346" spans="4:5" x14ac:dyDescent="0.25">
      <c r="D346">
        <v>39.199999999999903</v>
      </c>
      <c r="E346">
        <f>[1]!MF_q_choke_sm3day($B$9,D346,$E$16,$B$7,$B$2,$B$10,,$B$13)</f>
        <v>1992.7119417272961</v>
      </c>
    </row>
    <row r="347" spans="4:5" x14ac:dyDescent="0.25">
      <c r="D347">
        <v>39.299999999999898</v>
      </c>
      <c r="E347">
        <f>[1]!MF_q_choke_sm3day($B$9,D347,$E$16,$B$7,$B$2,$B$10,,$B$13)</f>
        <v>2004.453715904622</v>
      </c>
    </row>
    <row r="348" spans="4:5" x14ac:dyDescent="0.25">
      <c r="D348">
        <v>39.399999999999899</v>
      </c>
      <c r="E348">
        <f>[1]!MF_q_choke_sm3day($B$9,D348,$E$16,$B$7,$B$2,$B$10,,$B$13)</f>
        <v>2016.2546396427797</v>
      </c>
    </row>
    <row r="349" spans="4:5" x14ac:dyDescent="0.25">
      <c r="D349">
        <v>39.499999999999901</v>
      </c>
      <c r="E349">
        <f>[1]!MF_q_choke_sm3day($B$9,D349,$E$16,$B$7,$B$2,$B$10,,$B$13)</f>
        <v>2028.1152542505981</v>
      </c>
    </row>
    <row r="350" spans="4:5" x14ac:dyDescent="0.25">
      <c r="D350">
        <v>39.599999999999902</v>
      </c>
      <c r="E350">
        <f>[1]!MF_q_choke_sm3day($B$9,D350,$E$16,$B$7,$B$2,$B$10,,$B$13)</f>
        <v>2040.0361105711413</v>
      </c>
    </row>
    <row r="351" spans="4:5" x14ac:dyDescent="0.25">
      <c r="D351">
        <v>39.699999999999903</v>
      </c>
      <c r="E351">
        <f>[1]!MF_q_choke_sm3day($B$9,D351,$E$16,$B$7,$B$2,$B$10,,$B$13)</f>
        <v>2052.0177691960184</v>
      </c>
    </row>
    <row r="352" spans="4:5" x14ac:dyDescent="0.25">
      <c r="D352">
        <v>39.799999999999898</v>
      </c>
      <c r="E352">
        <f>[1]!MF_q_choke_sm3day($B$9,D352,$E$16,$B$7,$B$2,$B$10,,$B$13)</f>
        <v>2064.0608006861021</v>
      </c>
    </row>
    <row r="353" spans="4:5" x14ac:dyDescent="0.25">
      <c r="D353">
        <v>39.899999999999899</v>
      </c>
      <c r="E353">
        <f>[1]!MF_q_choke_sm3day($B$9,D353,$E$16,$B$7,$B$2,$B$10,,$B$13)</f>
        <v>2076.1657857982805</v>
      </c>
    </row>
    <row r="354" spans="4:5" x14ac:dyDescent="0.25">
      <c r="D354">
        <v>39.999999999999901</v>
      </c>
      <c r="E354">
        <f>[1]!MF_q_choke_sm3day($B$9,D354,$E$16,$B$7,$B$2,$B$10,,$B$13)</f>
        <v>2088.3333157192665</v>
      </c>
    </row>
    <row r="355" spans="4:5" x14ac:dyDescent="0.25">
      <c r="D355">
        <v>40.099999999999902</v>
      </c>
      <c r="E355">
        <f>[1]!MF_q_choke_sm3day($B$9,D355,$E$16,$B$7,$B$2,$B$10,,$B$13)</f>
        <v>2100.563992305687</v>
      </c>
    </row>
    <row r="356" spans="4:5" x14ac:dyDescent="0.25">
      <c r="D356">
        <v>40.199999999999903</v>
      </c>
      <c r="E356">
        <f>[1]!MF_q_choke_sm3day($B$9,D356,$E$16,$B$7,$B$2,$B$10,,$B$13)</f>
        <v>2112.8584283317427</v>
      </c>
    </row>
    <row r="357" spans="4:5" x14ac:dyDescent="0.25">
      <c r="D357">
        <v>40.299999999999898</v>
      </c>
      <c r="E357">
        <f>[1]!MF_q_choke_sm3day($B$9,D357,$E$16,$B$7,$B$2,$B$10,,$B$13)</f>
        <v>2125.217247743682</v>
      </c>
    </row>
    <row r="358" spans="4:5" x14ac:dyDescent="0.25">
      <c r="D358">
        <v>40.399999999999899</v>
      </c>
      <c r="E358">
        <f>[1]!MF_q_choke_sm3day($B$9,D358,$E$16,$B$7,$B$2,$B$10,,$B$13)</f>
        <v>2137.6410859223906</v>
      </c>
    </row>
    <row r="359" spans="4:5" x14ac:dyDescent="0.25">
      <c r="D359">
        <v>40.499999999999901</v>
      </c>
      <c r="E359">
        <f>[1]!MF_q_choke_sm3day($B$9,D359,$E$16,$B$7,$B$2,$B$10,,$B$13)</f>
        <v>2150.1305899533991</v>
      </c>
    </row>
    <row r="360" spans="4:5" x14ac:dyDescent="0.25">
      <c r="D360">
        <v>40.599999999999902</v>
      </c>
      <c r="E360">
        <f>[1]!MF_q_choke_sm3day($B$9,D360,$E$16,$B$7,$B$2,$B$10,,$B$13)</f>
        <v>2162.6864189053626</v>
      </c>
    </row>
    <row r="361" spans="4:5" x14ac:dyDescent="0.25">
      <c r="D361">
        <v>40.699999999999903</v>
      </c>
      <c r="E361">
        <f>[1]!MF_q_choke_sm3day($B$9,D361,$E$16,$B$7,$B$2,$B$10,,$B$13)</f>
        <v>2175.3092441166218</v>
      </c>
    </row>
    <row r="362" spans="4:5" x14ac:dyDescent="0.25">
      <c r="D362">
        <v>40.799999999999898</v>
      </c>
      <c r="E362">
        <f>[1]!MF_q_choke_sm3day($B$9,D362,$E$16,$B$7,$B$2,$B$10,,$B$13)</f>
        <v>2187.9997494907043</v>
      </c>
    </row>
    <row r="363" spans="4:5" x14ac:dyDescent="0.25">
      <c r="D363">
        <v>40.899999999999899</v>
      </c>
      <c r="E363">
        <f>[1]!MF_q_choke_sm3day($B$9,D363,$E$16,$B$7,$B$2,$B$10,,$B$13)</f>
        <v>2200.7586318010276</v>
      </c>
    </row>
    <row r="364" spans="4:5" x14ac:dyDescent="0.25">
      <c r="D364">
        <v>40.999999999999901</v>
      </c>
      <c r="E364">
        <f>[1]!MF_q_choke_sm3day($B$9,D364,$E$16,$B$7,$B$2,$B$10,,$B$13)</f>
        <v>2213.5866010048048</v>
      </c>
    </row>
    <row r="365" spans="4:5" x14ac:dyDescent="0.25">
      <c r="D365">
        <v>41.099999999999902</v>
      </c>
      <c r="E365">
        <f>[1]!MF_q_choke_sm3day($B$9,D365,$E$16,$B$7,$B$2,$B$10,,$B$13)</f>
        <v>2226.4843805666728</v>
      </c>
    </row>
    <row r="366" spans="4:5" x14ac:dyDescent="0.25">
      <c r="D366">
        <v>41.199999999999903</v>
      </c>
      <c r="E366">
        <f>[1]!MF_q_choke_sm3day($B$9,D366,$E$16,$B$7,$B$2,$B$10,,$B$13)</f>
        <v>2239.4527077927819</v>
      </c>
    </row>
    <row r="367" spans="4:5" x14ac:dyDescent="0.25">
      <c r="D367">
        <v>41.299999999999898</v>
      </c>
      <c r="E367">
        <f>[1]!MF_q_choke_sm3day($B$9,D367,$E$16,$B$7,$B$2,$B$10,,$B$13)</f>
        <v>2252.4923341748781</v>
      </c>
    </row>
    <row r="368" spans="4:5" x14ac:dyDescent="0.25">
      <c r="D368">
        <v>41.399999999999899</v>
      </c>
      <c r="E368">
        <f>[1]!MF_q_choke_sm3day($B$9,D368,$E$16,$B$7,$B$2,$B$10,,$B$13)</f>
        <v>2265.6040257457012</v>
      </c>
    </row>
    <row r="369" spans="4:5" x14ac:dyDescent="0.25">
      <c r="D369">
        <v>41.499999999999901</v>
      </c>
      <c r="E369">
        <f>[1]!MF_q_choke_sm3day($B$9,D369,$E$16,$B$7,$B$2,$B$10,,$B$13)</f>
        <v>2278.7885634456206</v>
      </c>
    </row>
    <row r="370" spans="4:5" x14ac:dyDescent="0.25">
      <c r="D370">
        <v>41.599999999999902</v>
      </c>
      <c r="E370">
        <f>[1]!MF_q_choke_sm3day($B$9,D370,$E$16,$B$7,$B$2,$B$10,,$B$13)</f>
        <v>2292.0467435010737</v>
      </c>
    </row>
    <row r="371" spans="4:5" x14ac:dyDescent="0.25">
      <c r="D371">
        <v>41.699999999999903</v>
      </c>
      <c r="E371">
        <f>[1]!MF_q_choke_sm3day($B$9,D371,$E$16,$B$7,$B$2,$B$10,,$B$13)</f>
        <v>2305.3793778148734</v>
      </c>
    </row>
    <row r="372" spans="4:5" x14ac:dyDescent="0.25">
      <c r="D372">
        <v>41.799999999999898</v>
      </c>
      <c r="E372">
        <f>[1]!MF_q_choke_sm3day($B$9,D372,$E$16,$B$7,$B$2,$B$10,,$B$13)</f>
        <v>2318.7872943698567</v>
      </c>
    </row>
    <row r="373" spans="4:5" x14ac:dyDescent="0.25">
      <c r="D373">
        <v>41.899999999999899</v>
      </c>
      <c r="E373">
        <f>[1]!MF_q_choke_sm3day($B$9,D373,$E$16,$B$7,$B$2,$B$10,,$B$13)</f>
        <v>2332.2713376453048</v>
      </c>
    </row>
    <row r="374" spans="4:5" x14ac:dyDescent="0.25">
      <c r="D374">
        <v>41.999999999999901</v>
      </c>
      <c r="E374">
        <f>[1]!MF_q_choke_sm3day($B$9,D374,$E$16,$B$7,$B$2,$B$10,,$B$13)</f>
        <v>2345.8323690469915</v>
      </c>
    </row>
    <row r="375" spans="4:5" x14ac:dyDescent="0.25">
      <c r="D375">
        <v>42.099999999999902</v>
      </c>
      <c r="E375">
        <f>[1]!MF_q_choke_sm3day($B$9,D375,$E$16,$B$7,$B$2,$B$10,,$B$13)</f>
        <v>2359.4712673519757</v>
      </c>
    </row>
    <row r="376" spans="4:5" x14ac:dyDescent="0.25">
      <c r="D376">
        <v>42.199999999999903</v>
      </c>
      <c r="E376">
        <f>[1]!MF_q_choke_sm3day($B$9,D376,$E$16,$B$7,$B$2,$B$10,,$B$13)</f>
        <v>2373.1889291678085</v>
      </c>
    </row>
    <row r="377" spans="4:5" x14ac:dyDescent="0.25">
      <c r="D377">
        <v>42.299999999999898</v>
      </c>
      <c r="E377">
        <f>[1]!MF_q_choke_sm3day($B$9,D377,$E$16,$B$7,$B$2,$B$10,,$B$13)</f>
        <v>2386.9862694075514</v>
      </c>
    </row>
    <row r="378" spans="4:5" x14ac:dyDescent="0.25">
      <c r="D378">
        <v>42.399999999999899</v>
      </c>
      <c r="E378">
        <f>[1]!MF_q_choke_sm3day($B$9,D378,$E$16,$B$7,$B$2,$B$10,,$B$13)</f>
        <v>2400.8642217804745</v>
      </c>
    </row>
    <row r="379" spans="4:5" x14ac:dyDescent="0.25">
      <c r="D379">
        <v>42.499999999999901</v>
      </c>
      <c r="E379">
        <f>[1]!MF_q_choke_sm3day($B$9,D379,$E$16,$B$7,$B$2,$B$10,,$B$13)</f>
        <v>2414.8237392998849</v>
      </c>
    </row>
    <row r="380" spans="4:5" x14ac:dyDescent="0.25">
      <c r="D380">
        <v>42.599999999999902</v>
      </c>
      <c r="E380">
        <f>[1]!MF_q_choke_sm3day($B$9,D380,$E$16,$B$7,$B$2,$B$10,,$B$13)</f>
        <v>2428.8657948082819</v>
      </c>
    </row>
    <row r="381" spans="4:5" x14ac:dyDescent="0.25">
      <c r="D381">
        <v>42.699999999999903</v>
      </c>
      <c r="E381">
        <f>[1]!MF_q_choke_sm3day($B$9,D381,$E$16,$B$7,$B$2,$B$10,,$B$13)</f>
        <v>2442.9913815205955</v>
      </c>
    </row>
    <row r="382" spans="4:5" x14ac:dyDescent="0.25">
      <c r="D382">
        <v>42.799999999999898</v>
      </c>
      <c r="E382">
        <f>[1]!MF_q_choke_sm3day($B$9,D382,$E$16,$B$7,$B$2,$B$10,,$B$13)</f>
        <v>2457.2015135863221</v>
      </c>
    </row>
    <row r="383" spans="4:5" x14ac:dyDescent="0.25">
      <c r="D383">
        <v>42.899999999999899</v>
      </c>
      <c r="E383">
        <f>[1]!MF_q_choke_sm3day($B$9,D383,$E$16,$B$7,$B$2,$B$10,,$B$13)</f>
        <v>2471.4972266715472</v>
      </c>
    </row>
    <row r="384" spans="4:5" x14ac:dyDescent="0.25">
      <c r="D384">
        <v>42.999999999999901</v>
      </c>
      <c r="E384">
        <f>[1]!MF_q_choke_sm3day($B$9,D384,$E$16,$B$7,$B$2,$B$10,,$B$13)</f>
        <v>2485.8795785616949</v>
      </c>
    </row>
    <row r="385" spans="4:5" x14ac:dyDescent="0.25">
      <c r="D385">
        <v>43.099999999999902</v>
      </c>
      <c r="E385">
        <f>[1]!MF_q_choke_sm3day($B$9,D385,$E$16,$B$7,$B$2,$B$10,,$B$13)</f>
        <v>2500.3496497850069</v>
      </c>
    </row>
    <row r="386" spans="4:5" x14ac:dyDescent="0.25">
      <c r="D386">
        <v>43.199999999999903</v>
      </c>
      <c r="E386">
        <f>[1]!MF_q_choke_sm3day($B$9,D386,$E$16,$B$7,$B$2,$B$10,,$B$13)</f>
        <v>2514.9033527240895</v>
      </c>
    </row>
    <row r="387" spans="4:5" x14ac:dyDescent="0.25">
      <c r="D387">
        <v>43.299999999999898</v>
      </c>
      <c r="E387">
        <f>[1]!MF_q_choke_sm3day($B$9,D387,$E$16,$B$7,$B$2,$B$10,,$B$13)</f>
        <v>2529.5524691654668</v>
      </c>
    </row>
    <row r="388" spans="4:5" x14ac:dyDescent="0.25">
      <c r="D388">
        <v>43.399999999999899</v>
      </c>
      <c r="E388">
        <f>[1]!MF_q_choke_sm3day($B$9,D388,$E$16,$B$7,$B$2,$B$10,,$B$13)</f>
        <v>2544.2927204514158</v>
      </c>
    </row>
    <row r="389" spans="4:5" x14ac:dyDescent="0.25">
      <c r="D389">
        <v>43.499999999999901</v>
      </c>
      <c r="E389">
        <f>[1]!MF_q_choke_sm3day($B$9,D389,$E$16,$B$7,$B$2,$B$10,,$B$13)</f>
        <v>2559.1252871186471</v>
      </c>
    </row>
    <row r="390" spans="4:5" x14ac:dyDescent="0.25">
      <c r="D390">
        <v>43.599999999999902</v>
      </c>
      <c r="E390">
        <f>[1]!MF_q_choke_sm3day($B$9,D390,$E$16,$B$7,$B$2,$B$10,,$B$13)</f>
        <v>2574.0513760868193</v>
      </c>
    </row>
    <row r="391" spans="4:5" x14ac:dyDescent="0.25">
      <c r="D391">
        <v>43.699999999999903</v>
      </c>
      <c r="E391">
        <f>[1]!MF_q_choke_sm3day($B$9,D391,$E$16,$B$7,$B$2,$B$10,,$B$13)</f>
        <v>2589.0722214434409</v>
      </c>
    </row>
    <row r="392" spans="4:5" x14ac:dyDescent="0.25">
      <c r="D392">
        <v>43.799999999999898</v>
      </c>
      <c r="E392">
        <f>[1]!MF_q_choke_sm3day($B$9,D392,$E$16,$B$7,$B$2,$B$10,,$B$13)</f>
        <v>2604.1890852594893</v>
      </c>
    </row>
    <row r="393" spans="4:5" x14ac:dyDescent="0.25">
      <c r="D393">
        <v>43.899999999999899</v>
      </c>
      <c r="E393">
        <f>[1]!MF_q_choke_sm3day($B$9,D393,$E$16,$B$7,$B$2,$B$10,,$B$13)</f>
        <v>2619.4032584357742</v>
      </c>
    </row>
    <row r="394" spans="4:5" x14ac:dyDescent="0.25">
      <c r="D394">
        <v>43.999999999999901</v>
      </c>
      <c r="E394">
        <f>[1]!MF_q_choke_sm3day($B$9,D394,$E$16,$B$7,$B$2,$B$10,,$B$13)</f>
        <v>2634.7160615824073</v>
      </c>
    </row>
    <row r="395" spans="4:5" x14ac:dyDescent="0.25">
      <c r="D395">
        <v>44.099999999999902</v>
      </c>
      <c r="E395">
        <f>[1]!MF_q_choke_sm3day($B$9,D395,$E$16,$B$7,$B$2,$B$10,,$B$13)</f>
        <v>2650.1288459317911</v>
      </c>
    </row>
    <row r="396" spans="4:5" x14ac:dyDescent="0.25">
      <c r="D396">
        <v>44.199999999999903</v>
      </c>
      <c r="E396">
        <f>[1]!MF_q_choke_sm3day($B$9,D396,$E$16,$B$7,$B$2,$B$10,,$B$13)</f>
        <v>2665.6429942885638</v>
      </c>
    </row>
    <row r="397" spans="4:5" x14ac:dyDescent="0.25">
      <c r="D397">
        <v>44.299999999999898</v>
      </c>
      <c r="E397">
        <f>[1]!MF_q_choke_sm3day($B$9,D397,$E$16,$B$7,$B$2,$B$10,,$B$13)</f>
        <v>2681.2599220162169</v>
      </c>
    </row>
    <row r="398" spans="4:5" x14ac:dyDescent="0.25">
      <c r="D398">
        <v>44.399999999999899</v>
      </c>
      <c r="E398">
        <f>[1]!MF_q_choke_sm3day($B$9,D398,$E$16,$B$7,$B$2,$B$10,,$B$13)</f>
        <v>2696.9810780634207</v>
      </c>
    </row>
    <row r="399" spans="4:5" x14ac:dyDescent="0.25">
      <c r="D399">
        <v>44.499999999999901</v>
      </c>
      <c r="E399">
        <f>[1]!MF_q_choke_sm3day($B$9,D399,$E$16,$B$7,$B$2,$B$10,,$B$13)</f>
        <v>2712.8079460318781</v>
      </c>
    </row>
    <row r="400" spans="4:5" x14ac:dyDescent="0.25">
      <c r="D400">
        <v>44.599999999999902</v>
      </c>
      <c r="E400">
        <f>[1]!MF_q_choke_sm3day($B$9,D400,$E$16,$B$7,$B$2,$B$10,,$B$13)</f>
        <v>2728.7420452874208</v>
      </c>
    </row>
    <row r="401" spans="4:5" x14ac:dyDescent="0.25">
      <c r="D401">
        <v>44.699999999999903</v>
      </c>
      <c r="E401">
        <f>[1]!MF_q_choke_sm3day($B$9,D401,$E$16,$B$7,$B$2,$B$10,,$B$13)</f>
        <v>2744.784932116318</v>
      </c>
    </row>
    <row r="402" spans="4:5" x14ac:dyDescent="0.25">
      <c r="D402">
        <v>44.799999999999898</v>
      </c>
      <c r="E402">
        <f>[1]!MF_q_choke_sm3day($B$9,D402,$E$16,$B$7,$B$2,$B$10,,$B$13)</f>
        <v>2760.9382009298324</v>
      </c>
    </row>
    <row r="403" spans="4:5" x14ac:dyDescent="0.25">
      <c r="D403">
        <v>44.899999999999899</v>
      </c>
      <c r="E403">
        <f>[1]!MF_q_choke_sm3day($B$9,D403,$E$16,$B$7,$B$2,$B$10,,$B$13)</f>
        <v>2777.2034855187935</v>
      </c>
    </row>
    <row r="404" spans="4:5" x14ac:dyDescent="0.25">
      <c r="D404">
        <v>44.999999999999901</v>
      </c>
      <c r="E404">
        <f>[1]!MF_q_choke_sm3day($B$9,D404,$E$16,$B$7,$B$2,$B$10,,$B$13)</f>
        <v>2793.5824603605565</v>
      </c>
    </row>
    <row r="405" spans="4:5" x14ac:dyDescent="0.25">
      <c r="D405">
        <v>45.099999999999902</v>
      </c>
      <c r="E405">
        <f>[1]!MF_q_choke_sm3day($B$9,D405,$E$16,$B$7,$B$2,$B$10,,$B$13)</f>
        <v>2810.0768419821138</v>
      </c>
    </row>
    <row r="406" spans="4:5" x14ac:dyDescent="0.25">
      <c r="D406">
        <v>45.199999999999903</v>
      </c>
      <c r="E406">
        <f>[1]!MF_q_choke_sm3day($B$9,D406,$E$16,$B$7,$B$2,$B$10,,$B$13)</f>
        <v>2826.6883903808798</v>
      </c>
    </row>
    <row r="407" spans="4:5" x14ac:dyDescent="0.25">
      <c r="D407">
        <v>45.299999999999898</v>
      </c>
      <c r="E407">
        <f>[1]!MF_q_choke_sm3day($B$9,D407,$E$16,$B$7,$B$2,$B$10,,$B$13)</f>
        <v>2843.418910507181</v>
      </c>
    </row>
    <row r="408" spans="4:5" x14ac:dyDescent="0.25">
      <c r="D408">
        <v>45.399999999999899</v>
      </c>
      <c r="E408">
        <f>[1]!MF_q_choke_sm3day($B$9,D408,$E$16,$B$7,$B$2,$B$10,,$B$13)</f>
        <v>2860.2702538111716</v>
      </c>
    </row>
    <row r="409" spans="4:5" x14ac:dyDescent="0.25">
      <c r="D409">
        <v>45.499999999999901</v>
      </c>
      <c r="E409">
        <f>[1]!MF_q_choke_sm3day($B$9,D409,$E$16,$B$7,$B$2,$B$10,,$B$13)</f>
        <v>2877.244319858064</v>
      </c>
    </row>
    <row r="410" spans="4:5" x14ac:dyDescent="0.25">
      <c r="D410">
        <v>45.599999999999902</v>
      </c>
      <c r="E410">
        <f>[1]!MF_q_choke_sm3day($B$9,D410,$E$16,$B$7,$B$2,$B$10,,$B$13)</f>
        <v>2894.3430580144959</v>
      </c>
    </row>
    <row r="411" spans="4:5" x14ac:dyDescent="0.25">
      <c r="D411">
        <v>45.699999999999903</v>
      </c>
      <c r="E411">
        <f>[1]!MF_q_choke_sm3day($B$9,D411,$E$16,$B$7,$B$2,$B$10,,$B$13)</f>
        <v>2911.568469211099</v>
      </c>
    </row>
    <row r="412" spans="4:5" x14ac:dyDescent="0.25">
      <c r="D412">
        <v>45.799999999999898</v>
      </c>
      <c r="E412">
        <f>[1]!MF_q_choke_sm3day($B$9,D412,$E$16,$B$7,$B$2,$B$10,,$B$13)</f>
        <v>2928.9226077845319</v>
      </c>
    </row>
    <row r="413" spans="4:5" x14ac:dyDescent="0.25">
      <c r="D413">
        <v>45.899999999999899</v>
      </c>
      <c r="E413">
        <f>[1]!MF_q_choke_sm3day($B$9,D413,$E$16,$B$7,$B$2,$B$10,,$B$13)</f>
        <v>2946.4075834032642</v>
      </c>
    </row>
    <row r="414" spans="4:5" x14ac:dyDescent="0.25">
      <c r="D414">
        <v>45.999999999999901</v>
      </c>
      <c r="E414">
        <f>[1]!MF_q_choke_sm3day($B$9,D414,$E$16,$B$7,$B$2,$B$10,,$B$13)</f>
        <v>2964.025563082706</v>
      </c>
    </row>
    <row r="415" spans="4:5" x14ac:dyDescent="0.25">
      <c r="D415">
        <v>46.099999999999902</v>
      </c>
      <c r="E415">
        <f>[1]!MF_q_choke_sm3day($B$9,D415,$E$16,$B$7,$B$2,$B$10,,$B$13)</f>
        <v>2981.7787732938377</v>
      </c>
    </row>
    <row r="416" spans="4:5" x14ac:dyDescent="0.25">
      <c r="D416">
        <v>46.199999999999903</v>
      </c>
      <c r="E416">
        <f>[1]!MF_q_choke_sm3day($B$9,D416,$E$16,$B$7,$B$2,$B$10,,$B$13)</f>
        <v>2999.6695021710593</v>
      </c>
    </row>
    <row r="417" spans="4:5" x14ac:dyDescent="0.25">
      <c r="D417">
        <v>46.299999999999898</v>
      </c>
      <c r="E417">
        <f>[1]!MF_q_choke_sm3day($B$9,D417,$E$16,$B$7,$B$2,$B$10,,$B$13)</f>
        <v>3017.7001018247224</v>
      </c>
    </row>
    <row r="418" spans="4:5" x14ac:dyDescent="0.25">
      <c r="D418">
        <v>46.399999999999899</v>
      </c>
      <c r="E418">
        <f>[1]!MF_q_choke_sm3day($B$9,D418,$E$16,$B$7,$B$2,$B$10,,$B$13)</f>
        <v>3035.872990764688</v>
      </c>
    </row>
    <row r="419" spans="4:5" x14ac:dyDescent="0.25">
      <c r="D419">
        <v>46.499999999999901</v>
      </c>
      <c r="E419">
        <f>[1]!MF_q_choke_sm3day($B$9,D419,$E$16,$B$7,$B$2,$B$10,,$B$13)</f>
        <v>3054.1906564415076</v>
      </c>
    </row>
    <row r="420" spans="4:5" x14ac:dyDescent="0.25">
      <c r="D420">
        <v>46.599999999999902</v>
      </c>
      <c r="E420">
        <f>[1]!MF_q_choke_sm3day($B$9,D420,$E$16,$B$7,$B$2,$B$10,,$B$13)</f>
        <v>3072.6556579112466</v>
      </c>
    </row>
    <row r="421" spans="4:5" x14ac:dyDescent="0.25">
      <c r="D421">
        <v>46.699999999999903</v>
      </c>
      <c r="E421">
        <f>[1]!MF_q_choke_sm3day($B$9,D421,$E$16,$B$7,$B$2,$B$10,,$B$13)</f>
        <v>3091.2706286332168</v>
      </c>
    </row>
    <row r="422" spans="4:5" x14ac:dyDescent="0.25">
      <c r="D422">
        <v>46.799999999999898</v>
      </c>
      <c r="E422">
        <f>[1]!MF_q_choke_sm3day($B$9,D422,$E$16,$B$7,$B$2,$B$10,,$B$13)</f>
        <v>3110.0382794061848</v>
      </c>
    </row>
    <row r="423" spans="4:5" x14ac:dyDescent="0.25">
      <c r="D423">
        <v>46.899999999999899</v>
      </c>
      <c r="E423">
        <f>[1]!MF_q_choke_sm3day($B$9,D423,$E$16,$B$7,$B$2,$B$10,,$B$13)</f>
        <v>3128.9614014538979</v>
      </c>
    </row>
    <row r="424" spans="4:5" x14ac:dyDescent="0.25">
      <c r="D424">
        <v>46.999999999999901</v>
      </c>
      <c r="E424">
        <f>[1]!MF_q_choke_sm3day($B$9,D424,$E$16,$B$7,$B$2,$B$10,,$B$13)</f>
        <v>3148.0428696674971</v>
      </c>
    </row>
    <row r="425" spans="4:5" x14ac:dyDescent="0.25">
      <c r="D425">
        <v>47.099999999999902</v>
      </c>
      <c r="E425">
        <f>[1]!MF_q_choke_sm3day($B$9,D425,$E$16,$B$7,$B$2,$B$10,,$B$13)</f>
        <v>3167.2856460154803</v>
      </c>
    </row>
    <row r="426" spans="4:5" x14ac:dyDescent="0.25">
      <c r="D426">
        <v>47.199999999999903</v>
      </c>
      <c r="E426">
        <f>[1]!MF_q_choke_sm3day($B$9,D426,$E$16,$B$7,$B$2,$B$10,,$B$13)</f>
        <v>3186.6927831313874</v>
      </c>
    </row>
    <row r="427" spans="4:5" x14ac:dyDescent="0.25">
      <c r="D427">
        <v>47.299999999999898</v>
      </c>
      <c r="E427">
        <f>[1]!MF_q_choke_sm3day($B$9,D427,$E$16,$B$7,$B$2,$B$10,,$B$13)</f>
        <v>3206.2674280905953</v>
      </c>
    </row>
    <row r="428" spans="4:5" x14ac:dyDescent="0.25">
      <c r="D428">
        <v>47.399999999999899</v>
      </c>
      <c r="E428">
        <f>[1]!MF_q_choke_sm3day($B$9,D428,$E$16,$B$7,$B$2,$B$10,,$B$13)</f>
        <v>3226.0128263884362</v>
      </c>
    </row>
    <row r="429" spans="4:5" x14ac:dyDescent="0.25">
      <c r="D429">
        <v>47.499999999999901</v>
      </c>
      <c r="E429">
        <f>[1]!MF_q_choke_sm3day($B$9,D429,$E$16,$B$7,$B$2,$B$10,,$B$13)</f>
        <v>3245.9323261332693</v>
      </c>
    </row>
    <row r="430" spans="4:5" x14ac:dyDescent="0.25">
      <c r="D430">
        <v>47.599999999999902</v>
      </c>
      <c r="E430">
        <f>[1]!MF_q_choke_sm3day($B$9,D430,$E$16,$B$7,$B$2,$B$10,,$B$13)</f>
        <v>3266.0293824675432</v>
      </c>
    </row>
    <row r="431" spans="4:5" x14ac:dyDescent="0.25">
      <c r="D431">
        <v>47.699999999999903</v>
      </c>
      <c r="E431">
        <f>[1]!MF_q_choke_sm3day($B$9,D431,$E$16,$B$7,$B$2,$B$10,,$B$13)</f>
        <v>3286.3075622330634</v>
      </c>
    </row>
    <row r="432" spans="4:5" x14ac:dyDescent="0.25">
      <c r="D432">
        <v>47.799999999999898</v>
      </c>
      <c r="E432">
        <f>[1]!MF_q_choke_sm3day($B$9,D432,$E$16,$B$7,$B$2,$B$10,,$B$13)</f>
        <v>3306.7705488971428</v>
      </c>
    </row>
    <row r="433" spans="4:5" x14ac:dyDescent="0.25">
      <c r="D433">
        <v>47.899999999999899</v>
      </c>
      <c r="E433">
        <f>[1]!MF_q_choke_sm3day($B$9,D433,$E$16,$B$7,$B$2,$B$10,,$B$13)</f>
        <v>3327.422147755703</v>
      </c>
    </row>
    <row r="434" spans="4:5" x14ac:dyDescent="0.25">
      <c r="D434">
        <v>47.999999999999901</v>
      </c>
      <c r="E434">
        <f>[1]!MF_q_choke_sm3day($B$9,D434,$E$16,$B$7,$B$2,$B$10,,$B$13)</f>
        <v>3348.2662914351563</v>
      </c>
    </row>
    <row r="435" spans="4:5" x14ac:dyDescent="0.25">
      <c r="D435">
        <v>48.099999999999902</v>
      </c>
      <c r="E435">
        <f>[1]!MF_q_choke_sm3day($B$9,D435,$E$16,$B$7,$B$2,$B$10,,$B$13)</f>
        <v>3369.3070457117365</v>
      </c>
    </row>
    <row r="436" spans="4:5" x14ac:dyDescent="0.25">
      <c r="D436">
        <v>48.199999999999903</v>
      </c>
      <c r="E436">
        <f>[1]!MF_q_choke_sm3day($B$9,D436,$E$16,$B$7,$B$2,$B$10,,$B$13)</f>
        <v>3390.5486156715383</v>
      </c>
    </row>
    <row r="437" spans="4:5" x14ac:dyDescent="0.25">
      <c r="D437">
        <v>48.299999999999898</v>
      </c>
      <c r="E437">
        <f>[1]!MF_q_choke_sm3day($B$9,D437,$E$16,$B$7,$B$2,$B$10,,$B$13)</f>
        <v>3411.9953522358746</v>
      </c>
    </row>
    <row r="438" spans="4:5" x14ac:dyDescent="0.25">
      <c r="D438">
        <v>48.399999999999899</v>
      </c>
      <c r="E438">
        <f>[1]!MF_q_choke_sm3day($B$9,D438,$E$16,$B$7,$B$2,$B$10,,$B$13)</f>
        <v>3433.6517590786725</v>
      </c>
    </row>
    <row r="439" spans="4:5" x14ac:dyDescent="0.25">
      <c r="D439">
        <v>48.499999999999901</v>
      </c>
      <c r="E439">
        <f>[1]!MF_q_choke_sm3day($B$9,D439,$E$16,$B$7,$B$2,$B$10,,$B$13)</f>
        <v>3455.5224999637326</v>
      </c>
    </row>
    <row r="440" spans="4:5" x14ac:dyDescent="0.25">
      <c r="D440">
        <v>48.599999999999902</v>
      </c>
      <c r="E440">
        <f>[1]!MF_q_choke_sm3day($B$9,D440,$E$16,$B$7,$B$2,$B$10,,$B$13)</f>
        <v>3477.6124065344397</v>
      </c>
    </row>
    <row r="441" spans="4:5" x14ac:dyDescent="0.25">
      <c r="D441">
        <v>48.699999999999903</v>
      </c>
      <c r="E441">
        <f>[1]!MF_q_choke_sm3day($B$9,D441,$E$16,$B$7,$B$2,$B$10,,$B$13)</f>
        <v>3499.9264865888836</v>
      </c>
    </row>
    <row r="442" spans="4:5" x14ac:dyDescent="0.25">
      <c r="D442">
        <v>48.799999999999898</v>
      </c>
      <c r="E442">
        <f>[1]!MF_q_choke_sm3day($B$9,D442,$E$16,$B$7,$B$2,$B$10,,$B$13)</f>
        <v>3522.4699328782285</v>
      </c>
    </row>
    <row r="443" spans="4:5" x14ac:dyDescent="0.25">
      <c r="D443">
        <v>48.899999999999899</v>
      </c>
      <c r="E443">
        <f>[1]!MF_q_choke_sm3day($B$9,D443,$E$16,$B$7,$B$2,$B$10,,$B$13)</f>
        <v>3545.2481324687465</v>
      </c>
    </row>
    <row r="444" spans="4:5" x14ac:dyDescent="0.25">
      <c r="D444">
        <v>48.999999999999901</v>
      </c>
      <c r="E444">
        <f>[1]!MF_q_choke_sm3day($B$9,D444,$E$16,$B$7,$B$2,$B$10,,$B$13)</f>
        <v>3568.2666767115297</v>
      </c>
    </row>
    <row r="445" spans="4:5" x14ac:dyDescent="0.25">
      <c r="D445">
        <v>49.099999999999902</v>
      </c>
      <c r="E445">
        <f>[1]!MF_q_choke_sm3day($B$9,D445,$E$16,$B$7,$B$2,$B$10,,$B$13)</f>
        <v>3591.5313718688203</v>
      </c>
    </row>
    <row r="446" spans="4:5" x14ac:dyDescent="0.25">
      <c r="D446">
        <v>49.199999999999903</v>
      </c>
      <c r="E446">
        <f>[1]!MF_q_choke_sm3day($B$9,D446,$E$16,$B$7,$B$2,$B$10,,$B$13)</f>
        <v>3615.0482504486977</v>
      </c>
    </row>
    <row r="447" spans="4:5" x14ac:dyDescent="0.25">
      <c r="D447">
        <v>49.299999999999898</v>
      </c>
      <c r="E447">
        <f>[1]!MF_q_choke_sm3day($B$9,D447,$E$16,$B$7,$B$2,$B$10,,$B$13)</f>
        <v>3638.8235833077542</v>
      </c>
    </row>
    <row r="448" spans="4:5" x14ac:dyDescent="0.25">
      <c r="D448">
        <v>49.399999999999899</v>
      </c>
      <c r="E448">
        <f>[1]!MF_q_choke_sm3day($B$9,D448,$E$16,$B$7,$B$2,$B$10,,$B$13)</f>
        <v>3662.8638925845876</v>
      </c>
    </row>
    <row r="449" spans="4:5" x14ac:dyDescent="0.25">
      <c r="D449">
        <v>49.499999999999901</v>
      </c>
      <c r="E449">
        <f>[1]!MF_q_choke_sm3day($B$9,D449,$E$16,$B$7,$B$2,$B$10,,$B$13)</f>
        <v>3687.1759655339133</v>
      </c>
    </row>
    <row r="450" spans="4:5" x14ac:dyDescent="0.25">
      <c r="D450">
        <v>49.599999999999902</v>
      </c>
      <c r="E450">
        <f>[1]!MF_q_choke_sm3day($B$9,D450,$E$16,$B$7,$B$2,$B$10,,$B$13)</f>
        <v>3711.7668693389305</v>
      </c>
    </row>
    <row r="451" spans="4:5" x14ac:dyDescent="0.25">
      <c r="D451">
        <v>49.699999999999903</v>
      </c>
      <c r="E451">
        <f>[1]!MF_q_choke_sm3day($B$9,D451,$E$16,$B$7,$B$2,$B$10,,$B$13)</f>
        <v>3736.6439669861234</v>
      </c>
    </row>
    <row r="452" spans="4:5" x14ac:dyDescent="0.25">
      <c r="D452">
        <v>49.799999999999898</v>
      </c>
      <c r="E452">
        <f>[1]!MF_q_choke_sm3day($B$9,D452,$E$16,$B$7,$B$2,$B$10,,$B$13)</f>
        <v>3761.814934296835</v>
      </c>
    </row>
    <row r="453" spans="4:5" x14ac:dyDescent="0.25">
      <c r="D453">
        <v>49.899999999999899</v>
      </c>
      <c r="E453">
        <f>[1]!MF_q_choke_sm3day($B$9,D453,$E$16,$B$7,$B$2,$B$10,,$B$13)</f>
        <v>3787.2877782185033</v>
      </c>
    </row>
    <row r="454" spans="4:5" x14ac:dyDescent="0.25">
      <c r="D454">
        <v>49.999999999999901</v>
      </c>
      <c r="E454">
        <f>[1]!MF_q_choke_sm3day($B$9,D454,$E$16,$B$7,$B$2,$B$10,,$B$13)</f>
        <v>3813.0708564899801</v>
      </c>
    </row>
    <row r="455" spans="4:5" x14ac:dyDescent="0.25">
      <c r="D455">
        <v>50.099999999999902</v>
      </c>
      <c r="E455">
        <f>[1]!MF_q_choke_sm3day($B$9,D455,$E$16,$B$7,$B$2,$B$10,,$B$13)</f>
        <v>3839.1728988076661</v>
      </c>
    </row>
    <row r="456" spans="4:5" x14ac:dyDescent="0.25">
      <c r="D456">
        <v>50.199999999999903</v>
      </c>
      <c r="E456">
        <f>[1]!MF_q_choke_sm3day($B$9,D456,$E$16,$B$7,$B$2,$B$10,,$B$13)</f>
        <v>3865.6030296341773</v>
      </c>
    </row>
    <row r="457" spans="4:5" x14ac:dyDescent="0.25">
      <c r="D457">
        <v>50.299999999999898</v>
      </c>
      <c r="E457">
        <f>[1]!MF_q_choke_sm3day($B$9,D457,$E$16,$B$7,$B$2,$B$10,,$B$13)</f>
        <v>3892.3707928044855</v>
      </c>
    </row>
    <row r="458" spans="4:5" x14ac:dyDescent="0.25">
      <c r="D458">
        <v>50.399999999999899</v>
      </c>
      <c r="E458">
        <f>[1]!MF_q_choke_sm3day($B$9,D458,$E$16,$B$7,$B$2,$B$10,,$B$13)</f>
        <v>3919.486178104878</v>
      </c>
    </row>
    <row r="459" spans="4:5" x14ac:dyDescent="0.25">
      <c r="D459">
        <v>50.499999999999901</v>
      </c>
      <c r="E459">
        <f>[1]!MF_q_choke_sm3day($B$9,D459,$E$16,$B$7,$B$2,$B$10,,$B$13)</f>
        <v>3946.9596500184325</v>
      </c>
    </row>
    <row r="460" spans="4:5" x14ac:dyDescent="0.25">
      <c r="D460">
        <v>50.599999999999902</v>
      </c>
      <c r="E460">
        <f>[1]!MF_q_choke_sm3day($B$9,D460,$E$16,$B$7,$B$2,$B$10,,$B$13)</f>
        <v>3974.8021788544506</v>
      </c>
    </row>
    <row r="461" spans="4:5" x14ac:dyDescent="0.25">
      <c r="D461">
        <v>50.699999999999903</v>
      </c>
      <c r="E461">
        <f>[1]!MF_q_choke_sm3day($B$9,D461,$E$16,$B$7,$B$2,$B$10,,$B$13)</f>
        <v>4003.0252745057869</v>
      </c>
    </row>
    <row r="462" spans="4:5" x14ac:dyDescent="0.25">
      <c r="D462">
        <v>50.799999999999898</v>
      </c>
      <c r="E462">
        <f>[1]!MF_q_choke_sm3day($B$9,D462,$E$16,$B$7,$B$2,$B$10,,$B$13)</f>
        <v>4031.6410231048549</v>
      </c>
    </row>
    <row r="463" spans="4:5" x14ac:dyDescent="0.25">
      <c r="D463">
        <v>50.899999999999899</v>
      </c>
      <c r="E463">
        <f>[1]!MF_q_choke_sm3day($B$9,D463,$E$16,$B$7,$B$2,$B$10,,$B$13)</f>
        <v>4060.662126886351</v>
      </c>
    </row>
    <row r="464" spans="4:5" x14ac:dyDescent="0.25">
      <c r="D464">
        <v>50.999999999999901</v>
      </c>
      <c r="E464">
        <f>[1]!MF_q_choke_sm3day($B$9,D464,$E$16,$B$7,$B$2,$B$10,,$B$13)</f>
        <v>4090.1019476017664</v>
      </c>
    </row>
    <row r="465" spans="4:5" x14ac:dyDescent="0.25">
      <c r="D465">
        <v>51.099999999999902</v>
      </c>
      <c r="E465">
        <f>[1]!MF_q_choke_sm3day($B$9,D465,$E$16,$B$7,$B$2,$B$10,,$B$13)</f>
        <v>4119.9745538746392</v>
      </c>
    </row>
    <row r="466" spans="4:5" x14ac:dyDescent="0.25">
      <c r="D466">
        <v>51.199999999999903</v>
      </c>
      <c r="E466">
        <f>[1]!MF_q_choke_sm3day($B$9,D466,$E$16,$B$7,$B$2,$B$10,,$B$13)</f>
        <v>4150.2947729369444</v>
      </c>
    </row>
    <row r="467" spans="4:5" x14ac:dyDescent="0.25">
      <c r="D467">
        <v>51.299999999999798</v>
      </c>
      <c r="E467">
        <f>[1]!MF_q_choke_sm3day($B$9,D467,$E$16,$B$7,$B$2,$B$10,,$B$13)</f>
        <v>4181.0782472466262</v>
      </c>
    </row>
    <row r="468" spans="4:5" x14ac:dyDescent="0.25">
      <c r="D468">
        <v>51.399999999999899</v>
      </c>
      <c r="E468">
        <f>[1]!MF_q_choke_sm3day($B$9,D468,$E$16,$B$7,$B$2,$B$10,,$B$13)</f>
        <v>4212.3414965540915</v>
      </c>
    </row>
    <row r="469" spans="4:5" x14ac:dyDescent="0.25">
      <c r="D469">
        <v>51.499999999999901</v>
      </c>
      <c r="E469">
        <f>[1]!MF_q_choke_sm3day($B$9,D469,$E$16,$B$7,$B$2,$B$10,,$B$13)</f>
        <v>4244.101986061246</v>
      </c>
    </row>
    <row r="470" spans="4:5" x14ac:dyDescent="0.25">
      <c r="D470">
        <v>51.599999999999902</v>
      </c>
      <c r="E470">
        <f>[1]!MF_q_choke_sm3day($B$9,D470,$E$16,$B$7,$B$2,$B$10,,$B$13)</f>
        <v>4276.3782014151157</v>
      </c>
    </row>
    <row r="471" spans="4:5" x14ac:dyDescent="0.25">
      <c r="D471">
        <v>51.699999999999903</v>
      </c>
      <c r="E471">
        <f>[1]!MF_q_choke_sm3day($B$9,D471,$E$16,$B$7,$B$2,$B$10,,$B$13)</f>
        <v>4309.1897313776944</v>
      </c>
    </row>
    <row r="472" spans="4:5" x14ac:dyDescent="0.25">
      <c r="D472">
        <v>51.799999999999798</v>
      </c>
      <c r="E472">
        <f>[1]!MF_q_choke_sm3day($B$9,D472,$E$16,$B$7,$B$2,$B$10,,$B$13)</f>
        <v>4342.5573591429902</v>
      </c>
    </row>
    <row r="473" spans="4:5" x14ac:dyDescent="0.25">
      <c r="D473">
        <v>51.899999999999899</v>
      </c>
      <c r="E473">
        <f>[1]!MF_q_choke_sm3day($B$9,D473,$E$16,$B$7,$B$2,$B$10,,$B$13)</f>
        <v>4376.5031634185279</v>
      </c>
    </row>
    <row r="474" spans="4:5" x14ac:dyDescent="0.25">
      <c r="D474">
        <v>51.999999999999901</v>
      </c>
      <c r="E474">
        <f>[1]!MF_q_choke_sm3day($B$9,D474,$E$16,$B$7,$B$2,$B$10,,$B$13)</f>
        <v>4411.0506305608769</v>
      </c>
    </row>
    <row r="475" spans="4:5" x14ac:dyDescent="0.25">
      <c r="D475">
        <v>52.099999999999802</v>
      </c>
      <c r="E475">
        <f>[1]!MF_q_choke_sm3day($B$9,D475,$E$16,$B$7,$B$2,$B$10,,$B$13)</f>
        <v>4446.2147924063438</v>
      </c>
    </row>
    <row r="476" spans="4:5" x14ac:dyDescent="0.25">
      <c r="D476">
        <v>52.199999999999797</v>
      </c>
      <c r="E476">
        <f>[1]!MF_q_choke_sm3day($B$9,D476,$E$16,$B$7,$B$2,$B$10,,$B$13)</f>
        <v>4482.0438855074453</v>
      </c>
    </row>
    <row r="477" spans="4:5" x14ac:dyDescent="0.25">
      <c r="D477">
        <v>52.299999999999798</v>
      </c>
      <c r="E477">
        <f>[1]!MF_q_choke_sm3day($B$9,D477,$E$16,$B$7,$B$2,$B$10,,$B$13)</f>
        <v>4518.5554131043446</v>
      </c>
    </row>
    <row r="478" spans="4:5" x14ac:dyDescent="0.25">
      <c r="D478">
        <v>52.399999999999899</v>
      </c>
      <c r="E478">
        <f>[1]!MF_q_choke_sm3day($B$9,D478,$E$16,$B$7,$B$2,$B$10,,$B$13)</f>
        <v>4555.7800176816936</v>
      </c>
    </row>
    <row r="479" spans="4:5" x14ac:dyDescent="0.25">
      <c r="D479">
        <v>52.499999999999901</v>
      </c>
      <c r="E479">
        <f>[1]!MF_q_choke_sm3day($B$9,D479,$E$16,$B$7,$B$2,$B$10,,$B$13)</f>
        <v>4593.7505648706965</v>
      </c>
    </row>
    <row r="480" spans="4:5" x14ac:dyDescent="0.25">
      <c r="D480">
        <v>52.599999999999802</v>
      </c>
      <c r="E480">
        <f>[1]!MF_q_choke_sm3day($B$9,D480,$E$16,$B$7,$B$2,$B$10,,$B$13)</f>
        <v>4632.5023696795852</v>
      </c>
    </row>
    <row r="481" spans="4:5" x14ac:dyDescent="0.25">
      <c r="D481">
        <v>52.699999999999797</v>
      </c>
      <c r="E481">
        <f>[1]!MF_q_choke_sm3day($B$9,D481,$E$16,$B$7,$B$2,$B$10,,$B$13)</f>
        <v>4672.0734527980167</v>
      </c>
    </row>
    <row r="482" spans="4:5" x14ac:dyDescent="0.25">
      <c r="D482">
        <v>52.799999999999798</v>
      </c>
      <c r="E482">
        <f>[1]!MF_q_choke_sm3day($B$9,D482,$E$16,$B$7,$B$2,$B$10,,$B$13)</f>
        <v>4712.504831971517</v>
      </c>
    </row>
    <row r="483" spans="4:5" x14ac:dyDescent="0.25">
      <c r="D483">
        <v>52.8999999999998</v>
      </c>
      <c r="E483">
        <f>[1]!MF_q_choke_sm3day($B$9,D483,$E$16,$B$7,$B$2,$B$10,,$B$13)</f>
        <v>4753.8408544457288</v>
      </c>
    </row>
    <row r="484" spans="4:5" x14ac:dyDescent="0.25">
      <c r="D484">
        <v>52.999999999999801</v>
      </c>
      <c r="E484">
        <f>[1]!MF_q_choke_sm3day($B$9,D484,$E$16,$B$7,$B$2,$B$10,,$B$13)</f>
        <v>4796.1295777290661</v>
      </c>
    </row>
    <row r="485" spans="4:5" x14ac:dyDescent="0.25">
      <c r="D485">
        <v>53.099999999999802</v>
      </c>
      <c r="E485">
        <f>[1]!MF_q_choke_sm3day($B$9,D485,$E$16,$B$7,$B$2,$B$10,,$B$13)</f>
        <v>4839.4232074717193</v>
      </c>
    </row>
    <row r="486" spans="4:5" x14ac:dyDescent="0.25">
      <c r="D486">
        <v>53.199999999999797</v>
      </c>
      <c r="E486">
        <f>[1]!MF_q_choke_sm3day($B$9,D486,$E$16,$B$7,$B$2,$B$10,,$B$13)</f>
        <v>4883.7786032136146</v>
      </c>
    </row>
    <row r="487" spans="4:5" x14ac:dyDescent="0.25">
      <c r="D487">
        <v>53.299999999999798</v>
      </c>
      <c r="E487">
        <f>[1]!MF_q_choke_sm3day($B$9,D487,$E$16,$B$7,$B$2,$B$10,,$B$13)</f>
        <v>4929.2578652083257</v>
      </c>
    </row>
    <row r="488" spans="4:5" x14ac:dyDescent="0.25">
      <c r="D488">
        <v>53.3999999999998</v>
      </c>
      <c r="E488">
        <f>[1]!MF_q_choke_sm3day($B$9,D488,$E$16,$B$7,$B$2,$B$10,,$B$13)</f>
        <v>4975.9290186726148</v>
      </c>
    </row>
    <row r="489" spans="4:5" x14ac:dyDescent="0.25">
      <c r="D489">
        <v>53.499999999999801</v>
      </c>
      <c r="E489">
        <f>[1]!MF_q_choke_sm3day($B$9,D489,$E$16,$B$7,$B$2,$B$10,,$B$13)</f>
        <v>5023.8668158245982</v>
      </c>
    </row>
    <row r="490" spans="4:5" x14ac:dyDescent="0.25">
      <c r="D490">
        <v>53.599999999999802</v>
      </c>
      <c r="E490">
        <f>[1]!MF_q_choke_sm3day($B$9,D490,$E$16,$B$7,$B$2,$B$10,,$B$13)</f>
        <v>5073.1536812803897</v>
      </c>
    </row>
    <row r="491" spans="4:5" x14ac:dyDescent="0.25">
      <c r="D491">
        <v>53.699999999999797</v>
      </c>
      <c r="E491">
        <f>[1]!MF_q_choke_sm3day($B$9,D491,$E$16,$B$7,$B$2,$B$10,,$B$13)</f>
        <v>5123.8808331672408</v>
      </c>
    </row>
    <row r="492" spans="4:5" x14ac:dyDescent="0.25">
      <c r="D492">
        <v>53.799999999999798</v>
      </c>
      <c r="E492">
        <f>[1]!MF_q_choke_sm3day($B$9,D492,$E$16,$B$7,$B$2,$B$10,,$B$13)</f>
        <v>5176.1496212622678</v>
      </c>
    </row>
    <row r="493" spans="4:5" x14ac:dyDescent="0.25">
      <c r="D493">
        <v>53.8999999999998</v>
      </c>
      <c r="E493">
        <f>[1]!MF_q_choke_sm3day($B$9,D493,$E$16,$B$7,$B$2,$B$10,,$B$13)</f>
        <v>5230.0731353819183</v>
      </c>
    </row>
    <row r="494" spans="4:5" x14ac:dyDescent="0.25">
      <c r="D494">
        <v>53.999999999999801</v>
      </c>
      <c r="E494">
        <f>[1]!MF_q_choke_sm3day($B$9,D494,$E$16,$B$7,$B$2,$B$10,,$B$13)</f>
        <v>5285.7781533057032</v>
      </c>
    </row>
    <row r="495" spans="4:5" x14ac:dyDescent="0.25">
      <c r="D495">
        <v>54.099999999999802</v>
      </c>
      <c r="E495">
        <f>[1]!MF_q_choke_sm3day($B$9,D495,$E$16,$B$7,$B$2,$B$10,,$B$13)</f>
        <v>5343.4075193873841</v>
      </c>
    </row>
    <row r="496" spans="4:5" x14ac:dyDescent="0.25">
      <c r="D496">
        <v>54.199999999999797</v>
      </c>
      <c r="E496">
        <f>[1]!MF_q_choke_sm3day($B$9,D496,$E$16,$B$7,$B$2,$B$10,,$B$13)</f>
        <v>5403.1230752281735</v>
      </c>
    </row>
    <row r="497" spans="4:5" x14ac:dyDescent="0.25">
      <c r="D497">
        <v>54.299999999999798</v>
      </c>
      <c r="E497">
        <f>[1]!MF_q_choke_sm3day($B$9,D497,$E$16,$B$7,$B$2,$B$10,,$B$13)</f>
        <v>5465.1093061027395</v>
      </c>
    </row>
    <row r="498" spans="4:5" x14ac:dyDescent="0.25">
      <c r="D498">
        <v>54.3999999999998</v>
      </c>
      <c r="E498">
        <f>[1]!MF_q_choke_sm3day($B$9,D498,$E$16,$B$7,$B$2,$B$10,,$B$13)</f>
        <v>5529.5779270428957</v>
      </c>
    </row>
    <row r="499" spans="4:5" x14ac:dyDescent="0.25">
      <c r="D499">
        <v>54.499999999999801</v>
      </c>
      <c r="E499">
        <f>[1]!MF_q_choke_sm3day($B$9,D499,$E$16,$B$7,$B$2,$B$10,,$B$13)</f>
        <v>5596.7737196243315</v>
      </c>
    </row>
    <row r="500" spans="4:5" x14ac:dyDescent="0.25">
      <c r="D500">
        <v>54.599999999999802</v>
      </c>
      <c r="E500">
        <f>[1]!MF_q_choke_sm3day($B$9,D500,$E$16,$B$7,$B$2,$B$10,,$B$13)</f>
        <v>5666.9820590084</v>
      </c>
    </row>
    <row r="501" spans="4:5" x14ac:dyDescent="0.25">
      <c r="D501">
        <v>54.699999999999797</v>
      </c>
      <c r="E501">
        <f>[1]!MF_q_choke_sm3day($B$9,D501,$E$16,$B$7,$B$2,$B$10,,$B$13)</f>
        <v>5740.5387643120084</v>
      </c>
    </row>
    <row r="502" spans="4:5" x14ac:dyDescent="0.25">
      <c r="D502">
        <v>54.799999999999798</v>
      </c>
      <c r="E502">
        <f>[1]!MF_q_choke_sm3day($B$9,D502,$E$16,$B$7,$B$2,$B$10,,$B$13)</f>
        <v>5817.8432036880122</v>
      </c>
    </row>
    <row r="503" spans="4:5" x14ac:dyDescent="0.25">
      <c r="D503">
        <v>54.8999999999998</v>
      </c>
      <c r="E503">
        <f>[1]!MF_q_choke_sm3day($B$9,D503,$E$16,$B$7,$B$2,$B$10,,$B$13)</f>
        <v>5899.3760575876358</v>
      </c>
    </row>
    <row r="504" spans="4:5" x14ac:dyDescent="0.25">
      <c r="D504">
        <v>54.999999999999801</v>
      </c>
      <c r="E504">
        <f>[1]!MF_q_choke_sm3day($B$9,D504,$E$16,$B$7,$B$2,$B$10,,$B$13)</f>
        <v>5985.7077798503506</v>
      </c>
    </row>
    <row r="505" spans="4:5" x14ac:dyDescent="0.25">
      <c r="D505">
        <v>55.099999999999802</v>
      </c>
      <c r="E505">
        <f>[1]!MF_q_choke_sm3day($B$9,D505,$E$16,$B$7,$B$2,$B$10,,$B$13)</f>
        <v>6077.6079186384568</v>
      </c>
    </row>
    <row r="506" spans="4:5" x14ac:dyDescent="0.25">
      <c r="D506">
        <v>55.199999999999797</v>
      </c>
      <c r="E506">
        <f>[1]!MF_q_choke_sm3day($B$9,D506,$E$16,$B$7,$B$2,$B$10,,$B$13)</f>
        <v>6175.982613179307</v>
      </c>
    </row>
    <row r="507" spans="4:5" x14ac:dyDescent="0.25">
      <c r="D507">
        <v>55.299999999999798</v>
      </c>
      <c r="E507">
        <f>[1]!MF_q_choke_sm3day($B$9,D507,$E$16,$B$7,$B$2,$B$10,,$B$13)</f>
        <v>6282.0321111931698</v>
      </c>
    </row>
    <row r="508" spans="4:5" x14ac:dyDescent="0.25">
      <c r="D508">
        <v>55.3999999999998</v>
      </c>
      <c r="E508">
        <f>[1]!MF_q_choke_sm3day($B$9,D508,$E$16,$B$7,$B$2,$B$10,,$B$13)</f>
        <v>6397.3586601286161</v>
      </c>
    </row>
    <row r="509" spans="4:5" x14ac:dyDescent="0.25">
      <c r="D509">
        <v>55.499999999999801</v>
      </c>
      <c r="E509">
        <f>[1]!MF_q_choke_sm3day($B$9,D509,$E$16,$B$7,$B$2,$B$10,,$B$13)</f>
        <v>6524.1806283982642</v>
      </c>
    </row>
    <row r="510" spans="4:5" x14ac:dyDescent="0.25">
      <c r="D510">
        <v>55.599999999999802</v>
      </c>
      <c r="E510">
        <f>[1]!MF_q_choke_sm3day($B$9,D510,$E$16,$B$7,$B$2,$B$10,,$B$13)</f>
        <v>6665.7186395774961</v>
      </c>
    </row>
    <row r="511" spans="4:5" x14ac:dyDescent="0.25">
      <c r="D511">
        <v>55.699999999999797</v>
      </c>
      <c r="E511">
        <f>[1]!MF_q_choke_sm3day($B$9,D511,$E$16,$B$7,$B$2,$B$10,,$B$13)</f>
        <v>6826.9801075168452</v>
      </c>
    </row>
    <row r="512" spans="4:5" x14ac:dyDescent="0.25">
      <c r="D512">
        <v>55.799999999999798</v>
      </c>
      <c r="E512">
        <f>[1]!MF_q_choke_sm3day($B$9,D512,$E$16,$B$7,$B$2,$B$10,,$B$13)</f>
        <v>7016.4081012650704</v>
      </c>
    </row>
    <row r="513" spans="4:5" x14ac:dyDescent="0.25">
      <c r="D513">
        <v>55.8999999999998</v>
      </c>
      <c r="E513">
        <f>[1]!MF_q_choke_sm3day($B$9,D513,$E$16,$B$7,$B$2,$B$10,,$B$13)</f>
        <v>7250.6529824077397</v>
      </c>
    </row>
    <row r="514" spans="4:5" x14ac:dyDescent="0.25">
      <c r="D514">
        <v>55.999999999999801</v>
      </c>
      <c r="E514">
        <f>[1]!MF_q_choke_sm3day($B$9,D514,$E$16,$B$7,$B$2,$B$10,,$B$13)</f>
        <v>7573.3482441906917</v>
      </c>
    </row>
    <row r="515" spans="4:5" x14ac:dyDescent="0.25">
      <c r="D515">
        <v>56.099999999999802</v>
      </c>
      <c r="E515">
        <f>[1]!MF_q_choke_sm3day($B$9,D515,$E$16,$B$7,$B$2,$B$10,,$B$13)</f>
        <v>8448.5635916177944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5" x14ac:dyDescent="0.25"/>
  <cols>
    <col min="1" max="1" width="32.5703125" customWidth="1"/>
    <col min="6" max="6" width="15" customWidth="1"/>
    <col min="7" max="7" width="17.42578125" customWidth="1"/>
  </cols>
  <sheetData>
    <row r="1" spans="1:2" x14ac:dyDescent="0.25">
      <c r="A1" t="s">
        <v>27</v>
      </c>
      <c r="B1">
        <v>37</v>
      </c>
    </row>
    <row r="2" spans="1:2" x14ac:dyDescent="0.25">
      <c r="A2" t="s">
        <v>37</v>
      </c>
      <c r="B2">
        <v>139.69999999999999</v>
      </c>
    </row>
    <row r="4" spans="1:2" x14ac:dyDescent="0.25">
      <c r="A4" t="s">
        <v>28</v>
      </c>
    </row>
    <row r="5" spans="1:2" x14ac:dyDescent="0.25">
      <c r="A5" t="s">
        <v>29</v>
      </c>
      <c r="B5">
        <v>2400</v>
      </c>
    </row>
    <row r="6" spans="1:2" x14ac:dyDescent="0.25">
      <c r="A6" t="s">
        <v>4</v>
      </c>
      <c r="B6">
        <v>73</v>
      </c>
    </row>
    <row r="7" spans="1:2" x14ac:dyDescent="0.25">
      <c r="A7" t="s">
        <v>30</v>
      </c>
      <c r="B7">
        <v>5.5</v>
      </c>
    </row>
    <row r="8" spans="1:2" x14ac:dyDescent="0.25">
      <c r="A8" t="s">
        <v>31</v>
      </c>
      <c r="B8">
        <v>12</v>
      </c>
    </row>
    <row r="9" spans="1:2" x14ac:dyDescent="0.25">
      <c r="A9" t="s">
        <v>5</v>
      </c>
      <c r="B9">
        <v>30</v>
      </c>
    </row>
    <row r="10" spans="1:2" x14ac:dyDescent="0.25">
      <c r="A10" t="s">
        <v>32</v>
      </c>
      <c r="B10">
        <v>28</v>
      </c>
    </row>
    <row r="11" spans="1:2" x14ac:dyDescent="0.25">
      <c r="A11" t="s">
        <v>15</v>
      </c>
      <c r="B11">
        <v>54</v>
      </c>
    </row>
    <row r="12" spans="1:2" x14ac:dyDescent="0.25">
      <c r="A12" t="s">
        <v>33</v>
      </c>
      <c r="B12">
        <v>7.2</v>
      </c>
    </row>
    <row r="13" spans="1:2" x14ac:dyDescent="0.25">
      <c r="A13" t="s">
        <v>35</v>
      </c>
      <c r="B13">
        <v>9</v>
      </c>
    </row>
    <row r="14" spans="1:2" x14ac:dyDescent="0.25">
      <c r="A14" t="s">
        <v>34</v>
      </c>
      <c r="B14">
        <v>1</v>
      </c>
    </row>
    <row r="15" spans="1:2" x14ac:dyDescent="0.25">
      <c r="A15" t="s">
        <v>36</v>
      </c>
      <c r="B15">
        <v>15</v>
      </c>
    </row>
    <row r="16" spans="1:2" x14ac:dyDescent="0.25">
      <c r="A16" t="s">
        <v>38</v>
      </c>
      <c r="B16">
        <v>0.98</v>
      </c>
    </row>
    <row r="17" spans="1:7" x14ac:dyDescent="0.25">
      <c r="A17" t="s">
        <v>39</v>
      </c>
      <c r="B17">
        <v>1.66</v>
      </c>
    </row>
    <row r="18" spans="1:7" x14ac:dyDescent="0.25">
      <c r="A18" t="s">
        <v>40</v>
      </c>
      <c r="B18">
        <v>0.83599999999999997</v>
      </c>
    </row>
    <row r="19" spans="1:7" x14ac:dyDescent="0.25">
      <c r="A19" t="s">
        <v>41</v>
      </c>
      <c r="B19">
        <v>0.72</v>
      </c>
    </row>
    <row r="20" spans="1:7" x14ac:dyDescent="0.25">
      <c r="A20" t="s">
        <v>42</v>
      </c>
      <c r="B20">
        <v>1.17</v>
      </c>
    </row>
    <row r="21" spans="1:7" x14ac:dyDescent="0.25">
      <c r="A21" t="s">
        <v>43</v>
      </c>
      <c r="B21">
        <v>2370</v>
      </c>
    </row>
    <row r="22" spans="1:7" x14ac:dyDescent="0.25">
      <c r="A22" t="s">
        <v>46</v>
      </c>
      <c r="B22" t="str">
        <f>[1]!PVT_encode_string(,$B$18,$B$20)</f>
        <v>{"gamma_gas":0.6,"gamma_oil":0.836,"gamma_wat":1.17,"rsb_m3m3":100}</v>
      </c>
    </row>
    <row r="23" spans="1:7" x14ac:dyDescent="0.25">
      <c r="A23" t="s">
        <v>48</v>
      </c>
      <c r="B23">
        <v>1851</v>
      </c>
    </row>
    <row r="24" spans="1:7" x14ac:dyDescent="0.25">
      <c r="F24" t="s">
        <v>44</v>
      </c>
      <c r="G24" t="s">
        <v>47</v>
      </c>
    </row>
    <row r="25" spans="1:7" x14ac:dyDescent="0.25">
      <c r="E25" t="s">
        <v>45</v>
      </c>
      <c r="F25">
        <f>[1]!MF_p_pipeline_atma($B$10,20,$B$1,$B$23,$B$6-B7,$B$13,$B$14,15000,$B$22,10)</f>
        <v>77.128570289890732</v>
      </c>
      <c r="G25">
        <f>[1]!MF_p_pipeline_atma($F$25,$B$1,$B$1,$B$5-$B$23,$B$6-$B$7,$B$13,$B$14,,$B$22,10)</f>
        <v>118.22056033173416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</dc:creator>
  <cp:lastModifiedBy>Наталия</cp:lastModifiedBy>
  <dcterms:created xsi:type="dcterms:W3CDTF">2021-03-13T10:39:00Z</dcterms:created>
  <dcterms:modified xsi:type="dcterms:W3CDTF">2021-03-14T20:32:53Z</dcterms:modified>
</cp:coreProperties>
</file>