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25181F77-3B60-48E8-9B45-3E118301A239}" xr6:coauthVersionLast="41" xr6:coauthVersionMax="41" xr10:uidLastSave="{00000000-0000-0000-0000-000000000000}"/>
  <bookViews>
    <workbookView xWindow="-103" yWindow="-103" windowWidth="22149" windowHeight="12103" tabRatio="476" xr2:uid="{00000000-000D-0000-FFFF-FFFF00000000}"/>
  </bookViews>
  <sheets>
    <sheet name="VFP" sheetId="8" r:id="rId1"/>
    <sheet name="Лист1" sheetId="9" r:id="rId2"/>
  </sheets>
  <functionGroups builtInGroupCount="19"/>
  <externalReferences>
    <externalReference r:id="rId3"/>
  </externalReferences>
  <definedNames>
    <definedName name="Bob_">VFP!$B$31</definedName>
    <definedName name="d_tub">VFP!$B$47</definedName>
    <definedName name="Dcas_">VFP!$B$46</definedName>
    <definedName name="gamma_gas_">VFP!$B$30</definedName>
    <definedName name="gamma_oil_">VFP!$B$28</definedName>
    <definedName name="gamma_wat_">VFP!$B$29</definedName>
    <definedName name="Hmes_">VFP!$B$43</definedName>
    <definedName name="Pb_atma">VFP!$B$32</definedName>
    <definedName name="Pbuf_atma">VFP!$B$15</definedName>
    <definedName name="T_res_">VFP!$B$33</definedName>
    <definedName name="Tbuf_">VFP!$B$34</definedName>
    <definedName name="wc_">VFP!$B$14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T56" i="8" l="1"/>
  <c r="CT55" i="8"/>
  <c r="CT54" i="8"/>
  <c r="CT53" i="8"/>
  <c r="CT52" i="8"/>
  <c r="CT51" i="8"/>
  <c r="CT50" i="8"/>
  <c r="CT49" i="8"/>
  <c r="CT48" i="8"/>
  <c r="CT47" i="8"/>
  <c r="CT46" i="8"/>
  <c r="CT45" i="8"/>
  <c r="CT44" i="8"/>
  <c r="CT43" i="8"/>
  <c r="CT42" i="8"/>
  <c r="CT41" i="8"/>
  <c r="CT40" i="8"/>
  <c r="CT39" i="8"/>
  <c r="CT38" i="8"/>
  <c r="CT37" i="8"/>
  <c r="CT36" i="8"/>
  <c r="CT35" i="8"/>
  <c r="CT34" i="8"/>
  <c r="CT33" i="8"/>
  <c r="CT32" i="8"/>
  <c r="CT31" i="8"/>
  <c r="CT30" i="8"/>
  <c r="CT29" i="8"/>
  <c r="CT28" i="8"/>
  <c r="CT27" i="8"/>
  <c r="CT26" i="8"/>
  <c r="CT25" i="8"/>
  <c r="CT24" i="8"/>
  <c r="CT23" i="8"/>
  <c r="CT22" i="8"/>
  <c r="CT21" i="8"/>
  <c r="CT20" i="8"/>
  <c r="CT19" i="8"/>
  <c r="CT18" i="8"/>
  <c r="CT17" i="8"/>
  <c r="CT16" i="8"/>
  <c r="CT15" i="8"/>
  <c r="Y56" i="8"/>
  <c r="X56" i="8"/>
  <c r="W56" i="8"/>
  <c r="V56" i="8"/>
  <c r="U56" i="8"/>
  <c r="T56" i="8"/>
  <c r="S56" i="8"/>
  <c r="R56" i="8"/>
  <c r="Q56" i="8"/>
  <c r="P56" i="8"/>
  <c r="O56" i="8"/>
  <c r="N56" i="8"/>
  <c r="M56" i="8"/>
  <c r="L56" i="8"/>
  <c r="Y55" i="8"/>
  <c r="X55" i="8"/>
  <c r="W55" i="8"/>
  <c r="V55" i="8"/>
  <c r="U55" i="8"/>
  <c r="T55" i="8"/>
  <c r="S55" i="8"/>
  <c r="R55" i="8"/>
  <c r="Q55" i="8"/>
  <c r="P55" i="8"/>
  <c r="O55" i="8"/>
  <c r="N55" i="8"/>
  <c r="M55" i="8"/>
  <c r="L55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Y53" i="8"/>
  <c r="X53" i="8"/>
  <c r="W53" i="8"/>
  <c r="V53" i="8"/>
  <c r="U53" i="8"/>
  <c r="T53" i="8"/>
  <c r="S53" i="8"/>
  <c r="R53" i="8"/>
  <c r="Q53" i="8"/>
  <c r="P53" i="8"/>
  <c r="O53" i="8"/>
  <c r="N53" i="8"/>
  <c r="M53" i="8"/>
  <c r="L53" i="8"/>
  <c r="Y52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Y50" i="8"/>
  <c r="X50" i="8"/>
  <c r="W50" i="8"/>
  <c r="V50" i="8"/>
  <c r="U50" i="8"/>
  <c r="T50" i="8"/>
  <c r="S50" i="8"/>
  <c r="R50" i="8"/>
  <c r="Q50" i="8"/>
  <c r="P50" i="8"/>
  <c r="O50" i="8"/>
  <c r="N50" i="8"/>
  <c r="M50" i="8"/>
  <c r="L50" i="8"/>
  <c r="Y49" i="8"/>
  <c r="X49" i="8"/>
  <c r="W49" i="8"/>
  <c r="V49" i="8"/>
  <c r="U49" i="8"/>
  <c r="T49" i="8"/>
  <c r="S49" i="8"/>
  <c r="R49" i="8"/>
  <c r="Q49" i="8"/>
  <c r="P49" i="8"/>
  <c r="O49" i="8"/>
  <c r="N49" i="8"/>
  <c r="M49" i="8"/>
  <c r="L49" i="8"/>
  <c r="Y48" i="8"/>
  <c r="X48" i="8"/>
  <c r="W48" i="8"/>
  <c r="V48" i="8"/>
  <c r="U48" i="8"/>
  <c r="T48" i="8"/>
  <c r="S48" i="8"/>
  <c r="R48" i="8"/>
  <c r="Q48" i="8"/>
  <c r="P48" i="8"/>
  <c r="O48" i="8"/>
  <c r="N48" i="8"/>
  <c r="M48" i="8"/>
  <c r="L48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BI56" i="8"/>
  <c r="BE56" i="8"/>
  <c r="BA56" i="8"/>
  <c r="AW56" i="8"/>
  <c r="BI55" i="8"/>
  <c r="BE55" i="8"/>
  <c r="DD55" i="8" s="1"/>
  <c r="BA55" i="8"/>
  <c r="CZ55" i="8" s="1"/>
  <c r="AW55" i="8"/>
  <c r="CV55" i="8" s="1"/>
  <c r="BI54" i="8"/>
  <c r="BE54" i="8"/>
  <c r="DD54" i="8" s="1"/>
  <c r="BA54" i="8"/>
  <c r="AW54" i="8"/>
  <c r="CV54" i="8" s="1"/>
  <c r="BI53" i="8"/>
  <c r="BE53" i="8"/>
  <c r="DD53" i="8" s="1"/>
  <c r="BA53" i="8"/>
  <c r="CZ53" i="8" s="1"/>
  <c r="AW53" i="8"/>
  <c r="CV53" i="8" s="1"/>
  <c r="BI52" i="8"/>
  <c r="BE52" i="8"/>
  <c r="BA52" i="8"/>
  <c r="AW52" i="8"/>
  <c r="BI51" i="8"/>
  <c r="BE51" i="8"/>
  <c r="DD51" i="8" s="1"/>
  <c r="BA51" i="8"/>
  <c r="CZ51" i="8" s="1"/>
  <c r="AW51" i="8"/>
  <c r="CV51" i="8" s="1"/>
  <c r="BI50" i="8"/>
  <c r="BE50" i="8"/>
  <c r="BA50" i="8"/>
  <c r="CZ50" i="8" s="1"/>
  <c r="AW50" i="8"/>
  <c r="BI49" i="8"/>
  <c r="BE49" i="8"/>
  <c r="DD49" i="8" s="1"/>
  <c r="BA49" i="8"/>
  <c r="CZ49" i="8" s="1"/>
  <c r="AW49" i="8"/>
  <c r="CV49" i="8" s="1"/>
  <c r="BI48" i="8"/>
  <c r="BE48" i="8"/>
  <c r="BA48" i="8"/>
  <c r="AW48" i="8"/>
  <c r="BI47" i="8"/>
  <c r="BE47" i="8"/>
  <c r="DD47" i="8" s="1"/>
  <c r="BA47" i="8"/>
  <c r="CZ47" i="8" s="1"/>
  <c r="AW47" i="8"/>
  <c r="CV47" i="8" s="1"/>
  <c r="BI46" i="8"/>
  <c r="BE46" i="8"/>
  <c r="DD46" i="8" s="1"/>
  <c r="BA46" i="8"/>
  <c r="AW46" i="8"/>
  <c r="CV46" i="8" s="1"/>
  <c r="BI45" i="8"/>
  <c r="BE45" i="8"/>
  <c r="DD45" i="8" s="1"/>
  <c r="BA45" i="8"/>
  <c r="CZ45" i="8" s="1"/>
  <c r="AW45" i="8"/>
  <c r="CV45" i="8" s="1"/>
  <c r="BI44" i="8"/>
  <c r="BE44" i="8"/>
  <c r="BA44" i="8"/>
  <c r="AW44" i="8"/>
  <c r="BI43" i="8"/>
  <c r="BE43" i="8"/>
  <c r="DD43" i="8" s="1"/>
  <c r="DD56" i="8"/>
  <c r="CV56" i="8"/>
  <c r="CZ52" i="8"/>
  <c r="DD48" i="8"/>
  <c r="CV48" i="8"/>
  <c r="CZ44" i="8"/>
  <c r="BH56" i="8"/>
  <c r="DG56" i="8" s="1"/>
  <c r="BD56" i="8"/>
  <c r="DC56" i="8" s="1"/>
  <c r="AZ56" i="8"/>
  <c r="CY56" i="8" s="1"/>
  <c r="AV56" i="8"/>
  <c r="CU56" i="8" s="1"/>
  <c r="BH55" i="8"/>
  <c r="BD55" i="8"/>
  <c r="DC55" i="8" s="1"/>
  <c r="AZ55" i="8"/>
  <c r="AV55" i="8"/>
  <c r="CU55" i="8" s="1"/>
  <c r="BH54" i="8"/>
  <c r="DG54" i="8" s="1"/>
  <c r="BD54" i="8"/>
  <c r="DC54" i="8" s="1"/>
  <c r="AZ54" i="8"/>
  <c r="CY54" i="8" s="1"/>
  <c r="AV54" i="8"/>
  <c r="CU54" i="8" s="1"/>
  <c r="BH53" i="8"/>
  <c r="BD53" i="8"/>
  <c r="DC53" i="8" s="1"/>
  <c r="AZ53" i="8"/>
  <c r="AV53" i="8"/>
  <c r="CU53" i="8" s="1"/>
  <c r="BH52" i="8"/>
  <c r="DG52" i="8" s="1"/>
  <c r="BD52" i="8"/>
  <c r="DC52" i="8" s="1"/>
  <c r="AZ52" i="8"/>
  <c r="CY52" i="8" s="1"/>
  <c r="AV52" i="8"/>
  <c r="CU52" i="8" s="1"/>
  <c r="BH51" i="8"/>
  <c r="DG51" i="8" s="1"/>
  <c r="BD51" i="8"/>
  <c r="AZ51" i="8"/>
  <c r="CY51" i="8" s="1"/>
  <c r="AV51" i="8"/>
  <c r="BH50" i="8"/>
  <c r="DG50" i="8" s="1"/>
  <c r="BD50" i="8"/>
  <c r="DC50" i="8" s="1"/>
  <c r="AZ50" i="8"/>
  <c r="CY50" i="8" s="1"/>
  <c r="AV50" i="8"/>
  <c r="CU50" i="8" s="1"/>
  <c r="CZ54" i="8"/>
  <c r="CU51" i="8"/>
  <c r="CV50" i="8"/>
  <c r="BX56" i="8"/>
  <c r="BP56" i="8"/>
  <c r="BF56" i="8"/>
  <c r="AX56" i="8"/>
  <c r="BT55" i="8"/>
  <c r="BL55" i="8"/>
  <c r="BB55" i="8"/>
  <c r="BX54" i="8"/>
  <c r="BP54" i="8"/>
  <c r="BF54" i="8"/>
  <c r="BV54" i="8" s="1"/>
  <c r="AX54" i="8"/>
  <c r="BN54" i="8" s="1"/>
  <c r="BT53" i="8"/>
  <c r="BL53" i="8"/>
  <c r="BB53" i="8"/>
  <c r="BX52" i="8"/>
  <c r="BP52" i="8"/>
  <c r="BF52" i="8"/>
  <c r="AX52" i="8"/>
  <c r="BN52" i="8" s="1"/>
  <c r="BT51" i="8"/>
  <c r="BL51" i="8"/>
  <c r="BB51" i="8"/>
  <c r="BX50" i="8"/>
  <c r="BP50" i="8"/>
  <c r="BF50" i="8"/>
  <c r="AX50" i="8"/>
  <c r="BD49" i="8"/>
  <c r="BT49" i="8" s="1"/>
  <c r="AY49" i="8"/>
  <c r="BM48" i="8"/>
  <c r="BF48" i="8"/>
  <c r="DE48" i="8" s="1"/>
  <c r="AZ48" i="8"/>
  <c r="CY48" i="8" s="1"/>
  <c r="BY47" i="8"/>
  <c r="BG47" i="8"/>
  <c r="BB47" i="8"/>
  <c r="DA47" i="8" s="1"/>
  <c r="AV47" i="8"/>
  <c r="CU47" i="8" s="1"/>
  <c r="BU46" i="8"/>
  <c r="BH46" i="8"/>
  <c r="DG46" i="8" s="1"/>
  <c r="BC46" i="8"/>
  <c r="AX46" i="8"/>
  <c r="BQ45" i="8"/>
  <c r="BD45" i="8"/>
  <c r="DC45" i="8" s="1"/>
  <c r="AY45" i="8"/>
  <c r="BM44" i="8"/>
  <c r="BF44" i="8"/>
  <c r="AZ44" i="8"/>
  <c r="CY44" i="8" s="1"/>
  <c r="BY43" i="8"/>
  <c r="BG43" i="8"/>
  <c r="BW43" i="8" s="1"/>
  <c r="BB43" i="8"/>
  <c r="DA43" i="8" s="1"/>
  <c r="AX43" i="8"/>
  <c r="BF42" i="8"/>
  <c r="DE42" i="8" s="1"/>
  <c r="BB42" i="8"/>
  <c r="AX42" i="8"/>
  <c r="CW42" i="8" s="1"/>
  <c r="BF41" i="8"/>
  <c r="DE41" i="8" s="1"/>
  <c r="BB41" i="8"/>
  <c r="DA41" i="8" s="1"/>
  <c r="AX41" i="8"/>
  <c r="CW41" i="8" s="1"/>
  <c r="BF40" i="8"/>
  <c r="DE40" i="8" s="1"/>
  <c r="BB40" i="8"/>
  <c r="DA40" i="8" s="1"/>
  <c r="AX40" i="8"/>
  <c r="CW40" i="8" s="1"/>
  <c r="BF39" i="8"/>
  <c r="DE39" i="8" s="1"/>
  <c r="BB39" i="8"/>
  <c r="DA39" i="8" s="1"/>
  <c r="AX39" i="8"/>
  <c r="CW39" i="8" s="1"/>
  <c r="BF38" i="8"/>
  <c r="BB38" i="8"/>
  <c r="DA38" i="8" s="1"/>
  <c r="AX38" i="8"/>
  <c r="BF37" i="8"/>
  <c r="DE37" i="8" s="1"/>
  <c r="BB37" i="8"/>
  <c r="DA37" i="8" s="1"/>
  <c r="AX37" i="8"/>
  <c r="CW37" i="8" s="1"/>
  <c r="BF36" i="8"/>
  <c r="DE36" i="8" s="1"/>
  <c r="BB36" i="8"/>
  <c r="DA36" i="8" s="1"/>
  <c r="AX36" i="8"/>
  <c r="BF35" i="8"/>
  <c r="DE35" i="8" s="1"/>
  <c r="BB35" i="8"/>
  <c r="DA35" i="8" s="1"/>
  <c r="AX35" i="8"/>
  <c r="CW35" i="8" s="1"/>
  <c r="BF34" i="8"/>
  <c r="DE34" i="8" s="1"/>
  <c r="BB34" i="8"/>
  <c r="AX34" i="8"/>
  <c r="CW34" i="8" s="1"/>
  <c r="BF33" i="8"/>
  <c r="DE33" i="8" s="1"/>
  <c r="BB33" i="8"/>
  <c r="DA33" i="8" s="1"/>
  <c r="AX33" i="8"/>
  <c r="CW33" i="8" s="1"/>
  <c r="BF32" i="8"/>
  <c r="DE32" i="8" s="1"/>
  <c r="BB32" i="8"/>
  <c r="AX32" i="8"/>
  <c r="CW32" i="8" s="1"/>
  <c r="BF31" i="8"/>
  <c r="DE31" i="8" s="1"/>
  <c r="BB31" i="8"/>
  <c r="DA31" i="8" s="1"/>
  <c r="AX31" i="8"/>
  <c r="CW31" i="8" s="1"/>
  <c r="BF30" i="8"/>
  <c r="BB30" i="8"/>
  <c r="DA30" i="8" s="1"/>
  <c r="AX30" i="8"/>
  <c r="BF29" i="8"/>
  <c r="DE29" i="8" s="1"/>
  <c r="BB29" i="8"/>
  <c r="DA29" i="8" s="1"/>
  <c r="AX29" i="8"/>
  <c r="CW29" i="8" s="1"/>
  <c r="BF28" i="8"/>
  <c r="BB28" i="8"/>
  <c r="DA28" i="8" s="1"/>
  <c r="AX28" i="8"/>
  <c r="CW28" i="8" s="1"/>
  <c r="BF27" i="8"/>
  <c r="DE27" i="8" s="1"/>
  <c r="BB27" i="8"/>
  <c r="DA27" i="8" s="1"/>
  <c r="AX27" i="8"/>
  <c r="CW27" i="8" s="1"/>
  <c r="BF26" i="8"/>
  <c r="DE26" i="8" s="1"/>
  <c r="BB26" i="8"/>
  <c r="AX26" i="8"/>
  <c r="CW26" i="8" s="1"/>
  <c r="BF25" i="8"/>
  <c r="DE25" i="8" s="1"/>
  <c r="BB25" i="8"/>
  <c r="DA25" i="8" s="1"/>
  <c r="AX25" i="8"/>
  <c r="CW25" i="8" s="1"/>
  <c r="BF24" i="8"/>
  <c r="DE24" i="8" s="1"/>
  <c r="BB24" i="8"/>
  <c r="DA24" i="8" s="1"/>
  <c r="AX24" i="8"/>
  <c r="CW24" i="8" s="1"/>
  <c r="BF23" i="8"/>
  <c r="DE23" i="8" s="1"/>
  <c r="BB23" i="8"/>
  <c r="DA23" i="8" s="1"/>
  <c r="AX23" i="8"/>
  <c r="CW23" i="8" s="1"/>
  <c r="BF22" i="8"/>
  <c r="BB22" i="8"/>
  <c r="DA22" i="8" s="1"/>
  <c r="AX22" i="8"/>
  <c r="CZ56" i="8"/>
  <c r="CY55" i="8"/>
  <c r="CW54" i="8"/>
  <c r="CY53" i="8"/>
  <c r="DD52" i="8"/>
  <c r="CV44" i="8"/>
  <c r="DA42" i="8"/>
  <c r="CW38" i="8"/>
  <c r="DE30" i="8"/>
  <c r="DA26" i="8"/>
  <c r="CW22" i="8"/>
  <c r="BU56" i="8"/>
  <c r="BM56" i="8"/>
  <c r="BC56" i="8"/>
  <c r="BY55" i="8"/>
  <c r="BQ55" i="8"/>
  <c r="BG55" i="8"/>
  <c r="AY55" i="8"/>
  <c r="BU54" i="8"/>
  <c r="BM54" i="8"/>
  <c r="BC54" i="8"/>
  <c r="BY53" i="8"/>
  <c r="BQ53" i="8"/>
  <c r="BG53" i="8"/>
  <c r="AY53" i="8"/>
  <c r="BO53" i="8" s="1"/>
  <c r="BU52" i="8"/>
  <c r="BM52" i="8"/>
  <c r="BC52" i="8"/>
  <c r="BY51" i="8"/>
  <c r="BQ51" i="8"/>
  <c r="BG51" i="8"/>
  <c r="AY51" i="8"/>
  <c r="BO51" i="8" s="1"/>
  <c r="BU50" i="8"/>
  <c r="BM50" i="8"/>
  <c r="BC50" i="8"/>
  <c r="BY49" i="8"/>
  <c r="BQ49" i="8"/>
  <c r="BH49" i="8"/>
  <c r="DG49" i="8" s="1"/>
  <c r="BC49" i="8"/>
  <c r="BS49" i="8" s="1"/>
  <c r="AX49" i="8"/>
  <c r="BV48" i="8"/>
  <c r="BQ48" i="8"/>
  <c r="BD48" i="8"/>
  <c r="DC48" i="8" s="1"/>
  <c r="AY48" i="8"/>
  <c r="BR47" i="8"/>
  <c r="BM47" i="8"/>
  <c r="BF47" i="8"/>
  <c r="DE47" i="8" s="1"/>
  <c r="AZ47" i="8"/>
  <c r="BY46" i="8"/>
  <c r="BN46" i="8"/>
  <c r="BG46" i="8"/>
  <c r="BB46" i="8"/>
  <c r="DA46" i="8" s="1"/>
  <c r="AV46" i="8"/>
  <c r="CU46" i="8" s="1"/>
  <c r="BU45" i="8"/>
  <c r="BH45" i="8"/>
  <c r="DG45" i="8" s="1"/>
  <c r="BC45" i="8"/>
  <c r="AX45" i="8"/>
  <c r="CW45" i="8" s="1"/>
  <c r="BV44" i="8"/>
  <c r="BQ44" i="8"/>
  <c r="BD44" i="8"/>
  <c r="DC44" i="8" s="1"/>
  <c r="AY44" i="8"/>
  <c r="BR43" i="8"/>
  <c r="BF43" i="8"/>
  <c r="DE43" i="8" s="1"/>
  <c r="BA43" i="8"/>
  <c r="CZ43" i="8" s="1"/>
  <c r="AW43" i="8"/>
  <c r="BI42" i="8"/>
  <c r="BE42" i="8"/>
  <c r="DD42" i="8" s="1"/>
  <c r="BA42" i="8"/>
  <c r="CZ42" i="8" s="1"/>
  <c r="AW42" i="8"/>
  <c r="BI41" i="8"/>
  <c r="BE41" i="8"/>
  <c r="DD41" i="8" s="1"/>
  <c r="BA41" i="8"/>
  <c r="CZ41" i="8" s="1"/>
  <c r="AW41" i="8"/>
  <c r="CV41" i="8" s="1"/>
  <c r="BI40" i="8"/>
  <c r="BE40" i="8"/>
  <c r="DD40" i="8" s="1"/>
  <c r="BA40" i="8"/>
  <c r="CZ40" i="8" s="1"/>
  <c r="AW40" i="8"/>
  <c r="CV40" i="8" s="1"/>
  <c r="BI39" i="8"/>
  <c r="BE39" i="8"/>
  <c r="DD39" i="8" s="1"/>
  <c r="BA39" i="8"/>
  <c r="CZ39" i="8" s="1"/>
  <c r="AW39" i="8"/>
  <c r="CV39" i="8" s="1"/>
  <c r="BI38" i="8"/>
  <c r="BE38" i="8"/>
  <c r="DD38" i="8" s="1"/>
  <c r="BA38" i="8"/>
  <c r="CZ38" i="8" s="1"/>
  <c r="AW38" i="8"/>
  <c r="CV38" i="8" s="1"/>
  <c r="BI37" i="8"/>
  <c r="BE37" i="8"/>
  <c r="DD37" i="8" s="1"/>
  <c r="BA37" i="8"/>
  <c r="CZ37" i="8" s="1"/>
  <c r="AW37" i="8"/>
  <c r="CV37" i="8" s="1"/>
  <c r="BI36" i="8"/>
  <c r="BE36" i="8"/>
  <c r="DD36" i="8" s="1"/>
  <c r="BA36" i="8"/>
  <c r="CZ36" i="8" s="1"/>
  <c r="AW36" i="8"/>
  <c r="BI35" i="8"/>
  <c r="BE35" i="8"/>
  <c r="DD35" i="8" s="1"/>
  <c r="BA35" i="8"/>
  <c r="CZ35" i="8" s="1"/>
  <c r="AW35" i="8"/>
  <c r="CV35" i="8" s="1"/>
  <c r="BI34" i="8"/>
  <c r="BE34" i="8"/>
  <c r="BA34" i="8"/>
  <c r="CZ34" i="8" s="1"/>
  <c r="AW34" i="8"/>
  <c r="CV34" i="8" s="1"/>
  <c r="BI33" i="8"/>
  <c r="BE33" i="8"/>
  <c r="DD33" i="8" s="1"/>
  <c r="BA33" i="8"/>
  <c r="CZ33" i="8" s="1"/>
  <c r="AW33" i="8"/>
  <c r="CV33" i="8" s="1"/>
  <c r="BI32" i="8"/>
  <c r="BE32" i="8"/>
  <c r="DD32" i="8" s="1"/>
  <c r="BA32" i="8"/>
  <c r="AW32" i="8"/>
  <c r="CV32" i="8" s="1"/>
  <c r="BI31" i="8"/>
  <c r="BE31" i="8"/>
  <c r="DD31" i="8" s="1"/>
  <c r="BA31" i="8"/>
  <c r="CZ31" i="8" s="1"/>
  <c r="AW31" i="8"/>
  <c r="CV31" i="8" s="1"/>
  <c r="BI30" i="8"/>
  <c r="BE30" i="8"/>
  <c r="DD30" i="8" s="1"/>
  <c r="BA30" i="8"/>
  <c r="AW30" i="8"/>
  <c r="CV30" i="8" s="1"/>
  <c r="BI29" i="8"/>
  <c r="BE29" i="8"/>
  <c r="DD29" i="8" s="1"/>
  <c r="BA29" i="8"/>
  <c r="CZ29" i="8" s="1"/>
  <c r="AW29" i="8"/>
  <c r="CV29" i="8" s="1"/>
  <c r="BI28" i="8"/>
  <c r="BE28" i="8"/>
  <c r="BA28" i="8"/>
  <c r="CZ28" i="8" s="1"/>
  <c r="AW28" i="8"/>
  <c r="CV28" i="8" s="1"/>
  <c r="BI27" i="8"/>
  <c r="BE27" i="8"/>
  <c r="DD27" i="8" s="1"/>
  <c r="BA27" i="8"/>
  <c r="CZ27" i="8" s="1"/>
  <c r="AW27" i="8"/>
  <c r="CV27" i="8" s="1"/>
  <c r="BI26" i="8"/>
  <c r="BE26" i="8"/>
  <c r="DD26" i="8" s="1"/>
  <c r="BA26" i="8"/>
  <c r="CZ26" i="8" s="1"/>
  <c r="AW26" i="8"/>
  <c r="BI25" i="8"/>
  <c r="BE25" i="8"/>
  <c r="DD25" i="8" s="1"/>
  <c r="BA25" i="8"/>
  <c r="CZ25" i="8" s="1"/>
  <c r="AW25" i="8"/>
  <c r="CV25" i="8" s="1"/>
  <c r="BI24" i="8"/>
  <c r="BE24" i="8"/>
  <c r="DD24" i="8" s="1"/>
  <c r="BA24" i="8"/>
  <c r="CZ24" i="8" s="1"/>
  <c r="AW24" i="8"/>
  <c r="CV24" i="8" s="1"/>
  <c r="BI23" i="8"/>
  <c r="BE23" i="8"/>
  <c r="DD23" i="8" s="1"/>
  <c r="BA23" i="8"/>
  <c r="CZ23" i="8" s="1"/>
  <c r="AW23" i="8"/>
  <c r="CV23" i="8" s="1"/>
  <c r="BI22" i="8"/>
  <c r="BE22" i="8"/>
  <c r="DD22" i="8" s="1"/>
  <c r="BA22" i="8"/>
  <c r="CZ22" i="8" s="1"/>
  <c r="AW22" i="8"/>
  <c r="CV22" i="8" s="1"/>
  <c r="BI21" i="8"/>
  <c r="BE21" i="8"/>
  <c r="DD21" i="8" s="1"/>
  <c r="BA21" i="8"/>
  <c r="CZ21" i="8" s="1"/>
  <c r="AW21" i="8"/>
  <c r="CV21" i="8" s="1"/>
  <c r="CX53" i="8"/>
  <c r="CW52" i="8"/>
  <c r="DC51" i="8"/>
  <c r="DD50" i="8"/>
  <c r="DC49" i="8"/>
  <c r="CZ46" i="8"/>
  <c r="DE44" i="8"/>
  <c r="CV42" i="8"/>
  <c r="CW36" i="8"/>
  <c r="DD34" i="8"/>
  <c r="DA32" i="8"/>
  <c r="CZ30" i="8"/>
  <c r="DE28" i="8"/>
  <c r="CV26" i="8"/>
  <c r="BT56" i="8"/>
  <c r="BL56" i="8"/>
  <c r="BB56" i="8"/>
  <c r="BX55" i="8"/>
  <c r="BP55" i="8"/>
  <c r="BF55" i="8"/>
  <c r="AX55" i="8"/>
  <c r="BT54" i="8"/>
  <c r="BL54" i="8"/>
  <c r="BB54" i="8"/>
  <c r="DG55" i="8"/>
  <c r="DG53" i="8"/>
  <c r="CX51" i="8"/>
  <c r="DB49" i="8"/>
  <c r="CY47" i="8"/>
  <c r="DF43" i="8"/>
  <c r="DE22" i="8"/>
  <c r="BG56" i="8"/>
  <c r="BC55" i="8"/>
  <c r="AY54" i="8"/>
  <c r="BM53" i="8"/>
  <c r="BY52" i="8"/>
  <c r="BG52" i="8"/>
  <c r="BU51" i="8"/>
  <c r="BC51" i="8"/>
  <c r="BQ50" i="8"/>
  <c r="AY50" i="8"/>
  <c r="BM49" i="8"/>
  <c r="AZ49" i="8"/>
  <c r="CY49" i="8" s="1"/>
  <c r="BT48" i="8"/>
  <c r="BG48" i="8"/>
  <c r="AV48" i="8"/>
  <c r="BP47" i="8"/>
  <c r="BC47" i="8"/>
  <c r="BL46" i="8"/>
  <c r="AY46" i="8"/>
  <c r="BF45" i="8"/>
  <c r="BY44" i="8"/>
  <c r="BB44" i="8"/>
  <c r="BU43" i="8"/>
  <c r="BH43" i="8"/>
  <c r="AY43" i="8"/>
  <c r="BU42" i="8"/>
  <c r="BM42" i="8"/>
  <c r="BC42" i="8"/>
  <c r="BY41" i="8"/>
  <c r="BQ41" i="8"/>
  <c r="BG41" i="8"/>
  <c r="AY41" i="8"/>
  <c r="BU40" i="8"/>
  <c r="BM40" i="8"/>
  <c r="BC40" i="8"/>
  <c r="BY39" i="8"/>
  <c r="BQ39" i="8"/>
  <c r="BG39" i="8"/>
  <c r="AY39" i="8"/>
  <c r="BU38" i="8"/>
  <c r="BM38" i="8"/>
  <c r="BC38" i="8"/>
  <c r="BY37" i="8"/>
  <c r="BQ37" i="8"/>
  <c r="BG37" i="8"/>
  <c r="AY37" i="8"/>
  <c r="BU36" i="8"/>
  <c r="BM36" i="8"/>
  <c r="BC36" i="8"/>
  <c r="BY35" i="8"/>
  <c r="BQ35" i="8"/>
  <c r="BG35" i="8"/>
  <c r="AY35" i="8"/>
  <c r="BO35" i="8" s="1"/>
  <c r="BU34" i="8"/>
  <c r="BM34" i="8"/>
  <c r="BC34" i="8"/>
  <c r="BY33" i="8"/>
  <c r="BQ33" i="8"/>
  <c r="BG33" i="8"/>
  <c r="AY33" i="8"/>
  <c r="BU32" i="8"/>
  <c r="BM32" i="8"/>
  <c r="BC32" i="8"/>
  <c r="BY31" i="8"/>
  <c r="BQ31" i="8"/>
  <c r="BG31" i="8"/>
  <c r="AY31" i="8"/>
  <c r="BU30" i="8"/>
  <c r="BM30" i="8"/>
  <c r="BC30" i="8"/>
  <c r="BY29" i="8"/>
  <c r="BQ29" i="8"/>
  <c r="BG29" i="8"/>
  <c r="AY29" i="8"/>
  <c r="BU28" i="8"/>
  <c r="BM28" i="8"/>
  <c r="BC28" i="8"/>
  <c r="BY27" i="8"/>
  <c r="BQ27" i="8"/>
  <c r="BG27" i="8"/>
  <c r="BW27" i="8" s="1"/>
  <c r="AY27" i="8"/>
  <c r="BU26" i="8"/>
  <c r="BM26" i="8"/>
  <c r="BC26" i="8"/>
  <c r="BY25" i="8"/>
  <c r="BQ25" i="8"/>
  <c r="BG25" i="8"/>
  <c r="AY25" i="8"/>
  <c r="BU24" i="8"/>
  <c r="BM24" i="8"/>
  <c r="BC24" i="8"/>
  <c r="BY23" i="8"/>
  <c r="BQ23" i="8"/>
  <c r="BG23" i="8"/>
  <c r="AY23" i="8"/>
  <c r="BU22" i="8"/>
  <c r="BM22" i="8"/>
  <c r="BC22" i="8"/>
  <c r="BY21" i="8"/>
  <c r="BQ21" i="8"/>
  <c r="BD21" i="8"/>
  <c r="AY21" i="8"/>
  <c r="BF20" i="8"/>
  <c r="DE20" i="8" s="1"/>
  <c r="BB20" i="8"/>
  <c r="DA20" i="8" s="1"/>
  <c r="AX20" i="8"/>
  <c r="CW20" i="8" s="1"/>
  <c r="BF19" i="8"/>
  <c r="DE19" i="8" s="1"/>
  <c r="BB19" i="8"/>
  <c r="DA19" i="8" s="1"/>
  <c r="AX19" i="8"/>
  <c r="CW19" i="8" s="1"/>
  <c r="BF18" i="8"/>
  <c r="DE18" i="8" s="1"/>
  <c r="BB18" i="8"/>
  <c r="DA18" i="8" s="1"/>
  <c r="AX18" i="8"/>
  <c r="CW18" i="8" s="1"/>
  <c r="BF17" i="8"/>
  <c r="DE17" i="8" s="1"/>
  <c r="BB17" i="8"/>
  <c r="DA17" i="8" s="1"/>
  <c r="AX17" i="8"/>
  <c r="CW17" i="8" s="1"/>
  <c r="BF16" i="8"/>
  <c r="DE16" i="8" s="1"/>
  <c r="BB16" i="8"/>
  <c r="DA16" i="8" s="1"/>
  <c r="AX16" i="8"/>
  <c r="CW16" i="8" s="1"/>
  <c r="BF15" i="8"/>
  <c r="DE15" i="8" s="1"/>
  <c r="BB15" i="8"/>
  <c r="DA15" i="8" s="1"/>
  <c r="AX15" i="8"/>
  <c r="CW15" i="8" s="1"/>
  <c r="CX35" i="8"/>
  <c r="DF27" i="8"/>
  <c r="AY56" i="8"/>
  <c r="BY54" i="8"/>
  <c r="BX53" i="8"/>
  <c r="BF53" i="8"/>
  <c r="BT52" i="8"/>
  <c r="BB52" i="8"/>
  <c r="BP51" i="8"/>
  <c r="AX51" i="8"/>
  <c r="BL50" i="8"/>
  <c r="BX49" i="8"/>
  <c r="BG49" i="8"/>
  <c r="AV49" i="8"/>
  <c r="BP48" i="8"/>
  <c r="BC48" i="8"/>
  <c r="BV47" i="8"/>
  <c r="BL47" i="8"/>
  <c r="AY47" i="8"/>
  <c r="BR46" i="8"/>
  <c r="BF46" i="8"/>
  <c r="BY45" i="8"/>
  <c r="BN45" i="8"/>
  <c r="BB45" i="8"/>
  <c r="BU44" i="8"/>
  <c r="BH44" i="8"/>
  <c r="AX44" i="8"/>
  <c r="BQ43" i="8"/>
  <c r="BD43" i="8"/>
  <c r="AV43" i="8"/>
  <c r="CU43" i="8" s="1"/>
  <c r="BR42" i="8"/>
  <c r="BH42" i="8"/>
  <c r="AZ42" i="8"/>
  <c r="BV41" i="8"/>
  <c r="BN41" i="8"/>
  <c r="BD41" i="8"/>
  <c r="AV41" i="8"/>
  <c r="BR40" i="8"/>
  <c r="BH40" i="8"/>
  <c r="AZ40" i="8"/>
  <c r="BV39" i="8"/>
  <c r="BN39" i="8"/>
  <c r="BD39" i="8"/>
  <c r="AV39" i="8"/>
  <c r="BR38" i="8"/>
  <c r="BH38" i="8"/>
  <c r="AZ38" i="8"/>
  <c r="BV37" i="8"/>
  <c r="BN37" i="8"/>
  <c r="BD37" i="8"/>
  <c r="AV37" i="8"/>
  <c r="BR36" i="8"/>
  <c r="BH36" i="8"/>
  <c r="AZ36" i="8"/>
  <c r="BV35" i="8"/>
  <c r="BN35" i="8"/>
  <c r="BD35" i="8"/>
  <c r="AV35" i="8"/>
  <c r="BR34" i="8"/>
  <c r="BH34" i="8"/>
  <c r="AZ34" i="8"/>
  <c r="BV33" i="8"/>
  <c r="BN33" i="8"/>
  <c r="BD33" i="8"/>
  <c r="AV33" i="8"/>
  <c r="BR32" i="8"/>
  <c r="BH32" i="8"/>
  <c r="AZ32" i="8"/>
  <c r="BV31" i="8"/>
  <c r="BN31" i="8"/>
  <c r="BD31" i="8"/>
  <c r="AV31" i="8"/>
  <c r="BR30" i="8"/>
  <c r="BH30" i="8"/>
  <c r="AZ30" i="8"/>
  <c r="BV29" i="8"/>
  <c r="BN29" i="8"/>
  <c r="BD29" i="8"/>
  <c r="AV29" i="8"/>
  <c r="BR28" i="8"/>
  <c r="BH28" i="8"/>
  <c r="AZ28" i="8"/>
  <c r="BV27" i="8"/>
  <c r="BN27" i="8"/>
  <c r="BD27" i="8"/>
  <c r="AV27" i="8"/>
  <c r="BR26" i="8"/>
  <c r="BH26" i="8"/>
  <c r="AZ26" i="8"/>
  <c r="BV25" i="8"/>
  <c r="BN25" i="8"/>
  <c r="BD25" i="8"/>
  <c r="AV25" i="8"/>
  <c r="BR24" i="8"/>
  <c r="BH24" i="8"/>
  <c r="AZ24" i="8"/>
  <c r="BV23" i="8"/>
  <c r="BN23" i="8"/>
  <c r="BD23" i="8"/>
  <c r="AV23" i="8"/>
  <c r="BR22" i="8"/>
  <c r="BH22" i="8"/>
  <c r="AZ22" i="8"/>
  <c r="BH21" i="8"/>
  <c r="BX21" i="8" s="1"/>
  <c r="BC21" i="8"/>
  <c r="AX21" i="8"/>
  <c r="CW21" i="8" s="1"/>
  <c r="BI20" i="8"/>
  <c r="BE20" i="8"/>
  <c r="DD20" i="8" s="1"/>
  <c r="BA20" i="8"/>
  <c r="CZ20" i="8" s="1"/>
  <c r="AW20" i="8"/>
  <c r="CV20" i="8" s="1"/>
  <c r="BI19" i="8"/>
  <c r="BE19" i="8"/>
  <c r="BA19" i="8"/>
  <c r="CZ19" i="8" s="1"/>
  <c r="AW19" i="8"/>
  <c r="BI18" i="8"/>
  <c r="BE18" i="8"/>
  <c r="DD18" i="8" s="1"/>
  <c r="BA18" i="8"/>
  <c r="CZ18" i="8" s="1"/>
  <c r="AW18" i="8"/>
  <c r="CV18" i="8" s="1"/>
  <c r="BI17" i="8"/>
  <c r="BE17" i="8"/>
  <c r="DD17" i="8" s="1"/>
  <c r="BA17" i="8"/>
  <c r="CZ17" i="8" s="1"/>
  <c r="AW17" i="8"/>
  <c r="CV17" i="8" s="1"/>
  <c r="BI16" i="8"/>
  <c r="BE16" i="8"/>
  <c r="DD16" i="8" s="1"/>
  <c r="BA16" i="8"/>
  <c r="CZ16" i="8" s="1"/>
  <c r="AW16" i="8"/>
  <c r="CV16" i="8" s="1"/>
  <c r="BI15" i="8"/>
  <c r="BE15" i="8"/>
  <c r="DD15" i="8" s="1"/>
  <c r="BA15" i="8"/>
  <c r="CZ15" i="8" s="1"/>
  <c r="AW15" i="8"/>
  <c r="CV15" i="8" s="1"/>
  <c r="BM39" i="8"/>
  <c r="BM37" i="8"/>
  <c r="BQ36" i="8"/>
  <c r="AY36" i="8"/>
  <c r="BM35" i="8"/>
  <c r="BY34" i="8"/>
  <c r="BG34" i="8"/>
  <c r="BU33" i="8"/>
  <c r="BC33" i="8"/>
  <c r="BQ32" i="8"/>
  <c r="AY32" i="8"/>
  <c r="BM31" i="8"/>
  <c r="BY30" i="8"/>
  <c r="BG30" i="8"/>
  <c r="BU29" i="8"/>
  <c r="BC29" i="8"/>
  <c r="BQ28" i="8"/>
  <c r="AY28" i="8"/>
  <c r="BM27" i="8"/>
  <c r="BY26" i="8"/>
  <c r="BG26" i="8"/>
  <c r="BU25" i="8"/>
  <c r="BC25" i="8"/>
  <c r="BQ24" i="8"/>
  <c r="AY24" i="8"/>
  <c r="BM23" i="8"/>
  <c r="BY22" i="8"/>
  <c r="BG22" i="8"/>
  <c r="BU21" i="8"/>
  <c r="BG21" i="8"/>
  <c r="AV21" i="8"/>
  <c r="BR20" i="8"/>
  <c r="BH20" i="8"/>
  <c r="AZ20" i="8"/>
  <c r="BV19" i="8"/>
  <c r="BN19" i="8"/>
  <c r="BD19" i="8"/>
  <c r="AV19" i="8"/>
  <c r="BR18" i="8"/>
  <c r="BH18" i="8"/>
  <c r="AZ18" i="8"/>
  <c r="BV17" i="8"/>
  <c r="BN17" i="8"/>
  <c r="BD17" i="8"/>
  <c r="AV17" i="8"/>
  <c r="BR16" i="8"/>
  <c r="BH16" i="8"/>
  <c r="AZ16" i="8"/>
  <c r="AV16" i="8"/>
  <c r="BR15" i="8"/>
  <c r="BH15" i="8"/>
  <c r="AZ15" i="8"/>
  <c r="BF51" i="8"/>
  <c r="BH48" i="8"/>
  <c r="BD47" i="8"/>
  <c r="BM46" i="8"/>
  <c r="BT45" i="8"/>
  <c r="AV45" i="8"/>
  <c r="BV43" i="8"/>
  <c r="AZ43" i="8"/>
  <c r="CY43" i="8" s="1"/>
  <c r="BD42" i="8"/>
  <c r="BH41" i="8"/>
  <c r="BV40" i="8"/>
  <c r="BD40" i="8"/>
  <c r="BR39" i="8"/>
  <c r="AZ39" i="8"/>
  <c r="BN38" i="8"/>
  <c r="AV38" i="8"/>
  <c r="AZ37" i="8"/>
  <c r="BN36" i="8"/>
  <c r="AV36" i="8"/>
  <c r="AZ35" i="8"/>
  <c r="DE54" i="8"/>
  <c r="CV52" i="8"/>
  <c r="CZ48" i="8"/>
  <c r="CW46" i="8"/>
  <c r="DD44" i="8"/>
  <c r="DG21" i="8"/>
  <c r="DD19" i="8"/>
  <c r="BY56" i="8"/>
  <c r="BU55" i="8"/>
  <c r="BQ54" i="8"/>
  <c r="BU53" i="8"/>
  <c r="BC53" i="8"/>
  <c r="BQ52" i="8"/>
  <c r="AY52" i="8"/>
  <c r="BM51" i="8"/>
  <c r="BY50" i="8"/>
  <c r="BG50" i="8"/>
  <c r="BU49" i="8"/>
  <c r="BF49" i="8"/>
  <c r="BY48" i="8"/>
  <c r="BB48" i="8"/>
  <c r="BU47" i="8"/>
  <c r="BH47" i="8"/>
  <c r="AX47" i="8"/>
  <c r="BQ46" i="8"/>
  <c r="BD46" i="8"/>
  <c r="BX45" i="8"/>
  <c r="BM45" i="8"/>
  <c r="AZ45" i="8"/>
  <c r="BT44" i="8"/>
  <c r="BG44" i="8"/>
  <c r="AV44" i="8"/>
  <c r="BP43" i="8"/>
  <c r="BC43" i="8"/>
  <c r="BY42" i="8"/>
  <c r="BQ42" i="8"/>
  <c r="BG42" i="8"/>
  <c r="AY42" i="8"/>
  <c r="BU41" i="8"/>
  <c r="BM41" i="8"/>
  <c r="BC41" i="8"/>
  <c r="BY40" i="8"/>
  <c r="BQ40" i="8"/>
  <c r="BG40" i="8"/>
  <c r="AY40" i="8"/>
  <c r="BU39" i="8"/>
  <c r="BC39" i="8"/>
  <c r="BY38" i="8"/>
  <c r="BQ38" i="8"/>
  <c r="BG38" i="8"/>
  <c r="AY38" i="8"/>
  <c r="BU37" i="8"/>
  <c r="BC37" i="8"/>
  <c r="BY36" i="8"/>
  <c r="BG36" i="8"/>
  <c r="BU35" i="8"/>
  <c r="BC35" i="8"/>
  <c r="BQ34" i="8"/>
  <c r="AY34" i="8"/>
  <c r="BM33" i="8"/>
  <c r="BY32" i="8"/>
  <c r="BG32" i="8"/>
  <c r="BU31" i="8"/>
  <c r="BC31" i="8"/>
  <c r="BQ30" i="8"/>
  <c r="AY30" i="8"/>
  <c r="BM29" i="8"/>
  <c r="BY28" i="8"/>
  <c r="BG28" i="8"/>
  <c r="BU27" i="8"/>
  <c r="BC27" i="8"/>
  <c r="BQ26" i="8"/>
  <c r="AY26" i="8"/>
  <c r="BM25" i="8"/>
  <c r="BY24" i="8"/>
  <c r="BG24" i="8"/>
  <c r="BU23" i="8"/>
  <c r="BC23" i="8"/>
  <c r="BQ22" i="8"/>
  <c r="AY22" i="8"/>
  <c r="BN21" i="8"/>
  <c r="BB21" i="8"/>
  <c r="DA21" i="8" s="1"/>
  <c r="BV20" i="8"/>
  <c r="BN20" i="8"/>
  <c r="BD20" i="8"/>
  <c r="AV20" i="8"/>
  <c r="BR19" i="8"/>
  <c r="BH19" i="8"/>
  <c r="AZ19" i="8"/>
  <c r="BV18" i="8"/>
  <c r="BN18" i="8"/>
  <c r="BD18" i="8"/>
  <c r="AV18" i="8"/>
  <c r="BR17" i="8"/>
  <c r="BH17" i="8"/>
  <c r="AZ17" i="8"/>
  <c r="BV16" i="8"/>
  <c r="BN16" i="8"/>
  <c r="BD16" i="8"/>
  <c r="BV15" i="8"/>
  <c r="BN15" i="8"/>
  <c r="BD15" i="8"/>
  <c r="AV15" i="8"/>
  <c r="BT50" i="8"/>
  <c r="AX48" i="8"/>
  <c r="BQ47" i="8"/>
  <c r="BX46" i="8"/>
  <c r="AZ46" i="8"/>
  <c r="BG45" i="8"/>
  <c r="BC44" i="8"/>
  <c r="BL43" i="8"/>
  <c r="BN42" i="8"/>
  <c r="BR41" i="8"/>
  <c r="BN40" i="8"/>
  <c r="AV40" i="8"/>
  <c r="BH39" i="8"/>
  <c r="BV38" i="8"/>
  <c r="BD38" i="8"/>
  <c r="BR37" i="8"/>
  <c r="BV36" i="8"/>
  <c r="BD36" i="8"/>
  <c r="BH35" i="8"/>
  <c r="DE38" i="8"/>
  <c r="CV36" i="8"/>
  <c r="DA34" i="8"/>
  <c r="CZ32" i="8"/>
  <c r="CW30" i="8"/>
  <c r="DD28" i="8"/>
  <c r="CV19" i="8"/>
  <c r="BQ56" i="8"/>
  <c r="BM55" i="8"/>
  <c r="BG54" i="8"/>
  <c r="BP53" i="8"/>
  <c r="AX53" i="8"/>
  <c r="BL52" i="8"/>
  <c r="BX51" i="8"/>
  <c r="BB50" i="8"/>
  <c r="BP49" i="8"/>
  <c r="BB49" i="8"/>
  <c r="BU48" i="8"/>
  <c r="BP44" i="8"/>
  <c r="BV42" i="8"/>
  <c r="AV42" i="8"/>
  <c r="AZ41" i="8"/>
  <c r="BH37" i="8"/>
  <c r="BR35" i="8"/>
  <c r="BV34" i="8"/>
  <c r="BR33" i="8"/>
  <c r="BN32" i="8"/>
  <c r="BH31" i="8"/>
  <c r="BD30" i="8"/>
  <c r="AZ29" i="8"/>
  <c r="AV28" i="8"/>
  <c r="BV26" i="8"/>
  <c r="BR25" i="8"/>
  <c r="BN24" i="8"/>
  <c r="BH23" i="8"/>
  <c r="BD22" i="8"/>
  <c r="BF21" i="8"/>
  <c r="BQ20" i="8"/>
  <c r="AY20" i="8"/>
  <c r="BM19" i="8"/>
  <c r="BY18" i="8"/>
  <c r="BG18" i="8"/>
  <c r="BU17" i="8"/>
  <c r="BC17" i="8"/>
  <c r="BQ16" i="8"/>
  <c r="AY16" i="8"/>
  <c r="BM15" i="8"/>
  <c r="BN34" i="8"/>
  <c r="BH33" i="8"/>
  <c r="BD32" i="8"/>
  <c r="AZ31" i="8"/>
  <c r="AV30" i="8"/>
  <c r="BV28" i="8"/>
  <c r="BR27" i="8"/>
  <c r="BN26" i="8"/>
  <c r="BH25" i="8"/>
  <c r="BD24" i="8"/>
  <c r="AZ23" i="8"/>
  <c r="AV22" i="8"/>
  <c r="AZ21" i="8"/>
  <c r="BM20" i="8"/>
  <c r="BY19" i="8"/>
  <c r="BG19" i="8"/>
  <c r="BU18" i="8"/>
  <c r="BC18" i="8"/>
  <c r="BQ17" i="8"/>
  <c r="AY17" i="8"/>
  <c r="BM16" i="8"/>
  <c r="BY15" i="8"/>
  <c r="BG15" i="8"/>
  <c r="BD34" i="8"/>
  <c r="AZ33" i="8"/>
  <c r="AV32" i="8"/>
  <c r="BV30" i="8"/>
  <c r="BR29" i="8"/>
  <c r="BN28" i="8"/>
  <c r="BH27" i="8"/>
  <c r="BD26" i="8"/>
  <c r="AZ25" i="8"/>
  <c r="AV24" i="8"/>
  <c r="BV22" i="8"/>
  <c r="BR21" i="8"/>
  <c r="BY20" i="8"/>
  <c r="BG20" i="8"/>
  <c r="BU19" i="8"/>
  <c r="BC19" i="8"/>
  <c r="BQ18" i="8"/>
  <c r="AY18" i="8"/>
  <c r="BM17" i="8"/>
  <c r="BY16" i="8"/>
  <c r="BG16" i="8"/>
  <c r="BU15" i="8"/>
  <c r="BC15" i="8"/>
  <c r="AV34" i="8"/>
  <c r="BV32" i="8"/>
  <c r="BR31" i="8"/>
  <c r="BN30" i="8"/>
  <c r="BH29" i="8"/>
  <c r="BD28" i="8"/>
  <c r="AZ27" i="8"/>
  <c r="AV26" i="8"/>
  <c r="BV24" i="8"/>
  <c r="BR23" i="8"/>
  <c r="BN22" i="8"/>
  <c r="BM21" i="8"/>
  <c r="BU20" i="8"/>
  <c r="BC20" i="8"/>
  <c r="BQ19" i="8"/>
  <c r="AY19" i="8"/>
  <c r="BM18" i="8"/>
  <c r="BY17" i="8"/>
  <c r="BG17" i="8"/>
  <c r="BU16" i="8"/>
  <c r="BC16" i="8"/>
  <c r="BQ15" i="8"/>
  <c r="AY15" i="8"/>
  <c r="BV56" i="8"/>
  <c r="DE56" i="8"/>
  <c r="BN56" i="8"/>
  <c r="CW56" i="8"/>
  <c r="BR55" i="8"/>
  <c r="DA55" i="8"/>
  <c r="BR53" i="8"/>
  <c r="DA53" i="8"/>
  <c r="DE52" i="8"/>
  <c r="BV52" i="8"/>
  <c r="BR51" i="8"/>
  <c r="DA51" i="8"/>
  <c r="BV50" i="8"/>
  <c r="DE50" i="8"/>
  <c r="BN50" i="8"/>
  <c r="CW50" i="8"/>
  <c r="CX49" i="8"/>
  <c r="BO49" i="8"/>
  <c r="BW47" i="8"/>
  <c r="DF47" i="8"/>
  <c r="BS46" i="8"/>
  <c r="DB46" i="8"/>
  <c r="CX45" i="8"/>
  <c r="BO45" i="8"/>
  <c r="BN43" i="8"/>
  <c r="CW43" i="8"/>
  <c r="BS56" i="8"/>
  <c r="DB56" i="8"/>
  <c r="BW55" i="8"/>
  <c r="DF55" i="8"/>
  <c r="BO55" i="8"/>
  <c r="CX55" i="8"/>
  <c r="BS54" i="8"/>
  <c r="DB54" i="8"/>
  <c r="DF53" i="8"/>
  <c r="BW53" i="8"/>
  <c r="BS52" i="8"/>
  <c r="DB52" i="8"/>
  <c r="DF51" i="8"/>
  <c r="BW51" i="8"/>
  <c r="BS50" i="8"/>
  <c r="DB50" i="8"/>
  <c r="BN49" i="8"/>
  <c r="CW49" i="8"/>
  <c r="BO48" i="8"/>
  <c r="CX48" i="8"/>
  <c r="BW46" i="8"/>
  <c r="DF46" i="8"/>
  <c r="DB45" i="8"/>
  <c r="BS45" i="8"/>
  <c r="BO44" i="8"/>
  <c r="CX44" i="8"/>
  <c r="BM43" i="8"/>
  <c r="CV43" i="8"/>
  <c r="DA56" i="8"/>
  <c r="BR56" i="8"/>
  <c r="BV55" i="8"/>
  <c r="DE55" i="8"/>
  <c r="BN55" i="8"/>
  <c r="CW55" i="8"/>
  <c r="BR54" i="8"/>
  <c r="DA54" i="8"/>
  <c r="BW56" i="8"/>
  <c r="DF56" i="8"/>
  <c r="DB55" i="8"/>
  <c r="BS55" i="8"/>
  <c r="BO54" i="8"/>
  <c r="CX54" i="8"/>
  <c r="BW52" i="8"/>
  <c r="DF52" i="8"/>
  <c r="BS51" i="8"/>
  <c r="DB51" i="8"/>
  <c r="BO50" i="8"/>
  <c r="CX50" i="8"/>
  <c r="BW48" i="8"/>
  <c r="DF48" i="8"/>
  <c r="BL48" i="8"/>
  <c r="CU48" i="8"/>
  <c r="DB47" i="8"/>
  <c r="BS47" i="8"/>
  <c r="BO46" i="8"/>
  <c r="CX46" i="8"/>
  <c r="BV45" i="8"/>
  <c r="DE45" i="8"/>
  <c r="BR44" i="8"/>
  <c r="DA44" i="8"/>
  <c r="BX43" i="8"/>
  <c r="DG43" i="8"/>
  <c r="CX43" i="8"/>
  <c r="BO43" i="8"/>
  <c r="BS42" i="8"/>
  <c r="DB42" i="8"/>
  <c r="BW41" i="8"/>
  <c r="DF41" i="8"/>
  <c r="BO41" i="8"/>
  <c r="CX41" i="8"/>
  <c r="BS40" i="8"/>
  <c r="DB40" i="8"/>
  <c r="BW39" i="8"/>
  <c r="DF39" i="8"/>
  <c r="BO39" i="8"/>
  <c r="CX39" i="8"/>
  <c r="BS38" i="8"/>
  <c r="DB38" i="8"/>
  <c r="BW37" i="8"/>
  <c r="DF37" i="8"/>
  <c r="CX37" i="8"/>
  <c r="BO37" i="8"/>
  <c r="BS36" i="8"/>
  <c r="DB36" i="8"/>
  <c r="BW35" i="8"/>
  <c r="DF35" i="8"/>
  <c r="BS34" i="8"/>
  <c r="DB34" i="8"/>
  <c r="BW33" i="8"/>
  <c r="DF33" i="8"/>
  <c r="BO33" i="8"/>
  <c r="CX33" i="8"/>
  <c r="BS32" i="8"/>
  <c r="DB32" i="8"/>
  <c r="BW31" i="8"/>
  <c r="DF31" i="8"/>
  <c r="BO31" i="8"/>
  <c r="CX31" i="8"/>
  <c r="BS30" i="8"/>
  <c r="DB30" i="8"/>
  <c r="DF29" i="8"/>
  <c r="BW29" i="8"/>
  <c r="BO29" i="8"/>
  <c r="CX29" i="8"/>
  <c r="BS28" i="8"/>
  <c r="DB28" i="8"/>
  <c r="BO27" i="8"/>
  <c r="CX27" i="8"/>
  <c r="BS26" i="8"/>
  <c r="DB26" i="8"/>
  <c r="BW25" i="8"/>
  <c r="DF25" i="8"/>
  <c r="BO25" i="8"/>
  <c r="CX25" i="8"/>
  <c r="BS24" i="8"/>
  <c r="DB24" i="8"/>
  <c r="BW23" i="8"/>
  <c r="DF23" i="8"/>
  <c r="BO23" i="8"/>
  <c r="CX23" i="8"/>
  <c r="BS22" i="8"/>
  <c r="DB22" i="8"/>
  <c r="BT21" i="8"/>
  <c r="DC21" i="8"/>
  <c r="CX21" i="8"/>
  <c r="BO21" i="8"/>
  <c r="BO56" i="8"/>
  <c r="CX56" i="8"/>
  <c r="BV53" i="8"/>
  <c r="DE53" i="8"/>
  <c r="BR52" i="8"/>
  <c r="DA52" i="8"/>
  <c r="BN51" i="8"/>
  <c r="CW51" i="8"/>
  <c r="DF49" i="8"/>
  <c r="BW49" i="8"/>
  <c r="BL49" i="8"/>
  <c r="CU49" i="8"/>
  <c r="BS48" i="8"/>
  <c r="DB48" i="8"/>
  <c r="BO47" i="8"/>
  <c r="CX47" i="8"/>
  <c r="BV46" i="8"/>
  <c r="DE46" i="8"/>
  <c r="BR45" i="8"/>
  <c r="DA45" i="8"/>
  <c r="BX44" i="8"/>
  <c r="DG44" i="8"/>
  <c r="BN44" i="8"/>
  <c r="CW44" i="8"/>
  <c r="BT43" i="8"/>
  <c r="DC43" i="8"/>
  <c r="BX42" i="8"/>
  <c r="DG42" i="8"/>
  <c r="BP42" i="8"/>
  <c r="CY42" i="8"/>
  <c r="BT41" i="8"/>
  <c r="DC41" i="8"/>
  <c r="CU41" i="8"/>
  <c r="BL41" i="8"/>
  <c r="BX40" i="8"/>
  <c r="DG40" i="8"/>
  <c r="BP40" i="8"/>
  <c r="CY40" i="8"/>
  <c r="BT39" i="8"/>
  <c r="DC39" i="8"/>
  <c r="BL39" i="8"/>
  <c r="CU39" i="8"/>
  <c r="BX38" i="8"/>
  <c r="DG38" i="8"/>
  <c r="BP38" i="8"/>
  <c r="CY38" i="8"/>
  <c r="BT37" i="8"/>
  <c r="DC37" i="8"/>
  <c r="BL37" i="8"/>
  <c r="CU37" i="8"/>
  <c r="BX36" i="8"/>
  <c r="DG36" i="8"/>
  <c r="BP36" i="8"/>
  <c r="CY36" i="8"/>
  <c r="DC35" i="8"/>
  <c r="BT35" i="8"/>
  <c r="BL35" i="8"/>
  <c r="CU35" i="8"/>
  <c r="BX34" i="8"/>
  <c r="DG34" i="8"/>
  <c r="BP34" i="8"/>
  <c r="CY34" i="8"/>
  <c r="DC33" i="8"/>
  <c r="BT33" i="8"/>
  <c r="BL33" i="8"/>
  <c r="CU33" i="8"/>
  <c r="BX32" i="8"/>
  <c r="DG32" i="8"/>
  <c r="BP32" i="8"/>
  <c r="CY32" i="8"/>
  <c r="BT31" i="8"/>
  <c r="DC31" i="8"/>
  <c r="BL31" i="8"/>
  <c r="CU31" i="8"/>
  <c r="BX30" i="8"/>
  <c r="DG30" i="8"/>
  <c r="BP30" i="8"/>
  <c r="CY30" i="8"/>
  <c r="BT29" i="8"/>
  <c r="DC29" i="8"/>
  <c r="BL29" i="8"/>
  <c r="CU29" i="8"/>
  <c r="BX28" i="8"/>
  <c r="DG28" i="8"/>
  <c r="BP28" i="8"/>
  <c r="CY28" i="8"/>
  <c r="BT27" i="8"/>
  <c r="DC27" i="8"/>
  <c r="CU27" i="8"/>
  <c r="BL27" i="8"/>
  <c r="BX26" i="8"/>
  <c r="DG26" i="8"/>
  <c r="BP26" i="8"/>
  <c r="CY26" i="8"/>
  <c r="BT25" i="8"/>
  <c r="DC25" i="8"/>
  <c r="CU25" i="8"/>
  <c r="BL25" i="8"/>
  <c r="BX24" i="8"/>
  <c r="DG24" i="8"/>
  <c r="BP24" i="8"/>
  <c r="CY24" i="8"/>
  <c r="BT23" i="8"/>
  <c r="DC23" i="8"/>
  <c r="BL23" i="8"/>
  <c r="CU23" i="8"/>
  <c r="BX22" i="8"/>
  <c r="DG22" i="8"/>
  <c r="BP22" i="8"/>
  <c r="CY22" i="8"/>
  <c r="BS21" i="8"/>
  <c r="DB21" i="8"/>
  <c r="BO36" i="8"/>
  <c r="CX36" i="8"/>
  <c r="BW34" i="8"/>
  <c r="DF34" i="8"/>
  <c r="DB33" i="8"/>
  <c r="BS33" i="8"/>
  <c r="BO32" i="8"/>
  <c r="CX32" i="8"/>
  <c r="BW30" i="8"/>
  <c r="DF30" i="8"/>
  <c r="BS29" i="8"/>
  <c r="DB29" i="8"/>
  <c r="BO28" i="8"/>
  <c r="CX28" i="8"/>
  <c r="BW26" i="8"/>
  <c r="DF26" i="8"/>
  <c r="BS25" i="8"/>
  <c r="DB25" i="8"/>
  <c r="BO24" i="8"/>
  <c r="CX24" i="8"/>
  <c r="BW22" i="8"/>
  <c r="DF22" i="8"/>
  <c r="BW21" i="8"/>
  <c r="DF21" i="8"/>
  <c r="BL21" i="8"/>
  <c r="CU21" i="8"/>
  <c r="BX20" i="8"/>
  <c r="DG20" i="8"/>
  <c r="BP20" i="8"/>
  <c r="CY20" i="8"/>
  <c r="BT19" i="8"/>
  <c r="DC19" i="8"/>
  <c r="BL19" i="8"/>
  <c r="CU19" i="8"/>
  <c r="BX18" i="8"/>
  <c r="DG18" i="8"/>
  <c r="BP18" i="8"/>
  <c r="CY18" i="8"/>
  <c r="BT17" i="8"/>
  <c r="DC17" i="8"/>
  <c r="BL17" i="8"/>
  <c r="CU17" i="8"/>
  <c r="BX16" i="8"/>
  <c r="DG16" i="8"/>
  <c r="BP16" i="8"/>
  <c r="CY16" i="8"/>
  <c r="BL16" i="8"/>
  <c r="CU16" i="8"/>
  <c r="BX15" i="8"/>
  <c r="DG15" i="8"/>
  <c r="BP15" i="8"/>
  <c r="CY15" i="8"/>
  <c r="BV51" i="8"/>
  <c r="DE51" i="8"/>
  <c r="BX48" i="8"/>
  <c r="DG48" i="8"/>
  <c r="BT47" i="8"/>
  <c r="DC47" i="8"/>
  <c r="BL45" i="8"/>
  <c r="CU45" i="8"/>
  <c r="BT42" i="8"/>
  <c r="DC42" i="8"/>
  <c r="BX41" i="8"/>
  <c r="DG41" i="8"/>
  <c r="BT40" i="8"/>
  <c r="DC40" i="8"/>
  <c r="CY39" i="8"/>
  <c r="BP39" i="8"/>
  <c r="BL38" i="8"/>
  <c r="CU38" i="8"/>
  <c r="CY37" i="8"/>
  <c r="BP37" i="8"/>
  <c r="BL36" i="8"/>
  <c r="CU36" i="8"/>
  <c r="BP35" i="8"/>
  <c r="CY35" i="8"/>
  <c r="DB53" i="8"/>
  <c r="BS53" i="8"/>
  <c r="BO52" i="8"/>
  <c r="CX52" i="8"/>
  <c r="BW50" i="8"/>
  <c r="DF50" i="8"/>
  <c r="BV49" i="8"/>
  <c r="DE49" i="8"/>
  <c r="DA48" i="8"/>
  <c r="BR48" i="8"/>
  <c r="BX47" i="8"/>
  <c r="DG47" i="8"/>
  <c r="BN47" i="8"/>
  <c r="CW47" i="8"/>
  <c r="BT46" i="8"/>
  <c r="DC46" i="8"/>
  <c r="CY45" i="8"/>
  <c r="BP45" i="8"/>
  <c r="BW44" i="8"/>
  <c r="DF44" i="8"/>
  <c r="BL44" i="8"/>
  <c r="CU44" i="8"/>
  <c r="BS43" i="8"/>
  <c r="DB43" i="8"/>
  <c r="BW42" i="8"/>
  <c r="DF42" i="8"/>
  <c r="BO42" i="8"/>
  <c r="CX42" i="8"/>
  <c r="BS41" i="8"/>
  <c r="DB41" i="8"/>
  <c r="BW40" i="8"/>
  <c r="DF40" i="8"/>
  <c r="BO40" i="8"/>
  <c r="CX40" i="8"/>
  <c r="BS39" i="8"/>
  <c r="DB39" i="8"/>
  <c r="BW38" i="8"/>
  <c r="DF38" i="8"/>
  <c r="BO38" i="8"/>
  <c r="CX38" i="8"/>
  <c r="BS37" i="8"/>
  <c r="DB37" i="8"/>
  <c r="BW36" i="8"/>
  <c r="DF36" i="8"/>
  <c r="BS35" i="8"/>
  <c r="DB35" i="8"/>
  <c r="BO34" i="8"/>
  <c r="CX34" i="8"/>
  <c r="BW32" i="8"/>
  <c r="DF32" i="8"/>
  <c r="DB31" i="8"/>
  <c r="BS31" i="8"/>
  <c r="BO30" i="8"/>
  <c r="CX30" i="8"/>
  <c r="BW28" i="8"/>
  <c r="DF28" i="8"/>
  <c r="BS27" i="8"/>
  <c r="DB27" i="8"/>
  <c r="BO26" i="8"/>
  <c r="CX26" i="8"/>
  <c r="BW24" i="8"/>
  <c r="DF24" i="8"/>
  <c r="BS23" i="8"/>
  <c r="DB23" i="8"/>
  <c r="BO22" i="8"/>
  <c r="CX22" i="8"/>
  <c r="BT20" i="8"/>
  <c r="DC20" i="8"/>
  <c r="BL20" i="8"/>
  <c r="CU20" i="8"/>
  <c r="BX19" i="8"/>
  <c r="DG19" i="8"/>
  <c r="BP19" i="8"/>
  <c r="CY19" i="8"/>
  <c r="DC18" i="8"/>
  <c r="BT18" i="8"/>
  <c r="CU18" i="8"/>
  <c r="BL18" i="8"/>
  <c r="BX17" i="8"/>
  <c r="DG17" i="8"/>
  <c r="BP17" i="8"/>
  <c r="CY17" i="8"/>
  <c r="BT16" i="8"/>
  <c r="DC16" i="8"/>
  <c r="BT15" i="8"/>
  <c r="DC15" i="8"/>
  <c r="BL15" i="8"/>
  <c r="CU15" i="8"/>
  <c r="BN48" i="8"/>
  <c r="CW48" i="8"/>
  <c r="BP46" i="8"/>
  <c r="CY46" i="8"/>
  <c r="DF45" i="8"/>
  <c r="BW45" i="8"/>
  <c r="BS44" i="8"/>
  <c r="DB44" i="8"/>
  <c r="BL40" i="8"/>
  <c r="CU40" i="8"/>
  <c r="DG39" i="8"/>
  <c r="BX39" i="8"/>
  <c r="BT38" i="8"/>
  <c r="DC38" i="8"/>
  <c r="BT36" i="8"/>
  <c r="DC36" i="8"/>
  <c r="BX35" i="8"/>
  <c r="DG35" i="8"/>
  <c r="BW54" i="8"/>
  <c r="DF54" i="8"/>
  <c r="BN53" i="8"/>
  <c r="CW53" i="8"/>
  <c r="DA50" i="8"/>
  <c r="BR50" i="8"/>
  <c r="BR49" i="8"/>
  <c r="DA49" i="8"/>
  <c r="BL42" i="8"/>
  <c r="CU42" i="8"/>
  <c r="BP41" i="8"/>
  <c r="CY41" i="8"/>
  <c r="DG37" i="8"/>
  <c r="BX37" i="8"/>
  <c r="DG31" i="8"/>
  <c r="BX31" i="8"/>
  <c r="BT30" i="8"/>
  <c r="DC30" i="8"/>
  <c r="CY29" i="8"/>
  <c r="BP29" i="8"/>
  <c r="BL28" i="8"/>
  <c r="CU28" i="8"/>
  <c r="DG23" i="8"/>
  <c r="BX23" i="8"/>
  <c r="BT22" i="8"/>
  <c r="DC22" i="8"/>
  <c r="BV21" i="8"/>
  <c r="DE21" i="8"/>
  <c r="BO20" i="8"/>
  <c r="CX20" i="8"/>
  <c r="BW18" i="8"/>
  <c r="DF18" i="8"/>
  <c r="BS17" i="8"/>
  <c r="DB17" i="8"/>
  <c r="BO16" i="8"/>
  <c r="CX16" i="8"/>
  <c r="BX33" i="8"/>
  <c r="DG33" i="8"/>
  <c r="BT32" i="8"/>
  <c r="DC32" i="8"/>
  <c r="CY31" i="8"/>
  <c r="BP31" i="8"/>
  <c r="BL30" i="8"/>
  <c r="CU30" i="8"/>
  <c r="BX25" i="8"/>
  <c r="DG25" i="8"/>
  <c r="BT24" i="8"/>
  <c r="DC24" i="8"/>
  <c r="CY23" i="8"/>
  <c r="BP23" i="8"/>
  <c r="BL22" i="8"/>
  <c r="CU22" i="8"/>
  <c r="BP21" i="8"/>
  <c r="CY21" i="8"/>
  <c r="BW19" i="8"/>
  <c r="DF19" i="8"/>
  <c r="BS18" i="8"/>
  <c r="DB18" i="8"/>
  <c r="BO17" i="8"/>
  <c r="CX17" i="8"/>
  <c r="BW15" i="8"/>
  <c r="DF15" i="8"/>
  <c r="BT34" i="8"/>
  <c r="DC34" i="8"/>
  <c r="BP33" i="8"/>
  <c r="CY33" i="8"/>
  <c r="BL32" i="8"/>
  <c r="CU32" i="8"/>
  <c r="BX27" i="8"/>
  <c r="DG27" i="8"/>
  <c r="BT26" i="8"/>
  <c r="DC26" i="8"/>
  <c r="BP25" i="8"/>
  <c r="CY25" i="8"/>
  <c r="BL24" i="8"/>
  <c r="CU24" i="8"/>
  <c r="BW20" i="8"/>
  <c r="DF20" i="8"/>
  <c r="BS19" i="8"/>
  <c r="DB19" i="8"/>
  <c r="BO18" i="8"/>
  <c r="CX18" i="8"/>
  <c r="BW16" i="8"/>
  <c r="DF16" i="8"/>
  <c r="BS15" i="8"/>
  <c r="DB15" i="8"/>
  <c r="BL34" i="8"/>
  <c r="CU34" i="8"/>
  <c r="DG29" i="8"/>
  <c r="BX29" i="8"/>
  <c r="BT28" i="8"/>
  <c r="DC28" i="8"/>
  <c r="BP27" i="8"/>
  <c r="CY27" i="8"/>
  <c r="BL26" i="8"/>
  <c r="CU26" i="8"/>
  <c r="BS20" i="8"/>
  <c r="DB20" i="8"/>
  <c r="BO19" i="8"/>
  <c r="CX19" i="8"/>
  <c r="BW17" i="8"/>
  <c r="DF17" i="8"/>
  <c r="DB16" i="8"/>
  <c r="BS16" i="8"/>
  <c r="BO15" i="8"/>
  <c r="CX15" i="8"/>
  <c r="CS105" i="8" l="1"/>
  <c r="CS104" i="8"/>
  <c r="CS103" i="8"/>
  <c r="CS102" i="8"/>
  <c r="CS101" i="8"/>
  <c r="CS100" i="8"/>
  <c r="CS99" i="8"/>
  <c r="CS98" i="8"/>
  <c r="CS97" i="8"/>
  <c r="CS96" i="8"/>
  <c r="CS95" i="8"/>
  <c r="CS94" i="8"/>
  <c r="CS93" i="8"/>
  <c r="CS92" i="8"/>
  <c r="CS91" i="8"/>
  <c r="CS90" i="8"/>
  <c r="CS89" i="8"/>
  <c r="CS88" i="8"/>
  <c r="CS87" i="8"/>
  <c r="CS86" i="8"/>
  <c r="CS85" i="8"/>
  <c r="CS84" i="8"/>
  <c r="CS83" i="8"/>
  <c r="CS82" i="8"/>
  <c r="CS81" i="8"/>
  <c r="CS80" i="8"/>
  <c r="CS79" i="8"/>
  <c r="CS78" i="8"/>
  <c r="CS77" i="8"/>
  <c r="CS76" i="8"/>
  <c r="CS75" i="8"/>
  <c r="CS74" i="8"/>
  <c r="CS73" i="8"/>
  <c r="CS72" i="8"/>
  <c r="CS71" i="8"/>
  <c r="CS70" i="8"/>
  <c r="CS69" i="8"/>
  <c r="CS68" i="8"/>
  <c r="CS67" i="8"/>
  <c r="CS66" i="8"/>
  <c r="CS65" i="8"/>
  <c r="CS64" i="8"/>
  <c r="AS63" i="8"/>
  <c r="AS64" i="8"/>
  <c r="AS65" i="8"/>
  <c r="AS66" i="8"/>
  <c r="AS62" i="8"/>
  <c r="AU63" i="8"/>
  <c r="AU64" i="8"/>
  <c r="AU65" i="8"/>
  <c r="AU66" i="8"/>
  <c r="AU62" i="8"/>
  <c r="AA2" i="8" l="1"/>
  <c r="GA10" i="8" l="1"/>
  <c r="IK2" i="8" l="1"/>
  <c r="HV2" i="8"/>
  <c r="FX2" i="8"/>
  <c r="HF2" i="8"/>
  <c r="GO2" i="8"/>
  <c r="FG2" i="8"/>
  <c r="DY2" i="8"/>
  <c r="DH2" i="8"/>
  <c r="CR2" i="8"/>
  <c r="BZ2" i="8"/>
  <c r="BK2" i="8"/>
  <c r="AS2" i="8"/>
  <c r="J2" i="8"/>
  <c r="BC6" i="8"/>
  <c r="BD6" i="8" s="1"/>
  <c r="BE6" i="8" s="1"/>
  <c r="BF6" i="8" s="1"/>
  <c r="BG6" i="8" s="1"/>
  <c r="CC9" i="8" l="1"/>
  <c r="CT9" i="8" s="1"/>
  <c r="CT63" i="8" l="1"/>
  <c r="GQ14" i="8"/>
  <c r="IN14" i="8"/>
  <c r="HG14" i="8"/>
  <c r="HW14" i="8"/>
  <c r="GA14" i="8"/>
  <c r="FI14" i="8"/>
  <c r="EB14" i="8"/>
  <c r="ER14" i="8" s="1"/>
  <c r="BL14" i="8"/>
  <c r="AD14" i="8"/>
  <c r="CC14" i="8"/>
  <c r="DK14" i="8"/>
  <c r="AV14" i="8"/>
  <c r="CT14" i="8"/>
  <c r="L14" i="8"/>
  <c r="L12" i="8" s="1"/>
  <c r="FI8" i="8" l="1"/>
  <c r="FI9" i="8" s="1"/>
  <c r="AD10" i="8"/>
  <c r="GQ9" i="8"/>
  <c r="AV10" i="8"/>
  <c r="BL10" i="8" s="1"/>
  <c r="AV63" i="8"/>
  <c r="AV64" i="8"/>
  <c r="AV65" i="8"/>
  <c r="AV66" i="8"/>
  <c r="AV62" i="8"/>
  <c r="GQ10" i="8" l="1"/>
  <c r="HG9" i="8"/>
  <c r="HW9" i="8" s="1"/>
  <c r="IN9" i="8" s="1"/>
  <c r="CG9" i="8"/>
  <c r="CX9" i="8" s="1"/>
  <c r="CX63" i="8" l="1"/>
  <c r="GU14" i="8"/>
  <c r="IR14" i="8"/>
  <c r="HK14" i="8"/>
  <c r="IA14" i="8"/>
  <c r="GE14" i="8"/>
  <c r="FM14" i="8"/>
  <c r="EF14" i="8"/>
  <c r="EV14" i="8" s="1"/>
  <c r="BP14" i="8"/>
  <c r="AH14" i="8"/>
  <c r="CG14" i="8"/>
  <c r="AZ14" i="8"/>
  <c r="DO14" i="8"/>
  <c r="CX14" i="8"/>
  <c r="P14" i="8"/>
  <c r="CK9" i="8"/>
  <c r="DB9" i="8" s="1"/>
  <c r="GY14" i="8" l="1"/>
  <c r="T14" i="8"/>
  <c r="BD10" i="8" s="1"/>
  <c r="BT10" i="8" s="1"/>
  <c r="DB63" i="8"/>
  <c r="IV14" i="8"/>
  <c r="HO14" i="8"/>
  <c r="IE14" i="8"/>
  <c r="GI14" i="8"/>
  <c r="FQ14" i="8"/>
  <c r="EJ14" i="8"/>
  <c r="EZ14" i="8" s="1"/>
  <c r="BT14" i="8"/>
  <c r="CK14" i="8"/>
  <c r="BD14" i="8"/>
  <c r="DS14" i="8"/>
  <c r="AL14" i="8"/>
  <c r="DB14" i="8"/>
  <c r="AH10" i="8"/>
  <c r="FM8" i="8"/>
  <c r="FM9" i="8" s="1"/>
  <c r="GU9" i="8"/>
  <c r="P12" i="8"/>
  <c r="AZ10" i="8"/>
  <c r="BP10" i="8" s="1"/>
  <c r="CO9" i="8"/>
  <c r="DF9" i="8" s="1"/>
  <c r="AZ65" i="8"/>
  <c r="HC14" i="8" l="1"/>
  <c r="FQ8" i="8"/>
  <c r="FQ9" i="8" s="1"/>
  <c r="AL10" i="8"/>
  <c r="GY9" i="8"/>
  <c r="HO9" i="8" s="1"/>
  <c r="IE9" i="8" s="1"/>
  <c r="IV9" i="8" s="1"/>
  <c r="T12" i="8"/>
  <c r="DF63" i="8"/>
  <c r="X14" i="8"/>
  <c r="HC9" i="8" s="1"/>
  <c r="IZ14" i="8"/>
  <c r="HS14" i="8"/>
  <c r="II14" i="8"/>
  <c r="GM14" i="8"/>
  <c r="FU14" i="8"/>
  <c r="EN14" i="8"/>
  <c r="FD14" i="8" s="1"/>
  <c r="BX14" i="8"/>
  <c r="DW14" i="8"/>
  <c r="DF14" i="8"/>
  <c r="BH14" i="8"/>
  <c r="CO14" i="8"/>
  <c r="AP14" i="8"/>
  <c r="FU8" i="8"/>
  <c r="FU9" i="8" s="1"/>
  <c r="GU10" i="8"/>
  <c r="HK9" i="8"/>
  <c r="IA9" i="8" s="1"/>
  <c r="IR9" i="8" s="1"/>
  <c r="X12" i="8"/>
  <c r="CE9" i="8"/>
  <c r="CV9" i="8" s="1"/>
  <c r="AZ64" i="8"/>
  <c r="BH64" i="8"/>
  <c r="AZ62" i="8"/>
  <c r="AZ66" i="8"/>
  <c r="BH63" i="8"/>
  <c r="BD63" i="8"/>
  <c r="AZ63" i="8"/>
  <c r="GS14" i="8" l="1"/>
  <c r="GY10" i="8"/>
  <c r="AP10" i="8"/>
  <c r="BH10" i="8"/>
  <c r="BX10" i="8" s="1"/>
  <c r="N14" i="8"/>
  <c r="AX10" i="8" s="1"/>
  <c r="BN10" i="8" s="1"/>
  <c r="CV63" i="8"/>
  <c r="AF10" i="8"/>
  <c r="HY14" i="8"/>
  <c r="GC14" i="8"/>
  <c r="FK14" i="8"/>
  <c r="ED14" i="8"/>
  <c r="ET14" i="8" s="1"/>
  <c r="IP14" i="8"/>
  <c r="HI14" i="8"/>
  <c r="BN14" i="8"/>
  <c r="DM14" i="8"/>
  <c r="CE14" i="8"/>
  <c r="CV14" i="8"/>
  <c r="AX14" i="8"/>
  <c r="AF14" i="8"/>
  <c r="HS9" i="8"/>
  <c r="II9" i="8" s="1"/>
  <c r="IZ9" i="8" s="1"/>
  <c r="HC10" i="8"/>
  <c r="CI9" i="8"/>
  <c r="CZ9" i="8" s="1"/>
  <c r="BD64" i="8"/>
  <c r="BD62" i="8"/>
  <c r="BH62" i="8"/>
  <c r="BH65" i="8"/>
  <c r="BD66" i="8"/>
  <c r="BD65" i="8"/>
  <c r="BH66" i="8"/>
  <c r="N12" i="8" l="1"/>
  <c r="GS9" i="8"/>
  <c r="GS10" i="8" s="1"/>
  <c r="CZ63" i="8"/>
  <c r="GW14" i="8"/>
  <c r="FK8" i="8"/>
  <c r="FK9" i="8" s="1"/>
  <c r="IC14" i="8"/>
  <c r="GG14" i="8"/>
  <c r="FO14" i="8"/>
  <c r="EH14" i="8"/>
  <c r="EX14" i="8" s="1"/>
  <c r="IT14" i="8"/>
  <c r="HM14" i="8"/>
  <c r="BR14" i="8"/>
  <c r="BB14" i="8"/>
  <c r="CI14" i="8"/>
  <c r="AJ14" i="8"/>
  <c r="DQ14" i="8"/>
  <c r="CZ14" i="8"/>
  <c r="R14" i="8"/>
  <c r="CF9" i="8"/>
  <c r="CW9" i="8" s="1"/>
  <c r="AX65" i="8"/>
  <c r="AX66" i="8"/>
  <c r="AX64" i="8"/>
  <c r="HI9" i="8" l="1"/>
  <c r="HY9" i="8" s="1"/>
  <c r="IP9" i="8" s="1"/>
  <c r="CW63" i="8"/>
  <c r="GT14" i="8"/>
  <c r="IQ14" i="8"/>
  <c r="HJ14" i="8"/>
  <c r="FL14" i="8"/>
  <c r="HZ14" i="8"/>
  <c r="GD14" i="8"/>
  <c r="EE14" i="8"/>
  <c r="EU14" i="8" s="1"/>
  <c r="BO14" i="8"/>
  <c r="CF14" i="8"/>
  <c r="AG14" i="8"/>
  <c r="AY14" i="8"/>
  <c r="CW14" i="8"/>
  <c r="DN14" i="8"/>
  <c r="O14" i="8"/>
  <c r="AJ10" i="8"/>
  <c r="FO8" i="8"/>
  <c r="FO9" i="8" s="1"/>
  <c r="GW9" i="8"/>
  <c r="BB10" i="8"/>
  <c r="BR10" i="8" s="1"/>
  <c r="R12" i="8"/>
  <c r="AX63" i="8"/>
  <c r="AX62" i="8"/>
  <c r="BB63" i="8"/>
  <c r="GW10" i="8" l="1"/>
  <c r="HM9" i="8"/>
  <c r="IC9" i="8" s="1"/>
  <c r="IT9" i="8" s="1"/>
  <c r="AG10" i="8"/>
  <c r="FL8" i="8"/>
  <c r="FL9" i="8" s="1"/>
  <c r="GT9" i="8"/>
  <c r="AY10" i="8"/>
  <c r="BO10" i="8" s="1"/>
  <c r="O12" i="8"/>
  <c r="BB62" i="8"/>
  <c r="BB64" i="8"/>
  <c r="BB65" i="8"/>
  <c r="BB66" i="8"/>
  <c r="AY65" i="8"/>
  <c r="GT10" i="8" l="1"/>
  <c r="HJ9" i="8"/>
  <c r="HZ9" i="8" s="1"/>
  <c r="IQ9" i="8" s="1"/>
  <c r="CL9" i="8"/>
  <c r="DC9" i="8" s="1"/>
  <c r="AY62" i="8"/>
  <c r="AY66" i="8"/>
  <c r="AY63" i="8"/>
  <c r="AY64" i="8"/>
  <c r="DC63" i="8" l="1"/>
  <c r="GZ14" i="8"/>
  <c r="IF14" i="8"/>
  <c r="GJ14" i="8"/>
  <c r="FR14" i="8"/>
  <c r="EK14" i="8"/>
  <c r="FA14" i="8" s="1"/>
  <c r="BU14" i="8"/>
  <c r="IW14" i="8"/>
  <c r="HP14" i="8"/>
  <c r="BE14" i="8"/>
  <c r="AM14" i="8"/>
  <c r="DT14" i="8"/>
  <c r="DC14" i="8"/>
  <c r="CL14" i="8"/>
  <c r="U14" i="8"/>
  <c r="CM9" i="8"/>
  <c r="DD9" i="8" s="1"/>
  <c r="DD63" i="8" l="1"/>
  <c r="HA14" i="8"/>
  <c r="IG14" i="8"/>
  <c r="GK14" i="8"/>
  <c r="FS14" i="8"/>
  <c r="EL14" i="8"/>
  <c r="FB14" i="8" s="1"/>
  <c r="IX14" i="8"/>
  <c r="HQ14" i="8"/>
  <c r="BV14" i="8"/>
  <c r="BF14" i="8"/>
  <c r="DD14" i="8"/>
  <c r="AN14" i="8"/>
  <c r="CM14" i="8"/>
  <c r="DU14" i="8"/>
  <c r="V14" i="8"/>
  <c r="AM10" i="8"/>
  <c r="GZ9" i="8"/>
  <c r="FR8" i="8"/>
  <c r="FR9" i="8" s="1"/>
  <c r="U12" i="8"/>
  <c r="BE10" i="8"/>
  <c r="BU10" i="8" s="1"/>
  <c r="BE62" i="8"/>
  <c r="HP9" i="8" l="1"/>
  <c r="IF9" i="8" s="1"/>
  <c r="IW9" i="8" s="1"/>
  <c r="GZ10" i="8"/>
  <c r="AN10" i="8"/>
  <c r="FS8" i="8"/>
  <c r="FS9" i="8" s="1"/>
  <c r="HA9" i="8"/>
  <c r="V12" i="8"/>
  <c r="BF10" i="8"/>
  <c r="BV10" i="8" s="1"/>
  <c r="CP9" i="8"/>
  <c r="DG9" i="8" s="1"/>
  <c r="BE64" i="8"/>
  <c r="BF64" i="8"/>
  <c r="BE63" i="8"/>
  <c r="BE65" i="8"/>
  <c r="BE66" i="8"/>
  <c r="BF66" i="8"/>
  <c r="BF65" i="8"/>
  <c r="BF62" i="8"/>
  <c r="DG63" i="8" l="1"/>
  <c r="HD14" i="8"/>
  <c r="IJ14" i="8"/>
  <c r="GN14" i="8"/>
  <c r="FV14" i="8"/>
  <c r="EO14" i="8"/>
  <c r="FE14" i="8" s="1"/>
  <c r="JA14" i="8"/>
  <c r="HT14" i="8"/>
  <c r="BY14" i="8"/>
  <c r="CP14" i="8"/>
  <c r="DX14" i="8"/>
  <c r="AQ14" i="8"/>
  <c r="DG14" i="8"/>
  <c r="BI14" i="8"/>
  <c r="Y14" i="8"/>
  <c r="HA10" i="8"/>
  <c r="HQ9" i="8"/>
  <c r="IG9" i="8" s="1"/>
  <c r="IX9" i="8" s="1"/>
  <c r="CJ9" i="8"/>
  <c r="DA9" i="8" s="1"/>
  <c r="BF63" i="8"/>
  <c r="DA63" i="8" l="1"/>
  <c r="GX14" i="8"/>
  <c r="IU14" i="8"/>
  <c r="HN14" i="8"/>
  <c r="FP14" i="8"/>
  <c r="GH14" i="8"/>
  <c r="EI14" i="8"/>
  <c r="EY14" i="8" s="1"/>
  <c r="ID14" i="8"/>
  <c r="BS14" i="8"/>
  <c r="AK14" i="8"/>
  <c r="DR14" i="8"/>
  <c r="BC14" i="8"/>
  <c r="CJ14" i="8"/>
  <c r="DA14" i="8"/>
  <c r="S14" i="8"/>
  <c r="AQ10" i="8"/>
  <c r="HD9" i="8"/>
  <c r="FV8" i="8"/>
  <c r="FV9" i="8" s="1"/>
  <c r="Y12" i="8"/>
  <c r="BI10" i="8"/>
  <c r="BY10" i="8" s="1"/>
  <c r="CH9" i="8"/>
  <c r="CY9" i="8" s="1"/>
  <c r="BI64" i="8"/>
  <c r="CY63" i="8" l="1"/>
  <c r="GV14" i="8"/>
  <c r="IB14" i="8"/>
  <c r="GF14" i="8"/>
  <c r="FN14" i="8"/>
  <c r="EG14" i="8"/>
  <c r="EW14" i="8" s="1"/>
  <c r="BQ14" i="8"/>
  <c r="IS14" i="8"/>
  <c r="HL14" i="8"/>
  <c r="CY14" i="8"/>
  <c r="BA14" i="8"/>
  <c r="CH14" i="8"/>
  <c r="DP14" i="8"/>
  <c r="AI14" i="8"/>
  <c r="HD10" i="8"/>
  <c r="HT9" i="8"/>
  <c r="IJ9" i="8" s="1"/>
  <c r="JA9" i="8" s="1"/>
  <c r="Q14" i="8"/>
  <c r="AK10" i="8"/>
  <c r="GX9" i="8"/>
  <c r="FP8" i="8"/>
  <c r="FP9" i="8" s="1"/>
  <c r="BC10" i="8"/>
  <c r="BS10" i="8" s="1"/>
  <c r="S12" i="8"/>
  <c r="CN9" i="8"/>
  <c r="DE9" i="8" s="1"/>
  <c r="BI63" i="8"/>
  <c r="BC65" i="8"/>
  <c r="BI66" i="8"/>
  <c r="BI62" i="8"/>
  <c r="BI65" i="8"/>
  <c r="HB14" i="8" l="1"/>
  <c r="W14" i="8"/>
  <c r="AO10" i="8" s="1"/>
  <c r="DE63" i="8"/>
  <c r="AI10" i="8"/>
  <c r="GV9" i="8"/>
  <c r="FN8" i="8"/>
  <c r="FN9" i="8" s="1"/>
  <c r="BA10" i="8"/>
  <c r="BQ10" i="8" s="1"/>
  <c r="Q12" i="8"/>
  <c r="IY14" i="8"/>
  <c r="HR14" i="8"/>
  <c r="GL14" i="8"/>
  <c r="EM14" i="8"/>
  <c r="FC14" i="8" s="1"/>
  <c r="IH14" i="8"/>
  <c r="FT14" i="8"/>
  <c r="BW14" i="8"/>
  <c r="CN14" i="8"/>
  <c r="DE14" i="8"/>
  <c r="DV14" i="8"/>
  <c r="BG14" i="8"/>
  <c r="AO14" i="8"/>
  <c r="GX10" i="8"/>
  <c r="HN9" i="8"/>
  <c r="ID9" i="8" s="1"/>
  <c r="IU9" i="8" s="1"/>
  <c r="BC63" i="8"/>
  <c r="BC66" i="8"/>
  <c r="BC62" i="8"/>
  <c r="BC64" i="8"/>
  <c r="HB9" i="8" l="1"/>
  <c r="HR9" i="8" s="1"/>
  <c r="IH9" i="8" s="1"/>
  <c r="IY9" i="8" s="1"/>
  <c r="W12" i="8"/>
  <c r="FT8" i="8"/>
  <c r="FT9" i="8" s="1"/>
  <c r="BG10" i="8"/>
  <c r="BW10" i="8" s="1"/>
  <c r="GV10" i="8"/>
  <c r="HL9" i="8"/>
  <c r="IB9" i="8" s="1"/>
  <c r="IS9" i="8" s="1"/>
  <c r="CD9" i="8"/>
  <c r="CU9" i="8" s="1"/>
  <c r="BA64" i="8"/>
  <c r="BG66" i="8"/>
  <c r="BG62" i="8"/>
  <c r="BA66" i="8"/>
  <c r="BA62" i="8"/>
  <c r="BG65" i="8"/>
  <c r="BG63" i="8"/>
  <c r="BA63" i="8"/>
  <c r="BG64" i="8"/>
  <c r="BA65" i="8"/>
  <c r="HB10" i="8" l="1"/>
  <c r="CU63" i="8"/>
  <c r="GR14" i="8"/>
  <c r="HX14" i="8"/>
  <c r="GB14" i="8"/>
  <c r="FJ14" i="8"/>
  <c r="EC14" i="8"/>
  <c r="ES14" i="8" s="1"/>
  <c r="BM14" i="8"/>
  <c r="IO14" i="8"/>
  <c r="HH14" i="8"/>
  <c r="CU14" i="8"/>
  <c r="AW14" i="8"/>
  <c r="DL14" i="8"/>
  <c r="AE14" i="8"/>
  <c r="CD14" i="8"/>
  <c r="M14" i="8"/>
  <c r="AE10" i="8" l="1"/>
  <c r="FJ8" i="8"/>
  <c r="FJ9" i="8" s="1"/>
  <c r="GR9" i="8"/>
  <c r="M12" i="8"/>
  <c r="AW10" i="8"/>
  <c r="BM10" i="8" s="1"/>
  <c r="AW62" i="8"/>
  <c r="HH9" i="8" l="1"/>
  <c r="HX9" i="8" s="1"/>
  <c r="IO9" i="8" s="1"/>
  <c r="GR10" i="8"/>
  <c r="AW64" i="8"/>
  <c r="AW65" i="8"/>
  <c r="AW63" i="8"/>
  <c r="AW66" i="8"/>
  <c r="CT91" i="8" l="1"/>
  <c r="CT95" i="8"/>
  <c r="CT86" i="8"/>
  <c r="CT101" i="8"/>
  <c r="CT97" i="8"/>
  <c r="CT66" i="8"/>
  <c r="CT78" i="8"/>
  <c r="CT88" i="8"/>
  <c r="CT105" i="8"/>
  <c r="CT99" i="8"/>
  <c r="CT74" i="8"/>
  <c r="CT85" i="8"/>
  <c r="CT70" i="8"/>
  <c r="CT96" i="8"/>
  <c r="CT80" i="8"/>
  <c r="CT100" i="8"/>
  <c r="CT75" i="8"/>
  <c r="CT82" i="8"/>
  <c r="CT87" i="8"/>
  <c r="CT103" i="8"/>
  <c r="CT92" i="8"/>
  <c r="CT90" i="8"/>
  <c r="CT94" i="8"/>
  <c r="CT77" i="8"/>
  <c r="CT98" i="8"/>
  <c r="CT81" i="8"/>
  <c r="CT68" i="8"/>
  <c r="CT64" i="8"/>
  <c r="CT102" i="8"/>
  <c r="CT72" i="8"/>
  <c r="CT89" i="8"/>
  <c r="CT71" i="8"/>
  <c r="CT65" i="8"/>
  <c r="CT67" i="8"/>
  <c r="CT83" i="8"/>
  <c r="CT73" i="8"/>
  <c r="CT84" i="8"/>
  <c r="CT104" i="8"/>
  <c r="CT69" i="8"/>
  <c r="CT79" i="8"/>
  <c r="CT93" i="8"/>
  <c r="CT76" i="8"/>
  <c r="EA15" i="8"/>
  <c r="AC15" i="8"/>
  <c r="AU15" i="8"/>
  <c r="BK15" i="8"/>
  <c r="CS15" i="8"/>
  <c r="CB15" i="8"/>
  <c r="FH15" i="8"/>
  <c r="EA16" i="8"/>
  <c r="AC16" i="8"/>
  <c r="FH16" i="8"/>
  <c r="BK16" i="8"/>
  <c r="CB16" i="8"/>
  <c r="AU16" i="8"/>
  <c r="CS16" i="8"/>
  <c r="AC20" i="8"/>
  <c r="EA20" i="8"/>
  <c r="FH20" i="8"/>
  <c r="BK20" i="8"/>
  <c r="CS20" i="8"/>
  <c r="CB20" i="8"/>
  <c r="AU20" i="8"/>
  <c r="EA23" i="8"/>
  <c r="CS23" i="8"/>
  <c r="CB23" i="8"/>
  <c r="BK23" i="8"/>
  <c r="FH23" i="8"/>
  <c r="AC23" i="8"/>
  <c r="AU23" i="8"/>
  <c r="AC17" i="8"/>
  <c r="BK17" i="8"/>
  <c r="FH17" i="8"/>
  <c r="EA17" i="8"/>
  <c r="CB17" i="8"/>
  <c r="AU17" i="8"/>
  <c r="CS17" i="8"/>
  <c r="AU18" i="8"/>
  <c r="BK18" i="8"/>
  <c r="AC18" i="8"/>
  <c r="CB18" i="8"/>
  <c r="EA18" i="8"/>
  <c r="FH18" i="8"/>
  <c r="CS18" i="8"/>
  <c r="AC21" i="8"/>
  <c r="FH21" i="8"/>
  <c r="EA21" i="8"/>
  <c r="CB21" i="8"/>
  <c r="BK21" i="8"/>
  <c r="CS21" i="8"/>
  <c r="AU21" i="8"/>
  <c r="EA19" i="8"/>
  <c r="AU19" i="8"/>
  <c r="AC19" i="8"/>
  <c r="CB19" i="8"/>
  <c r="FH19" i="8"/>
  <c r="CS19" i="8"/>
  <c r="BK19" i="8"/>
  <c r="BK22" i="8"/>
  <c r="CS22" i="8"/>
  <c r="AC22" i="8"/>
  <c r="EA22" i="8"/>
  <c r="CB22" i="8"/>
  <c r="AU22" i="8"/>
  <c r="FH22" i="8"/>
  <c r="FH24" i="8"/>
  <c r="AU24" i="8"/>
  <c r="EA24" i="8"/>
  <c r="CB24" i="8"/>
  <c r="CS24" i="8"/>
  <c r="AC24" i="8"/>
  <c r="BK24" i="8"/>
  <c r="CS25" i="8"/>
  <c r="BK25" i="8"/>
  <c r="FH25" i="8"/>
  <c r="EA25" i="8"/>
  <c r="CB25" i="8"/>
  <c r="AC25" i="8"/>
  <c r="AU25" i="8"/>
  <c r="AC26" i="8"/>
  <c r="BK26" i="8"/>
  <c r="FH26" i="8"/>
  <c r="EA26" i="8"/>
  <c r="AU26" i="8"/>
  <c r="CB26" i="8"/>
  <c r="CS26" i="8"/>
  <c r="EA27" i="8"/>
  <c r="CS27" i="8"/>
  <c r="AU27" i="8"/>
  <c r="CB27" i="8"/>
  <c r="AC27" i="8"/>
  <c r="BK27" i="8"/>
  <c r="FH27" i="8"/>
  <c r="BK28" i="8"/>
  <c r="EA28" i="8"/>
  <c r="CB28" i="8"/>
  <c r="FH28" i="8"/>
  <c r="AU28" i="8"/>
  <c r="CS28" i="8"/>
  <c r="AC28" i="8"/>
  <c r="CB29" i="8"/>
  <c r="FH29" i="8"/>
  <c r="AC29" i="8"/>
  <c r="BK29" i="8"/>
  <c r="AU29" i="8"/>
  <c r="CS29" i="8"/>
  <c r="EA29" i="8"/>
  <c r="CS30" i="8"/>
  <c r="FH30" i="8"/>
  <c r="CB30" i="8"/>
  <c r="AU30" i="8"/>
  <c r="BK30" i="8"/>
  <c r="EA30" i="8"/>
  <c r="AC30" i="8"/>
  <c r="FH31" i="8"/>
  <c r="BK31" i="8"/>
  <c r="AU31" i="8"/>
  <c r="CB31" i="8"/>
  <c r="AC31" i="8"/>
  <c r="EA31" i="8"/>
  <c r="CS31" i="8"/>
  <c r="AU32" i="8"/>
  <c r="EA32" i="8"/>
  <c r="BK32" i="8"/>
  <c r="AC32" i="8"/>
  <c r="CB32" i="8"/>
  <c r="CS32" i="8"/>
  <c r="FH32" i="8"/>
  <c r="BK33" i="8"/>
  <c r="FH33" i="8"/>
  <c r="AC33" i="8"/>
  <c r="AU33" i="8"/>
  <c r="CS33" i="8"/>
  <c r="CB33" i="8"/>
  <c r="EA33" i="8"/>
  <c r="CS34" i="8"/>
  <c r="AU34" i="8"/>
  <c r="AC34" i="8"/>
  <c r="FH34" i="8"/>
  <c r="EA34" i="8"/>
  <c r="BK34" i="8"/>
  <c r="CB34" i="8"/>
  <c r="FH35" i="8"/>
  <c r="AU35" i="8"/>
  <c r="BK35" i="8"/>
  <c r="CB35" i="8"/>
  <c r="EA35" i="8"/>
  <c r="AC35" i="8"/>
  <c r="CS35" i="8"/>
  <c r="AC36" i="8"/>
  <c r="CB36" i="8"/>
  <c r="EA36" i="8"/>
  <c r="AU36" i="8"/>
  <c r="CS36" i="8"/>
  <c r="FH36" i="8"/>
  <c r="BK36" i="8"/>
  <c r="FH37" i="8"/>
  <c r="AC37" i="8"/>
  <c r="AU37" i="8"/>
  <c r="CS37" i="8"/>
  <c r="CB37" i="8"/>
  <c r="BK37" i="8"/>
  <c r="EA37" i="8"/>
  <c r="FH38" i="8"/>
  <c r="AU38" i="8"/>
  <c r="EA38" i="8"/>
  <c r="AC38" i="8"/>
  <c r="CB38" i="8"/>
  <c r="CS38" i="8"/>
  <c r="BK38" i="8"/>
  <c r="BK39" i="8"/>
  <c r="AC39" i="8"/>
  <c r="FH39" i="8"/>
  <c r="CS39" i="8"/>
  <c r="AU39" i="8"/>
  <c r="EA39" i="8"/>
  <c r="CB39" i="8"/>
  <c r="BK40" i="8"/>
  <c r="EA40" i="8"/>
  <c r="CS40" i="8"/>
  <c r="AU40" i="8"/>
  <c r="FH40" i="8"/>
  <c r="CB40" i="8"/>
  <c r="AC40" i="8"/>
  <c r="AU41" i="8"/>
  <c r="CS41" i="8"/>
  <c r="CB41" i="8"/>
  <c r="AC41" i="8"/>
  <c r="BK41" i="8"/>
  <c r="EA41" i="8"/>
  <c r="FH41" i="8"/>
  <c r="FH42" i="8"/>
  <c r="AC42" i="8"/>
  <c r="CS42" i="8"/>
  <c r="EA42" i="8"/>
  <c r="CB42" i="8"/>
  <c r="BK42" i="8"/>
  <c r="AU42" i="8"/>
  <c r="AC43" i="8"/>
  <c r="FH43" i="8"/>
  <c r="BK43" i="8"/>
  <c r="CS43" i="8"/>
  <c r="EA43" i="8"/>
  <c r="AU43" i="8"/>
  <c r="CB43" i="8"/>
  <c r="BK44" i="8"/>
  <c r="CS44" i="8"/>
  <c r="CB44" i="8"/>
  <c r="FH44" i="8"/>
  <c r="AC44" i="8"/>
  <c r="EA44" i="8"/>
  <c r="AU44" i="8"/>
  <c r="CB45" i="8"/>
  <c r="CS45" i="8"/>
  <c r="AC45" i="8"/>
  <c r="FH45" i="8"/>
  <c r="BK45" i="8"/>
  <c r="EA45" i="8"/>
  <c r="AU45" i="8"/>
  <c r="CB46" i="8"/>
  <c r="BK46" i="8"/>
  <c r="AC46" i="8"/>
  <c r="AU46" i="8"/>
  <c r="FH46" i="8"/>
  <c r="CS46" i="8"/>
  <c r="EA46" i="8"/>
  <c r="AU47" i="8"/>
  <c r="CB47" i="8"/>
  <c r="BK47" i="8"/>
  <c r="CS47" i="8"/>
  <c r="AC47" i="8"/>
  <c r="FH47" i="8"/>
  <c r="EA47" i="8"/>
  <c r="BK48" i="8"/>
  <c r="CS48" i="8"/>
  <c r="EA48" i="8"/>
  <c r="FH48" i="8"/>
  <c r="CB48" i="8"/>
  <c r="AC48" i="8"/>
  <c r="AU48" i="8"/>
  <c r="CS49" i="8"/>
  <c r="EA49" i="8"/>
  <c r="FH49" i="8"/>
  <c r="AU49" i="8"/>
  <c r="AC49" i="8"/>
  <c r="BK49" i="8"/>
  <c r="CB49" i="8"/>
  <c r="FH50" i="8"/>
  <c r="CB50" i="8"/>
  <c r="EA50" i="8"/>
  <c r="AU50" i="8"/>
  <c r="CS50" i="8"/>
  <c r="BK50" i="8"/>
  <c r="AC50" i="8"/>
  <c r="AC51" i="8"/>
  <c r="FH51" i="8"/>
  <c r="CB51" i="8"/>
  <c r="CS51" i="8"/>
  <c r="BK51" i="8"/>
  <c r="AU51" i="8"/>
  <c r="EA51" i="8"/>
  <c r="FH52" i="8"/>
  <c r="EA52" i="8"/>
  <c r="CS52" i="8"/>
  <c r="BK52" i="8"/>
  <c r="AC52" i="8"/>
  <c r="AU52" i="8"/>
  <c r="CB52" i="8"/>
  <c r="BK53" i="8"/>
  <c r="CS53" i="8"/>
  <c r="AU53" i="8"/>
  <c r="EA53" i="8"/>
  <c r="CB53" i="8"/>
  <c r="FH53" i="8"/>
  <c r="AC53" i="8"/>
  <c r="CB54" i="8"/>
  <c r="BK54" i="8"/>
  <c r="AC54" i="8"/>
  <c r="EA54" i="8"/>
  <c r="AU54" i="8"/>
  <c r="FH54" i="8"/>
  <c r="CS54" i="8"/>
  <c r="CB55" i="8"/>
  <c r="AC55" i="8"/>
  <c r="FH55" i="8"/>
  <c r="EA55" i="8"/>
  <c r="AU55" i="8"/>
  <c r="BK55" i="8"/>
  <c r="CS55" i="8"/>
  <c r="CS56" i="8"/>
  <c r="AU56" i="8"/>
  <c r="CB56" i="8"/>
  <c r="FH56" i="8"/>
  <c r="AC56" i="8"/>
  <c r="BK56" i="8"/>
  <c r="EA56" i="8"/>
  <c r="DJ24" i="8"/>
  <c r="FZ24" i="8"/>
  <c r="HF24" i="8" s="1"/>
  <c r="DJ17" i="8"/>
  <c r="FZ17" i="8" s="1"/>
  <c r="HF17" i="8" s="1"/>
  <c r="DJ48" i="8"/>
  <c r="FZ48" i="8" s="1"/>
  <c r="HF48" i="8"/>
  <c r="DJ20" i="8"/>
  <c r="FZ20" i="8"/>
  <c r="HF20" i="8" s="1"/>
  <c r="DJ56" i="8"/>
  <c r="FZ56" i="8" s="1"/>
  <c r="HF56" i="8" s="1"/>
  <c r="DJ21" i="8"/>
  <c r="FZ21" i="8" s="1"/>
  <c r="HF21" i="8" s="1"/>
  <c r="DJ29" i="8"/>
  <c r="FZ29" i="8" s="1"/>
  <c r="HF29" i="8" s="1"/>
  <c r="DJ34" i="8"/>
  <c r="FZ34" i="8" s="1"/>
  <c r="HF34" i="8" s="1"/>
  <c r="DJ53" i="8"/>
  <c r="FZ53" i="8" s="1"/>
  <c r="HF53" i="8" s="1"/>
  <c r="DJ22" i="8"/>
  <c r="FZ22" i="8" s="1"/>
  <c r="HF22" i="8" s="1"/>
  <c r="DJ37" i="8"/>
  <c r="FZ37" i="8"/>
  <c r="HF37" i="8" s="1"/>
  <c r="DJ44" i="8"/>
  <c r="FZ44" i="8" s="1"/>
  <c r="HF44" i="8" s="1"/>
  <c r="DJ25" i="8"/>
  <c r="FZ25" i="8"/>
  <c r="HF25" i="8" s="1"/>
  <c r="DJ46" i="8"/>
  <c r="FZ46" i="8" s="1"/>
  <c r="HF46" i="8" s="1"/>
  <c r="DJ18" i="8"/>
  <c r="FZ18" i="8" s="1"/>
  <c r="HF18" i="8" s="1"/>
  <c r="DJ35" i="8"/>
  <c r="FZ35" i="8"/>
  <c r="HF35" i="8" s="1"/>
  <c r="DJ42" i="8"/>
  <c r="FZ42" i="8" s="1"/>
  <c r="HF42" i="8" s="1"/>
  <c r="DJ54" i="8"/>
  <c r="FZ54" i="8"/>
  <c r="HF54" i="8" s="1"/>
  <c r="DJ55" i="8"/>
  <c r="FZ55" i="8" s="1"/>
  <c r="HF55" i="8" s="1"/>
  <c r="DJ16" i="8"/>
  <c r="FZ16" i="8" s="1"/>
  <c r="HF16" i="8" s="1"/>
  <c r="DJ51" i="8"/>
  <c r="FZ51" i="8"/>
  <c r="HF51" i="8" s="1"/>
  <c r="DJ31" i="8"/>
  <c r="FZ31" i="8"/>
  <c r="HF31" i="8" s="1"/>
  <c r="DJ45" i="8"/>
  <c r="FZ45" i="8"/>
  <c r="HF45" i="8" s="1"/>
  <c r="DJ26" i="8"/>
  <c r="FZ26" i="8" s="1"/>
  <c r="HF26" i="8" s="1"/>
  <c r="DJ50" i="8"/>
  <c r="FZ50" i="8" s="1"/>
  <c r="HF50" i="8" s="1"/>
  <c r="DJ23" i="8"/>
  <c r="FZ23" i="8" s="1"/>
  <c r="HF23" i="8" s="1"/>
  <c r="DJ43" i="8"/>
  <c r="FZ43" i="8" s="1"/>
  <c r="HF43" i="8" s="1"/>
  <c r="DJ49" i="8"/>
  <c r="FZ49" i="8" s="1"/>
  <c r="HF49" i="8" s="1"/>
  <c r="DJ39" i="8"/>
  <c r="FZ39" i="8" s="1"/>
  <c r="HF39" i="8" s="1"/>
  <c r="DJ15" i="8"/>
  <c r="FZ15" i="8" s="1"/>
  <c r="HF15" i="8" s="1"/>
  <c r="DJ52" i="8"/>
  <c r="FZ52" i="8" s="1"/>
  <c r="HF52" i="8" s="1"/>
  <c r="DJ38" i="8"/>
  <c r="FZ38" i="8" s="1"/>
  <c r="HF38" i="8" s="1"/>
  <c r="DJ41" i="8"/>
  <c r="FZ41" i="8" s="1"/>
  <c r="HF41" i="8" s="1"/>
  <c r="DJ47" i="8"/>
  <c r="FZ47" i="8" s="1"/>
  <c r="HF47" i="8" s="1"/>
  <c r="DJ32" i="8"/>
  <c r="FZ32" i="8" s="1"/>
  <c r="HF32" i="8" s="1"/>
  <c r="DC71" i="8" l="1"/>
  <c r="DG71" i="8"/>
  <c r="DC70" i="8"/>
  <c r="CW73" i="8"/>
  <c r="CW85" i="8"/>
  <c r="DE93" i="8"/>
  <c r="CY70" i="8"/>
  <c r="CW91" i="8"/>
  <c r="CV86" i="8" l="1"/>
  <c r="AE26" i="8"/>
  <c r="DA66" i="8" l="1"/>
  <c r="DF72" i="8" l="1"/>
  <c r="DF97" i="8"/>
  <c r="CU88" i="8"/>
  <c r="CV90" i="8"/>
  <c r="CV76" i="8"/>
  <c r="DF103" i="8"/>
  <c r="AE39" i="8"/>
  <c r="DL39" i="8" s="1"/>
  <c r="DJ40" i="8"/>
  <c r="FZ40" i="8" s="1"/>
  <c r="HF40" i="8" s="1"/>
  <c r="DG99" i="8" l="1"/>
  <c r="AG23" i="8"/>
  <c r="AO16" i="8"/>
  <c r="AH15" i="8"/>
  <c r="AM24" i="8"/>
  <c r="DG79" i="8" l="1"/>
  <c r="DD92" i="8"/>
  <c r="CU92" i="8"/>
  <c r="CZ85" i="8"/>
  <c r="CU74" i="8"/>
  <c r="CX93" i="8"/>
  <c r="CV98" i="8"/>
  <c r="AN55" i="8"/>
  <c r="AN28" i="8"/>
  <c r="AI15" i="8"/>
  <c r="AN30" i="8"/>
  <c r="AG27" i="8"/>
  <c r="DG80" i="8" l="1"/>
  <c r="AH36" i="8"/>
  <c r="AE42" i="8"/>
  <c r="AL35" i="8"/>
  <c r="AN23" i="8"/>
  <c r="AN17" i="8"/>
  <c r="DE90" i="8" l="1"/>
  <c r="DA80" i="8"/>
  <c r="DB70" i="8"/>
  <c r="CU104" i="8"/>
  <c r="AO15" i="8"/>
  <c r="AF19" i="8"/>
  <c r="DJ30" i="8"/>
  <c r="FZ30" i="8"/>
  <c r="HF30" i="8" s="1"/>
  <c r="DE70" i="8" l="1"/>
  <c r="AJ45" i="8"/>
  <c r="AM32" i="8"/>
  <c r="AO22" i="8"/>
  <c r="AJ24" i="8"/>
  <c r="AN22" i="8"/>
  <c r="AM22" i="8"/>
  <c r="DT22" i="8" s="1"/>
  <c r="AN19" i="8"/>
  <c r="CV79" i="8" l="1"/>
  <c r="DA76" i="8" l="1"/>
  <c r="DE86" i="8"/>
  <c r="CV100" i="8"/>
  <c r="DG105" i="8"/>
  <c r="DC102" i="8"/>
  <c r="AI37" i="8"/>
  <c r="AK53" i="8"/>
  <c r="AM28" i="8"/>
  <c r="DJ27" i="8"/>
  <c r="FZ27" i="8" s="1"/>
  <c r="HF27" i="8" s="1"/>
  <c r="DJ19" i="8"/>
  <c r="FZ19" i="8"/>
  <c r="HF19" i="8" s="1"/>
  <c r="CY74" i="8" l="1"/>
  <c r="AN25" i="8"/>
  <c r="AJ25" i="8"/>
  <c r="AO36" i="8"/>
  <c r="AJ30" i="8"/>
  <c r="AJ41" i="8"/>
  <c r="AG45" i="8"/>
  <c r="AK35" i="8"/>
  <c r="AJ35" i="8"/>
  <c r="AO35" i="8"/>
  <c r="AQ31" i="8"/>
  <c r="DX31" i="8" s="1"/>
  <c r="AP31" i="8"/>
  <c r="AO31" i="8"/>
  <c r="AE37" i="8"/>
  <c r="AM38" i="8"/>
  <c r="AL38" i="8"/>
  <c r="AJ46" i="8"/>
  <c r="AH32" i="8"/>
  <c r="AF44" i="8"/>
  <c r="AE44" i="8"/>
  <c r="AF18" i="8"/>
  <c r="CZ84" i="8" l="1"/>
  <c r="DQ35" i="8"/>
  <c r="DG87" i="8" l="1"/>
  <c r="DG73" i="8"/>
  <c r="DG81" i="8"/>
  <c r="DF82" i="8"/>
  <c r="CU102" i="8"/>
  <c r="AP22" i="8"/>
  <c r="AQ22" i="8"/>
  <c r="DX22" i="8" s="1"/>
  <c r="AH33" i="8"/>
  <c r="AJ18" i="8"/>
  <c r="AP15" i="8"/>
  <c r="AQ15" i="8"/>
  <c r="AK18" i="8"/>
  <c r="AK43" i="8"/>
  <c r="AK17" i="8"/>
  <c r="DR17" i="8"/>
  <c r="DJ33" i="8"/>
  <c r="FZ33" i="8" s="1"/>
  <c r="HF33" i="8" s="1"/>
  <c r="CV68" i="8" l="1"/>
  <c r="DM19" i="8"/>
  <c r="AM25" i="8"/>
  <c r="AJ21" i="8"/>
  <c r="AF46" i="8"/>
  <c r="AH26" i="8"/>
  <c r="AH51" i="8"/>
  <c r="AM30" i="8"/>
  <c r="AP23" i="8"/>
  <c r="DW23" i="8" s="1"/>
  <c r="AQ23" i="8"/>
  <c r="AO23" i="8"/>
  <c r="AM23" i="8"/>
  <c r="AL23" i="8"/>
  <c r="AN15" i="8"/>
  <c r="AJ16" i="8"/>
  <c r="AI26" i="8"/>
  <c r="AI21" i="8"/>
  <c r="DP21" i="8" s="1"/>
  <c r="AH21" i="8"/>
  <c r="AE17" i="8"/>
  <c r="AL34" i="8"/>
  <c r="AI22" i="8"/>
  <c r="AH22" i="8"/>
  <c r="AP18" i="8"/>
  <c r="AQ18" i="8"/>
  <c r="AO18" i="8"/>
  <c r="AL43" i="8"/>
  <c r="AF27" i="8"/>
  <c r="DM27" i="8" s="1"/>
  <c r="AE27" i="8"/>
  <c r="CX67" i="8" l="1"/>
  <c r="DE67" i="8" l="1"/>
  <c r="DV18" i="8"/>
  <c r="CY64" i="8" l="1"/>
  <c r="DP15" i="8"/>
  <c r="CZ90" i="8" l="1"/>
  <c r="CY80" i="8"/>
  <c r="DQ41" i="8"/>
  <c r="DB72" i="8" l="1"/>
  <c r="DS23" i="8"/>
  <c r="AJ19" i="8"/>
  <c r="AE24" i="8"/>
  <c r="AK31" i="8"/>
  <c r="DR31" i="8" s="1"/>
  <c r="AH29" i="8"/>
  <c r="DJ28" i="8"/>
  <c r="FZ28" i="8"/>
  <c r="HF28" i="8" s="1"/>
  <c r="CU94" i="8" l="1"/>
  <c r="AN45" i="8"/>
  <c r="AM39" i="8"/>
  <c r="AI19" i="8"/>
  <c r="AM45" i="8"/>
  <c r="AH19" i="8"/>
  <c r="AG19" i="8"/>
  <c r="AG49" i="8"/>
  <c r="AO38" i="8"/>
  <c r="AN38" i="8"/>
  <c r="AO19" i="8"/>
  <c r="AI33" i="8"/>
  <c r="AG24" i="8"/>
  <c r="DN24" i="8" s="1"/>
  <c r="AF24" i="8"/>
  <c r="AH34" i="8"/>
  <c r="AE25" i="8"/>
  <c r="DL25" i="8" s="1"/>
  <c r="AJ42" i="8"/>
  <c r="AQ36" i="8"/>
  <c r="AP36" i="8"/>
  <c r="AP20" i="8"/>
  <c r="AQ20" i="8"/>
  <c r="AK48" i="8"/>
  <c r="AL49" i="8"/>
  <c r="CX96" i="8" l="1"/>
  <c r="DF89" i="8"/>
  <c r="CY90" i="8"/>
  <c r="CW74" i="8"/>
  <c r="CU70" i="8" l="1"/>
  <c r="DD101" i="8"/>
  <c r="DB75" i="8"/>
  <c r="AN24" i="8"/>
  <c r="AF45" i="8"/>
  <c r="AH20" i="8"/>
  <c r="DJ36" i="8"/>
  <c r="FZ36" i="8" s="1"/>
  <c r="HF36" i="8" s="1"/>
  <c r="DF99" i="8" l="1"/>
  <c r="AK33" i="8"/>
  <c r="AJ33" i="8"/>
  <c r="AL33" i="8"/>
  <c r="DD87" i="8" l="1"/>
  <c r="DU38" i="8"/>
  <c r="CU91" i="8" l="1"/>
  <c r="DD90" i="8"/>
  <c r="DL42" i="8"/>
  <c r="AF47" i="8"/>
  <c r="AI42" i="8"/>
  <c r="AH42" i="8"/>
  <c r="AG26" i="8"/>
  <c r="AF26" i="8"/>
  <c r="AJ17" i="8"/>
  <c r="AG33" i="8"/>
  <c r="AF33" i="8"/>
  <c r="AE19" i="8"/>
  <c r="CV84" i="8" l="1"/>
  <c r="CV83" i="8" l="1"/>
  <c r="CW89" i="8" l="1"/>
  <c r="CX101" i="8"/>
  <c r="AQ54" i="8"/>
  <c r="AP54" i="8"/>
  <c r="DW54" i="8" s="1"/>
  <c r="AJ43" i="8"/>
  <c r="CU71" i="8" l="1"/>
  <c r="DG75" i="8"/>
  <c r="AG40" i="8"/>
  <c r="DN40" i="8" s="1"/>
  <c r="AF40" i="8"/>
  <c r="AG54" i="8"/>
  <c r="AL36" i="8"/>
  <c r="AN36" i="8"/>
  <c r="AM36" i="8"/>
  <c r="CU105" i="8" l="1"/>
  <c r="AG29" i="8"/>
  <c r="AF29" i="8"/>
  <c r="CV71" i="8" l="1"/>
  <c r="CY98" i="8"/>
  <c r="CU87" i="8"/>
  <c r="CU93" i="8"/>
  <c r="DF73" i="8"/>
  <c r="DG97" i="8"/>
  <c r="AL41" i="8"/>
  <c r="AK41" i="8"/>
  <c r="AF36" i="8"/>
  <c r="AG36" i="8"/>
  <c r="DN36" i="8" s="1"/>
  <c r="AP46" i="8"/>
  <c r="AQ46" i="8"/>
  <c r="AL29" i="8"/>
  <c r="AG28" i="8"/>
  <c r="AP34" i="8"/>
  <c r="AQ34" i="8"/>
  <c r="AN21" i="8"/>
  <c r="AE49" i="8"/>
  <c r="AF49" i="8"/>
  <c r="DM49" i="8" s="1"/>
  <c r="DL44" i="8"/>
  <c r="DC94" i="8" l="1"/>
  <c r="DT45" i="8"/>
  <c r="CW72" i="8" l="1"/>
  <c r="DN23" i="8"/>
  <c r="CU68" i="8" l="1"/>
  <c r="DL19" i="8"/>
  <c r="AM33" i="8"/>
  <c r="AL48" i="8"/>
  <c r="DD80" i="8" l="1"/>
  <c r="DF86" i="8"/>
  <c r="DE82" i="8"/>
  <c r="CW105" i="8"/>
  <c r="DF92" i="8"/>
  <c r="AE45" i="8"/>
  <c r="DL45" i="8" s="1"/>
  <c r="DA89" i="8" l="1"/>
  <c r="AQ38" i="8"/>
  <c r="DX38" i="8" s="1"/>
  <c r="AP38" i="8"/>
  <c r="DC80" i="8" l="1"/>
  <c r="AL16" i="8"/>
  <c r="AK16" i="8"/>
  <c r="CU64" i="8" l="1"/>
  <c r="CU65" i="8"/>
  <c r="CW70" i="8"/>
  <c r="AI30" i="8"/>
  <c r="AN44" i="8"/>
  <c r="AM44" i="8"/>
  <c r="AG44" i="8"/>
  <c r="DC75" i="8" l="1"/>
  <c r="AG25" i="8"/>
  <c r="DN25" i="8" s="1"/>
  <c r="AF25" i="8"/>
  <c r="AJ40" i="8"/>
  <c r="AF31" i="8"/>
  <c r="AE31" i="8"/>
  <c r="DG65" i="8" l="1"/>
  <c r="AG34" i="8"/>
  <c r="AF34" i="8"/>
  <c r="DM34" i="8" s="1"/>
  <c r="CN28" i="8"/>
  <c r="AM43" i="8"/>
  <c r="DA87" i="8" l="1"/>
  <c r="AE48" i="8"/>
  <c r="AI36" i="8"/>
  <c r="AK46" i="8"/>
  <c r="DE94" i="8" l="1"/>
  <c r="DE84" i="8"/>
  <c r="DV35" i="8"/>
  <c r="DD84" i="8" l="1"/>
  <c r="AE18" i="8"/>
  <c r="DF102" i="8" l="1"/>
  <c r="AM37" i="8"/>
  <c r="AL37" i="8"/>
  <c r="AE50" i="8"/>
  <c r="AD50" i="8"/>
  <c r="CL16" i="8"/>
  <c r="CW96" i="8" l="1"/>
  <c r="AM48" i="8"/>
  <c r="DK50" i="8"/>
  <c r="DD73" i="8" l="1"/>
  <c r="DU24" i="8"/>
  <c r="CZ73" i="8" l="1"/>
  <c r="DG96" i="8"/>
  <c r="DQ24" i="8"/>
  <c r="DA65" i="8" l="1"/>
  <c r="DR16" i="8"/>
  <c r="AN39" i="8"/>
  <c r="AJ39" i="8"/>
  <c r="AN27" i="8"/>
  <c r="AI39" i="8"/>
  <c r="DD69" i="8" l="1"/>
  <c r="AJ27" i="8"/>
  <c r="AM49" i="8"/>
  <c r="AE33" i="8"/>
  <c r="AL45" i="8"/>
  <c r="AK45" i="8"/>
  <c r="CZ77" i="8" l="1"/>
  <c r="DB101" i="8"/>
  <c r="CY66" i="8"/>
  <c r="DG74" i="8" l="1"/>
  <c r="CD34" i="8"/>
  <c r="AE34" i="8"/>
  <c r="AQ33" i="8"/>
  <c r="AP33" i="8"/>
  <c r="DW33" i="8" s="1"/>
  <c r="AQ35" i="8"/>
  <c r="AP35" i="8"/>
  <c r="AM15" i="8"/>
  <c r="AK50" i="8"/>
  <c r="AJ50" i="8"/>
  <c r="CW67" i="8" l="1"/>
  <c r="DG104" i="8"/>
  <c r="CZ86" i="8" l="1"/>
  <c r="DC90" i="8"/>
  <c r="AN18" i="8"/>
  <c r="AK34" i="8"/>
  <c r="AK21" i="8"/>
  <c r="DD79" i="8" l="1"/>
  <c r="DU30" i="8"/>
  <c r="AO55" i="8"/>
  <c r="AO49" i="8"/>
  <c r="AN49" i="8"/>
  <c r="AI38" i="8"/>
  <c r="AH38" i="8"/>
  <c r="DF69" i="8" l="1"/>
  <c r="DW20" i="8"/>
  <c r="CZ74" i="8" l="1"/>
  <c r="DQ25" i="8"/>
  <c r="CW83" i="8" l="1"/>
  <c r="DN34" i="8"/>
  <c r="CX77" i="8" l="1"/>
  <c r="DB82" i="8" l="1"/>
  <c r="DS33" i="8"/>
  <c r="CU83" i="8" l="1"/>
  <c r="DL34" i="8"/>
  <c r="EC34" i="8"/>
  <c r="ES34" i="8" s="1"/>
  <c r="DD93" i="8" l="1"/>
  <c r="DU44" i="8"/>
  <c r="CW80" i="8" l="1"/>
  <c r="DE77" i="8" l="1"/>
  <c r="EM28" i="8"/>
  <c r="FC28" i="8" s="1"/>
  <c r="DA82" i="8" l="1"/>
  <c r="DR33" i="8"/>
  <c r="DB95" i="8" l="1"/>
  <c r="CV95" i="8"/>
  <c r="DM46" i="8"/>
  <c r="CW79" i="8" l="1"/>
  <c r="AJ28" i="8"/>
  <c r="DQ28" i="8" s="1"/>
  <c r="AF30" i="8"/>
  <c r="DM30" i="8" s="1"/>
  <c r="AE30" i="8"/>
  <c r="AO24" i="8"/>
  <c r="CZ68" i="8" l="1"/>
  <c r="DQ19" i="8"/>
  <c r="AD37" i="8"/>
  <c r="DK37" i="8" s="1"/>
  <c r="DE97" i="8" l="1"/>
  <c r="CC37" i="8"/>
  <c r="EB37" i="8" s="1"/>
  <c r="ER37" i="8" s="1"/>
  <c r="CZ65" i="8" l="1"/>
  <c r="DQ16" i="8"/>
  <c r="CZ69" i="8" l="1"/>
  <c r="DC65" i="8" l="1"/>
  <c r="AM41" i="8"/>
  <c r="DT41" i="8" s="1"/>
  <c r="AH39" i="8"/>
  <c r="AD21" i="8"/>
  <c r="DK21" i="8" s="1"/>
  <c r="AJ51" i="8"/>
  <c r="AI51" i="8"/>
  <c r="EK16" i="8"/>
  <c r="FA16" i="8" s="1"/>
  <c r="CX94" i="8" l="1"/>
  <c r="CW102" i="8"/>
  <c r="DD82" i="8"/>
  <c r="CY84" i="8"/>
  <c r="CY104" i="8"/>
  <c r="AD44" i="8"/>
  <c r="DK44" i="8" s="1"/>
  <c r="CW94" i="8" l="1"/>
  <c r="DN45" i="8"/>
  <c r="AP52" i="8"/>
  <c r="AQ52" i="8"/>
  <c r="CY82" i="8" l="1"/>
  <c r="DP33" i="8"/>
  <c r="AG39" i="8"/>
  <c r="AF39" i="8"/>
  <c r="AE15" i="8"/>
  <c r="DL15" i="8" s="1"/>
  <c r="AD15" i="8"/>
  <c r="CC15" i="8" s="1"/>
  <c r="AD20" i="8"/>
  <c r="DK20" i="8" s="1"/>
  <c r="CC20" i="8" l="1"/>
  <c r="EB20" i="8" s="1"/>
  <c r="ER20" i="8" s="1"/>
  <c r="CX85" i="8"/>
  <c r="DO36" i="8"/>
  <c r="AD55" i="8"/>
  <c r="CG25" i="8"/>
  <c r="DK15" i="8"/>
  <c r="CW84" i="8" l="1"/>
  <c r="DK55" i="8"/>
  <c r="CC55" i="8"/>
  <c r="EB55" i="8" s="1"/>
  <c r="ER55" i="8" s="1"/>
  <c r="DF90" i="8" l="1"/>
  <c r="CH20" i="8"/>
  <c r="CP34" i="8"/>
  <c r="DG92" i="8" l="1"/>
  <c r="AK42" i="8"/>
  <c r="AL22" i="8"/>
  <c r="AN16" i="8"/>
  <c r="AM16" i="8"/>
  <c r="DT16" i="8" s="1"/>
  <c r="CW77" i="8" l="1"/>
  <c r="DN28" i="8"/>
  <c r="AE47" i="8"/>
  <c r="AD47" i="8"/>
  <c r="AG51" i="8"/>
  <c r="CY97" i="8" l="1"/>
  <c r="DK47" i="8"/>
  <c r="CC47" i="8"/>
  <c r="EB47" i="8" s="1"/>
  <c r="ER47" i="8" s="1"/>
  <c r="DC99" i="8" l="1"/>
  <c r="AI16" i="8"/>
  <c r="AH16" i="8"/>
  <c r="AD25" i="8"/>
  <c r="DK25" i="8" s="1"/>
  <c r="CZ80" i="8" l="1"/>
  <c r="EB15" i="8"/>
  <c r="ER15" i="8" s="1"/>
  <c r="CE22" i="8"/>
  <c r="AE38" i="8"/>
  <c r="DL38" i="8" s="1"/>
  <c r="AK20" i="8"/>
  <c r="AK49" i="8"/>
  <c r="AJ49" i="8"/>
  <c r="CM42" i="8"/>
  <c r="CE34" i="8"/>
  <c r="AG18" i="8"/>
  <c r="DN18" i="8" s="1"/>
  <c r="CC25" i="8"/>
  <c r="EB25" i="8" s="1"/>
  <c r="ER25" i="8" s="1"/>
  <c r="ED22" i="8" l="1"/>
  <c r="ET22" i="8" s="1"/>
  <c r="ED34" i="8"/>
  <c r="DD66" i="8"/>
  <c r="DU17" i="8"/>
  <c r="ET34" i="8" l="1"/>
  <c r="CV87" i="8"/>
  <c r="DG93" i="8"/>
  <c r="AG16" i="8"/>
  <c r="AF16" i="8"/>
  <c r="DC68" i="8" l="1"/>
  <c r="AH30" i="8"/>
  <c r="AG30" i="8"/>
  <c r="DN30" i="8" s="1"/>
  <c r="AD17" i="8"/>
  <c r="DK17" i="8" s="1"/>
  <c r="AD45" i="8"/>
  <c r="DK45" i="8" s="1"/>
  <c r="AP48" i="8"/>
  <c r="DW48" i="8" s="1"/>
  <c r="AQ48" i="8"/>
  <c r="DX48" i="8" s="1"/>
  <c r="AI41" i="8"/>
  <c r="DP41" i="8" s="1"/>
  <c r="AH41" i="8"/>
  <c r="CH41" i="8"/>
  <c r="EG41" i="8" s="1"/>
  <c r="EW41" i="8" s="1"/>
  <c r="DF105" i="8" l="1"/>
  <c r="AE22" i="8"/>
  <c r="DL22" i="8" s="1"/>
  <c r="AJ55" i="8"/>
  <c r="CC45" i="8"/>
  <c r="EB45" i="8" s="1"/>
  <c r="ER45" i="8" s="1"/>
  <c r="CC17" i="8"/>
  <c r="EB17" i="8" s="1"/>
  <c r="ER17" i="8" s="1"/>
  <c r="DF66" i="8" l="1"/>
  <c r="CX69" i="8" l="1"/>
  <c r="DO20" i="8"/>
  <c r="CU73" i="8" l="1"/>
  <c r="DL24" i="8"/>
  <c r="CV70" i="8" l="1"/>
  <c r="DF76" i="8"/>
  <c r="AF51" i="8"/>
  <c r="DM51" i="8" s="1"/>
  <c r="CV96" i="8" l="1"/>
  <c r="DM47" i="8"/>
  <c r="AM21" i="8"/>
  <c r="DT21" i="8" s="1"/>
  <c r="AL21" i="8"/>
  <c r="DS21" i="8" s="1"/>
  <c r="DD91" i="8" l="1"/>
  <c r="AG20" i="8"/>
  <c r="AQ17" i="8"/>
  <c r="AP17" i="8"/>
  <c r="DW17" i="8" s="1"/>
  <c r="AO17" i="8"/>
  <c r="AJ20" i="8"/>
  <c r="DQ20" i="8" s="1"/>
  <c r="AI20" i="8"/>
  <c r="EL42" i="8"/>
  <c r="FB42" i="8" s="1"/>
  <c r="CX72" i="8" l="1"/>
  <c r="CX70" i="8" l="1"/>
  <c r="CV99" i="8"/>
  <c r="DF71" i="8"/>
  <c r="DA72" i="8"/>
  <c r="DE104" i="8"/>
  <c r="CX82" i="8"/>
  <c r="DB102" i="8"/>
  <c r="CX78" i="8"/>
  <c r="CU79" i="8"/>
  <c r="DA88" i="8"/>
  <c r="AK27" i="8"/>
  <c r="DR27" i="8" s="1"/>
  <c r="AG15" i="8"/>
  <c r="AF15" i="8"/>
  <c r="DO29" i="8"/>
  <c r="AQ37" i="8"/>
  <c r="AP37" i="8"/>
  <c r="DW37" i="8" s="1"/>
  <c r="AE32" i="8"/>
  <c r="DO33" i="8"/>
  <c r="AJ31" i="8"/>
  <c r="DQ31" i="8" s="1"/>
  <c r="AI31" i="8"/>
  <c r="DP31" i="8" s="1"/>
  <c r="DO21" i="8"/>
  <c r="AK40" i="8"/>
  <c r="DR40" i="8" s="1"/>
  <c r="AI18" i="8"/>
  <c r="AH18" i="8"/>
  <c r="DO18" i="8" s="1"/>
  <c r="DV55" i="8"/>
  <c r="AH27" i="8"/>
  <c r="AI27" i="8"/>
  <c r="DW22" i="8"/>
  <c r="AO43" i="8"/>
  <c r="AN43" i="8"/>
  <c r="DU43" i="8" s="1"/>
  <c r="AN53" i="8"/>
  <c r="AG38" i="8"/>
  <c r="AF38" i="8"/>
  <c r="DM38" i="8" s="1"/>
  <c r="AP51" i="8"/>
  <c r="AQ51" i="8"/>
  <c r="AJ22" i="8"/>
  <c r="AK22" i="8"/>
  <c r="DL30" i="8"/>
  <c r="CZ81" i="8" l="1"/>
  <c r="CI18" i="8"/>
  <c r="AD32" i="8"/>
  <c r="DK32" i="8" s="1"/>
  <c r="AD52" i="8"/>
  <c r="DK52" i="8" s="1"/>
  <c r="AM19" i="8"/>
  <c r="DT19" i="8" s="1"/>
  <c r="AQ44" i="8"/>
  <c r="DX44" i="8" s="1"/>
  <c r="AP44" i="8"/>
  <c r="AO44" i="8"/>
  <c r="DV44" i="8" s="1"/>
  <c r="AG21" i="8"/>
  <c r="DN21" i="8" s="1"/>
  <c r="AI17" i="8"/>
  <c r="DP17" i="8" s="1"/>
  <c r="AH17" i="8"/>
  <c r="CU77" i="8" l="1"/>
  <c r="AD19" i="8"/>
  <c r="DK19" i="8" s="1"/>
  <c r="AF28" i="8"/>
  <c r="AK38" i="8"/>
  <c r="DR38" i="8" s="1"/>
  <c r="AJ38" i="8"/>
  <c r="AQ29" i="8"/>
  <c r="AP29" i="8"/>
  <c r="AO29" i="8"/>
  <c r="AM47" i="8"/>
  <c r="AE51" i="8"/>
  <c r="AG56" i="8"/>
  <c r="DN56" i="8" s="1"/>
  <c r="AF56" i="8"/>
  <c r="CC52" i="8"/>
  <c r="EB52" i="8" s="1"/>
  <c r="ER52" i="8" s="1"/>
  <c r="CW68" i="8" l="1"/>
  <c r="DN19" i="8"/>
  <c r="CZ88" i="8" l="1"/>
  <c r="DQ39" i="8"/>
  <c r="DD83" i="8" l="1"/>
  <c r="DD94" i="8"/>
  <c r="DU45" i="8"/>
  <c r="CZ79" i="8" l="1"/>
  <c r="DQ30" i="8"/>
  <c r="AQ41" i="8"/>
  <c r="AP41" i="8"/>
  <c r="DW41" i="8" s="1"/>
  <c r="CO41" i="8"/>
  <c r="EN41" i="8" s="1"/>
  <c r="FD41" i="8" s="1"/>
  <c r="CU97" i="8" l="1"/>
  <c r="DL48" i="8"/>
  <c r="AF54" i="8"/>
  <c r="AE54" i="8"/>
  <c r="AO30" i="8"/>
  <c r="AH54" i="8"/>
  <c r="AM17" i="8"/>
  <c r="AL17" i="8"/>
  <c r="CY69" i="8" l="1"/>
  <c r="DP20" i="8"/>
  <c r="AG41" i="8"/>
  <c r="AO41" i="8"/>
  <c r="DV41" i="8" s="1"/>
  <c r="AN41" i="8"/>
  <c r="DU41" i="8" s="1"/>
  <c r="AJ32" i="8"/>
  <c r="DQ32" i="8" s="1"/>
  <c r="AI32" i="8"/>
  <c r="AO42" i="8"/>
  <c r="AN42" i="8"/>
  <c r="DU42" i="8" s="1"/>
  <c r="EG20" i="8"/>
  <c r="DG83" i="8" l="1"/>
  <c r="DX34" i="8"/>
  <c r="CG23" i="8"/>
  <c r="CI36" i="8"/>
  <c r="EH36" i="8" s="1"/>
  <c r="EX36" i="8" s="1"/>
  <c r="CG28" i="8"/>
  <c r="EW20" i="8"/>
  <c r="EO34" i="8"/>
  <c r="FE34" i="8" s="1"/>
  <c r="EF23" i="8" l="1"/>
  <c r="EF28" i="8"/>
  <c r="DB79" i="8"/>
  <c r="DE96" i="8"/>
  <c r="AL25" i="8"/>
  <c r="AK25" i="8"/>
  <c r="AG47" i="8"/>
  <c r="DN47" i="8" s="1"/>
  <c r="EV23" i="8" l="1"/>
  <c r="EV28" i="8"/>
  <c r="DE64" i="8"/>
  <c r="DV15" i="8"/>
  <c r="AL19" i="8"/>
  <c r="AK19" i="8"/>
  <c r="AN29" i="8"/>
  <c r="AM29" i="8"/>
  <c r="AM53" i="8"/>
  <c r="DT53" i="8" s="1"/>
  <c r="AL53" i="8"/>
  <c r="DS53" i="8" s="1"/>
  <c r="CL53" i="8"/>
  <c r="EK53" i="8" s="1"/>
  <c r="FA53" i="8" s="1"/>
  <c r="AI45" i="8"/>
  <c r="AH45" i="8"/>
  <c r="DO45" i="8" s="1"/>
  <c r="CV94" i="8" l="1"/>
  <c r="DM45" i="8"/>
  <c r="AJ47" i="8"/>
  <c r="DC103" i="8" l="1"/>
  <c r="CP28" i="8"/>
  <c r="DB78" i="8" l="1"/>
  <c r="DS29" i="8"/>
  <c r="CD32" i="8"/>
  <c r="AI56" i="8"/>
  <c r="AH56" i="8"/>
  <c r="AQ21" i="8"/>
  <c r="AP21" i="8"/>
  <c r="AO21" i="8"/>
  <c r="DV21" i="8" s="1"/>
  <c r="CN22" i="8"/>
  <c r="DG67" i="8" l="1"/>
  <c r="DX18" i="8"/>
  <c r="AF20" i="8"/>
  <c r="AE20" i="8"/>
  <c r="CF24" i="8"/>
  <c r="AH44" i="8"/>
  <c r="DO44" i="8" s="1"/>
  <c r="CG33" i="8"/>
  <c r="AJ52" i="8"/>
  <c r="AL26" i="8"/>
  <c r="DS26" i="8" s="1"/>
  <c r="AI24" i="8"/>
  <c r="AH24" i="8"/>
  <c r="EE24" i="8" l="1"/>
  <c r="CX64" i="8"/>
  <c r="EF33" i="8"/>
  <c r="DO15" i="8"/>
  <c r="CO17" i="8"/>
  <c r="AP50" i="8"/>
  <c r="DW50" i="8" s="1"/>
  <c r="AQ50" i="8"/>
  <c r="DX50" i="8" s="1"/>
  <c r="AP16" i="8"/>
  <c r="AQ16" i="8"/>
  <c r="DX16" i="8" s="1"/>
  <c r="CI31" i="8"/>
  <c r="EH31" i="8" s="1"/>
  <c r="EX31" i="8" s="1"/>
  <c r="EN17" i="8" l="1"/>
  <c r="FD17" i="8" s="1"/>
  <c r="EU24" i="8"/>
  <c r="CV73" i="8"/>
  <c r="EV33" i="8"/>
  <c r="DM24" i="8"/>
  <c r="DE92" i="8" l="1"/>
  <c r="DA103" i="8"/>
  <c r="DV43" i="8"/>
  <c r="AP53" i="8"/>
  <c r="DW53" i="8" s="1"/>
  <c r="AQ53" i="8"/>
  <c r="AO53" i="8"/>
  <c r="AP26" i="8"/>
  <c r="AQ26" i="8"/>
  <c r="DX26" i="8" s="1"/>
  <c r="AO26" i="8"/>
  <c r="CV93" i="8" l="1"/>
  <c r="CC19" i="8"/>
  <c r="EB19" i="8" s="1"/>
  <c r="ER19" i="8" s="1"/>
  <c r="DM44" i="8"/>
  <c r="AK37" i="8"/>
  <c r="AJ37" i="8"/>
  <c r="DQ37" i="8" s="1"/>
  <c r="AE56" i="8"/>
  <c r="DL56" i="8" s="1"/>
  <c r="AH37" i="8"/>
  <c r="AE55" i="8"/>
  <c r="AI23" i="8"/>
  <c r="AH23" i="8"/>
  <c r="DO23" i="8" s="1"/>
  <c r="AK36" i="8"/>
  <c r="AJ36" i="8"/>
  <c r="DQ36" i="8" s="1"/>
  <c r="DB90" i="8" l="1"/>
  <c r="CD55" i="8"/>
  <c r="DL55" i="8"/>
  <c r="DS41" i="8"/>
  <c r="DA75" i="8" l="1"/>
  <c r="DF96" i="8"/>
  <c r="DB89" i="8"/>
  <c r="EC55" i="8"/>
  <c r="ES55" i="8" s="1"/>
  <c r="AQ39" i="8"/>
  <c r="AP39" i="8"/>
  <c r="AO39" i="8"/>
  <c r="CY72" i="8" l="1"/>
  <c r="DP23" i="8"/>
  <c r="AG52" i="8"/>
  <c r="AQ28" i="8"/>
  <c r="AP28" i="8"/>
  <c r="AO28" i="8"/>
  <c r="DV28" i="8" s="1"/>
  <c r="AI46" i="8"/>
  <c r="AD22" i="8"/>
  <c r="DK22" i="8" s="1"/>
  <c r="AO50" i="8"/>
  <c r="AN50" i="8"/>
  <c r="CN50" i="8"/>
  <c r="AF41" i="8"/>
  <c r="DM41" i="8" s="1"/>
  <c r="CC22" i="8" l="1"/>
  <c r="EB22" i="8" s="1"/>
  <c r="ER22" i="8" s="1"/>
  <c r="CV85" i="8"/>
  <c r="DM36" i="8"/>
  <c r="AE28" i="8"/>
  <c r="CD28" i="8" s="1"/>
  <c r="AE29" i="8"/>
  <c r="AE41" i="8"/>
  <c r="AD41" i="8"/>
  <c r="CM24" i="8"/>
  <c r="EL24" i="8" s="1"/>
  <c r="FB24" i="8" s="1"/>
  <c r="AG17" i="8"/>
  <c r="AF17" i="8"/>
  <c r="DL28" i="8" l="1"/>
  <c r="DD104" i="8"/>
  <c r="EC28" i="8"/>
  <c r="ES28" i="8" s="1"/>
  <c r="DU55" i="8"/>
  <c r="DK41" i="8"/>
  <c r="CC41" i="8"/>
  <c r="EB41" i="8" s="1"/>
  <c r="ER41" i="8" s="1"/>
  <c r="DG100" i="8" l="1"/>
  <c r="DX51" i="8"/>
  <c r="AK29" i="8"/>
  <c r="AM56" i="8"/>
  <c r="AJ48" i="8"/>
  <c r="AL44" i="8"/>
  <c r="AK44" i="8"/>
  <c r="AO20" i="8"/>
  <c r="AN20" i="8"/>
  <c r="DU20" i="8" s="1"/>
  <c r="AJ34" i="8"/>
  <c r="AI34" i="8"/>
  <c r="CZ67" i="8" l="1"/>
  <c r="CC32" i="8"/>
  <c r="EB32" i="8" s="1"/>
  <c r="ER32" i="8" s="1"/>
  <c r="DQ18" i="8"/>
  <c r="AG53" i="8"/>
  <c r="DN53" i="8" s="1"/>
  <c r="AK26" i="8"/>
  <c r="DR26" i="8" s="1"/>
  <c r="AJ26" i="8"/>
  <c r="AP30" i="8"/>
  <c r="AQ30" i="8"/>
  <c r="DX30" i="8" s="1"/>
  <c r="AI50" i="8"/>
  <c r="AH50" i="8"/>
  <c r="EH18" i="8"/>
  <c r="EX18" i="8" s="1"/>
  <c r="CY95" i="8" l="1"/>
  <c r="DP46" i="8"/>
  <c r="CY88" i="8" l="1"/>
  <c r="DP39" i="8"/>
  <c r="CF34" i="8"/>
  <c r="DE99" i="8" l="1"/>
  <c r="EE34" i="8"/>
  <c r="DV50" i="8"/>
  <c r="EM50" i="8"/>
  <c r="FC50" i="8" s="1"/>
  <c r="DG69" i="8" l="1"/>
  <c r="EU34" i="8"/>
  <c r="DX20" i="8"/>
  <c r="DC95" i="8" l="1"/>
  <c r="DD102" i="8"/>
  <c r="DU53" i="8"/>
  <c r="CY105" i="8" l="1"/>
  <c r="DP56" i="8"/>
  <c r="CF31" i="8"/>
  <c r="EE31" i="8" l="1"/>
  <c r="DE66" i="8"/>
  <c r="DV17" i="8"/>
  <c r="EU31" i="8" l="1"/>
  <c r="CY83" i="8"/>
  <c r="DP34" i="8"/>
  <c r="CU67" i="8" l="1"/>
  <c r="DL18" i="8"/>
  <c r="DF95" i="8" l="1"/>
  <c r="DW46" i="8"/>
  <c r="CY94" i="8" l="1"/>
  <c r="DP45" i="8"/>
  <c r="AF21" i="8"/>
  <c r="DM21" i="8" s="1"/>
  <c r="AE21" i="8"/>
  <c r="DL21" i="8" s="1"/>
  <c r="AN40" i="8"/>
  <c r="AG35" i="8"/>
  <c r="DN35" i="8" s="1"/>
  <c r="AL15" i="8"/>
  <c r="AI25" i="8"/>
  <c r="DP25" i="8" s="1"/>
  <c r="AH25" i="8"/>
  <c r="CU103" i="8" l="1"/>
  <c r="CC21" i="8"/>
  <c r="EB21" i="8" s="1"/>
  <c r="ER21" i="8" s="1"/>
  <c r="DL54" i="8"/>
  <c r="AE16" i="8"/>
  <c r="DL16" i="8" s="1"/>
  <c r="AD16" i="8"/>
  <c r="AN35" i="8"/>
  <c r="DU35" i="8" s="1"/>
  <c r="AM35" i="8"/>
  <c r="AH31" i="8"/>
  <c r="AG31" i="8"/>
  <c r="DN31" i="8" s="1"/>
  <c r="AL32" i="8"/>
  <c r="AK32" i="8"/>
  <c r="AI47" i="8"/>
  <c r="AH47" i="8"/>
  <c r="DO47" i="8" s="1"/>
  <c r="CX74" i="8" l="1"/>
  <c r="DO25" i="8"/>
  <c r="DK16" i="8"/>
  <c r="CC16" i="8"/>
  <c r="EB16" i="8" s="1"/>
  <c r="ER16" i="8" s="1"/>
  <c r="EF25" i="8"/>
  <c r="DG70" i="8" l="1"/>
  <c r="DX21" i="8"/>
  <c r="EV25" i="8"/>
  <c r="CY75" i="8" l="1"/>
  <c r="DP26" i="8"/>
  <c r="AL30" i="8"/>
  <c r="DS30" i="8" s="1"/>
  <c r="AK30" i="8"/>
  <c r="AI49" i="8"/>
  <c r="DP49" i="8" s="1"/>
  <c r="AH49" i="8"/>
  <c r="CH49" i="8"/>
  <c r="EG49" i="8" s="1"/>
  <c r="EW49" i="8" s="1"/>
  <c r="AO52" i="8"/>
  <c r="AI48" i="8"/>
  <c r="DP48" i="8" s="1"/>
  <c r="AH48" i="8"/>
  <c r="AQ43" i="8"/>
  <c r="DX43" i="8" s="1"/>
  <c r="AP43" i="8"/>
  <c r="DW43" i="8" s="1"/>
  <c r="CV92" i="8" l="1"/>
  <c r="AM54" i="8"/>
  <c r="DT54" i="8" s="1"/>
  <c r="AL54" i="8"/>
  <c r="AO48" i="8"/>
  <c r="DV48" i="8" s="1"/>
  <c r="AN48" i="8"/>
  <c r="CN48" i="8"/>
  <c r="EM48" i="8" s="1"/>
  <c r="FC48" i="8" s="1"/>
  <c r="AI55" i="8"/>
  <c r="DP55" i="8" s="1"/>
  <c r="AH55" i="8"/>
  <c r="AD23" i="8"/>
  <c r="DK23" i="8" s="1"/>
  <c r="AN32" i="8"/>
  <c r="AP56" i="8"/>
  <c r="DW56" i="8" s="1"/>
  <c r="AQ56" i="8"/>
  <c r="DX56" i="8" s="1"/>
  <c r="CU99" i="8" l="1"/>
  <c r="CZ78" i="8"/>
  <c r="DB88" i="8"/>
  <c r="CC50" i="8"/>
  <c r="EB50" i="8" s="1"/>
  <c r="ER50" i="8" s="1"/>
  <c r="DL50" i="8"/>
  <c r="DG66" i="8" l="1"/>
  <c r="DX17" i="8"/>
  <c r="CV101" i="8" l="1"/>
  <c r="AD33" i="8"/>
  <c r="DK33" i="8" s="1"/>
  <c r="DA97" i="8" l="1"/>
  <c r="DR48" i="8"/>
  <c r="AK23" i="8"/>
  <c r="DR23" i="8" s="1"/>
  <c r="AJ23" i="8"/>
  <c r="AD27" i="8"/>
  <c r="DK27" i="8" s="1"/>
  <c r="AJ53" i="8"/>
  <c r="AE43" i="8"/>
  <c r="DL43" i="8" s="1"/>
  <c r="AD43" i="8"/>
  <c r="CC33" i="8"/>
  <c r="EB33" i="8" s="1"/>
  <c r="ER33" i="8" s="1"/>
  <c r="DE102" i="8" l="1"/>
  <c r="CC23" i="8"/>
  <c r="EB23" i="8" s="1"/>
  <c r="ER23" i="8" s="1"/>
  <c r="DV53" i="8"/>
  <c r="CO23" i="8"/>
  <c r="EN23" i="8" s="1"/>
  <c r="FD23" i="8" s="1"/>
  <c r="CD25" i="8"/>
  <c r="DK43" i="8"/>
  <c r="CC43" i="8"/>
  <c r="EB43" i="8" s="1"/>
  <c r="ER43" i="8" s="1"/>
  <c r="CC27" i="8"/>
  <c r="EB27" i="8" s="1"/>
  <c r="ER27" i="8" s="1"/>
  <c r="DG76" i="8" l="1"/>
  <c r="EC25" i="8"/>
  <c r="ES25" i="8" s="1"/>
  <c r="AO46" i="8"/>
  <c r="DA99" i="8" l="1"/>
  <c r="DR50" i="8"/>
  <c r="AF35" i="8"/>
  <c r="DM35" i="8" s="1"/>
  <c r="AE35" i="8"/>
  <c r="DE71" i="8" l="1"/>
  <c r="DV22" i="8"/>
  <c r="AL51" i="8"/>
  <c r="AK51" i="8"/>
  <c r="AD38" i="8"/>
  <c r="DK38" i="8" s="1"/>
  <c r="AJ56" i="8"/>
  <c r="AD18" i="8"/>
  <c r="DK18" i="8" s="1"/>
  <c r="AD54" i="8"/>
  <c r="DK54" i="8" s="1"/>
  <c r="AQ27" i="8"/>
  <c r="DX27" i="8" s="1"/>
  <c r="AP27" i="8"/>
  <c r="DW27" i="8" s="1"/>
  <c r="AO27" i="8"/>
  <c r="AM42" i="8"/>
  <c r="AL42" i="8"/>
  <c r="EM22" i="8"/>
  <c r="FC22" i="8" s="1"/>
  <c r="CC38" i="8" l="1"/>
  <c r="EB38" i="8" s="1"/>
  <c r="ER38" i="8" s="1"/>
  <c r="CW93" i="8"/>
  <c r="CC18" i="8"/>
  <c r="EB18" i="8" s="1"/>
  <c r="ER18" i="8" s="1"/>
  <c r="CC54" i="8"/>
  <c r="EB54" i="8" s="1"/>
  <c r="ER54" i="8" s="1"/>
  <c r="DN44" i="8"/>
  <c r="CL21" i="8"/>
  <c r="CE47" i="8"/>
  <c r="CJ38" i="8"/>
  <c r="EI38" i="8" s="1"/>
  <c r="EY38" i="8" s="1"/>
  <c r="CD30" i="8"/>
  <c r="EK21" i="8" l="1"/>
  <c r="FA21" i="8" s="1"/>
  <c r="CU81" i="8"/>
  <c r="ED47" i="8"/>
  <c r="EC30" i="8"/>
  <c r="ES30" i="8" s="1"/>
  <c r="DL32" i="8"/>
  <c r="EC32" i="8"/>
  <c r="ES32" i="8" s="1"/>
  <c r="DG77" i="8" l="1"/>
  <c r="ET47" i="8"/>
  <c r="DX28" i="8"/>
  <c r="EO28" i="8"/>
  <c r="FE28" i="8" s="1"/>
  <c r="DF77" i="8" l="1"/>
  <c r="DW28" i="8"/>
  <c r="CV105" i="8" l="1"/>
  <c r="DM56" i="8"/>
  <c r="AP24" i="8"/>
  <c r="DW24" i="8" s="1"/>
  <c r="AQ24" i="8"/>
  <c r="DX24" i="8" s="1"/>
  <c r="AL31" i="8"/>
  <c r="CW101" i="8" l="1"/>
  <c r="DN52" i="8"/>
  <c r="AG42" i="8"/>
  <c r="DN42" i="8" s="1"/>
  <c r="AF42" i="8"/>
  <c r="AM55" i="8"/>
  <c r="AN31" i="8"/>
  <c r="DU31" i="8" s="1"/>
  <c r="CM31" i="8"/>
  <c r="EL31" i="8" s="1"/>
  <c r="FB31" i="8" s="1"/>
  <c r="AM31" i="8"/>
  <c r="DT31" i="8" s="1"/>
  <c r="CN55" i="8"/>
  <c r="EM55" i="8" s="1"/>
  <c r="FC55" i="8" s="1"/>
  <c r="AL56" i="8"/>
  <c r="AK56" i="8"/>
  <c r="AL52" i="8"/>
  <c r="DS52" i="8" s="1"/>
  <c r="AK52" i="8"/>
  <c r="CU85" i="8" l="1"/>
  <c r="CJ39" i="8"/>
  <c r="EI39" i="8" s="1"/>
  <c r="EY39" i="8" s="1"/>
  <c r="CL54" i="8"/>
  <c r="EK54" i="8" s="1"/>
  <c r="FA54" i="8" s="1"/>
  <c r="CK29" i="8"/>
  <c r="EJ29" i="8" s="1"/>
  <c r="EZ29" i="8" s="1"/>
  <c r="AD42" i="8"/>
  <c r="DK42" i="8" s="1"/>
  <c r="AL28" i="8"/>
  <c r="AK28" i="8"/>
  <c r="DC78" i="8" l="1"/>
  <c r="CC42" i="8"/>
  <c r="EB42" i="8" s="1"/>
  <c r="ER42" i="8" s="1"/>
  <c r="DT29" i="8"/>
  <c r="CK30" i="8"/>
  <c r="EJ30" i="8" s="1"/>
  <c r="EZ30" i="8" s="1"/>
  <c r="DB64" i="8" l="1"/>
  <c r="DS15" i="8"/>
  <c r="CO46" i="8"/>
  <c r="EN46" i="8" s="1"/>
  <c r="FD46" i="8" s="1"/>
  <c r="DG94" i="8" l="1"/>
  <c r="CW90" i="8"/>
  <c r="DN41" i="8"/>
  <c r="CW81" i="8" l="1"/>
  <c r="CZ103" i="8" l="1"/>
  <c r="DE83" i="8"/>
  <c r="DE65" i="8"/>
  <c r="DV16" i="8"/>
  <c r="CY99" i="8" l="1"/>
  <c r="DP50" i="8"/>
  <c r="DG72" i="8" l="1"/>
  <c r="DX23" i="8"/>
  <c r="DF93" i="8" l="1"/>
  <c r="DW44" i="8"/>
  <c r="CY79" i="8" l="1"/>
  <c r="DP30" i="8"/>
  <c r="DE89" i="8" l="1"/>
  <c r="CZ97" i="8"/>
  <c r="DG91" i="8"/>
  <c r="DQ48" i="8"/>
  <c r="AQ19" i="8"/>
  <c r="AP19" i="8"/>
  <c r="DG78" i="8" l="1"/>
  <c r="DX29" i="8"/>
  <c r="AQ47" i="8"/>
  <c r="DX47" i="8" s="1"/>
  <c r="AP47" i="8"/>
  <c r="DW47" i="8" s="1"/>
  <c r="CP47" i="8"/>
  <c r="EO47" i="8" s="1"/>
  <c r="FE47" i="8" s="1"/>
  <c r="DE75" i="8" l="1"/>
  <c r="DV26" i="8"/>
  <c r="AJ29" i="8"/>
  <c r="DQ29" i="8" s="1"/>
  <c r="AI29" i="8"/>
  <c r="DF79" i="8" l="1"/>
  <c r="DW30" i="8"/>
  <c r="AM34" i="8"/>
  <c r="DD65" i="8" l="1"/>
  <c r="DU16" i="8"/>
  <c r="AN52" i="8"/>
  <c r="DU52" i="8" s="1"/>
  <c r="AM52" i="8"/>
  <c r="AG37" i="8"/>
  <c r="AF37" i="8"/>
  <c r="DM37" i="8" s="1"/>
  <c r="AI43" i="8"/>
  <c r="AH43" i="8"/>
  <c r="CX87" i="8" l="1"/>
  <c r="DO38" i="8"/>
  <c r="DB73" i="8" l="1"/>
  <c r="CD56" i="8"/>
  <c r="CK23" i="8"/>
  <c r="EJ23" i="8" s="1"/>
  <c r="EZ23" i="8" s="1"/>
  <c r="CG15" i="8"/>
  <c r="AO47" i="8"/>
  <c r="DV47" i="8" s="1"/>
  <c r="AN47" i="8"/>
  <c r="CN47" i="8"/>
  <c r="EM47" i="8" s="1"/>
  <c r="FC47" i="8" s="1"/>
  <c r="EF15" i="8" l="1"/>
  <c r="EV15" i="8" s="1"/>
  <c r="CX84" i="8"/>
  <c r="EC56" i="8"/>
  <c r="ES56" i="8" s="1"/>
  <c r="CH55" i="8"/>
  <c r="EG55" i="8" s="1"/>
  <c r="EW55" i="8" s="1"/>
  <c r="DB65" i="8" l="1"/>
  <c r="DS16" i="8"/>
  <c r="DD64" i="8" l="1"/>
  <c r="DU15" i="8"/>
  <c r="DA77" i="8" l="1"/>
  <c r="DD86" i="8"/>
  <c r="DR28" i="8"/>
  <c r="DB98" i="8" l="1"/>
  <c r="DS49" i="8"/>
  <c r="CW88" i="8" l="1"/>
  <c r="DN39" i="8"/>
  <c r="CY91" i="8" l="1"/>
  <c r="DP42" i="8"/>
  <c r="CV77" i="8" l="1"/>
  <c r="DM28" i="8"/>
  <c r="CX97" i="8" l="1"/>
  <c r="DO48" i="8"/>
  <c r="DA100" i="8" l="1"/>
  <c r="DR51" i="8"/>
  <c r="DB104" i="8" l="1"/>
  <c r="DA69" i="8"/>
  <c r="DR20" i="8"/>
  <c r="DB83" i="8" l="1"/>
  <c r="DS34" i="8"/>
  <c r="CZ94" i="8" l="1"/>
  <c r="DQ45" i="8"/>
  <c r="CX81" i="8" l="1"/>
  <c r="DO32" i="8"/>
  <c r="CX66" i="8" l="1"/>
  <c r="DO17" i="8"/>
  <c r="DG103" i="8" l="1"/>
  <c r="DX54" i="8"/>
  <c r="CW76" i="8" l="1"/>
  <c r="DN27" i="8"/>
  <c r="AP55" i="8"/>
  <c r="AQ55" i="8"/>
  <c r="DX55" i="8" s="1"/>
  <c r="CP55" i="8"/>
  <c r="EO55" i="8" s="1"/>
  <c r="FE55" i="8" s="1"/>
  <c r="AO32" i="8"/>
  <c r="DE101" i="8" l="1"/>
  <c r="DV52" i="8"/>
  <c r="CV103" i="8" l="1"/>
  <c r="DM54" i="8"/>
  <c r="DC79" i="8" l="1"/>
  <c r="DT30" i="8"/>
  <c r="AI54" i="8"/>
  <c r="CF44" i="8"/>
  <c r="AM18" i="8"/>
  <c r="AL18" i="8"/>
  <c r="DA73" i="8" l="1"/>
  <c r="EE44" i="8"/>
  <c r="CE27" i="8"/>
  <c r="CD42" i="8"/>
  <c r="CE24" i="8"/>
  <c r="CH46" i="8"/>
  <c r="EG46" i="8" s="1"/>
  <c r="EW46" i="8" s="1"/>
  <c r="ED27" i="8" l="1"/>
  <c r="ET27" i="8" s="1"/>
  <c r="ED24" i="8"/>
  <c r="ET24" i="8" s="1"/>
  <c r="DG90" i="8"/>
  <c r="EU44" i="8"/>
  <c r="EC42" i="8"/>
  <c r="ES42" i="8" s="1"/>
  <c r="DX41" i="8"/>
  <c r="DF100" i="8" l="1"/>
  <c r="DW51" i="8"/>
  <c r="DG68" i="8" l="1"/>
  <c r="DX19" i="8"/>
  <c r="DC88" i="8" l="1"/>
  <c r="DT39" i="8"/>
  <c r="CX99" i="8" l="1"/>
  <c r="DO50" i="8"/>
  <c r="CZ102" i="8" l="1"/>
  <c r="DQ53" i="8"/>
  <c r="CU78" i="8" l="1"/>
  <c r="CX89" i="8"/>
  <c r="DL29" i="8"/>
  <c r="CW66" i="8" l="1"/>
  <c r="DN17" i="8"/>
  <c r="DD99" i="8" l="1"/>
  <c r="DU50" i="8"/>
  <c r="CU82" i="8" l="1"/>
  <c r="DL33" i="8"/>
  <c r="DG84" i="8" l="1"/>
  <c r="CY102" i="8"/>
  <c r="DX35" i="8"/>
  <c r="DF101" i="8" l="1"/>
  <c r="DW52" i="8"/>
  <c r="CV97" i="8" l="1"/>
  <c r="AE46" i="8"/>
  <c r="CF35" i="8"/>
  <c r="DD74" i="8" l="1"/>
  <c r="EE35" i="8"/>
  <c r="DU25" i="8"/>
  <c r="DE74" i="8" l="1"/>
  <c r="CU100" i="8"/>
  <c r="EU35" i="8"/>
  <c r="DL51" i="8"/>
  <c r="CX80" i="8" l="1"/>
  <c r="DO31" i="8"/>
  <c r="DB91" i="8" l="1"/>
  <c r="DS42" i="8"/>
  <c r="CV69" i="8" l="1"/>
  <c r="DM20" i="8"/>
  <c r="CX86" i="8" l="1"/>
  <c r="DO37" i="8"/>
  <c r="CE51" i="8"/>
  <c r="CH48" i="8"/>
  <c r="EG48" i="8" s="1"/>
  <c r="EW48" i="8" s="1"/>
  <c r="CW69" i="8" l="1"/>
  <c r="ED51" i="8"/>
  <c r="ET51" i="8" s="1"/>
  <c r="DN20" i="8"/>
  <c r="CI39" i="8"/>
  <c r="EH39" i="8" s="1"/>
  <c r="EX39" i="8" s="1"/>
  <c r="DC64" i="8" l="1"/>
  <c r="DT15" i="8"/>
  <c r="DF98" i="8" l="1"/>
  <c r="CW103" i="8"/>
  <c r="DN54" i="8"/>
  <c r="DC85" i="8" l="1"/>
  <c r="DT36" i="8"/>
  <c r="DC76" i="8" l="1"/>
  <c r="CW86" i="8"/>
  <c r="DN37" i="8"/>
  <c r="CY81" i="8" l="1"/>
  <c r="DP32" i="8"/>
  <c r="CK33" i="8"/>
  <c r="EJ33" i="8" s="1"/>
  <c r="EZ33" i="8" s="1"/>
  <c r="CN41" i="8"/>
  <c r="EM41" i="8" s="1"/>
  <c r="FC41" i="8" s="1"/>
  <c r="CE50" i="8"/>
  <c r="DG95" i="8" l="1"/>
  <c r="ED50" i="8"/>
  <c r="DX46" i="8"/>
  <c r="CN44" i="8"/>
  <c r="EM44" i="8" s="1"/>
  <c r="FC44" i="8" s="1"/>
  <c r="AL46" i="8"/>
  <c r="DS46" i="8" s="1"/>
  <c r="CL46" i="8"/>
  <c r="EK46" i="8" s="1"/>
  <c r="FA46" i="8" s="1"/>
  <c r="CG44" i="8"/>
  <c r="EF44" i="8" s="1"/>
  <c r="EV44" i="8" s="1"/>
  <c r="CF30" i="8"/>
  <c r="CP50" i="8"/>
  <c r="EO50" i="8" s="1"/>
  <c r="FE50" i="8" s="1"/>
  <c r="EE30" i="8" l="1"/>
  <c r="DB93" i="8"/>
  <c r="ET50" i="8"/>
  <c r="DS44" i="8"/>
  <c r="CJ23" i="8"/>
  <c r="EI23" i="8" l="1"/>
  <c r="EY23" i="8" s="1"/>
  <c r="EU30" i="8"/>
  <c r="CW71" i="8"/>
  <c r="DF84" i="8" l="1"/>
  <c r="DW35" i="8"/>
  <c r="CV65" i="8" l="1"/>
  <c r="DM16" i="8"/>
  <c r="DB77" i="8" l="1"/>
  <c r="DS28" i="8"/>
  <c r="DF65" i="8" l="1"/>
  <c r="DW16" i="8"/>
  <c r="CY67" i="8" l="1"/>
  <c r="DP18" i="8"/>
  <c r="DF85" i="8" l="1"/>
  <c r="DW36" i="8"/>
  <c r="CX103" i="8" l="1"/>
  <c r="DO54" i="8"/>
  <c r="DF83" i="8" l="1"/>
  <c r="DW34" i="8"/>
  <c r="DC96" i="8" l="1"/>
  <c r="DT47" i="8"/>
  <c r="DD89" i="8" l="1"/>
  <c r="DU40" i="8"/>
  <c r="DD77" i="8" l="1"/>
  <c r="DU28" i="8"/>
  <c r="DC77" i="8" l="1"/>
  <c r="DT28" i="8"/>
  <c r="DC92" i="8" l="1"/>
  <c r="DT43" i="8"/>
  <c r="DE85" i="8" l="1"/>
  <c r="DV36" i="8"/>
  <c r="CV88" i="8" l="1"/>
  <c r="DM39" i="8"/>
  <c r="AD35" i="8"/>
  <c r="DK35" i="8" s="1"/>
  <c r="AM20" i="8"/>
  <c r="AL20" i="8"/>
  <c r="DF67" i="8" l="1"/>
  <c r="CC35" i="8"/>
  <c r="EB35" i="8" s="1"/>
  <c r="ER35" i="8" s="1"/>
  <c r="DW18" i="8"/>
  <c r="CK37" i="8"/>
  <c r="DF70" i="8" l="1"/>
  <c r="DW21" i="8"/>
  <c r="AJ44" i="8"/>
  <c r="AI44" i="8"/>
  <c r="R7" i="8"/>
  <c r="AD28" i="8"/>
  <c r="DK28" i="8" s="1"/>
  <c r="DC66" i="8" l="1"/>
  <c r="CC28" i="8"/>
  <c r="EB28" i="8" s="1"/>
  <c r="ER28" i="8" s="1"/>
  <c r="DT17" i="8"/>
  <c r="AD49" i="8"/>
  <c r="DK49" i="8" s="1"/>
  <c r="AQ32" i="8"/>
  <c r="DX32" i="8" s="1"/>
  <c r="AP32" i="8"/>
  <c r="R8" i="8"/>
  <c r="R9" i="8" s="1"/>
  <c r="FO44" i="8" s="1"/>
  <c r="DC105" i="8" l="1"/>
  <c r="FO20" i="8"/>
  <c r="GG20" i="8" s="1"/>
  <c r="DT56" i="8"/>
  <c r="CJ27" i="8"/>
  <c r="EI27" i="8" s="1"/>
  <c r="EY27" i="8" s="1"/>
  <c r="AE36" i="8"/>
  <c r="DL36" i="8" s="1"/>
  <c r="AD36" i="8"/>
  <c r="CH34" i="8"/>
  <c r="EG34" i="8" s="1"/>
  <c r="EW34" i="8" s="1"/>
  <c r="AM50" i="8"/>
  <c r="DT50" i="8" s="1"/>
  <c r="AL50" i="8"/>
  <c r="CL50" i="8"/>
  <c r="EK50" i="8" s="1"/>
  <c r="FA50" i="8" s="1"/>
  <c r="FO54" i="8"/>
  <c r="FO48" i="8"/>
  <c r="GW40" i="8"/>
  <c r="FO52" i="8"/>
  <c r="GW33" i="8"/>
  <c r="FO26" i="8"/>
  <c r="FO46" i="8"/>
  <c r="FO24" i="8"/>
  <c r="FO45" i="8"/>
  <c r="FO42" i="8"/>
  <c r="GW22" i="8"/>
  <c r="GW54" i="8"/>
  <c r="FO53" i="8"/>
  <c r="GW34" i="8"/>
  <c r="GW32" i="8"/>
  <c r="GW20" i="8"/>
  <c r="GW28" i="8"/>
  <c r="GW39" i="8"/>
  <c r="HM39" i="8" s="1"/>
  <c r="FO40" i="8"/>
  <c r="GW52" i="8"/>
  <c r="FO17" i="8"/>
  <c r="FO33" i="8"/>
  <c r="GW26" i="8"/>
  <c r="FO21" i="8"/>
  <c r="GW49" i="8"/>
  <c r="GW24" i="8"/>
  <c r="FO30" i="8"/>
  <c r="GW45" i="8"/>
  <c r="FO23" i="8"/>
  <c r="GW38" i="8"/>
  <c r="FO35" i="8"/>
  <c r="FO22" i="8"/>
  <c r="GG44" i="8"/>
  <c r="IC44" i="8"/>
  <c r="FO38" i="8"/>
  <c r="FO16" i="8"/>
  <c r="GW16" i="8"/>
  <c r="GW53" i="8"/>
  <c r="FO32" i="8"/>
  <c r="FO28" i="8"/>
  <c r="FO39" i="8"/>
  <c r="GW17" i="8"/>
  <c r="GW21" i="8"/>
  <c r="GW30" i="8"/>
  <c r="GW15" i="8"/>
  <c r="FO37" i="8"/>
  <c r="FO29" i="8"/>
  <c r="GW48" i="8"/>
  <c r="FO47" i="8"/>
  <c r="GW31" i="8"/>
  <c r="HM31" i="8" s="1"/>
  <c r="GW51" i="8"/>
  <c r="FO27" i="8"/>
  <c r="GW36" i="8"/>
  <c r="HM36" i="8" s="1"/>
  <c r="FO55" i="8"/>
  <c r="GW43" i="8"/>
  <c r="GW56" i="8"/>
  <c r="GW19" i="8"/>
  <c r="GW18" i="8"/>
  <c r="HM18" i="8" s="1"/>
  <c r="FO49" i="8"/>
  <c r="FO25" i="8"/>
  <c r="GW41" i="8"/>
  <c r="FO50" i="8"/>
  <c r="FO15" i="8"/>
  <c r="GW29" i="8"/>
  <c r="FO34" i="8"/>
  <c r="GW47" i="8"/>
  <c r="FO31" i="8"/>
  <c r="FO51" i="8"/>
  <c r="GW27" i="8"/>
  <c r="FO36" i="8"/>
  <c r="GW55" i="8"/>
  <c r="FO43" i="8"/>
  <c r="FO56" i="8"/>
  <c r="FO19" i="8"/>
  <c r="FO18" i="8"/>
  <c r="GW46" i="8"/>
  <c r="GW25" i="8"/>
  <c r="FO41" i="8"/>
  <c r="GW50" i="8"/>
  <c r="GW23" i="8"/>
  <c r="GW42" i="8"/>
  <c r="GW35" i="8"/>
  <c r="GW37" i="8"/>
  <c r="GW44" i="8"/>
  <c r="CC49" i="8"/>
  <c r="EB49" i="8" s="1"/>
  <c r="ER49" i="8" s="1"/>
  <c r="IT20" i="8" l="1"/>
  <c r="IC20" i="8"/>
  <c r="CY65" i="8"/>
  <c r="DP16" i="8"/>
  <c r="CJ52" i="8"/>
  <c r="IT54" i="8"/>
  <c r="IC54" i="8"/>
  <c r="IC25" i="8"/>
  <c r="GG25" i="8"/>
  <c r="IT25" i="8"/>
  <c r="IC27" i="8"/>
  <c r="GG27" i="8"/>
  <c r="GG28" i="8"/>
  <c r="IC28" i="8"/>
  <c r="IT28" i="8"/>
  <c r="IT16" i="8"/>
  <c r="GG16" i="8"/>
  <c r="IC16" i="8"/>
  <c r="IC23" i="8"/>
  <c r="GG23" i="8"/>
  <c r="GG17" i="8"/>
  <c r="IC17" i="8"/>
  <c r="IT53" i="8"/>
  <c r="IC53" i="8"/>
  <c r="GG53" i="8"/>
  <c r="GG45" i="8"/>
  <c r="IT45" i="8"/>
  <c r="IC45" i="8"/>
  <c r="IC47" i="8"/>
  <c r="GG47" i="8"/>
  <c r="IC39" i="8"/>
  <c r="GG39" i="8"/>
  <c r="IT39" i="8"/>
  <c r="GG33" i="8"/>
  <c r="IC33" i="8"/>
  <c r="IC42" i="8"/>
  <c r="GG42" i="8"/>
  <c r="IC51" i="8"/>
  <c r="GG51" i="8"/>
  <c r="IC18" i="8"/>
  <c r="IT18" i="8"/>
  <c r="GG18" i="8"/>
  <c r="IT31" i="8"/>
  <c r="GG31" i="8"/>
  <c r="IC31" i="8"/>
  <c r="IC15" i="8"/>
  <c r="IC49" i="8"/>
  <c r="GG49" i="8"/>
  <c r="GG29" i="8"/>
  <c r="IT29" i="8"/>
  <c r="IC29" i="8"/>
  <c r="GG32" i="8"/>
  <c r="IC32" i="8"/>
  <c r="IT32" i="8"/>
  <c r="IC38" i="8"/>
  <c r="GG38" i="8"/>
  <c r="IC22" i="8"/>
  <c r="GG22" i="8"/>
  <c r="GG21" i="8"/>
  <c r="IC21" i="8"/>
  <c r="GG24" i="8"/>
  <c r="IT24" i="8"/>
  <c r="IC24" i="8"/>
  <c r="GG52" i="8"/>
  <c r="IC52" i="8"/>
  <c r="DK36" i="8"/>
  <c r="CC36" i="8"/>
  <c r="EB36" i="8" s="1"/>
  <c r="ER36" i="8" s="1"/>
  <c r="GG56" i="8"/>
  <c r="IC56" i="8"/>
  <c r="GG34" i="8"/>
  <c r="IC34" i="8"/>
  <c r="IC26" i="8"/>
  <c r="GG26" i="8"/>
  <c r="IC43" i="8"/>
  <c r="GG43" i="8"/>
  <c r="GG41" i="8"/>
  <c r="IT41" i="8"/>
  <c r="IC41" i="8"/>
  <c r="IC19" i="8"/>
  <c r="IT19" i="8"/>
  <c r="GG19" i="8"/>
  <c r="GG36" i="8"/>
  <c r="IT36" i="8"/>
  <c r="IC36" i="8"/>
  <c r="GG50" i="8"/>
  <c r="IC50" i="8"/>
  <c r="IC55" i="8"/>
  <c r="GG55" i="8"/>
  <c r="GG37" i="8"/>
  <c r="IC37" i="8"/>
  <c r="IT37" i="8"/>
  <c r="IT35" i="8"/>
  <c r="GG35" i="8"/>
  <c r="IC35" i="8"/>
  <c r="IT30" i="8"/>
  <c r="IC30" i="8"/>
  <c r="GG30" i="8"/>
  <c r="GG40" i="8"/>
  <c r="IC40" i="8"/>
  <c r="IC46" i="8"/>
  <c r="GG46" i="8"/>
  <c r="GG48" i="8"/>
  <c r="IT48" i="8"/>
  <c r="IC48" i="8"/>
  <c r="CY77" i="8" l="1"/>
  <c r="DC89" i="8"/>
  <c r="DD68" i="8" l="1"/>
  <c r="DU19" i="8"/>
  <c r="AI52" i="8"/>
  <c r="AH52" i="8"/>
  <c r="DO52" i="8" s="1"/>
  <c r="DE87" i="8" l="1"/>
  <c r="DV38" i="8"/>
  <c r="AM27" i="8"/>
  <c r="DT27" i="8" s="1"/>
  <c r="AL27" i="8"/>
  <c r="AN26" i="8"/>
  <c r="AM26" i="8"/>
  <c r="DT26" i="8" s="1"/>
  <c r="AQ42" i="8"/>
  <c r="DX42" i="8" s="1"/>
  <c r="AP42" i="8"/>
  <c r="CP42" i="8"/>
  <c r="EO42" i="8" s="1"/>
  <c r="FE42" i="8" s="1"/>
  <c r="AL39" i="8"/>
  <c r="DS39" i="8" s="1"/>
  <c r="AK39" i="8"/>
  <c r="DR39" i="8" s="1"/>
  <c r="CK39" i="8"/>
  <c r="EJ39" i="8" s="1"/>
  <c r="EZ39" i="8" s="1"/>
  <c r="CG52" i="8"/>
  <c r="EF52" i="8" s="1"/>
  <c r="EV52" i="8" s="1"/>
  <c r="AM51" i="8"/>
  <c r="DD95" i="8" l="1"/>
  <c r="AE40" i="8"/>
  <c r="AD40" i="8"/>
  <c r="M7" i="8"/>
  <c r="CP44" i="8"/>
  <c r="EO44" i="8" s="1"/>
  <c r="FE44" i="8" s="1"/>
  <c r="CK52" i="8"/>
  <c r="EJ52" i="8" s="1"/>
  <c r="EZ52" i="8" s="1"/>
  <c r="CM44" i="8"/>
  <c r="EL44" i="8" s="1"/>
  <c r="FB44" i="8" s="1"/>
  <c r="CP29" i="8"/>
  <c r="EO29" i="8" s="1"/>
  <c r="FE29" i="8" s="1"/>
  <c r="AD46" i="8"/>
  <c r="DK46" i="8" s="1"/>
  <c r="CE37" i="8"/>
  <c r="CD54" i="8"/>
  <c r="CJ33" i="8"/>
  <c r="EI33" i="8" s="1"/>
  <c r="EY33" i="8" s="1"/>
  <c r="AO37" i="8"/>
  <c r="DV37" i="8" s="1"/>
  <c r="AN37" i="8"/>
  <c r="DU37" i="8" s="1"/>
  <c r="AP40" i="8"/>
  <c r="DW40" i="8" s="1"/>
  <c r="AQ40" i="8"/>
  <c r="AO40" i="8"/>
  <c r="DV40" i="8" s="1"/>
  <c r="AD53" i="8"/>
  <c r="DK53" i="8" s="1"/>
  <c r="CC53" i="8"/>
  <c r="EB53" i="8" s="1"/>
  <c r="ER53" i="8" s="1"/>
  <c r="CF45" i="8"/>
  <c r="DB99" i="8" l="1"/>
  <c r="EE45" i="8"/>
  <c r="ED37" i="8"/>
  <c r="EC54" i="8"/>
  <c r="ES54" i="8" s="1"/>
  <c r="DS50" i="8"/>
  <c r="CJ15" i="8"/>
  <c r="CE49" i="8"/>
  <c r="CE56" i="8"/>
  <c r="CD39" i="8"/>
  <c r="DK40" i="8"/>
  <c r="CC40" i="8"/>
  <c r="EB40" i="8" s="1"/>
  <c r="ER40" i="8" s="1"/>
  <c r="CC46" i="8"/>
  <c r="EB46" i="8" s="1"/>
  <c r="ER46" i="8" s="1"/>
  <c r="M8" i="8"/>
  <c r="M9" i="8" s="1"/>
  <c r="FJ17" i="8" s="1"/>
  <c r="CU75" i="8" l="1"/>
  <c r="ET37" i="8"/>
  <c r="ED49" i="8"/>
  <c r="ET49" i="8" s="1"/>
  <c r="ED56" i="8"/>
  <c r="EU45" i="8"/>
  <c r="EC39" i="8"/>
  <c r="ES39" i="8" s="1"/>
  <c r="FJ55" i="8"/>
  <c r="GB55" i="8" s="1"/>
  <c r="GR31" i="8"/>
  <c r="GR23" i="8"/>
  <c r="FJ41" i="8"/>
  <c r="HX41" i="8" s="1"/>
  <c r="GR55" i="8"/>
  <c r="HH55" i="8" s="1"/>
  <c r="IM55" i="8" s="1"/>
  <c r="GR44" i="8"/>
  <c r="GR36" i="8"/>
  <c r="GR56" i="8"/>
  <c r="HH56" i="8" s="1"/>
  <c r="IM56" i="8" s="1"/>
  <c r="FJ34" i="8"/>
  <c r="IO34" i="8" s="1"/>
  <c r="GR24" i="8"/>
  <c r="FJ44" i="8"/>
  <c r="IO44" i="8" s="1"/>
  <c r="FJ53" i="8"/>
  <c r="HX53" i="8" s="1"/>
  <c r="FJ48" i="8"/>
  <c r="IO48" i="8" s="1"/>
  <c r="FJ20" i="8"/>
  <c r="GB20" i="8" s="1"/>
  <c r="FJ43" i="8"/>
  <c r="HX43" i="8" s="1"/>
  <c r="GR22" i="8"/>
  <c r="GR50" i="8"/>
  <c r="FJ35" i="8"/>
  <c r="GB35" i="8" s="1"/>
  <c r="FJ23" i="8"/>
  <c r="HX23" i="8" s="1"/>
  <c r="DL26" i="8"/>
  <c r="AM40" i="8"/>
  <c r="DT40" i="8" s="1"/>
  <c r="AL40" i="8"/>
  <c r="DS40" i="8" s="1"/>
  <c r="U7" i="8"/>
  <c r="CM22" i="8"/>
  <c r="AK54" i="8"/>
  <c r="DR54" i="8" s="1"/>
  <c r="CJ54" i="8"/>
  <c r="EI54" i="8" s="1"/>
  <c r="EY54" i="8" s="1"/>
  <c r="AJ54" i="8"/>
  <c r="GB17" i="8"/>
  <c r="HX17" i="8"/>
  <c r="GR46" i="8"/>
  <c r="GR16" i="8"/>
  <c r="FJ29" i="8"/>
  <c r="GR28" i="8"/>
  <c r="HH28" i="8" s="1"/>
  <c r="IM28" i="8" s="1"/>
  <c r="GR51" i="8"/>
  <c r="GR47" i="8"/>
  <c r="GR15" i="8"/>
  <c r="GR33" i="8"/>
  <c r="FJ18" i="8"/>
  <c r="GR45" i="8"/>
  <c r="GR20" i="8"/>
  <c r="GR35" i="8"/>
  <c r="GR25" i="8"/>
  <c r="HH25" i="8" s="1"/>
  <c r="IM25" i="8" s="1"/>
  <c r="GR30" i="8"/>
  <c r="HH30" i="8" s="1"/>
  <c r="IM30" i="8" s="1"/>
  <c r="GR54" i="8"/>
  <c r="HH54" i="8" s="1"/>
  <c r="IM54" i="8" s="1"/>
  <c r="GR52" i="8"/>
  <c r="FJ42" i="8"/>
  <c r="GR32" i="8"/>
  <c r="HH32" i="8" s="1"/>
  <c r="IM32" i="8" s="1"/>
  <c r="GR39" i="8"/>
  <c r="HH39" i="8" s="1"/>
  <c r="IM39" i="8" s="1"/>
  <c r="GR26" i="8"/>
  <c r="FJ40" i="8"/>
  <c r="FJ36" i="8"/>
  <c r="GR43" i="8"/>
  <c r="FJ16" i="8"/>
  <c r="GR41" i="8"/>
  <c r="FJ56" i="8"/>
  <c r="FJ22" i="8"/>
  <c r="GR34" i="8"/>
  <c r="HH34" i="8" s="1"/>
  <c r="IM34" i="8" s="1"/>
  <c r="FJ50" i="8"/>
  <c r="GR48" i="8"/>
  <c r="FJ19" i="8"/>
  <c r="FJ24" i="8"/>
  <c r="GR38" i="8"/>
  <c r="FJ25" i="8"/>
  <c r="GR37" i="8"/>
  <c r="FJ54" i="8"/>
  <c r="GR42" i="8"/>
  <c r="HH42" i="8" s="1"/>
  <c r="IM42" i="8" s="1"/>
  <c r="FJ49" i="8"/>
  <c r="GR21" i="8"/>
  <c r="FJ21" i="8"/>
  <c r="GR17" i="8"/>
  <c r="GR40" i="8"/>
  <c r="FJ27" i="8"/>
  <c r="FJ26" i="8"/>
  <c r="FJ46" i="8"/>
  <c r="GR53" i="8"/>
  <c r="GR29" i="8"/>
  <c r="FJ28" i="8"/>
  <c r="FJ51" i="8"/>
  <c r="FJ47" i="8"/>
  <c r="FJ15" i="8"/>
  <c r="FJ33" i="8"/>
  <c r="GR18" i="8"/>
  <c r="FJ45" i="8"/>
  <c r="GR19" i="8"/>
  <c r="FJ38" i="8"/>
  <c r="FJ31" i="8"/>
  <c r="FJ30" i="8"/>
  <c r="FJ37" i="8"/>
  <c r="FJ52" i="8"/>
  <c r="GR49" i="8"/>
  <c r="FJ32" i="8"/>
  <c r="FJ39" i="8"/>
  <c r="GR27" i="8"/>
  <c r="GB41" i="8" l="1"/>
  <c r="HX55" i="8"/>
  <c r="GB34" i="8"/>
  <c r="IO53" i="8"/>
  <c r="IO55" i="8"/>
  <c r="HX48" i="8"/>
  <c r="DB105" i="8"/>
  <c r="HX34" i="8"/>
  <c r="GB48" i="8"/>
  <c r="GB43" i="8"/>
  <c r="ET56" i="8"/>
  <c r="IO43" i="8"/>
  <c r="GB44" i="8"/>
  <c r="HX44" i="8"/>
  <c r="HX20" i="8"/>
  <c r="HX35" i="8"/>
  <c r="DS56" i="8"/>
  <c r="CM33" i="8"/>
  <c r="EL33" i="8" s="1"/>
  <c r="FB33" i="8" s="1"/>
  <c r="CI24" i="8"/>
  <c r="CF42" i="8"/>
  <c r="CN35" i="8"/>
  <c r="EM35" i="8" s="1"/>
  <c r="FC35" i="8" s="1"/>
  <c r="CN15" i="8"/>
  <c r="AF52" i="8"/>
  <c r="DM52" i="8" s="1"/>
  <c r="AE52" i="8"/>
  <c r="GB52" i="8" s="1"/>
  <c r="CP27" i="8"/>
  <c r="EO27" i="8" s="1"/>
  <c r="FE27" i="8" s="1"/>
  <c r="CK40" i="8"/>
  <c r="EJ40" i="8" s="1"/>
  <c r="EZ40" i="8" s="1"/>
  <c r="HX18" i="8"/>
  <c r="GB18" i="8"/>
  <c r="IO18" i="8"/>
  <c r="GB31" i="8"/>
  <c r="HX31" i="8"/>
  <c r="HX51" i="8"/>
  <c r="GB51" i="8"/>
  <c r="IO51" i="8"/>
  <c r="HX46" i="8"/>
  <c r="GB46" i="8"/>
  <c r="IO19" i="8"/>
  <c r="HX19" i="8"/>
  <c r="GB19" i="8"/>
  <c r="GB56" i="8"/>
  <c r="IO56" i="8"/>
  <c r="HX56" i="8"/>
  <c r="GB36" i="8"/>
  <c r="IO36" i="8"/>
  <c r="HX36" i="8"/>
  <c r="DQ54" i="8"/>
  <c r="GG54" i="8"/>
  <c r="GB32" i="8"/>
  <c r="IO32" i="8"/>
  <c r="HX32" i="8"/>
  <c r="GB45" i="8"/>
  <c r="HX45" i="8"/>
  <c r="IO45" i="8"/>
  <c r="HX54" i="8"/>
  <c r="GB54" i="8"/>
  <c r="IO54" i="8"/>
  <c r="GB42" i="8"/>
  <c r="HX42" i="8"/>
  <c r="IO42" i="8"/>
  <c r="HX38" i="8"/>
  <c r="GB38" i="8"/>
  <c r="IO38" i="8"/>
  <c r="IO28" i="8"/>
  <c r="HX28" i="8"/>
  <c r="GB28" i="8"/>
  <c r="GB26" i="8"/>
  <c r="HX26" i="8"/>
  <c r="IO26" i="8"/>
  <c r="GB49" i="8"/>
  <c r="HX49" i="8"/>
  <c r="HX25" i="8"/>
  <c r="GB25" i="8"/>
  <c r="IO25" i="8"/>
  <c r="IO29" i="8"/>
  <c r="GB29" i="8"/>
  <c r="HX29" i="8"/>
  <c r="IO30" i="8"/>
  <c r="HX30" i="8"/>
  <c r="GB30" i="8"/>
  <c r="GB47" i="8"/>
  <c r="HX47" i="8"/>
  <c r="HX21" i="8"/>
  <c r="IO21" i="8"/>
  <c r="GB21" i="8"/>
  <c r="IO24" i="8"/>
  <c r="GB24" i="8"/>
  <c r="HX24" i="8"/>
  <c r="HX22" i="8"/>
  <c r="GB22" i="8"/>
  <c r="IO22" i="8"/>
  <c r="HX40" i="8"/>
  <c r="GB40" i="8"/>
  <c r="HX52" i="8"/>
  <c r="GB33" i="8"/>
  <c r="IO33" i="8"/>
  <c r="HX33" i="8"/>
  <c r="IO39" i="8"/>
  <c r="GB39" i="8"/>
  <c r="HX39" i="8"/>
  <c r="GB37" i="8"/>
  <c r="HX37" i="8"/>
  <c r="GB15" i="8"/>
  <c r="IO15" i="8"/>
  <c r="HX15" i="8"/>
  <c r="HX27" i="8"/>
  <c r="GB27" i="8"/>
  <c r="IO50" i="8"/>
  <c r="HX50" i="8"/>
  <c r="GB50" i="8"/>
  <c r="HX16" i="8"/>
  <c r="GB16" i="8"/>
  <c r="IO16" i="8"/>
  <c r="U8" i="8"/>
  <c r="U9" i="8" s="1"/>
  <c r="GZ40" i="8" s="1"/>
  <c r="EM15" i="8" l="1"/>
  <c r="FC15" i="8" s="1"/>
  <c r="EH24" i="8"/>
  <c r="HM24" i="8" s="1"/>
  <c r="DG85" i="8"/>
  <c r="FR18" i="8"/>
  <c r="IF18" i="8" s="1"/>
  <c r="EE42" i="8"/>
  <c r="EU42" i="8" s="1"/>
  <c r="DX36" i="8"/>
  <c r="CP21" i="8"/>
  <c r="EO21" i="8" s="1"/>
  <c r="FE21" i="8" s="1"/>
  <c r="CP51" i="8"/>
  <c r="EO51" i="8" s="1"/>
  <c r="FE51" i="8" s="1"/>
  <c r="GZ46" i="8"/>
  <c r="HP46" i="8" s="1"/>
  <c r="FR42" i="8"/>
  <c r="FR17" i="8"/>
  <c r="GZ37" i="8"/>
  <c r="GZ45" i="8"/>
  <c r="GZ38" i="8"/>
  <c r="FR41" i="8"/>
  <c r="FR35" i="8"/>
  <c r="GZ50" i="8"/>
  <c r="HP50" i="8" s="1"/>
  <c r="FR46" i="8"/>
  <c r="FR55" i="8"/>
  <c r="GZ42" i="8"/>
  <c r="GZ56" i="8"/>
  <c r="GZ17" i="8"/>
  <c r="GZ21" i="8"/>
  <c r="HP21" i="8" s="1"/>
  <c r="GZ47" i="8"/>
  <c r="GZ16" i="8"/>
  <c r="HP16" i="8" s="1"/>
  <c r="FR29" i="8"/>
  <c r="GZ39" i="8"/>
  <c r="FR49" i="8"/>
  <c r="FR43" i="8"/>
  <c r="GZ43" i="8"/>
  <c r="GZ28" i="8"/>
  <c r="FR44" i="8"/>
  <c r="GZ22" i="8"/>
  <c r="GZ41" i="8"/>
  <c r="FR36" i="8"/>
  <c r="FR51" i="8"/>
  <c r="FR50" i="8"/>
  <c r="GZ55" i="8"/>
  <c r="FR56" i="8"/>
  <c r="FR21" i="8"/>
  <c r="FR48" i="8"/>
  <c r="GZ25" i="8"/>
  <c r="GZ26" i="8"/>
  <c r="FR24" i="8"/>
  <c r="FR40" i="8"/>
  <c r="FR20" i="8"/>
  <c r="GZ31" i="8"/>
  <c r="FR19" i="8"/>
  <c r="FR47" i="8"/>
  <c r="GZ29" i="8"/>
  <c r="FR39" i="8"/>
  <c r="FR30" i="8"/>
  <c r="FR23" i="8"/>
  <c r="GZ44" i="8"/>
  <c r="FR28" i="8"/>
  <c r="FR22" i="8"/>
  <c r="FR52" i="8"/>
  <c r="GZ32" i="8"/>
  <c r="GZ51" i="8"/>
  <c r="GZ33" i="8"/>
  <c r="GZ23" i="8"/>
  <c r="GZ34" i="8"/>
  <c r="FR32" i="8"/>
  <c r="GZ27" i="8"/>
  <c r="GZ18" i="8"/>
  <c r="FR54" i="8"/>
  <c r="FR53" i="8"/>
  <c r="GZ15" i="8"/>
  <c r="FR16" i="8"/>
  <c r="FR45" i="8"/>
  <c r="FR27" i="8"/>
  <c r="GZ20" i="8"/>
  <c r="FR31" i="8"/>
  <c r="GZ54" i="8"/>
  <c r="HP54" i="8" s="1"/>
  <c r="GZ53" i="8"/>
  <c r="HP53" i="8" s="1"/>
  <c r="GZ19" i="8"/>
  <c r="FR15" i="8"/>
  <c r="FR37" i="8"/>
  <c r="GZ48" i="8"/>
  <c r="FR33" i="8"/>
  <c r="GZ49" i="8"/>
  <c r="GZ30" i="8"/>
  <c r="FR25" i="8"/>
  <c r="FR38" i="8"/>
  <c r="FR26" i="8"/>
  <c r="FR34" i="8"/>
  <c r="GZ52" i="8"/>
  <c r="GZ24" i="8"/>
  <c r="GZ36" i="8"/>
  <c r="GZ35" i="8"/>
  <c r="GJ18" i="8" l="1"/>
  <c r="EX24" i="8"/>
  <c r="CW82" i="8"/>
  <c r="DN33" i="8"/>
  <c r="IF26" i="8"/>
  <c r="IW26" i="8"/>
  <c r="GJ26" i="8"/>
  <c r="IW15" i="8"/>
  <c r="IF15" i="8"/>
  <c r="GJ15" i="8"/>
  <c r="IF52" i="8"/>
  <c r="GJ52" i="8"/>
  <c r="GJ40" i="8"/>
  <c r="IW40" i="8"/>
  <c r="IF40" i="8"/>
  <c r="IF50" i="8"/>
  <c r="GJ50" i="8"/>
  <c r="IW50" i="8"/>
  <c r="IF43" i="8"/>
  <c r="IW43" i="8"/>
  <c r="GJ43" i="8"/>
  <c r="GJ53" i="8"/>
  <c r="IF53" i="8"/>
  <c r="IW53" i="8"/>
  <c r="IF22" i="8"/>
  <c r="GJ22" i="8"/>
  <c r="IW22" i="8"/>
  <c r="GJ19" i="8"/>
  <c r="IW19" i="8"/>
  <c r="IF19" i="8"/>
  <c r="IF24" i="8"/>
  <c r="GJ24" i="8"/>
  <c r="IW21" i="8"/>
  <c r="GJ21" i="8"/>
  <c r="IF21" i="8"/>
  <c r="IF51" i="8"/>
  <c r="GJ51" i="8"/>
  <c r="GJ44" i="8"/>
  <c r="IF44" i="8"/>
  <c r="IF49" i="8"/>
  <c r="GJ49" i="8"/>
  <c r="GJ35" i="8"/>
  <c r="IF35" i="8"/>
  <c r="IF47" i="8"/>
  <c r="GJ47" i="8"/>
  <c r="IW47" i="8"/>
  <c r="GJ48" i="8"/>
  <c r="IF48" i="8"/>
  <c r="IF33" i="8"/>
  <c r="GJ33" i="8"/>
  <c r="IF27" i="8"/>
  <c r="GJ27" i="8"/>
  <c r="IW27" i="8"/>
  <c r="IW30" i="8"/>
  <c r="IF30" i="8"/>
  <c r="GJ30" i="8"/>
  <c r="GJ25" i="8"/>
  <c r="IF25" i="8"/>
  <c r="IW45" i="8"/>
  <c r="GJ45" i="8"/>
  <c r="IF45" i="8"/>
  <c r="GJ54" i="8"/>
  <c r="IF54" i="8"/>
  <c r="IW54" i="8"/>
  <c r="GJ28" i="8"/>
  <c r="IW28" i="8"/>
  <c r="IF28" i="8"/>
  <c r="GJ39" i="8"/>
  <c r="IW39" i="8"/>
  <c r="IF39" i="8"/>
  <c r="IF56" i="8"/>
  <c r="IW56" i="8"/>
  <c r="GJ56" i="8"/>
  <c r="IW36" i="8"/>
  <c r="GJ36" i="8"/>
  <c r="IF36" i="8"/>
  <c r="IF55" i="8"/>
  <c r="GJ55" i="8"/>
  <c r="IW41" i="8"/>
  <c r="GJ41" i="8"/>
  <c r="IF41" i="8"/>
  <c r="IW17" i="8"/>
  <c r="IF17" i="8"/>
  <c r="GJ17" i="8"/>
  <c r="IF31" i="8"/>
  <c r="IW31" i="8"/>
  <c r="GJ31" i="8"/>
  <c r="IF23" i="8"/>
  <c r="GJ23" i="8"/>
  <c r="GJ38" i="8"/>
  <c r="IF38" i="8"/>
  <c r="GJ32" i="8"/>
  <c r="IF32" i="8"/>
  <c r="GJ34" i="8"/>
  <c r="IF34" i="8"/>
  <c r="IF37" i="8"/>
  <c r="GJ37" i="8"/>
  <c r="IF16" i="8"/>
  <c r="IW16" i="8"/>
  <c r="GJ16" i="8"/>
  <c r="GJ20" i="8"/>
  <c r="IF20" i="8"/>
  <c r="IF29" i="8"/>
  <c r="GJ29" i="8"/>
  <c r="IW29" i="8"/>
  <c r="IW46" i="8"/>
  <c r="IF46" i="8"/>
  <c r="GJ42" i="8"/>
  <c r="IF42" i="8"/>
  <c r="CZ92" i="8" l="1"/>
  <c r="DQ43" i="8"/>
  <c r="IT43" i="8"/>
  <c r="CY71" i="8" l="1"/>
  <c r="DP22" i="8"/>
  <c r="DB87" i="8" l="1"/>
  <c r="DD100" i="8"/>
  <c r="DS38" i="8"/>
  <c r="DA86" i="8" l="1"/>
  <c r="DR37" i="8"/>
  <c r="DA90" i="8" l="1"/>
  <c r="DR41" i="8"/>
  <c r="DF88" i="8" l="1"/>
  <c r="DW39" i="8"/>
  <c r="DB67" i="8" l="1"/>
  <c r="DS18" i="8"/>
  <c r="DE91" i="8" l="1"/>
  <c r="DV42" i="8"/>
  <c r="CU101" i="8" l="1"/>
  <c r="DL52" i="8"/>
  <c r="IO52" i="8"/>
  <c r="DB69" i="8" l="1"/>
  <c r="DS20" i="8"/>
  <c r="DD78" i="8" l="1"/>
  <c r="DU29" i="8"/>
  <c r="DA71" i="8" l="1"/>
  <c r="DR22" i="8"/>
  <c r="CP37" i="8"/>
  <c r="CZ70" i="8" l="1"/>
  <c r="DQ21" i="8"/>
  <c r="IT21" i="8"/>
  <c r="CI55" i="8"/>
  <c r="CG26" i="8"/>
  <c r="CG43" i="8"/>
  <c r="CG55" i="8"/>
  <c r="CN23" i="8"/>
  <c r="DE69" i="8" l="1"/>
  <c r="DV20" i="8"/>
  <c r="CG36" i="8"/>
  <c r="EF36" i="8" s="1"/>
  <c r="CD21" i="8"/>
  <c r="CX73" i="8" l="1"/>
  <c r="EC21" i="8"/>
  <c r="HH21" i="8" s="1"/>
  <c r="IM21" i="8" s="1"/>
  <c r="DO24" i="8"/>
  <c r="EV36" i="8"/>
  <c r="CZ91" i="8" l="1"/>
  <c r="ES21" i="8"/>
  <c r="DQ42" i="8"/>
  <c r="IT42" i="8"/>
  <c r="DB66" i="8" l="1"/>
  <c r="DS17" i="8"/>
  <c r="DE73" i="8" l="1"/>
  <c r="DV24" i="8"/>
  <c r="DG101" i="8" l="1"/>
  <c r="DX52" i="8"/>
  <c r="DA105" i="8" l="1"/>
  <c r="DR56" i="8"/>
  <c r="DD75" i="8" l="1"/>
  <c r="DU26" i="8"/>
  <c r="DA68" i="8" l="1"/>
  <c r="DR19" i="8"/>
  <c r="DE103" i="8" l="1"/>
  <c r="CP22" i="8"/>
  <c r="EO22" i="8" s="1"/>
  <c r="FE22" i="8" s="1"/>
  <c r="AI40" i="8"/>
  <c r="AH40" i="8"/>
  <c r="DO40" i="8" s="1"/>
  <c r="CZ101" i="8" l="1"/>
  <c r="DQ52" i="8"/>
  <c r="IT52" i="8"/>
  <c r="AL55" i="8"/>
  <c r="DS55" i="8" s="1"/>
  <c r="AK55" i="8"/>
  <c r="CP20" i="8"/>
  <c r="EO20" i="8" s="1"/>
  <c r="FE20" i="8" s="1"/>
  <c r="CE48" i="8"/>
  <c r="CD31" i="8"/>
  <c r="CP24" i="8"/>
  <c r="EO24" i="8" s="1"/>
  <c r="FE24" i="8" s="1"/>
  <c r="CF23" i="8"/>
  <c r="CD51" i="8"/>
  <c r="CG31" i="8"/>
  <c r="EE23" i="8" l="1"/>
  <c r="DC104" i="8"/>
  <c r="EF31" i="8"/>
  <c r="ED48" i="8"/>
  <c r="EC51" i="8"/>
  <c r="HH51" i="8" s="1"/>
  <c r="IM51" i="8" s="1"/>
  <c r="DT55" i="8"/>
  <c r="IW55" i="8"/>
  <c r="CL24" i="8"/>
  <c r="CN25" i="8"/>
  <c r="EM25" i="8" s="1"/>
  <c r="FC25" i="8" s="1"/>
  <c r="CG21" i="8"/>
  <c r="CL31" i="8"/>
  <c r="EK31" i="8" s="1"/>
  <c r="CP53" i="8"/>
  <c r="CI25" i="8"/>
  <c r="CL23" i="8"/>
  <c r="CE32" i="8"/>
  <c r="CI33" i="8"/>
  <c r="CM25" i="8"/>
  <c r="EL25" i="8" s="1"/>
  <c r="FB25" i="8" s="1"/>
  <c r="CP35" i="8"/>
  <c r="EO35" i="8" s="1"/>
  <c r="FE35" i="8" s="1"/>
  <c r="CK42" i="8"/>
  <c r="EJ42" i="8" s="1"/>
  <c r="EZ42" i="8" s="1"/>
  <c r="CF47" i="8"/>
  <c r="EE47" i="8" s="1"/>
  <c r="CG22" i="8"/>
  <c r="CH26" i="8"/>
  <c r="EF21" i="8" l="1"/>
  <c r="EU23" i="8"/>
  <c r="EH25" i="8"/>
  <c r="HM25" i="8" s="1"/>
  <c r="EG26" i="8"/>
  <c r="EW26" i="8" s="1"/>
  <c r="CZ75" i="8"/>
  <c r="ET48" i="8"/>
  <c r="EV31" i="8"/>
  <c r="ES51" i="8"/>
  <c r="DQ26" i="8"/>
  <c r="IT26" i="8"/>
  <c r="FA31" i="8"/>
  <c r="HP31" i="8"/>
  <c r="EU47" i="8"/>
  <c r="EV21" i="8" l="1"/>
  <c r="EX25" i="8"/>
  <c r="DA96" i="8"/>
  <c r="CV67" i="8"/>
  <c r="DM18" i="8"/>
  <c r="CZ96" i="8" l="1"/>
  <c r="DQ47" i="8"/>
  <c r="IT47" i="8"/>
  <c r="DC91" i="8" l="1"/>
  <c r="DT42" i="8"/>
  <c r="IW42" i="8"/>
  <c r="DG89" i="8" l="1"/>
  <c r="DX40" i="8"/>
  <c r="DA85" i="8" l="1"/>
  <c r="DR36" i="8"/>
  <c r="DD67" i="8" l="1"/>
  <c r="DU18" i="8"/>
  <c r="DF75" i="8" l="1"/>
  <c r="DW26" i="8"/>
  <c r="CZ66" i="8" l="1"/>
  <c r="DQ17" i="8"/>
  <c r="IT17" i="8"/>
  <c r="DA98" i="8" l="1"/>
  <c r="DR49" i="8"/>
  <c r="DC82" i="8" l="1"/>
  <c r="DT33" i="8"/>
  <c r="IW33" i="8"/>
  <c r="CZ98" i="8" l="1"/>
  <c r="DQ49" i="8"/>
  <c r="IT49" i="8"/>
  <c r="DA104" i="8" l="1"/>
  <c r="DR55" i="8"/>
  <c r="DB86" i="8" l="1"/>
  <c r="DS37" i="8"/>
  <c r="AG50" i="8"/>
  <c r="AF50" i="8"/>
  <c r="DM50" i="8" s="1"/>
  <c r="AD24" i="8"/>
  <c r="DK24" i="8" s="1"/>
  <c r="EJ37" i="8"/>
  <c r="EZ37" i="8" s="1"/>
  <c r="CC24" i="8" l="1"/>
  <c r="EB24" i="8" s="1"/>
  <c r="ER24" i="8" s="1"/>
  <c r="DG98" i="8"/>
  <c r="CP18" i="8"/>
  <c r="CG18" i="8"/>
  <c r="AG22" i="8"/>
  <c r="DN22" i="8" s="1"/>
  <c r="AF22" i="8"/>
  <c r="DM22" i="8" s="1"/>
  <c r="EF18" i="8" l="1"/>
  <c r="EV18" i="8" s="1"/>
  <c r="EO18" i="8"/>
  <c r="FE18" i="8" s="1"/>
  <c r="DA101" i="8"/>
  <c r="DR52" i="8"/>
  <c r="CG16" i="8"/>
  <c r="CD43" i="8"/>
  <c r="CD45" i="8"/>
  <c r="AO56" i="8"/>
  <c r="AN56" i="8"/>
  <c r="CN56" i="8"/>
  <c r="CE52" i="8"/>
  <c r="EI52" i="8"/>
  <c r="EY52" i="8" s="1"/>
  <c r="CY73" i="8" l="1"/>
  <c r="ED52" i="8"/>
  <c r="ET52" i="8" s="1"/>
  <c r="EC45" i="8"/>
  <c r="HH45" i="8" s="1"/>
  <c r="IM45" i="8" s="1"/>
  <c r="EC43" i="8"/>
  <c r="HH43" i="8" s="1"/>
  <c r="IM43" i="8" s="1"/>
  <c r="DP24" i="8"/>
  <c r="AG32" i="8"/>
  <c r="DN32" i="8" s="1"/>
  <c r="AF32" i="8"/>
  <c r="AD31" i="8"/>
  <c r="DK31" i="8" s="1"/>
  <c r="AD34" i="8"/>
  <c r="DK34" i="8" s="1"/>
  <c r="CD22" i="8"/>
  <c r="CP43" i="8"/>
  <c r="EO43" i="8" s="1"/>
  <c r="FE43" i="8" s="1"/>
  <c r="CF36" i="8"/>
  <c r="AQ45" i="8"/>
  <c r="DX45" i="8" s="1"/>
  <c r="AP45" i="8"/>
  <c r="AO45" i="8"/>
  <c r="DV45" i="8" s="1"/>
  <c r="AD51" i="8"/>
  <c r="DK51" i="8" s="1"/>
  <c r="AG55" i="8"/>
  <c r="AF55" i="8"/>
  <c r="CC31" i="8" l="1"/>
  <c r="EB31" i="8" s="1"/>
  <c r="ER31" i="8" s="1"/>
  <c r="DB96" i="8"/>
  <c r="EE36" i="8"/>
  <c r="EC22" i="8"/>
  <c r="HH22" i="8" s="1"/>
  <c r="IM22" i="8" s="1"/>
  <c r="ES43" i="8"/>
  <c r="CC51" i="8"/>
  <c r="EB51" i="8" s="1"/>
  <c r="ER51" i="8" s="1"/>
  <c r="ES45" i="8"/>
  <c r="CF40" i="8"/>
  <c r="AL24" i="8"/>
  <c r="DS24" i="8" s="1"/>
  <c r="AK24" i="8"/>
  <c r="DR24" i="8" s="1"/>
  <c r="CG20" i="8"/>
  <c r="CE19" i="8"/>
  <c r="CN17" i="8"/>
  <c r="CG47" i="8"/>
  <c r="EF47" i="8" s="1"/>
  <c r="EV47" i="8" s="1"/>
  <c r="CM41" i="8"/>
  <c r="EL41" i="8" s="1"/>
  <c r="FB41" i="8" s="1"/>
  <c r="CK21" i="8"/>
  <c r="CH51" i="8"/>
  <c r="CH45" i="8"/>
  <c r="EG45" i="8" s="1"/>
  <c r="EW45" i="8" s="1"/>
  <c r="CK51" i="8"/>
  <c r="CP30" i="8"/>
  <c r="EO30" i="8" s="1"/>
  <c r="FE30" i="8" s="1"/>
  <c r="CC34" i="8"/>
  <c r="EB34" i="8" s="1"/>
  <c r="ER34" i="8" s="1"/>
  <c r="ED19" i="8" l="1"/>
  <c r="ET19" i="8" s="1"/>
  <c r="EF20" i="8"/>
  <c r="EM17" i="8"/>
  <c r="FC17" i="8" s="1"/>
  <c r="EJ21" i="8"/>
  <c r="EZ21" i="8" s="1"/>
  <c r="CW99" i="8"/>
  <c r="EE40" i="8"/>
  <c r="EU40" i="8" s="1"/>
  <c r="EU36" i="8"/>
  <c r="ES22" i="8"/>
  <c r="DN50" i="8"/>
  <c r="CD41" i="8"/>
  <c r="CO22" i="8"/>
  <c r="EN22" i="8" s="1"/>
  <c r="FD22" i="8" s="1"/>
  <c r="CD16" i="8"/>
  <c r="CJ31" i="8"/>
  <c r="EI31" i="8" s="1"/>
  <c r="EY31" i="8" s="1"/>
  <c r="EV20" i="8" l="1"/>
  <c r="DA70" i="8"/>
  <c r="EC16" i="8"/>
  <c r="HH16" i="8" s="1"/>
  <c r="IM16" i="8" s="1"/>
  <c r="DR21" i="8"/>
  <c r="CX75" i="8" l="1"/>
  <c r="ES16" i="8"/>
  <c r="DO26" i="8"/>
  <c r="EF26" i="8"/>
  <c r="CY96" i="8" l="1"/>
  <c r="DP47" i="8"/>
  <c r="EV26" i="8"/>
  <c r="DG86" i="8" l="1"/>
  <c r="DX37" i="8"/>
  <c r="EO37" i="8"/>
  <c r="FE37" i="8" s="1"/>
  <c r="DD81" i="8" l="1"/>
  <c r="DU32" i="8"/>
  <c r="DB103" i="8" l="1"/>
  <c r="CW97" i="8"/>
  <c r="DS54" i="8"/>
  <c r="CZ104" i="8" l="1"/>
  <c r="DQ55" i="8"/>
  <c r="IT55" i="8"/>
  <c r="EH55" i="8"/>
  <c r="HM55" i="8" s="1"/>
  <c r="DB81" i="8" l="1"/>
  <c r="DS32" i="8"/>
  <c r="EX55" i="8"/>
  <c r="CX104" i="8" l="1"/>
  <c r="DO55" i="8"/>
  <c r="EF55" i="8"/>
  <c r="EV55" i="8" s="1"/>
  <c r="DE72" i="8" l="1"/>
  <c r="DV23" i="8"/>
  <c r="EM23" i="8"/>
  <c r="FC23" i="8" s="1"/>
  <c r="CV74" i="8" l="1"/>
  <c r="DM25" i="8"/>
  <c r="CX92" i="8" l="1"/>
  <c r="DO43" i="8"/>
  <c r="EF43" i="8"/>
  <c r="EV43" i="8" s="1"/>
  <c r="CU89" i="8" l="1"/>
  <c r="DL40" i="8"/>
  <c r="IO40" i="8"/>
  <c r="DD85" i="8" l="1"/>
  <c r="DU36" i="8"/>
  <c r="DE88" i="8" l="1"/>
  <c r="DV39" i="8"/>
  <c r="DA64" i="8" l="1"/>
  <c r="EI15" i="8"/>
  <c r="EY15" i="8" s="1"/>
  <c r="DE78" i="8" l="1"/>
  <c r="DV29" i="8"/>
  <c r="AI35" i="8"/>
  <c r="DP35" i="8" s="1"/>
  <c r="AH35" i="8"/>
  <c r="DO35" i="8" s="1"/>
  <c r="CX68" i="8" l="1"/>
  <c r="DO19" i="8"/>
  <c r="DD71" i="8" l="1"/>
  <c r="DU22" i="8"/>
  <c r="AF53" i="8"/>
  <c r="AE53" i="8"/>
  <c r="EL22" i="8"/>
  <c r="FB22" i="8" s="1"/>
  <c r="CY89" i="8" l="1"/>
  <c r="GB53" i="8"/>
  <c r="DL53" i="8"/>
  <c r="DP40" i="8"/>
  <c r="AD26" i="8"/>
  <c r="DK26" i="8" s="1"/>
  <c r="CO30" i="8"/>
  <c r="EN30" i="8" s="1"/>
  <c r="FD30" i="8" s="1"/>
  <c r="AI53" i="8"/>
  <c r="DP53" i="8" s="1"/>
  <c r="AH53" i="8"/>
  <c r="AO33" i="8"/>
  <c r="DV33" i="8" s="1"/>
  <c r="AN33" i="8"/>
  <c r="DU33" i="8" s="1"/>
  <c r="CX105" i="8" l="1"/>
  <c r="CC26" i="8"/>
  <c r="EB26" i="8" s="1"/>
  <c r="ER26" i="8" s="1"/>
  <c r="DO56" i="8"/>
  <c r="CD24" i="8"/>
  <c r="CN36" i="8"/>
  <c r="EM36" i="8" s="1"/>
  <c r="FC36" i="8" s="1"/>
  <c r="CM30" i="8"/>
  <c r="EL30" i="8" s="1"/>
  <c r="FB30" i="8" s="1"/>
  <c r="CO53" i="8"/>
  <c r="EN53" i="8" s="1"/>
  <c r="FD53" i="8" s="1"/>
  <c r="CZ64" i="8" l="1"/>
  <c r="EC24" i="8"/>
  <c r="HH24" i="8" s="1"/>
  <c r="IM24" i="8" s="1"/>
  <c r="IT15" i="8"/>
  <c r="CM52" i="8"/>
  <c r="EL52" i="8" s="1"/>
  <c r="FB52" i="8" s="1"/>
  <c r="CM53" i="8"/>
  <c r="EL53" i="8" s="1"/>
  <c r="FB53" i="8" s="1"/>
  <c r="CP31" i="8"/>
  <c r="EO31" i="8" s="1"/>
  <c r="FE31" i="8" s="1"/>
  <c r="CW75" i="8" l="1"/>
  <c r="ES24" i="8"/>
  <c r="DN26" i="8"/>
  <c r="CU66" i="8" l="1"/>
  <c r="DL17" i="8"/>
  <c r="IO17" i="8"/>
  <c r="CX91" i="8" l="1"/>
  <c r="DO42" i="8"/>
  <c r="CX71" i="8" l="1"/>
  <c r="DO22" i="8"/>
  <c r="EF22" i="8"/>
  <c r="DB74" i="8" l="1"/>
  <c r="DS25" i="8"/>
  <c r="EV22" i="8"/>
  <c r="DD105" i="8" l="1"/>
  <c r="DU56" i="8"/>
  <c r="CX88" i="8" l="1"/>
  <c r="DO39" i="8"/>
  <c r="DE100" i="8" l="1"/>
  <c r="CU98" i="8"/>
  <c r="DL49" i="8"/>
  <c r="IO49" i="8"/>
  <c r="DC97" i="8" l="1"/>
  <c r="DT48" i="8"/>
  <c r="IW48" i="8"/>
  <c r="DD103" i="8" l="1"/>
  <c r="DA67" i="8"/>
  <c r="DR18" i="8"/>
  <c r="DE95" i="8" l="1"/>
  <c r="DV46" i="8"/>
  <c r="CV82" i="8" l="1"/>
  <c r="DM33" i="8"/>
  <c r="CF50" i="8"/>
  <c r="EE50" i="8" s="1"/>
  <c r="DA91" i="8" l="1"/>
  <c r="DR42" i="8"/>
  <c r="EU50" i="8"/>
  <c r="DA92" i="8" l="1"/>
  <c r="DR43" i="8"/>
  <c r="CD40" i="8"/>
  <c r="DA94" i="8" l="1"/>
  <c r="EC40" i="8"/>
  <c r="HH40" i="8" s="1"/>
  <c r="IM40" i="8" s="1"/>
  <c r="DR45" i="8"/>
  <c r="DC101" i="8" l="1"/>
  <c r="ES40" i="8"/>
  <c r="DT52" i="8"/>
  <c r="IW52" i="8"/>
  <c r="CN26" i="8"/>
  <c r="EM26" i="8" s="1"/>
  <c r="FC26" i="8" s="1"/>
  <c r="CG29" i="8"/>
  <c r="EF29" i="8" l="1"/>
  <c r="CV72" i="8"/>
  <c r="EV29" i="8" l="1"/>
  <c r="DA79" i="8"/>
  <c r="DR30" i="8"/>
  <c r="DB97" i="8" l="1"/>
  <c r="DS48" i="8"/>
  <c r="CY85" i="8" l="1"/>
  <c r="DP36" i="8"/>
  <c r="DD72" i="8" l="1"/>
  <c r="DU23" i="8"/>
  <c r="DC86" i="8" l="1"/>
  <c r="DT37" i="8"/>
  <c r="IW37" i="8"/>
  <c r="DF68" i="8" l="1"/>
  <c r="DW19" i="8"/>
  <c r="CU80" i="8" l="1"/>
  <c r="DL31" i="8"/>
  <c r="IO31" i="8"/>
  <c r="CO39" i="8"/>
  <c r="EN39" i="8" s="1"/>
  <c r="FD39" i="8" s="1"/>
  <c r="CH50" i="8"/>
  <c r="EG50" i="8" s="1"/>
  <c r="EW50" i="8" s="1"/>
  <c r="CI52" i="8"/>
  <c r="EH52" i="8" s="1"/>
  <c r="AD48" i="8"/>
  <c r="DK48" i="8" s="1"/>
  <c r="EC31" i="8"/>
  <c r="HH31" i="8" s="1"/>
  <c r="IM31" i="8" s="1"/>
  <c r="CZ95" i="8" l="1"/>
  <c r="CC48" i="8"/>
  <c r="EB48" i="8" s="1"/>
  <c r="ER48" i="8" s="1"/>
  <c r="ES31" i="8"/>
  <c r="DQ46" i="8"/>
  <c r="IT46" i="8"/>
  <c r="CE29" i="8"/>
  <c r="CF32" i="8"/>
  <c r="CP26" i="8"/>
  <c r="EO26" i="8" s="1"/>
  <c r="FE26" i="8" s="1"/>
  <c r="CI43" i="8"/>
  <c r="EH43" i="8" s="1"/>
  <c r="CL34" i="8"/>
  <c r="AD30" i="8"/>
  <c r="DK30" i="8" s="1"/>
  <c r="CJ18" i="8"/>
  <c r="CE43" i="8"/>
  <c r="CL49" i="8"/>
  <c r="CM17" i="8"/>
  <c r="CO54" i="8"/>
  <c r="EN54" i="8" s="1"/>
  <c r="FD54" i="8" s="1"/>
  <c r="CH32" i="8"/>
  <c r="EG32" i="8" s="1"/>
  <c r="EW32" i="8" s="1"/>
  <c r="CJ37" i="8"/>
  <c r="EI37" i="8" s="1"/>
  <c r="EY37" i="8" s="1"/>
  <c r="CL39" i="8"/>
  <c r="EK39" i="8" s="1"/>
  <c r="CP45" i="8"/>
  <c r="EO45" i="8" s="1"/>
  <c r="FE45" i="8" s="1"/>
  <c r="CL35" i="8"/>
  <c r="CE36" i="8"/>
  <c r="CM34" i="8"/>
  <c r="EL34" i="8" s="1"/>
  <c r="FB34" i="8" s="1"/>
  <c r="CE42" i="8"/>
  <c r="CM43" i="8"/>
  <c r="EL43" i="8" s="1"/>
  <c r="FB43" i="8" s="1"/>
  <c r="CJ24" i="8"/>
  <c r="CO29" i="8"/>
  <c r="CE40" i="8"/>
  <c r="CN42" i="8"/>
  <c r="EM42" i="8" s="1"/>
  <c r="FC42" i="8" s="1"/>
  <c r="HM52" i="8"/>
  <c r="EX52" i="8"/>
  <c r="EI18" i="8" l="1"/>
  <c r="EY18" i="8" s="1"/>
  <c r="EL17" i="8"/>
  <c r="FB17" i="8" s="1"/>
  <c r="EI24" i="8"/>
  <c r="EY24" i="8" s="1"/>
  <c r="ED36" i="8"/>
  <c r="EE32" i="8"/>
  <c r="CZ93" i="8"/>
  <c r="ED43" i="8"/>
  <c r="DQ44" i="8"/>
  <c r="IT44" i="8"/>
  <c r="CE46" i="8"/>
  <c r="CG53" i="8"/>
  <c r="CP39" i="8"/>
  <c r="CJ43" i="8"/>
  <c r="EI43" i="8" s="1"/>
  <c r="EY43" i="8" s="1"/>
  <c r="CK22" i="8"/>
  <c r="CL19" i="8"/>
  <c r="CE31" i="8"/>
  <c r="CL56" i="8"/>
  <c r="EK56" i="8" s="1"/>
  <c r="CI37" i="8"/>
  <c r="EH37" i="8" s="1"/>
  <c r="CO37" i="8"/>
  <c r="EN37" i="8" s="1"/>
  <c r="FD37" i="8" s="1"/>
  <c r="CJ16" i="8"/>
  <c r="CH37" i="8"/>
  <c r="HM43" i="8"/>
  <c r="EX43" i="8"/>
  <c r="FA39" i="8"/>
  <c r="HP39" i="8"/>
  <c r="CC30" i="8"/>
  <c r="EB30" i="8" s="1"/>
  <c r="ER30" i="8" s="1"/>
  <c r="EI16" i="8" l="1"/>
  <c r="EY16" i="8" s="1"/>
  <c r="EK19" i="8"/>
  <c r="HP19" i="8" s="1"/>
  <c r="ET36" i="8"/>
  <c r="EU32" i="8"/>
  <c r="CU84" i="8"/>
  <c r="ED46" i="8"/>
  <c r="ET43" i="8"/>
  <c r="DL35" i="8"/>
  <c r="IO35" i="8"/>
  <c r="EX37" i="8"/>
  <c r="HM37" i="8"/>
  <c r="FA56" i="8"/>
  <c r="HP56" i="8"/>
  <c r="FA19" i="8" l="1"/>
  <c r="DB76" i="8"/>
  <c r="ET46" i="8"/>
  <c r="DS27" i="8"/>
  <c r="CD44" i="8"/>
  <c r="CD50" i="8"/>
  <c r="CZ87" i="8" l="1"/>
  <c r="EC50" i="8"/>
  <c r="HH50" i="8" s="1"/>
  <c r="IM50" i="8" s="1"/>
  <c r="EC44" i="8"/>
  <c r="HH44" i="8" s="1"/>
  <c r="IM44" i="8" s="1"/>
  <c r="DQ38" i="8"/>
  <c r="IT38" i="8"/>
  <c r="DB84" i="8" l="1"/>
  <c r="ES44" i="8"/>
  <c r="ES50" i="8"/>
  <c r="DS35" i="8"/>
  <c r="DB80" i="8" l="1"/>
  <c r="DS31" i="8"/>
  <c r="DE80" i="8" l="1"/>
  <c r="DV31" i="8"/>
  <c r="DE98" i="8" l="1"/>
  <c r="DV49" i="8"/>
  <c r="CU76" i="8" l="1"/>
  <c r="DL27" i="8"/>
  <c r="IO27" i="8"/>
  <c r="DB68" i="8" l="1"/>
  <c r="DS19" i="8"/>
  <c r="CX83" i="8" l="1"/>
  <c r="DO34" i="8"/>
  <c r="CZ105" i="8" l="1"/>
  <c r="DQ56" i="8"/>
  <c r="IT56" i="8"/>
  <c r="DG64" i="8" l="1"/>
  <c r="DX15" i="8"/>
  <c r="CW100" i="8" l="1"/>
  <c r="DN51" i="8"/>
  <c r="CU86" i="8" l="1"/>
  <c r="DL37" i="8"/>
  <c r="IO37" i="8"/>
  <c r="DG88" i="8" l="1"/>
  <c r="DX39" i="8"/>
  <c r="EO39" i="8"/>
  <c r="FE39" i="8" s="1"/>
  <c r="DA84" i="8" l="1"/>
  <c r="DR35" i="8"/>
  <c r="CX65" i="8" l="1"/>
  <c r="DO16" i="8"/>
  <c r="AK15" i="8"/>
  <c r="DR15" i="8" s="1"/>
  <c r="AJ15" i="8"/>
  <c r="S7" i="8"/>
  <c r="EF16" i="8"/>
  <c r="EV16" i="8" s="1"/>
  <c r="GG15" i="8" l="1"/>
  <c r="DQ15" i="8"/>
  <c r="CV66" i="8"/>
  <c r="DM17" i="8"/>
  <c r="CO18" i="8"/>
  <c r="S8" i="8"/>
  <c r="S9" i="8" s="1"/>
  <c r="FP28" i="8" s="1"/>
  <c r="EN18" i="8" l="1"/>
  <c r="FD18" i="8" s="1"/>
  <c r="CU90" i="8"/>
  <c r="FP33" i="8"/>
  <c r="ID33" i="8" s="1"/>
  <c r="FP22" i="8"/>
  <c r="IU22" i="8" s="1"/>
  <c r="FP40" i="8"/>
  <c r="ID40" i="8" s="1"/>
  <c r="GX27" i="8"/>
  <c r="HN27" i="8" s="1"/>
  <c r="GX20" i="8"/>
  <c r="FP19" i="8"/>
  <c r="ID19" i="8" s="1"/>
  <c r="FP52" i="8"/>
  <c r="GH52" i="8" s="1"/>
  <c r="GX47" i="8"/>
  <c r="GX19" i="8"/>
  <c r="FP56" i="8"/>
  <c r="IU56" i="8" s="1"/>
  <c r="GX26" i="8"/>
  <c r="GX49" i="8"/>
  <c r="GX21" i="8"/>
  <c r="FP45" i="8"/>
  <c r="GH45" i="8" s="1"/>
  <c r="FP31" i="8"/>
  <c r="GH31" i="8" s="1"/>
  <c r="FP41" i="8"/>
  <c r="IU41" i="8" s="1"/>
  <c r="FP15" i="8"/>
  <c r="GH15" i="8" s="1"/>
  <c r="FP37" i="8"/>
  <c r="IU37" i="8" s="1"/>
  <c r="FP50" i="8"/>
  <c r="GH50" i="8" s="1"/>
  <c r="FP17" i="8"/>
  <c r="ID17" i="8" s="1"/>
  <c r="GX39" i="8"/>
  <c r="HN39" i="8" s="1"/>
  <c r="GX43" i="8"/>
  <c r="HN43" i="8" s="1"/>
  <c r="DL41" i="8"/>
  <c r="IO41" i="8"/>
  <c r="AQ49" i="8"/>
  <c r="DX49" i="8" s="1"/>
  <c r="AP49" i="8"/>
  <c r="DW49" i="8" s="1"/>
  <c r="Y7" i="8"/>
  <c r="CD38" i="8"/>
  <c r="CO21" i="8"/>
  <c r="EN21" i="8" s="1"/>
  <c r="FD21" i="8" s="1"/>
  <c r="ID28" i="8"/>
  <c r="IU28" i="8"/>
  <c r="GH28" i="8"/>
  <c r="IU15" i="8"/>
  <c r="GX56" i="8"/>
  <c r="FP26" i="8"/>
  <c r="FP36" i="8"/>
  <c r="GX52" i="8"/>
  <c r="HN52" i="8" s="1"/>
  <c r="GX22" i="8"/>
  <c r="FP49" i="8"/>
  <c r="GX50" i="8"/>
  <c r="GX33" i="8"/>
  <c r="HN33" i="8" s="1"/>
  <c r="GX51" i="8"/>
  <c r="FP16" i="8"/>
  <c r="GX17" i="8"/>
  <c r="FP30" i="8"/>
  <c r="FP35" i="8"/>
  <c r="GX44" i="8"/>
  <c r="FP39" i="8"/>
  <c r="FP47" i="8"/>
  <c r="FP20" i="8"/>
  <c r="GX31" i="8"/>
  <c r="HN31" i="8" s="1"/>
  <c r="GX48" i="8"/>
  <c r="FP53" i="8"/>
  <c r="GX54" i="8"/>
  <c r="HN54" i="8" s="1"/>
  <c r="FP23" i="8"/>
  <c r="FP29" i="8"/>
  <c r="GX36" i="8"/>
  <c r="FP38" i="8"/>
  <c r="FP55" i="8"/>
  <c r="GX34" i="8"/>
  <c r="FP32" i="8"/>
  <c r="FP51" i="8"/>
  <c r="GX40" i="8"/>
  <c r="GX16" i="8"/>
  <c r="HN16" i="8" s="1"/>
  <c r="GX25" i="8"/>
  <c r="FP27" i="8"/>
  <c r="GX41" i="8"/>
  <c r="GX45" i="8"/>
  <c r="FP46" i="8"/>
  <c r="GX24" i="8"/>
  <c r="HN24" i="8" s="1"/>
  <c r="FP48" i="8"/>
  <c r="FP18" i="8"/>
  <c r="GX53" i="8"/>
  <c r="GX28" i="8"/>
  <c r="GX15" i="8"/>
  <c r="HN15" i="8" s="1"/>
  <c r="FP54" i="8"/>
  <c r="GX23" i="8"/>
  <c r="HN23" i="8" s="1"/>
  <c r="GX29" i="8"/>
  <c r="GX37" i="8"/>
  <c r="HN37" i="8" s="1"/>
  <c r="GX38" i="8"/>
  <c r="HN38" i="8" s="1"/>
  <c r="GX55" i="8"/>
  <c r="FP34" i="8"/>
  <c r="GX32" i="8"/>
  <c r="FP42" i="8"/>
  <c r="GX42" i="8"/>
  <c r="FP21" i="8"/>
  <c r="GX35" i="8"/>
  <c r="FP25" i="8"/>
  <c r="GX30" i="8"/>
  <c r="FP44" i="8"/>
  <c r="GX46" i="8"/>
  <c r="FP24" i="8"/>
  <c r="FP43" i="8"/>
  <c r="GX18" i="8"/>
  <c r="HN18" i="8" s="1"/>
  <c r="EC41" i="8"/>
  <c r="HH41" i="8" s="1"/>
  <c r="IM41" i="8" s="1"/>
  <c r="ID31" i="8" l="1"/>
  <c r="ID15" i="8"/>
  <c r="IU33" i="8"/>
  <c r="GH33" i="8"/>
  <c r="IU19" i="8"/>
  <c r="ID22" i="8"/>
  <c r="ID45" i="8"/>
  <c r="GH56" i="8"/>
  <c r="ID37" i="8"/>
  <c r="ID56" i="8"/>
  <c r="ID50" i="8"/>
  <c r="IU52" i="8"/>
  <c r="DC100" i="8"/>
  <c r="IU50" i="8"/>
  <c r="IU31" i="8"/>
  <c r="IU45" i="8"/>
  <c r="GH22" i="8"/>
  <c r="IU40" i="8"/>
  <c r="GH37" i="8"/>
  <c r="GH40" i="8"/>
  <c r="ID52" i="8"/>
  <c r="GH19" i="8"/>
  <c r="ID41" i="8"/>
  <c r="GH17" i="8"/>
  <c r="GH41" i="8"/>
  <c r="IU17" i="8"/>
  <c r="ES41" i="8"/>
  <c r="EC38" i="8"/>
  <c r="HH38" i="8" s="1"/>
  <c r="IM38" i="8" s="1"/>
  <c r="DT51" i="8"/>
  <c r="IW51" i="8"/>
  <c r="CM38" i="8"/>
  <c r="EL38" i="8" s="1"/>
  <c r="FB38" i="8" s="1"/>
  <c r="CK46" i="8"/>
  <c r="EJ46" i="8" s="1"/>
  <c r="EZ46" i="8" s="1"/>
  <c r="CE17" i="8"/>
  <c r="AL47" i="8"/>
  <c r="DS47" i="8" s="1"/>
  <c r="AK47" i="8"/>
  <c r="DR47" i="8" s="1"/>
  <c r="CK47" i="8"/>
  <c r="EJ47" i="8" s="1"/>
  <c r="EZ47" i="8" s="1"/>
  <c r="T7" i="8"/>
  <c r="ID21" i="8"/>
  <c r="GH21" i="8"/>
  <c r="IU21" i="8"/>
  <c r="ID34" i="8"/>
  <c r="GH34" i="8"/>
  <c r="IU48" i="8"/>
  <c r="ID48" i="8"/>
  <c r="GH48" i="8"/>
  <c r="IU55" i="8"/>
  <c r="ID55" i="8"/>
  <c r="GH55" i="8"/>
  <c r="ID23" i="8"/>
  <c r="IU23" i="8"/>
  <c r="GH23" i="8"/>
  <c r="ID53" i="8"/>
  <c r="GH53" i="8"/>
  <c r="ID47" i="8"/>
  <c r="IU47" i="8"/>
  <c r="GH30" i="8"/>
  <c r="ID30" i="8"/>
  <c r="IU30" i="8"/>
  <c r="IU18" i="8"/>
  <c r="ID18" i="8"/>
  <c r="GH18" i="8"/>
  <c r="GH35" i="8"/>
  <c r="ID35" i="8"/>
  <c r="IU35" i="8"/>
  <c r="GH44" i="8"/>
  <c r="ID44" i="8"/>
  <c r="ID43" i="8"/>
  <c r="GH43" i="8"/>
  <c r="IU43" i="8"/>
  <c r="ID27" i="8"/>
  <c r="IU27" i="8"/>
  <c r="GH27" i="8"/>
  <c r="ID51" i="8"/>
  <c r="GH51" i="8"/>
  <c r="IU51" i="8"/>
  <c r="IU38" i="8"/>
  <c r="GH38" i="8"/>
  <c r="ID38" i="8"/>
  <c r="ID39" i="8"/>
  <c r="IU39" i="8"/>
  <c r="GH39" i="8"/>
  <c r="IU36" i="8"/>
  <c r="ID36" i="8"/>
  <c r="GH36" i="8"/>
  <c r="Y8" i="8"/>
  <c r="Y9" i="8" s="1"/>
  <c r="FV41" i="8" s="1"/>
  <c r="ID29" i="8"/>
  <c r="GH29" i="8"/>
  <c r="IU20" i="8"/>
  <c r="GH20" i="8"/>
  <c r="ID20" i="8"/>
  <c r="ID24" i="8"/>
  <c r="IU24" i="8"/>
  <c r="GH24" i="8"/>
  <c r="GH25" i="8"/>
  <c r="ID25" i="8"/>
  <c r="GH42" i="8"/>
  <c r="IU42" i="8"/>
  <c r="ID42" i="8"/>
  <c r="ID54" i="8"/>
  <c r="IU54" i="8"/>
  <c r="GH54" i="8"/>
  <c r="ID46" i="8"/>
  <c r="GH46" i="8"/>
  <c r="ID32" i="8"/>
  <c r="GH32" i="8"/>
  <c r="ID16" i="8"/>
  <c r="IU16" i="8"/>
  <c r="GH16" i="8"/>
  <c r="ID49" i="8"/>
  <c r="IU49" i="8"/>
  <c r="GH49" i="8"/>
  <c r="IU26" i="8"/>
  <c r="ID26" i="8"/>
  <c r="GH26" i="8"/>
  <c r="GH47" i="8" l="1"/>
  <c r="ED17" i="8"/>
  <c r="ET17" i="8" s="1"/>
  <c r="DB100" i="8"/>
  <c r="FV17" i="8"/>
  <c r="IJ17" i="8" s="1"/>
  <c r="ES38" i="8"/>
  <c r="DS51" i="8"/>
  <c r="CH16" i="8"/>
  <c r="CL40" i="8"/>
  <c r="EK40" i="8" s="1"/>
  <c r="JA41" i="8"/>
  <c r="GN41" i="8"/>
  <c r="IJ41" i="8"/>
  <c r="HD32" i="8"/>
  <c r="HD30" i="8"/>
  <c r="HT30" i="8" s="1"/>
  <c r="HD21" i="8"/>
  <c r="HT21" i="8" s="1"/>
  <c r="HD52" i="8"/>
  <c r="FV38" i="8"/>
  <c r="HD23" i="8"/>
  <c r="HD40" i="8"/>
  <c r="T8" i="8"/>
  <c r="T9" i="8" s="1"/>
  <c r="GY23" i="8" s="1"/>
  <c r="HO23" i="8" s="1"/>
  <c r="FV32" i="8"/>
  <c r="FV47" i="8"/>
  <c r="FV24" i="8"/>
  <c r="FV30" i="8"/>
  <c r="HD50" i="8"/>
  <c r="HT50" i="8" s="1"/>
  <c r="FV21" i="8"/>
  <c r="FV48" i="8"/>
  <c r="FV52" i="8"/>
  <c r="FV33" i="8"/>
  <c r="HD38" i="8"/>
  <c r="FV36" i="8"/>
  <c r="FV29" i="8"/>
  <c r="FV15" i="8"/>
  <c r="HD27" i="8"/>
  <c r="HT27" i="8" s="1"/>
  <c r="HD45" i="8"/>
  <c r="HT45" i="8" s="1"/>
  <c r="HD18" i="8"/>
  <c r="HT18" i="8" s="1"/>
  <c r="FV46" i="8"/>
  <c r="FV20" i="8"/>
  <c r="FV49" i="8"/>
  <c r="HD49" i="8"/>
  <c r="FV45" i="8"/>
  <c r="FV26" i="8"/>
  <c r="HD17" i="8"/>
  <c r="FV42" i="8"/>
  <c r="FV55" i="8"/>
  <c r="HD19" i="8"/>
  <c r="FV43" i="8"/>
  <c r="HD16" i="8"/>
  <c r="FV37" i="8"/>
  <c r="FV51" i="8"/>
  <c r="HD25" i="8"/>
  <c r="HD56" i="8"/>
  <c r="HD35" i="8"/>
  <c r="HT35" i="8" s="1"/>
  <c r="FV34" i="8"/>
  <c r="FV39" i="8"/>
  <c r="FV22" i="8"/>
  <c r="FV23" i="8"/>
  <c r="FV27" i="8"/>
  <c r="HD44" i="8"/>
  <c r="HT44" i="8" s="1"/>
  <c r="HD46" i="8"/>
  <c r="FV54" i="8"/>
  <c r="HD26" i="8"/>
  <c r="HT26" i="8" s="1"/>
  <c r="HD53" i="8"/>
  <c r="FV28" i="8"/>
  <c r="HD47" i="8"/>
  <c r="HT47" i="8" s="1"/>
  <c r="HD24" i="8"/>
  <c r="HT24" i="8" s="1"/>
  <c r="FV16" i="8"/>
  <c r="HD48" i="8"/>
  <c r="FV35" i="8"/>
  <c r="HD39" i="8"/>
  <c r="HT39" i="8" s="1"/>
  <c r="HD29" i="8"/>
  <c r="HT29" i="8" s="1"/>
  <c r="HD31" i="8"/>
  <c r="HT31" i="8" s="1"/>
  <c r="FV18" i="8"/>
  <c r="FV53" i="8"/>
  <c r="HD42" i="8"/>
  <c r="HT42" i="8" s="1"/>
  <c r="HD55" i="8"/>
  <c r="HT55" i="8" s="1"/>
  <c r="FV19" i="8"/>
  <c r="HD43" i="8"/>
  <c r="HT43" i="8" s="1"/>
  <c r="FV50" i="8"/>
  <c r="HD37" i="8"/>
  <c r="HT37" i="8" s="1"/>
  <c r="HD51" i="8"/>
  <c r="HT51" i="8" s="1"/>
  <c r="FV25" i="8"/>
  <c r="FV56" i="8"/>
  <c r="HD33" i="8"/>
  <c r="HD34" i="8"/>
  <c r="HT34" i="8" s="1"/>
  <c r="HD36" i="8"/>
  <c r="HD15" i="8"/>
  <c r="HD22" i="8"/>
  <c r="HT22" i="8" s="1"/>
  <c r="FV44" i="8"/>
  <c r="FV31" i="8"/>
  <c r="HD54" i="8"/>
  <c r="HD20" i="8"/>
  <c r="HT20" i="8" s="1"/>
  <c r="HD41" i="8"/>
  <c r="FV40" i="8"/>
  <c r="HD28" i="8"/>
  <c r="HT28" i="8" s="1"/>
  <c r="EJ51" i="8"/>
  <c r="EZ51" i="8" s="1"/>
  <c r="EG16" i="8" l="1"/>
  <c r="EW16" i="8" s="1"/>
  <c r="JA17" i="8"/>
  <c r="GN17" i="8"/>
  <c r="GY24" i="8"/>
  <c r="FQ52" i="8"/>
  <c r="IV52" i="8" s="1"/>
  <c r="CY100" i="8"/>
  <c r="FQ47" i="8"/>
  <c r="IE47" i="8" s="1"/>
  <c r="FQ20" i="8"/>
  <c r="IV20" i="8" s="1"/>
  <c r="GY47" i="8"/>
  <c r="HO47" i="8" s="1"/>
  <c r="FQ39" i="8"/>
  <c r="IV39" i="8" s="1"/>
  <c r="FQ51" i="8"/>
  <c r="IE51" i="8" s="1"/>
  <c r="GY32" i="8"/>
  <c r="GY55" i="8"/>
  <c r="FQ28" i="8"/>
  <c r="IV28" i="8" s="1"/>
  <c r="GY56" i="8"/>
  <c r="GY30" i="8"/>
  <c r="HO30" i="8" s="1"/>
  <c r="FQ15" i="8"/>
  <c r="GI15" i="8" s="1"/>
  <c r="FQ26" i="8"/>
  <c r="GI26" i="8" s="1"/>
  <c r="FQ27" i="8"/>
  <c r="IV27" i="8" s="1"/>
  <c r="GY20" i="8"/>
  <c r="FQ21" i="8"/>
  <c r="IE21" i="8" s="1"/>
  <c r="FQ16" i="8"/>
  <c r="GI16" i="8" s="1"/>
  <c r="GY41" i="8"/>
  <c r="FQ48" i="8"/>
  <c r="GI48" i="8" s="1"/>
  <c r="GY34" i="8"/>
  <c r="GY18" i="8"/>
  <c r="FQ35" i="8"/>
  <c r="GI35" i="8" s="1"/>
  <c r="FQ23" i="8"/>
  <c r="IE23" i="8" s="1"/>
  <c r="FQ19" i="8"/>
  <c r="GI19" i="8" s="1"/>
  <c r="GY27" i="8"/>
  <c r="GY22" i="8"/>
  <c r="FQ45" i="8"/>
  <c r="GI45" i="8" s="1"/>
  <c r="GY16" i="8"/>
  <c r="FQ36" i="8"/>
  <c r="IE36" i="8" s="1"/>
  <c r="FQ31" i="8"/>
  <c r="IV31" i="8" s="1"/>
  <c r="FQ34" i="8"/>
  <c r="IV34" i="8" s="1"/>
  <c r="FQ53" i="8"/>
  <c r="GI53" i="8" s="1"/>
  <c r="FQ33" i="8"/>
  <c r="IV33" i="8" s="1"/>
  <c r="FQ24" i="8"/>
  <c r="IE24" i="8" s="1"/>
  <c r="GY39" i="8"/>
  <c r="HO39" i="8" s="1"/>
  <c r="FQ56" i="8"/>
  <c r="IE56" i="8" s="1"/>
  <c r="GY51" i="8"/>
  <c r="HO51" i="8" s="1"/>
  <c r="FQ32" i="8"/>
  <c r="IE32" i="8" s="1"/>
  <c r="GY44" i="8"/>
  <c r="GY19" i="8"/>
  <c r="GY40" i="8"/>
  <c r="HO40" i="8" s="1"/>
  <c r="FQ42" i="8"/>
  <c r="IV42" i="8" s="1"/>
  <c r="GY45" i="8"/>
  <c r="GY50" i="8"/>
  <c r="FQ54" i="8"/>
  <c r="IV54" i="8" s="1"/>
  <c r="GY37" i="8"/>
  <c r="HO37" i="8" s="1"/>
  <c r="FQ18" i="8"/>
  <c r="GI18" i="8" s="1"/>
  <c r="GY53" i="8"/>
  <c r="GY49" i="8"/>
  <c r="FQ55" i="8"/>
  <c r="IE55" i="8" s="1"/>
  <c r="GY28" i="8"/>
  <c r="GY52" i="8"/>
  <c r="HO52" i="8" s="1"/>
  <c r="FQ30" i="8"/>
  <c r="IE30" i="8" s="1"/>
  <c r="GY15" i="8"/>
  <c r="FQ44" i="8"/>
  <c r="IE44" i="8" s="1"/>
  <c r="FQ25" i="8"/>
  <c r="IV25" i="8" s="1"/>
  <c r="GY42" i="8"/>
  <c r="HO42" i="8" s="1"/>
  <c r="GY46" i="8"/>
  <c r="HO46" i="8" s="1"/>
  <c r="FQ50" i="8"/>
  <c r="IE50" i="8" s="1"/>
  <c r="GY54" i="8"/>
  <c r="FQ37" i="8"/>
  <c r="IE37" i="8" s="1"/>
  <c r="GY43" i="8"/>
  <c r="FQ17" i="8"/>
  <c r="IV17" i="8" s="1"/>
  <c r="FQ49" i="8"/>
  <c r="IV49" i="8" s="1"/>
  <c r="DP51" i="8"/>
  <c r="AF23" i="8"/>
  <c r="DM23" i="8" s="1"/>
  <c r="AE23" i="8"/>
  <c r="GB23" i="8" s="1"/>
  <c r="N7" i="8"/>
  <c r="IJ28" i="8"/>
  <c r="GN28" i="8"/>
  <c r="JA28" i="8"/>
  <c r="JA22" i="8"/>
  <c r="GN22" i="8"/>
  <c r="IJ22" i="8"/>
  <c r="JA42" i="8"/>
  <c r="IJ42" i="8"/>
  <c r="GN42" i="8"/>
  <c r="GN36" i="8"/>
  <c r="JA36" i="8"/>
  <c r="IJ36" i="8"/>
  <c r="JA24" i="8"/>
  <c r="GN24" i="8"/>
  <c r="IJ24" i="8"/>
  <c r="IV56" i="8"/>
  <c r="FA40" i="8"/>
  <c r="HP40" i="8"/>
  <c r="JA56" i="8"/>
  <c r="IJ56" i="8"/>
  <c r="GN56" i="8"/>
  <c r="JA50" i="8"/>
  <c r="IJ50" i="8"/>
  <c r="GN50" i="8"/>
  <c r="GN20" i="8"/>
  <c r="IJ20" i="8"/>
  <c r="JA20" i="8"/>
  <c r="GN47" i="8"/>
  <c r="IJ47" i="8"/>
  <c r="JA47" i="8"/>
  <c r="IJ40" i="8"/>
  <c r="JA40" i="8"/>
  <c r="GN40" i="8"/>
  <c r="IJ31" i="8"/>
  <c r="JA31" i="8"/>
  <c r="GN31" i="8"/>
  <c r="IJ25" i="8"/>
  <c r="JA25" i="8"/>
  <c r="IJ53" i="8"/>
  <c r="GN53" i="8"/>
  <c r="JA27" i="8"/>
  <c r="GN27" i="8"/>
  <c r="IJ27" i="8"/>
  <c r="IJ34" i="8"/>
  <c r="JA34" i="8"/>
  <c r="GN34" i="8"/>
  <c r="JA51" i="8"/>
  <c r="IJ51" i="8"/>
  <c r="GN51" i="8"/>
  <c r="JA26" i="8"/>
  <c r="IJ26" i="8"/>
  <c r="GN26" i="8"/>
  <c r="IJ46" i="8"/>
  <c r="JA46" i="8"/>
  <c r="GN46" i="8"/>
  <c r="IJ15" i="8"/>
  <c r="JA15" i="8"/>
  <c r="GN15" i="8"/>
  <c r="GN33" i="8"/>
  <c r="IJ33" i="8"/>
  <c r="GN32" i="8"/>
  <c r="IJ32" i="8"/>
  <c r="JA32" i="8"/>
  <c r="GY29" i="8"/>
  <c r="HO29" i="8" s="1"/>
  <c r="GY38" i="8"/>
  <c r="GY35" i="8"/>
  <c r="GY33" i="8"/>
  <c r="HO33" i="8" s="1"/>
  <c r="IJ48" i="8"/>
  <c r="JA48" i="8"/>
  <c r="GN48" i="8"/>
  <c r="GN38" i="8"/>
  <c r="JA38" i="8"/>
  <c r="IJ38" i="8"/>
  <c r="IJ16" i="8"/>
  <c r="GN16" i="8"/>
  <c r="JA16" i="8"/>
  <c r="JA39" i="8"/>
  <c r="GN39" i="8"/>
  <c r="IJ39" i="8"/>
  <c r="GN43" i="8"/>
  <c r="JA43" i="8"/>
  <c r="IJ43" i="8"/>
  <c r="IJ49" i="8"/>
  <c r="GN49" i="8"/>
  <c r="JA49" i="8"/>
  <c r="GN21" i="8"/>
  <c r="IJ21" i="8"/>
  <c r="JA21" i="8"/>
  <c r="JA44" i="8"/>
  <c r="GN44" i="8"/>
  <c r="IJ44" i="8"/>
  <c r="GN19" i="8"/>
  <c r="JA19" i="8"/>
  <c r="IJ19" i="8"/>
  <c r="IJ18" i="8"/>
  <c r="JA18" i="8"/>
  <c r="GN18" i="8"/>
  <c r="JA35" i="8"/>
  <c r="GN35" i="8"/>
  <c r="IJ35" i="8"/>
  <c r="IJ54" i="8"/>
  <c r="GN54" i="8"/>
  <c r="JA54" i="8"/>
  <c r="JA23" i="8"/>
  <c r="GN23" i="8"/>
  <c r="IJ23" i="8"/>
  <c r="IJ37" i="8"/>
  <c r="JA37" i="8"/>
  <c r="GN37" i="8"/>
  <c r="GN55" i="8"/>
  <c r="JA55" i="8"/>
  <c r="IJ55" i="8"/>
  <c r="JA45" i="8"/>
  <c r="IJ45" i="8"/>
  <c r="GN45" i="8"/>
  <c r="IJ29" i="8"/>
  <c r="JA29" i="8"/>
  <c r="GN29" i="8"/>
  <c r="JA52" i="8"/>
  <c r="GN52" i="8"/>
  <c r="IJ52" i="8"/>
  <c r="IJ30" i="8"/>
  <c r="JA30" i="8"/>
  <c r="GN30" i="8"/>
  <c r="GY26" i="8"/>
  <c r="GY25" i="8"/>
  <c r="FQ40" i="8"/>
  <c r="FQ22" i="8"/>
  <c r="GY21" i="8"/>
  <c r="HO21" i="8" s="1"/>
  <c r="FQ46" i="8"/>
  <c r="FQ41" i="8"/>
  <c r="GY36" i="8"/>
  <c r="GY48" i="8"/>
  <c r="GY31" i="8"/>
  <c r="FQ43" i="8"/>
  <c r="FQ29" i="8"/>
  <c r="FQ38" i="8"/>
  <c r="GY17" i="8"/>
  <c r="EG51" i="8"/>
  <c r="EW51" i="8" s="1"/>
  <c r="GI51" i="8" l="1"/>
  <c r="GI47" i="8"/>
  <c r="GI52" i="8"/>
  <c r="IE52" i="8"/>
  <c r="IE26" i="8"/>
  <c r="GI39" i="8"/>
  <c r="IE28" i="8"/>
  <c r="IE39" i="8"/>
  <c r="GI36" i="8"/>
  <c r="IV47" i="8"/>
  <c r="IE31" i="8"/>
  <c r="IV51" i="8"/>
  <c r="IV35" i="8"/>
  <c r="IE27" i="8"/>
  <c r="GI24" i="8"/>
  <c r="IV30" i="8"/>
  <c r="IV53" i="8"/>
  <c r="IV21" i="8"/>
  <c r="IE20" i="8"/>
  <c r="IV19" i="8"/>
  <c r="GI20" i="8"/>
  <c r="GI50" i="8"/>
  <c r="CW65" i="8"/>
  <c r="IE25" i="8"/>
  <c r="IE15" i="8"/>
  <c r="IE49" i="8"/>
  <c r="IE53" i="8"/>
  <c r="IE19" i="8"/>
  <c r="GI21" i="8"/>
  <c r="GI25" i="8"/>
  <c r="IV15" i="8"/>
  <c r="GI49" i="8"/>
  <c r="GI56" i="8"/>
  <c r="GI33" i="8"/>
  <c r="IE16" i="8"/>
  <c r="IV37" i="8"/>
  <c r="IV26" i="8"/>
  <c r="IE54" i="8"/>
  <c r="IE33" i="8"/>
  <c r="IV16" i="8"/>
  <c r="GI37" i="8"/>
  <c r="GI28" i="8"/>
  <c r="GI30" i="8"/>
  <c r="GI54" i="8"/>
  <c r="IE35" i="8"/>
  <c r="GI31" i="8"/>
  <c r="GI42" i="8"/>
  <c r="GI27" i="8"/>
  <c r="IV24" i="8"/>
  <c r="GI55" i="8"/>
  <c r="IE42" i="8"/>
  <c r="IV55" i="8"/>
  <c r="GI32" i="8"/>
  <c r="IV32" i="8"/>
  <c r="GI34" i="8"/>
  <c r="IE18" i="8"/>
  <c r="IE48" i="8"/>
  <c r="GI44" i="8"/>
  <c r="IV48" i="8"/>
  <c r="IV23" i="8"/>
  <c r="IE34" i="8"/>
  <c r="IV44" i="8"/>
  <c r="GI17" i="8"/>
  <c r="IE45" i="8"/>
  <c r="IV18" i="8"/>
  <c r="GI23" i="8"/>
  <c r="IE17" i="8"/>
  <c r="IV50" i="8"/>
  <c r="CC44" i="8"/>
  <c r="EB44" i="8" s="1"/>
  <c r="ER44" i="8" s="1"/>
  <c r="DN16" i="8"/>
  <c r="CL22" i="8"/>
  <c r="EK22" i="8" s="1"/>
  <c r="CN53" i="8"/>
  <c r="EM53" i="8" s="1"/>
  <c r="FC53" i="8" s="1"/>
  <c r="CI35" i="8"/>
  <c r="EH35" i="8" s="1"/>
  <c r="CG48" i="8"/>
  <c r="EF48" i="8" s="1"/>
  <c r="EV48" i="8" s="1"/>
  <c r="CE44" i="8"/>
  <c r="CI20" i="8"/>
  <c r="AN46" i="8"/>
  <c r="DU46" i="8" s="1"/>
  <c r="AM46" i="8"/>
  <c r="V7" i="8"/>
  <c r="CE39" i="8"/>
  <c r="CP17" i="8"/>
  <c r="CM19" i="8"/>
  <c r="CK16" i="8"/>
  <c r="AD39" i="8"/>
  <c r="DK39" i="8" s="1"/>
  <c r="AO51" i="8"/>
  <c r="DV51" i="8" s="1"/>
  <c r="AN51" i="8"/>
  <c r="DU51" i="8" s="1"/>
  <c r="CP54" i="8"/>
  <c r="EO54" i="8" s="1"/>
  <c r="GI22" i="8"/>
  <c r="IE22" i="8"/>
  <c r="GI43" i="8"/>
  <c r="IE43" i="8"/>
  <c r="GI41" i="8"/>
  <c r="IV41" i="8"/>
  <c r="IE41" i="8"/>
  <c r="IV40" i="8"/>
  <c r="GI40" i="8"/>
  <c r="IE40" i="8"/>
  <c r="N8" i="8"/>
  <c r="N9" i="8" s="1"/>
  <c r="GS18" i="8" s="1"/>
  <c r="GI29" i="8"/>
  <c r="IE29" i="8"/>
  <c r="IV29" i="8"/>
  <c r="IV46" i="8"/>
  <c r="GI46" i="8"/>
  <c r="IE46" i="8"/>
  <c r="IE38" i="8"/>
  <c r="GI38" i="8"/>
  <c r="IV38" i="8"/>
  <c r="EJ16" i="8" l="1"/>
  <c r="HO16" i="8" s="1"/>
  <c r="GS36" i="8"/>
  <c r="HI36" i="8" s="1"/>
  <c r="FK23" i="8"/>
  <c r="GC23" i="8" s="1"/>
  <c r="GS22" i="8"/>
  <c r="HI22" i="8" s="1"/>
  <c r="GS31" i="8"/>
  <c r="GS23" i="8"/>
  <c r="GS25" i="8"/>
  <c r="GS28" i="8"/>
  <c r="GS21" i="8"/>
  <c r="GS27" i="8"/>
  <c r="HI27" i="8" s="1"/>
  <c r="FK53" i="8"/>
  <c r="GC53" i="8" s="1"/>
  <c r="GS20" i="8"/>
  <c r="FK15" i="8"/>
  <c r="HY15" i="8" s="1"/>
  <c r="GS41" i="8"/>
  <c r="GS46" i="8"/>
  <c r="HI46" i="8" s="1"/>
  <c r="GS38" i="8"/>
  <c r="GS40" i="8"/>
  <c r="GS39" i="8"/>
  <c r="GS32" i="8"/>
  <c r="GS34" i="8"/>
  <c r="HI34" i="8" s="1"/>
  <c r="GS42" i="8"/>
  <c r="FK47" i="8"/>
  <c r="IP47" i="8" s="1"/>
  <c r="GS19" i="8"/>
  <c r="HI19" i="8" s="1"/>
  <c r="GS43" i="8"/>
  <c r="HI43" i="8" s="1"/>
  <c r="GS35" i="8"/>
  <c r="GS30" i="8"/>
  <c r="GS37" i="8"/>
  <c r="HI37" i="8" s="1"/>
  <c r="GS33" i="8"/>
  <c r="EO17" i="8"/>
  <c r="HT17" i="8" s="1"/>
  <c r="EL19" i="8"/>
  <c r="FB19" i="8" s="1"/>
  <c r="EH20" i="8"/>
  <c r="HM20" i="8" s="1"/>
  <c r="GS48" i="8"/>
  <c r="HI48" i="8" s="1"/>
  <c r="GS44" i="8"/>
  <c r="FK21" i="8"/>
  <c r="GC21" i="8" s="1"/>
  <c r="FK43" i="8"/>
  <c r="IP43" i="8" s="1"/>
  <c r="GS47" i="8"/>
  <c r="HI47" i="8" s="1"/>
  <c r="GS45" i="8"/>
  <c r="CV89" i="8"/>
  <c r="FK52" i="8"/>
  <c r="HY52" i="8" s="1"/>
  <c r="FK28" i="8"/>
  <c r="HY28" i="8" s="1"/>
  <c r="FK48" i="8"/>
  <c r="HY48" i="8" s="1"/>
  <c r="FK55" i="8"/>
  <c r="HY55" i="8" s="1"/>
  <c r="FK35" i="8"/>
  <c r="HY35" i="8" s="1"/>
  <c r="FK20" i="8"/>
  <c r="HY20" i="8" s="1"/>
  <c r="FK32" i="8"/>
  <c r="HY32" i="8" s="1"/>
  <c r="FK34" i="8"/>
  <c r="IP34" i="8" s="1"/>
  <c r="FK25" i="8"/>
  <c r="IP25" i="8" s="1"/>
  <c r="FK38" i="8"/>
  <c r="GC38" i="8" s="1"/>
  <c r="FK49" i="8"/>
  <c r="IP49" i="8" s="1"/>
  <c r="FK40" i="8"/>
  <c r="HY40" i="8" s="1"/>
  <c r="GS15" i="8"/>
  <c r="GS55" i="8"/>
  <c r="GS49" i="8"/>
  <c r="HI49" i="8" s="1"/>
  <c r="FK31" i="8"/>
  <c r="HY31" i="8" s="1"/>
  <c r="FK17" i="8"/>
  <c r="HY17" i="8" s="1"/>
  <c r="GS17" i="8"/>
  <c r="HI17" i="8" s="1"/>
  <c r="FK26" i="8"/>
  <c r="GC26" i="8" s="1"/>
  <c r="FK18" i="8"/>
  <c r="IP18" i="8" s="1"/>
  <c r="FK22" i="8"/>
  <c r="GC22" i="8" s="1"/>
  <c r="FK29" i="8"/>
  <c r="GC29" i="8" s="1"/>
  <c r="FK36" i="8"/>
  <c r="IP36" i="8" s="1"/>
  <c r="GS54" i="8"/>
  <c r="GS50" i="8"/>
  <c r="HI50" i="8" s="1"/>
  <c r="FK24" i="8"/>
  <c r="GC24" i="8" s="1"/>
  <c r="FK33" i="8"/>
  <c r="HY33" i="8" s="1"/>
  <c r="ED39" i="8"/>
  <c r="HI39" i="8" s="1"/>
  <c r="GS53" i="8"/>
  <c r="GS51" i="8"/>
  <c r="HI51" i="8" s="1"/>
  <c r="FK37" i="8"/>
  <c r="GC37" i="8" s="1"/>
  <c r="FK39" i="8"/>
  <c r="GC39" i="8" s="1"/>
  <c r="GS16" i="8"/>
  <c r="ED44" i="8"/>
  <c r="GS52" i="8"/>
  <c r="HI52" i="8" s="1"/>
  <c r="GS56" i="8"/>
  <c r="HI56" i="8" s="1"/>
  <c r="DM40" i="8"/>
  <c r="CO33" i="8"/>
  <c r="EN33" i="8" s="1"/>
  <c r="FD33" i="8" s="1"/>
  <c r="CM46" i="8"/>
  <c r="EL46" i="8" s="1"/>
  <c r="FB46" i="8" s="1"/>
  <c r="CH25" i="8"/>
  <c r="CJ17" i="8"/>
  <c r="CJ48" i="8"/>
  <c r="EI48" i="8" s="1"/>
  <c r="CN52" i="8"/>
  <c r="EM52" i="8" s="1"/>
  <c r="FC52" i="8" s="1"/>
  <c r="CJ20" i="8"/>
  <c r="CG35" i="8"/>
  <c r="EF35" i="8" s="1"/>
  <c r="CH15" i="8"/>
  <c r="CE54" i="8"/>
  <c r="CJ50" i="8"/>
  <c r="EI50" i="8" s="1"/>
  <c r="CG32" i="8"/>
  <c r="CL26" i="8"/>
  <c r="EK26" i="8" s="1"/>
  <c r="CP32" i="8"/>
  <c r="EO32" i="8" s="1"/>
  <c r="CH23" i="8"/>
  <c r="CK49" i="8"/>
  <c r="EJ49" i="8" s="1"/>
  <c r="AD56" i="8"/>
  <c r="DK56" i="8" s="1"/>
  <c r="CH42" i="8"/>
  <c r="EG42" i="8" s="1"/>
  <c r="EW42" i="8" s="1"/>
  <c r="CJ55" i="8"/>
  <c r="EI55" i="8" s="1"/>
  <c r="CP25" i="8"/>
  <c r="EO25" i="8" s="1"/>
  <c r="CJ26" i="8"/>
  <c r="EI26" i="8" s="1"/>
  <c r="CM37" i="8"/>
  <c r="EL37" i="8" s="1"/>
  <c r="FB37" i="8" s="1"/>
  <c r="CK55" i="8"/>
  <c r="EJ55" i="8" s="1"/>
  <c r="CH33" i="8"/>
  <c r="EG33" i="8" s="1"/>
  <c r="EW33" i="8" s="1"/>
  <c r="CO48" i="8"/>
  <c r="EN48" i="8" s="1"/>
  <c r="FD48" i="8" s="1"/>
  <c r="CF21" i="8"/>
  <c r="CH35" i="8"/>
  <c r="EG35" i="8" s="1"/>
  <c r="EW35" i="8" s="1"/>
  <c r="CE35" i="8"/>
  <c r="CH56" i="8"/>
  <c r="EG56" i="8" s="1"/>
  <c r="EW56" i="8" s="1"/>
  <c r="CO27" i="8"/>
  <c r="EN27" i="8" s="1"/>
  <c r="FD27" i="8" s="1"/>
  <c r="CP49" i="8"/>
  <c r="EO49" i="8" s="1"/>
  <c r="CK41" i="8"/>
  <c r="EJ41" i="8" s="1"/>
  <c r="CN21" i="8"/>
  <c r="EM21" i="8" s="1"/>
  <c r="FC21" i="8" s="1"/>
  <c r="CE30" i="8"/>
  <c r="CM16" i="8"/>
  <c r="CP48" i="8"/>
  <c r="EO48" i="8" s="1"/>
  <c r="CK26" i="8"/>
  <c r="EJ26" i="8" s="1"/>
  <c r="CM55" i="8"/>
  <c r="EL55" i="8" s="1"/>
  <c r="FB55" i="8" s="1"/>
  <c r="IP23" i="8"/>
  <c r="HY23" i="8"/>
  <c r="IP48" i="8"/>
  <c r="CC39" i="8"/>
  <c r="EB39" i="8" s="1"/>
  <c r="ER39" i="8" s="1"/>
  <c r="V8" i="8"/>
  <c r="V9" i="8" s="1"/>
  <c r="HA46" i="8" s="1"/>
  <c r="GS29" i="8"/>
  <c r="GS24" i="8"/>
  <c r="HI24" i="8" s="1"/>
  <c r="GS26" i="8"/>
  <c r="FK16" i="8"/>
  <c r="FE54" i="8"/>
  <c r="HT54" i="8"/>
  <c r="DT46" i="8"/>
  <c r="GJ46" i="8"/>
  <c r="EX35" i="8"/>
  <c r="HM35" i="8"/>
  <c r="FK41" i="8"/>
  <c r="FK54" i="8"/>
  <c r="FK51" i="8"/>
  <c r="FK30" i="8"/>
  <c r="FK56" i="8"/>
  <c r="FK45" i="8"/>
  <c r="FK27" i="8"/>
  <c r="FK46" i="8"/>
  <c r="FK44" i="8"/>
  <c r="FK50" i="8"/>
  <c r="FK42" i="8"/>
  <c r="FK19" i="8"/>
  <c r="FA22" i="8"/>
  <c r="HP22" i="8"/>
  <c r="ED40" i="8"/>
  <c r="HY53" i="8" l="1"/>
  <c r="EL16" i="8"/>
  <c r="FB16" i="8" s="1"/>
  <c r="EG15" i="8"/>
  <c r="EW15" i="8" s="1"/>
  <c r="EZ16" i="8"/>
  <c r="GC20" i="8"/>
  <c r="HY29" i="8"/>
  <c r="HY38" i="8"/>
  <c r="HI40" i="8"/>
  <c r="GC15" i="8"/>
  <c r="IP21" i="8"/>
  <c r="IP20" i="8"/>
  <c r="IP28" i="8"/>
  <c r="IP38" i="8"/>
  <c r="GC28" i="8"/>
  <c r="IP24" i="8"/>
  <c r="HY47" i="8"/>
  <c r="HY21" i="8"/>
  <c r="GC55" i="8"/>
  <c r="GC47" i="8"/>
  <c r="IP17" i="8"/>
  <c r="GC52" i="8"/>
  <c r="IP22" i="8"/>
  <c r="HY39" i="8"/>
  <c r="GC25" i="8"/>
  <c r="IP35" i="8"/>
  <c r="EI17" i="8"/>
  <c r="HN17" i="8" s="1"/>
  <c r="FE17" i="8"/>
  <c r="HI44" i="8"/>
  <c r="EX20" i="8"/>
  <c r="EE21" i="8"/>
  <c r="EG23" i="8"/>
  <c r="EI20" i="8"/>
  <c r="HN20" i="8" s="1"/>
  <c r="IP52" i="8"/>
  <c r="HY22" i="8"/>
  <c r="HY25" i="8"/>
  <c r="GC35" i="8"/>
  <c r="HY43" i="8"/>
  <c r="GC17" i="8"/>
  <c r="ED30" i="8"/>
  <c r="HI30" i="8" s="1"/>
  <c r="ED35" i="8"/>
  <c r="HI35" i="8" s="1"/>
  <c r="EG25" i="8"/>
  <c r="EW25" i="8" s="1"/>
  <c r="CZ82" i="8"/>
  <c r="GC32" i="8"/>
  <c r="HY36" i="8"/>
  <c r="HY49" i="8"/>
  <c r="GC49" i="8"/>
  <c r="IP37" i="8"/>
  <c r="HQ46" i="8"/>
  <c r="HY26" i="8"/>
  <c r="GC34" i="8"/>
  <c r="IP39" i="8"/>
  <c r="GC18" i="8"/>
  <c r="IP40" i="8"/>
  <c r="HY34" i="8"/>
  <c r="HY18" i="8"/>
  <c r="GC40" i="8"/>
  <c r="GC31" i="8"/>
  <c r="IP33" i="8"/>
  <c r="HY37" i="8"/>
  <c r="GC33" i="8"/>
  <c r="GC36" i="8"/>
  <c r="HA26" i="8"/>
  <c r="HA36" i="8"/>
  <c r="HA35" i="8"/>
  <c r="FS29" i="8"/>
  <c r="IG29" i="8" s="1"/>
  <c r="FS47" i="8"/>
  <c r="GK47" i="8" s="1"/>
  <c r="HA18" i="8"/>
  <c r="FS46" i="8"/>
  <c r="IG46" i="8" s="1"/>
  <c r="HA51" i="8"/>
  <c r="HA34" i="8"/>
  <c r="HQ34" i="8" s="1"/>
  <c r="FS35" i="8"/>
  <c r="GK35" i="8" s="1"/>
  <c r="HA56" i="8"/>
  <c r="HA29" i="8"/>
  <c r="HA47" i="8"/>
  <c r="FS50" i="8"/>
  <c r="IX50" i="8" s="1"/>
  <c r="FS18" i="8"/>
  <c r="IG18" i="8" s="1"/>
  <c r="FS43" i="8"/>
  <c r="GK43" i="8" s="1"/>
  <c r="FS36" i="8"/>
  <c r="GK36" i="8" s="1"/>
  <c r="HA32" i="8"/>
  <c r="HA30" i="8"/>
  <c r="HQ30" i="8" s="1"/>
  <c r="HY24" i="8"/>
  <c r="ED54" i="8"/>
  <c r="HI54" i="8" s="1"/>
  <c r="FS34" i="8"/>
  <c r="IG34" i="8" s="1"/>
  <c r="HA54" i="8"/>
  <c r="HA50" i="8"/>
  <c r="HA43" i="8"/>
  <c r="HQ43" i="8" s="1"/>
  <c r="FS30" i="8"/>
  <c r="IG30" i="8" s="1"/>
  <c r="FS26" i="8"/>
  <c r="IG26" i="8" s="1"/>
  <c r="FS52" i="8"/>
  <c r="IG52" i="8" s="1"/>
  <c r="HA31" i="8"/>
  <c r="HQ31" i="8" s="1"/>
  <c r="HA40" i="8"/>
  <c r="FS54" i="8"/>
  <c r="IG54" i="8" s="1"/>
  <c r="HA20" i="8"/>
  <c r="HA53" i="8"/>
  <c r="HQ53" i="8" s="1"/>
  <c r="HA16" i="8"/>
  <c r="HQ16" i="8" s="1"/>
  <c r="FS27" i="8"/>
  <c r="GK27" i="8" s="1"/>
  <c r="HA33" i="8"/>
  <c r="HQ33" i="8" s="1"/>
  <c r="HA15" i="8"/>
  <c r="FS22" i="8"/>
  <c r="IG22" i="8" s="1"/>
  <c r="FS24" i="8"/>
  <c r="GK24" i="8" s="1"/>
  <c r="ET39" i="8"/>
  <c r="FS51" i="8"/>
  <c r="GK51" i="8" s="1"/>
  <c r="HA52" i="8"/>
  <c r="HQ52" i="8" s="1"/>
  <c r="FS31" i="8"/>
  <c r="IX31" i="8" s="1"/>
  <c r="FS40" i="8"/>
  <c r="IG40" i="8" s="1"/>
  <c r="FS56" i="8"/>
  <c r="IX56" i="8" s="1"/>
  <c r="FS20" i="8"/>
  <c r="IG20" i="8" s="1"/>
  <c r="FS53" i="8"/>
  <c r="IX53" i="8" s="1"/>
  <c r="FS16" i="8"/>
  <c r="GK16" i="8" s="1"/>
  <c r="HA27" i="8"/>
  <c r="FS33" i="8"/>
  <c r="IX33" i="8" s="1"/>
  <c r="FS15" i="8"/>
  <c r="IX15" i="8" s="1"/>
  <c r="HA42" i="8"/>
  <c r="HQ42" i="8" s="1"/>
  <c r="HA38" i="8"/>
  <c r="HQ38" i="8" s="1"/>
  <c r="EF32" i="8"/>
  <c r="ET44" i="8"/>
  <c r="CC56" i="8"/>
  <c r="EB56" i="8" s="1"/>
  <c r="ER56" i="8" s="1"/>
  <c r="DQ33" i="8"/>
  <c r="IT33" i="8"/>
  <c r="AH46" i="8"/>
  <c r="AG46" i="8"/>
  <c r="P7" i="8"/>
  <c r="CI29" i="8"/>
  <c r="EH29" i="8" s="1"/>
  <c r="CN45" i="8"/>
  <c r="EM45" i="8" s="1"/>
  <c r="FC45" i="8" s="1"/>
  <c r="CO47" i="8"/>
  <c r="EN47" i="8" s="1"/>
  <c r="FD47" i="8" s="1"/>
  <c r="CI30" i="8"/>
  <c r="EH30" i="8" s="1"/>
  <c r="GC42" i="8"/>
  <c r="HY42" i="8"/>
  <c r="EY50" i="8"/>
  <c r="HN50" i="8"/>
  <c r="GC50" i="8"/>
  <c r="HY50" i="8"/>
  <c r="IP50" i="8"/>
  <c r="GC45" i="8"/>
  <c r="IP45" i="8"/>
  <c r="HY45" i="8"/>
  <c r="IP54" i="8"/>
  <c r="GC54" i="8"/>
  <c r="HY54" i="8"/>
  <c r="FS41" i="8"/>
  <c r="FS49" i="8"/>
  <c r="HA48" i="8"/>
  <c r="FS44" i="8"/>
  <c r="HA21" i="8"/>
  <c r="FS39" i="8"/>
  <c r="FS45" i="8"/>
  <c r="FS37" i="8"/>
  <c r="HA19" i="8"/>
  <c r="HQ19" i="8" s="1"/>
  <c r="FS42" i="8"/>
  <c r="FS55" i="8"/>
  <c r="FS28" i="8"/>
  <c r="HA24" i="8"/>
  <c r="HQ24" i="8" s="1"/>
  <c r="FS38" i="8"/>
  <c r="EY26" i="8"/>
  <c r="HN26" i="8"/>
  <c r="FE32" i="8"/>
  <c r="HT32" i="8"/>
  <c r="GC27" i="8"/>
  <c r="IP27" i="8"/>
  <c r="HY27" i="8"/>
  <c r="ET40" i="8"/>
  <c r="HY44" i="8"/>
  <c r="GC44" i="8"/>
  <c r="IP44" i="8"/>
  <c r="HY56" i="8"/>
  <c r="IP56" i="8"/>
  <c r="GC56" i="8"/>
  <c r="GC41" i="8"/>
  <c r="HY41" i="8"/>
  <c r="IP41" i="8"/>
  <c r="HY16" i="8"/>
  <c r="GC16" i="8"/>
  <c r="IP16" i="8"/>
  <c r="HA41" i="8"/>
  <c r="HQ41" i="8" s="1"/>
  <c r="HA49" i="8"/>
  <c r="FS48" i="8"/>
  <c r="HA44" i="8"/>
  <c r="HQ44" i="8" s="1"/>
  <c r="FS21" i="8"/>
  <c r="HA39" i="8"/>
  <c r="HA45" i="8"/>
  <c r="HA37" i="8"/>
  <c r="HQ37" i="8" s="1"/>
  <c r="HA22" i="8"/>
  <c r="HQ22" i="8" s="1"/>
  <c r="FS23" i="8"/>
  <c r="HA28" i="8"/>
  <c r="FS25" i="8"/>
  <c r="FS17" i="8"/>
  <c r="EZ26" i="8"/>
  <c r="HO26" i="8"/>
  <c r="FE25" i="8"/>
  <c r="HT25" i="8"/>
  <c r="FA26" i="8"/>
  <c r="HP26" i="8"/>
  <c r="EY48" i="8"/>
  <c r="HN48" i="8"/>
  <c r="GC51" i="8"/>
  <c r="IP51" i="8"/>
  <c r="HY51" i="8"/>
  <c r="IX36" i="8"/>
  <c r="FE49" i="8"/>
  <c r="HT49" i="8"/>
  <c r="HY19" i="8"/>
  <c r="IP19" i="8"/>
  <c r="GC19" i="8"/>
  <c r="HY46" i="8"/>
  <c r="IP46" i="8"/>
  <c r="GC46" i="8"/>
  <c r="HY30" i="8"/>
  <c r="GC30" i="8"/>
  <c r="IP30" i="8"/>
  <c r="FS19" i="8"/>
  <c r="FS32" i="8"/>
  <c r="HA23" i="8"/>
  <c r="HA55" i="8"/>
  <c r="HQ55" i="8" s="1"/>
  <c r="HA25" i="8"/>
  <c r="HQ25" i="8" s="1"/>
  <c r="HA17" i="8"/>
  <c r="HQ17" i="8" s="1"/>
  <c r="FE48" i="8"/>
  <c r="HT48" i="8"/>
  <c r="EZ41" i="8"/>
  <c r="HO41" i="8"/>
  <c r="EZ55" i="8"/>
  <c r="HO55" i="8"/>
  <c r="EY55" i="8"/>
  <c r="HN55" i="8"/>
  <c r="EZ49" i="8"/>
  <c r="HO49" i="8"/>
  <c r="EV35" i="8"/>
  <c r="EH33" i="8"/>
  <c r="HM33" i="8" s="1"/>
  <c r="IG51" i="8" l="1"/>
  <c r="IG36" i="8"/>
  <c r="GK56" i="8"/>
  <c r="IG47" i="8"/>
  <c r="IG56" i="8"/>
  <c r="IX51" i="8"/>
  <c r="IX18" i="8"/>
  <c r="IX46" i="8"/>
  <c r="IG27" i="8"/>
  <c r="IG50" i="8"/>
  <c r="IX30" i="8"/>
  <c r="IX22" i="8"/>
  <c r="IX35" i="8"/>
  <c r="GK50" i="8"/>
  <c r="IG35" i="8"/>
  <c r="GK30" i="8"/>
  <c r="GK22" i="8"/>
  <c r="IX20" i="8"/>
  <c r="GK20" i="8"/>
  <c r="IX34" i="8"/>
  <c r="IG33" i="8"/>
  <c r="EY17" i="8"/>
  <c r="EW23" i="8"/>
  <c r="EY20" i="8"/>
  <c r="EU21" i="8"/>
  <c r="GK46" i="8"/>
  <c r="IG15" i="8"/>
  <c r="GK33" i="8"/>
  <c r="IX26" i="8"/>
  <c r="GK18" i="8"/>
  <c r="ET35" i="8"/>
  <c r="ET30" i="8"/>
  <c r="DA95" i="8"/>
  <c r="IX52" i="8"/>
  <c r="IG16" i="8"/>
  <c r="GK52" i="8"/>
  <c r="IX43" i="8"/>
  <c r="GK40" i="8"/>
  <c r="IX16" i="8"/>
  <c r="IX40" i="8"/>
  <c r="IX29" i="8"/>
  <c r="GK26" i="8"/>
  <c r="IG43" i="8"/>
  <c r="IG53" i="8"/>
  <c r="IG24" i="8"/>
  <c r="GK15" i="8"/>
  <c r="IG31" i="8"/>
  <c r="GK29" i="8"/>
  <c r="EV32" i="8"/>
  <c r="IX54" i="8"/>
  <c r="GK53" i="8"/>
  <c r="IX24" i="8"/>
  <c r="GK31" i="8"/>
  <c r="ET54" i="8"/>
  <c r="DR46" i="8"/>
  <c r="IU46" i="8"/>
  <c r="CF25" i="8"/>
  <c r="CO20" i="8"/>
  <c r="EN20" i="8" s="1"/>
  <c r="FD20" i="8" s="1"/>
  <c r="CP38" i="8"/>
  <c r="EO38" i="8" s="1"/>
  <c r="IG23" i="8"/>
  <c r="GK23" i="8"/>
  <c r="IX23" i="8"/>
  <c r="IX19" i="8"/>
  <c r="IG19" i="8"/>
  <c r="GK19" i="8"/>
  <c r="IX17" i="8"/>
  <c r="IG17" i="8"/>
  <c r="GK17" i="8"/>
  <c r="IG21" i="8"/>
  <c r="GK21" i="8"/>
  <c r="IG28" i="8"/>
  <c r="GK28" i="8"/>
  <c r="IX28" i="8"/>
  <c r="GK37" i="8"/>
  <c r="IG37" i="8"/>
  <c r="IX37" i="8"/>
  <c r="IX44" i="8"/>
  <c r="IG44" i="8"/>
  <c r="GK44" i="8"/>
  <c r="IG41" i="8"/>
  <c r="GK41" i="8"/>
  <c r="IX41" i="8"/>
  <c r="EX33" i="8"/>
  <c r="GK25" i="8"/>
  <c r="IG25" i="8"/>
  <c r="IX25" i="8"/>
  <c r="IG55" i="8"/>
  <c r="IX55" i="8"/>
  <c r="GK55" i="8"/>
  <c r="GK45" i="8"/>
  <c r="IG45" i="8"/>
  <c r="IX45" i="8"/>
  <c r="EX30" i="8"/>
  <c r="HM30" i="8"/>
  <c r="EX29" i="8"/>
  <c r="HM29" i="8"/>
  <c r="P8" i="8"/>
  <c r="P9" i="8" s="1"/>
  <c r="GU38" i="8" s="1"/>
  <c r="IG32" i="8"/>
  <c r="GK32" i="8"/>
  <c r="IX32" i="8"/>
  <c r="IG48" i="8"/>
  <c r="GK48" i="8"/>
  <c r="GK38" i="8"/>
  <c r="IX38" i="8"/>
  <c r="IG38" i="8"/>
  <c r="IG42" i="8"/>
  <c r="IX42" i="8"/>
  <c r="GK42" i="8"/>
  <c r="IG39" i="8"/>
  <c r="GK39" i="8"/>
  <c r="IG49" i="8"/>
  <c r="GK49" i="8"/>
  <c r="GU19" i="8" l="1"/>
  <c r="GU20" i="8"/>
  <c r="HK20" i="8" s="1"/>
  <c r="GU23" i="8"/>
  <c r="HK23" i="8" s="1"/>
  <c r="GU22" i="8"/>
  <c r="HK22" i="8" s="1"/>
  <c r="GU24" i="8"/>
  <c r="GU25" i="8"/>
  <c r="HK25" i="8" s="1"/>
  <c r="GU21" i="8"/>
  <c r="HK21" i="8" s="1"/>
  <c r="EE25" i="8"/>
  <c r="GU27" i="8"/>
  <c r="GU28" i="8"/>
  <c r="HK28" i="8" s="1"/>
  <c r="GU26" i="8"/>
  <c r="HK26" i="8" s="1"/>
  <c r="GU29" i="8"/>
  <c r="HK29" i="8" s="1"/>
  <c r="DC73" i="8"/>
  <c r="GU43" i="8"/>
  <c r="HK43" i="8" s="1"/>
  <c r="FM39" i="8"/>
  <c r="GE39" i="8" s="1"/>
  <c r="FM31" i="8"/>
  <c r="GE31" i="8" s="1"/>
  <c r="GU47" i="8"/>
  <c r="HK47" i="8" s="1"/>
  <c r="FM23" i="8"/>
  <c r="FM24" i="8"/>
  <c r="GE24" i="8" s="1"/>
  <c r="FM35" i="8"/>
  <c r="IA35" i="8" s="1"/>
  <c r="FM30" i="8"/>
  <c r="GE30" i="8" s="1"/>
  <c r="FM43" i="8"/>
  <c r="GE43" i="8" s="1"/>
  <c r="FM55" i="8"/>
  <c r="GE55" i="8" s="1"/>
  <c r="GU41" i="8"/>
  <c r="FM28" i="8"/>
  <c r="IR28" i="8" s="1"/>
  <c r="GU52" i="8"/>
  <c r="HK52" i="8" s="1"/>
  <c r="GU51" i="8"/>
  <c r="FM32" i="8"/>
  <c r="IA32" i="8" s="1"/>
  <c r="FM22" i="8"/>
  <c r="IA22" i="8" s="1"/>
  <c r="FM25" i="8"/>
  <c r="IR25" i="8" s="1"/>
  <c r="FM27" i="8"/>
  <c r="IA27" i="8" s="1"/>
  <c r="GU48" i="8"/>
  <c r="HK48" i="8" s="1"/>
  <c r="GU31" i="8"/>
  <c r="HK31" i="8" s="1"/>
  <c r="GU39" i="8"/>
  <c r="GU40" i="8"/>
  <c r="GU53" i="8"/>
  <c r="GU44" i="8"/>
  <c r="HK44" i="8" s="1"/>
  <c r="FM52" i="8"/>
  <c r="GE52" i="8" s="1"/>
  <c r="FM33" i="8"/>
  <c r="GE33" i="8" s="1"/>
  <c r="FM45" i="8"/>
  <c r="IR45" i="8" s="1"/>
  <c r="FM29" i="8"/>
  <c r="GE29" i="8" s="1"/>
  <c r="GU15" i="8"/>
  <c r="HK15" i="8" s="1"/>
  <c r="GU30" i="8"/>
  <c r="FM37" i="8"/>
  <c r="GE37" i="8" s="1"/>
  <c r="GU18" i="8"/>
  <c r="HK18" i="8" s="1"/>
  <c r="FM16" i="8"/>
  <c r="IA16" i="8" s="1"/>
  <c r="GU55" i="8"/>
  <c r="HK55" i="8" s="1"/>
  <c r="FM41" i="8"/>
  <c r="GE41" i="8" s="1"/>
  <c r="FM19" i="8"/>
  <c r="GE19" i="8" s="1"/>
  <c r="FM49" i="8"/>
  <c r="IA49" i="8" s="1"/>
  <c r="FM26" i="8"/>
  <c r="GE26" i="8" s="1"/>
  <c r="FM50" i="8"/>
  <c r="IA50" i="8" s="1"/>
  <c r="FM42" i="8"/>
  <c r="GE42" i="8" s="1"/>
  <c r="FM56" i="8"/>
  <c r="IA56" i="8" s="1"/>
  <c r="FM15" i="8"/>
  <c r="IA15" i="8" s="1"/>
  <c r="FM48" i="8"/>
  <c r="GE48" i="8" s="1"/>
  <c r="GU35" i="8"/>
  <c r="HK35" i="8" s="1"/>
  <c r="GU34" i="8"/>
  <c r="GU36" i="8"/>
  <c r="HK36" i="8" s="1"/>
  <c r="GU32" i="8"/>
  <c r="HK32" i="8" s="1"/>
  <c r="FM47" i="8"/>
  <c r="IA47" i="8" s="1"/>
  <c r="FM18" i="8"/>
  <c r="IR18" i="8" s="1"/>
  <c r="GU16" i="8"/>
  <c r="HK16" i="8" s="1"/>
  <c r="FM53" i="8"/>
  <c r="IA53" i="8" s="1"/>
  <c r="FM44" i="8"/>
  <c r="IA44" i="8" s="1"/>
  <c r="GU49" i="8"/>
  <c r="FM34" i="8"/>
  <c r="GE34" i="8" s="1"/>
  <c r="FM20" i="8"/>
  <c r="IA20" i="8" s="1"/>
  <c r="FM40" i="8"/>
  <c r="IA40" i="8" s="1"/>
  <c r="GU42" i="8"/>
  <c r="FM54" i="8"/>
  <c r="IR54" i="8" s="1"/>
  <c r="FM36" i="8"/>
  <c r="IR36" i="8" s="1"/>
  <c r="FM38" i="8"/>
  <c r="IA38" i="8" s="1"/>
  <c r="GU37" i="8"/>
  <c r="GU33" i="8"/>
  <c r="HK33" i="8" s="1"/>
  <c r="DT24" i="8"/>
  <c r="IW24" i="8"/>
  <c r="GE18" i="8"/>
  <c r="IA26" i="8"/>
  <c r="GE23" i="8"/>
  <c r="IA23" i="8"/>
  <c r="IR23" i="8"/>
  <c r="FM46" i="8"/>
  <c r="GU46" i="8"/>
  <c r="FM51" i="8"/>
  <c r="FM21" i="8"/>
  <c r="GU50" i="8"/>
  <c r="GU45" i="8"/>
  <c r="GU56" i="8"/>
  <c r="GU54" i="8"/>
  <c r="GU17" i="8"/>
  <c r="FM17" i="8"/>
  <c r="GE25" i="8"/>
  <c r="FE38" i="8"/>
  <c r="HT38" i="8"/>
  <c r="EK24" i="8"/>
  <c r="HP24" i="8" s="1"/>
  <c r="IR43" i="8" l="1"/>
  <c r="IA33" i="8"/>
  <c r="IA39" i="8"/>
  <c r="IA19" i="8"/>
  <c r="IR47" i="8"/>
  <c r="GE49" i="8"/>
  <c r="GE16" i="8"/>
  <c r="IR52" i="8"/>
  <c r="GE40" i="8"/>
  <c r="IA28" i="8"/>
  <c r="IR22" i="8"/>
  <c r="IR29" i="8"/>
  <c r="IA24" i="8"/>
  <c r="IA42" i="8"/>
  <c r="GE44" i="8"/>
  <c r="GE15" i="8"/>
  <c r="IR26" i="8"/>
  <c r="IR33" i="8"/>
  <c r="IR15" i="8"/>
  <c r="IR55" i="8"/>
  <c r="IR24" i="8"/>
  <c r="IR39" i="8"/>
  <c r="IA55" i="8"/>
  <c r="IR34" i="8"/>
  <c r="GE54" i="8"/>
  <c r="GE27" i="8"/>
  <c r="IA34" i="8"/>
  <c r="EU25" i="8"/>
  <c r="IA41" i="8"/>
  <c r="IR35" i="8"/>
  <c r="IA31" i="8"/>
  <c r="GE20" i="8"/>
  <c r="GE36" i="8"/>
  <c r="IR37" i="8"/>
  <c r="GE32" i="8"/>
  <c r="GE53" i="8"/>
  <c r="CY93" i="8"/>
  <c r="IA36" i="8"/>
  <c r="GE35" i="8"/>
  <c r="IR32" i="8"/>
  <c r="GE50" i="8"/>
  <c r="IR20" i="8"/>
  <c r="IA37" i="8"/>
  <c r="IA48" i="8"/>
  <c r="IR31" i="8"/>
  <c r="GE45" i="8"/>
  <c r="IR50" i="8"/>
  <c r="IR48" i="8"/>
  <c r="IA45" i="8"/>
  <c r="IA54" i="8"/>
  <c r="IA29" i="8"/>
  <c r="IR42" i="8"/>
  <c r="IR40" i="8"/>
  <c r="IA30" i="8"/>
  <c r="GE47" i="8"/>
  <c r="GE22" i="8"/>
  <c r="IR38" i="8"/>
  <c r="GE38" i="8"/>
  <c r="IR19" i="8"/>
  <c r="IR44" i="8"/>
  <c r="IA25" i="8"/>
  <c r="IR16" i="8"/>
  <c r="GE56" i="8"/>
  <c r="IA52" i="8"/>
  <c r="IA43" i="8"/>
  <c r="IR56" i="8"/>
  <c r="IA18" i="8"/>
  <c r="FA24" i="8"/>
  <c r="DP44" i="8"/>
  <c r="GE21" i="8"/>
  <c r="IA21" i="8"/>
  <c r="IR21" i="8"/>
  <c r="IA51" i="8"/>
  <c r="GE51" i="8"/>
  <c r="GE17" i="8"/>
  <c r="IR17" i="8"/>
  <c r="IA17" i="8"/>
  <c r="IA46" i="8"/>
  <c r="GE46" i="8"/>
  <c r="DG102" i="8" l="1"/>
  <c r="DX53" i="8"/>
  <c r="JA53" i="8"/>
  <c r="EO53" i="8"/>
  <c r="HT53" i="8" s="1"/>
  <c r="DB94" i="8" l="1"/>
  <c r="FE53" i="8"/>
  <c r="DS45" i="8"/>
  <c r="IV45" i="8"/>
  <c r="CY78" i="8" l="1"/>
  <c r="DP29" i="8"/>
  <c r="DA93" i="8" l="1"/>
  <c r="DR44" i="8"/>
  <c r="IU44" i="8"/>
  <c r="DC72" i="8" l="1"/>
  <c r="DT23" i="8"/>
  <c r="IW23" i="8"/>
  <c r="EK23" i="8"/>
  <c r="HP23" i="8" s="1"/>
  <c r="CV104" i="8" l="1"/>
  <c r="DM55" i="8"/>
  <c r="IP55" i="8"/>
  <c r="FA23" i="8"/>
  <c r="DE105" i="8" l="1"/>
  <c r="DV56" i="8"/>
  <c r="EM56" i="8"/>
  <c r="FC56" i="8" s="1"/>
  <c r="CW95" i="8" l="1"/>
  <c r="DN46" i="8"/>
  <c r="CV81" i="8" l="1"/>
  <c r="DM32" i="8"/>
  <c r="IP32" i="8"/>
  <c r="ED32" i="8"/>
  <c r="HI32" i="8" s="1"/>
  <c r="DC74" i="8" l="1"/>
  <c r="DT25" i="8"/>
  <c r="IW25" i="8"/>
  <c r="ET32" i="8"/>
  <c r="DB92" i="8" l="1"/>
  <c r="DS43" i="8"/>
  <c r="IV43" i="8"/>
  <c r="CY103" i="8" l="1"/>
  <c r="DP54" i="8"/>
  <c r="CU96" i="8" l="1"/>
  <c r="DL47" i="8"/>
  <c r="IO47" i="8"/>
  <c r="CK54" i="8"/>
  <c r="EJ54" i="8" s="1"/>
  <c r="CH47" i="8"/>
  <c r="EG47" i="8" s="1"/>
  <c r="EW47" i="8" s="1"/>
  <c r="CX98" i="8" l="1"/>
  <c r="DO49" i="8"/>
  <c r="IR49" i="8"/>
  <c r="CN16" i="8"/>
  <c r="CI56" i="8"/>
  <c r="EH56" i="8" s="1"/>
  <c r="CF41" i="8"/>
  <c r="CK32" i="8"/>
  <c r="EJ32" i="8" s="1"/>
  <c r="CK15" i="8"/>
  <c r="CM32" i="8"/>
  <c r="EL32" i="8" s="1"/>
  <c r="CJ21" i="8"/>
  <c r="CE25" i="8"/>
  <c r="CH30" i="8"/>
  <c r="EG30" i="8" s="1"/>
  <c r="EW30" i="8" s="1"/>
  <c r="CI54" i="8"/>
  <c r="EH54" i="8" s="1"/>
  <c r="EZ54" i="8"/>
  <c r="HO54" i="8"/>
  <c r="EJ15" i="8" l="1"/>
  <c r="HO15" i="8" s="1"/>
  <c r="EM16" i="8"/>
  <c r="FC16" i="8" s="1"/>
  <c r="ED25" i="8"/>
  <c r="HI25" i="8" s="1"/>
  <c r="EI21" i="8"/>
  <c r="HN21" i="8" s="1"/>
  <c r="CV64" i="8"/>
  <c r="EE41" i="8"/>
  <c r="DM15" i="8"/>
  <c r="IP15" i="8"/>
  <c r="HM56" i="8"/>
  <c r="EX56" i="8"/>
  <c r="EX54" i="8"/>
  <c r="HM54" i="8"/>
  <c r="EZ32" i="8"/>
  <c r="HO32" i="8"/>
  <c r="FB32" i="8"/>
  <c r="HQ32" i="8"/>
  <c r="EZ15" i="8" l="1"/>
  <c r="EY21" i="8"/>
  <c r="ET25" i="8"/>
  <c r="CX102" i="8"/>
  <c r="EU41" i="8"/>
  <c r="DO53" i="8"/>
  <c r="IR53" i="8"/>
  <c r="CG38" i="8"/>
  <c r="EF38" i="8" s="1"/>
  <c r="CN29" i="8"/>
  <c r="EM29" i="8" s="1"/>
  <c r="FC29" i="8" s="1"/>
  <c r="EF53" i="8"/>
  <c r="HK53" i="8" s="1"/>
  <c r="DC84" i="8" l="1"/>
  <c r="EV53" i="8"/>
  <c r="DT35" i="8"/>
  <c r="IW35" i="8"/>
  <c r="HK38" i="8"/>
  <c r="EV38" i="8"/>
  <c r="EK35" i="8"/>
  <c r="HP35" i="8" s="1"/>
  <c r="DF78" i="8" l="1"/>
  <c r="DW29" i="8"/>
  <c r="FA35" i="8"/>
  <c r="EN29" i="8"/>
  <c r="FD29" i="8" s="1"/>
  <c r="CY86" i="8" l="1"/>
  <c r="DP37" i="8"/>
  <c r="EG37" i="8"/>
  <c r="EW37" i="8" s="1"/>
  <c r="DC98" i="8" l="1"/>
  <c r="DT49" i="8"/>
  <c r="IW49" i="8"/>
  <c r="EK49" i="8"/>
  <c r="HP49" i="8" s="1"/>
  <c r="CV80" i="8" l="1"/>
  <c r="DM31" i="8"/>
  <c r="IP31" i="8"/>
  <c r="FA49" i="8"/>
  <c r="ED31" i="8"/>
  <c r="HI31" i="8" s="1"/>
  <c r="DB71" i="8" l="1"/>
  <c r="DS22" i="8"/>
  <c r="IV22" i="8"/>
  <c r="ET31" i="8"/>
  <c r="EJ22" i="8"/>
  <c r="HO22" i="8" s="1"/>
  <c r="DC83" i="8" l="1"/>
  <c r="DT34" i="8"/>
  <c r="IW34" i="8"/>
  <c r="CF27" i="8"/>
  <c r="EZ22" i="8"/>
  <c r="EK34" i="8"/>
  <c r="HP34" i="8" s="1"/>
  <c r="EE27" i="8" l="1"/>
  <c r="CV78" i="8"/>
  <c r="FA34" i="8"/>
  <c r="DM29" i="8"/>
  <c r="IP29" i="8"/>
  <c r="CD26" i="8"/>
  <c r="ED29" i="8"/>
  <c r="HI29" i="8" s="1"/>
  <c r="EU27" i="8" l="1"/>
  <c r="CV91" i="8"/>
  <c r="EC26" i="8"/>
  <c r="HH26" i="8" s="1"/>
  <c r="IM26" i="8" s="1"/>
  <c r="DM42" i="8"/>
  <c r="IP42" i="8"/>
  <c r="ET29" i="8"/>
  <c r="ED42" i="8"/>
  <c r="HI42" i="8" s="1"/>
  <c r="DC67" i="8" l="1"/>
  <c r="ES26" i="8"/>
  <c r="DT18" i="8"/>
  <c r="IW18" i="8"/>
  <c r="AO34" i="8"/>
  <c r="DV34" i="8" s="1"/>
  <c r="AN34" i="8"/>
  <c r="CN34" i="8"/>
  <c r="EM34" i="8" s="1"/>
  <c r="FC34" i="8" s="1"/>
  <c r="CN46" i="8"/>
  <c r="EM46" i="8" s="1"/>
  <c r="FC46" i="8" s="1"/>
  <c r="CJ56" i="8"/>
  <c r="EI56" i="8" s="1"/>
  <c r="CG50" i="8"/>
  <c r="EF50" i="8" s="1"/>
  <c r="CO52" i="8"/>
  <c r="EN52" i="8" s="1"/>
  <c r="FD52" i="8" s="1"/>
  <c r="CO43" i="8"/>
  <c r="EN43" i="8" s="1"/>
  <c r="FD43" i="8" s="1"/>
  <c r="CK19" i="8"/>
  <c r="CI42" i="8"/>
  <c r="EH42" i="8" s="1"/>
  <c r="CK31" i="8"/>
  <c r="EJ31" i="8" s="1"/>
  <c r="ET42" i="8"/>
  <c r="EJ19" i="8" l="1"/>
  <c r="HO19" i="8" s="1"/>
  <c r="CX76" i="8"/>
  <c r="DO27" i="8"/>
  <c r="IR27" i="8"/>
  <c r="CG19" i="8"/>
  <c r="CN38" i="8"/>
  <c r="EM38" i="8" s="1"/>
  <c r="FC38" i="8" s="1"/>
  <c r="CF46" i="8"/>
  <c r="EE46" i="8" s="1"/>
  <c r="CO49" i="8"/>
  <c r="EN49" i="8" s="1"/>
  <c r="FD49" i="8" s="1"/>
  <c r="CF37" i="8"/>
  <c r="CF54" i="8"/>
  <c r="EE54" i="8" s="1"/>
  <c r="CJ22" i="8"/>
  <c r="CD15" i="8"/>
  <c r="CL52" i="8"/>
  <c r="EK52" i="8" s="1"/>
  <c r="CE55" i="8"/>
  <c r="CG24" i="8"/>
  <c r="CJ41" i="8"/>
  <c r="EI41" i="8" s="1"/>
  <c r="CF20" i="8"/>
  <c r="CE41" i="8"/>
  <c r="CK25" i="8"/>
  <c r="EJ25" i="8" s="1"/>
  <c r="CH21" i="8"/>
  <c r="CG42" i="8"/>
  <c r="EF42" i="8" s="1"/>
  <c r="CN20" i="8"/>
  <c r="EM20" i="8" s="1"/>
  <c r="FC20" i="8" s="1"/>
  <c r="CE23" i="8"/>
  <c r="CL37" i="8"/>
  <c r="EK37" i="8" s="1"/>
  <c r="CF33" i="8"/>
  <c r="CM45" i="8"/>
  <c r="EL45" i="8" s="1"/>
  <c r="CK17" i="8"/>
  <c r="CD52" i="8"/>
  <c r="CJ45" i="8"/>
  <c r="EI45" i="8" s="1"/>
  <c r="CH36" i="8"/>
  <c r="EG36" i="8" s="1"/>
  <c r="EW36" i="8" s="1"/>
  <c r="CL27" i="8"/>
  <c r="EK27" i="8" s="1"/>
  <c r="CN24" i="8"/>
  <c r="EM24" i="8" s="1"/>
  <c r="FC24" i="8" s="1"/>
  <c r="CK48" i="8"/>
  <c r="EJ48" i="8" s="1"/>
  <c r="CN49" i="8"/>
  <c r="EM49" i="8" s="1"/>
  <c r="FC49" i="8" s="1"/>
  <c r="CF52" i="8"/>
  <c r="EE52" i="8" s="1"/>
  <c r="CH44" i="8"/>
  <c r="EG44" i="8" s="1"/>
  <c r="EW44" i="8" s="1"/>
  <c r="CM23" i="8"/>
  <c r="EL23" i="8" s="1"/>
  <c r="CN43" i="8"/>
  <c r="EM43" i="8" s="1"/>
  <c r="FC43" i="8" s="1"/>
  <c r="CG56" i="8"/>
  <c r="EF56" i="8" s="1"/>
  <c r="CE15" i="8"/>
  <c r="CK44" i="8"/>
  <c r="EJ44" i="8" s="1"/>
  <c r="CG37" i="8"/>
  <c r="EF37" i="8" s="1"/>
  <c r="CL36" i="8"/>
  <c r="EK36" i="8" s="1"/>
  <c r="CH53" i="8"/>
  <c r="EG53" i="8" s="1"/>
  <c r="EW53" i="8" s="1"/>
  <c r="CP23" i="8"/>
  <c r="EO23" i="8" s="1"/>
  <c r="CL15" i="8"/>
  <c r="CL51" i="8"/>
  <c r="EK51" i="8" s="1"/>
  <c r="CE33" i="8"/>
  <c r="CN18" i="8"/>
  <c r="CM26" i="8"/>
  <c r="EL26" i="8" s="1"/>
  <c r="CP56" i="8"/>
  <c r="EO56" i="8" s="1"/>
  <c r="CJ30" i="8"/>
  <c r="EI30" i="8" s="1"/>
  <c r="CD53" i="8"/>
  <c r="CL30" i="8"/>
  <c r="EK30" i="8" s="1"/>
  <c r="CK18" i="8"/>
  <c r="CP52" i="8"/>
  <c r="EO52" i="8" s="1"/>
  <c r="CP19" i="8"/>
  <c r="EY56" i="8"/>
  <c r="HN56" i="8"/>
  <c r="EV50" i="8"/>
  <c r="HK50" i="8"/>
  <c r="EZ31" i="8"/>
  <c r="HO31" i="8"/>
  <c r="HM42" i="8"/>
  <c r="EX42" i="8"/>
  <c r="DU34" i="8"/>
  <c r="GK34" i="8"/>
  <c r="ED15" i="8" l="1"/>
  <c r="HI15" i="8" s="1"/>
  <c r="EK15" i="8"/>
  <c r="HP15" i="8" s="1"/>
  <c r="EJ17" i="8"/>
  <c r="HO17" i="8" s="1"/>
  <c r="EF19" i="8"/>
  <c r="HK19" i="8" s="1"/>
  <c r="EJ18" i="8"/>
  <c r="HO18" i="8" s="1"/>
  <c r="EM18" i="8"/>
  <c r="FC18" i="8" s="1"/>
  <c r="EE20" i="8"/>
  <c r="ED23" i="8"/>
  <c r="HI23" i="8" s="1"/>
  <c r="EF24" i="8"/>
  <c r="HK24" i="8" s="1"/>
  <c r="EG21" i="8"/>
  <c r="EZ19" i="8"/>
  <c r="EO19" i="8"/>
  <c r="HT19" i="8" s="1"/>
  <c r="ED33" i="8"/>
  <c r="HI33" i="8" s="1"/>
  <c r="EI22" i="8"/>
  <c r="HN22" i="8" s="1"/>
  <c r="CX100" i="8"/>
  <c r="ED55" i="8"/>
  <c r="HI55" i="8" s="1"/>
  <c r="EE33" i="8"/>
  <c r="EE37" i="8"/>
  <c r="ED41" i="8"/>
  <c r="HI41" i="8" s="1"/>
  <c r="EC15" i="8"/>
  <c r="HH15" i="8" s="1"/>
  <c r="IM15" i="8" s="1"/>
  <c r="EC53" i="8"/>
  <c r="HH53" i="8" s="1"/>
  <c r="IM53" i="8" s="1"/>
  <c r="EC52" i="8"/>
  <c r="HH52" i="8" s="1"/>
  <c r="IM52" i="8" s="1"/>
  <c r="DO51" i="8"/>
  <c r="IR51" i="8"/>
  <c r="FE52" i="8"/>
  <c r="HT52" i="8"/>
  <c r="FB23" i="8"/>
  <c r="HQ23" i="8"/>
  <c r="EZ48" i="8"/>
  <c r="HO48" i="8"/>
  <c r="EY45" i="8"/>
  <c r="HN45" i="8"/>
  <c r="EV42" i="8"/>
  <c r="HK42" i="8"/>
  <c r="HP52" i="8"/>
  <c r="FA52" i="8"/>
  <c r="HK37" i="8"/>
  <c r="EV37" i="8"/>
  <c r="FE23" i="8"/>
  <c r="HT23" i="8"/>
  <c r="EY30" i="8"/>
  <c r="HN30" i="8"/>
  <c r="HP37" i="8"/>
  <c r="FA37" i="8"/>
  <c r="EY41" i="8"/>
  <c r="HN41" i="8"/>
  <c r="FB26" i="8"/>
  <c r="HQ26" i="8"/>
  <c r="FB45" i="8"/>
  <c r="HQ45" i="8"/>
  <c r="EU54" i="8"/>
  <c r="EZ44" i="8"/>
  <c r="HO44" i="8"/>
  <c r="FA30" i="8"/>
  <c r="HP30" i="8"/>
  <c r="FE56" i="8"/>
  <c r="HT56" i="8"/>
  <c r="HP51" i="8"/>
  <c r="FA51" i="8"/>
  <c r="FA36" i="8"/>
  <c r="HP36" i="8"/>
  <c r="EV56" i="8"/>
  <c r="HK56" i="8"/>
  <c r="EU52" i="8"/>
  <c r="FA27" i="8"/>
  <c r="HP27" i="8"/>
  <c r="EZ25" i="8"/>
  <c r="HO25" i="8"/>
  <c r="EU46" i="8"/>
  <c r="FA15" i="8" l="1"/>
  <c r="ET15" i="8"/>
  <c r="EV19" i="8"/>
  <c r="EZ17" i="8"/>
  <c r="EW21" i="8"/>
  <c r="ET23" i="8"/>
  <c r="EV24" i="8"/>
  <c r="EU20" i="8"/>
  <c r="EZ18" i="8"/>
  <c r="ET33" i="8"/>
  <c r="EY22" i="8"/>
  <c r="FE19" i="8"/>
  <c r="CX79" i="8"/>
  <c r="ET41" i="8"/>
  <c r="EU33" i="8"/>
  <c r="EU37" i="8"/>
  <c r="ET55" i="8"/>
  <c r="ES53" i="8"/>
  <c r="ES52" i="8"/>
  <c r="ES15" i="8"/>
  <c r="DO30" i="8"/>
  <c r="IR30" i="8"/>
  <c r="CY76" i="8" l="1"/>
  <c r="DP27" i="8"/>
  <c r="AO54" i="8"/>
  <c r="DV54" i="8" s="1"/>
  <c r="AN54" i="8"/>
  <c r="W7" i="8"/>
  <c r="CN54" i="8"/>
  <c r="EM54" i="8" s="1"/>
  <c r="FC54" i="8" s="1"/>
  <c r="CM40" i="8"/>
  <c r="EL40" i="8" s="1"/>
  <c r="CZ72" i="8" l="1"/>
  <c r="DQ23" i="8"/>
  <c r="IT23" i="8"/>
  <c r="FB40" i="8"/>
  <c r="HQ40" i="8"/>
  <c r="DU54" i="8"/>
  <c r="GK54" i="8"/>
  <c r="W8" i="8"/>
  <c r="W9" i="8" s="1"/>
  <c r="HB54" i="8" s="1"/>
  <c r="HR54" i="8" s="1"/>
  <c r="FT20" i="8" l="1"/>
  <c r="HB20" i="8"/>
  <c r="HR20" i="8" s="1"/>
  <c r="DD70" i="8"/>
  <c r="HB33" i="8"/>
  <c r="FT46" i="8"/>
  <c r="IH46" i="8" s="1"/>
  <c r="FT32" i="8"/>
  <c r="IH32" i="8" s="1"/>
  <c r="FT40" i="8"/>
  <c r="GL40" i="8" s="1"/>
  <c r="FT49" i="8"/>
  <c r="IY49" i="8" s="1"/>
  <c r="FT35" i="8"/>
  <c r="IH35" i="8" s="1"/>
  <c r="HB36" i="8"/>
  <c r="HR36" i="8" s="1"/>
  <c r="HB51" i="8"/>
  <c r="HB56" i="8"/>
  <c r="HR56" i="8" s="1"/>
  <c r="HB47" i="8"/>
  <c r="HR47" i="8" s="1"/>
  <c r="HB48" i="8"/>
  <c r="HR48" i="8" s="1"/>
  <c r="FT52" i="8"/>
  <c r="IY52" i="8" s="1"/>
  <c r="FT50" i="8"/>
  <c r="IY50" i="8" s="1"/>
  <c r="HB41" i="8"/>
  <c r="HR41" i="8" s="1"/>
  <c r="FT26" i="8"/>
  <c r="IY26" i="8" s="1"/>
  <c r="HB49" i="8"/>
  <c r="HR49" i="8" s="1"/>
  <c r="HB38" i="8"/>
  <c r="HR38" i="8" s="1"/>
  <c r="HB25" i="8"/>
  <c r="HR25" i="8" s="1"/>
  <c r="FT16" i="8"/>
  <c r="IY16" i="8" s="1"/>
  <c r="FT51" i="8"/>
  <c r="GL51" i="8" s="1"/>
  <c r="FT56" i="8"/>
  <c r="IY56" i="8" s="1"/>
  <c r="FT47" i="8"/>
  <c r="GL47" i="8" s="1"/>
  <c r="FT48" i="8"/>
  <c r="GL48" i="8" s="1"/>
  <c r="HB52" i="8"/>
  <c r="HR52" i="8" s="1"/>
  <c r="HB50" i="8"/>
  <c r="HR50" i="8" s="1"/>
  <c r="HB42" i="8"/>
  <c r="HR42" i="8" s="1"/>
  <c r="HB26" i="8"/>
  <c r="HR26" i="8" s="1"/>
  <c r="HB27" i="8"/>
  <c r="HB29" i="8"/>
  <c r="HR29" i="8" s="1"/>
  <c r="FT31" i="8"/>
  <c r="GL31" i="8" s="1"/>
  <c r="HB30" i="8"/>
  <c r="HB34" i="8"/>
  <c r="HR34" i="8" s="1"/>
  <c r="HB37" i="8"/>
  <c r="FT41" i="8"/>
  <c r="GL41" i="8" s="1"/>
  <c r="FT45" i="8"/>
  <c r="GL45" i="8" s="1"/>
  <c r="FT34" i="8"/>
  <c r="IH34" i="8" s="1"/>
  <c r="FT33" i="8"/>
  <c r="GL33" i="8" s="1"/>
  <c r="FT37" i="8"/>
  <c r="GL37" i="8" s="1"/>
  <c r="HB46" i="8"/>
  <c r="HR46" i="8" s="1"/>
  <c r="HB32" i="8"/>
  <c r="HB40" i="8"/>
  <c r="FT42" i="8"/>
  <c r="GL42" i="8" s="1"/>
  <c r="HB43" i="8"/>
  <c r="HR43" i="8" s="1"/>
  <c r="FT27" i="8"/>
  <c r="IH27" i="8" s="1"/>
  <c r="FT29" i="8"/>
  <c r="IY29" i="8" s="1"/>
  <c r="HB31" i="8"/>
  <c r="FT44" i="8"/>
  <c r="GL44" i="8" s="1"/>
  <c r="HB44" i="8"/>
  <c r="HR44" i="8" s="1"/>
  <c r="FT18" i="8"/>
  <c r="IY18" i="8" s="1"/>
  <c r="FT36" i="8"/>
  <c r="GL36" i="8" s="1"/>
  <c r="HB23" i="8"/>
  <c r="HR23" i="8" s="1"/>
  <c r="HB21" i="8"/>
  <c r="HR21" i="8" s="1"/>
  <c r="FT53" i="8"/>
  <c r="GL53" i="8" s="1"/>
  <c r="FT28" i="8"/>
  <c r="IY28" i="8" s="1"/>
  <c r="HB18" i="8"/>
  <c r="HR18" i="8" s="1"/>
  <c r="FT43" i="8"/>
  <c r="GL43" i="8" s="1"/>
  <c r="FT39" i="8"/>
  <c r="IY39" i="8" s="1"/>
  <c r="FT24" i="8"/>
  <c r="IY24" i="8" s="1"/>
  <c r="FT38" i="8"/>
  <c r="IY38" i="8" s="1"/>
  <c r="FT25" i="8"/>
  <c r="IH25" i="8" s="1"/>
  <c r="HB22" i="8"/>
  <c r="HR22" i="8" s="1"/>
  <c r="FT17" i="8"/>
  <c r="IH17" i="8" s="1"/>
  <c r="HB53" i="8"/>
  <c r="HR53" i="8" s="1"/>
  <c r="HB55" i="8"/>
  <c r="HR55" i="8" s="1"/>
  <c r="FT30" i="8"/>
  <c r="IH30" i="8" s="1"/>
  <c r="HB19" i="8"/>
  <c r="HB39" i="8"/>
  <c r="HB24" i="8"/>
  <c r="HR24" i="8" s="1"/>
  <c r="HB45" i="8"/>
  <c r="HR45" i="8" s="1"/>
  <c r="HB35" i="8"/>
  <c r="HR35" i="8" s="1"/>
  <c r="FT22" i="8"/>
  <c r="GL22" i="8" s="1"/>
  <c r="HB17" i="8"/>
  <c r="HR17" i="8" s="1"/>
  <c r="HB16" i="8"/>
  <c r="HR16" i="8" s="1"/>
  <c r="FT55" i="8"/>
  <c r="IH55" i="8" s="1"/>
  <c r="FT23" i="8"/>
  <c r="IH23" i="8" s="1"/>
  <c r="FT19" i="8"/>
  <c r="IH19" i="8" s="1"/>
  <c r="FT15" i="8"/>
  <c r="IY15" i="8" s="1"/>
  <c r="DU21" i="8"/>
  <c r="IX21" i="8"/>
  <c r="IH40" i="8"/>
  <c r="IH44" i="8"/>
  <c r="FT54" i="8"/>
  <c r="IH20" i="8"/>
  <c r="GL20" i="8"/>
  <c r="IY20" i="8"/>
  <c r="IH26" i="8"/>
  <c r="IH45" i="8"/>
  <c r="IH48" i="8"/>
  <c r="HB15" i="8"/>
  <c r="HR15" i="8" s="1"/>
  <c r="FT21" i="8"/>
  <c r="HB28" i="8"/>
  <c r="HR28" i="8" s="1"/>
  <c r="GL16" i="8" l="1"/>
  <c r="IH43" i="8"/>
  <c r="IY34" i="8"/>
  <c r="IY40" i="8"/>
  <c r="IY51" i="8"/>
  <c r="IH51" i="8"/>
  <c r="GL27" i="8"/>
  <c r="GL52" i="8"/>
  <c r="GL19" i="8"/>
  <c r="IH52" i="8"/>
  <c r="GL56" i="8"/>
  <c r="IY25" i="8"/>
  <c r="IH29" i="8"/>
  <c r="IH50" i="8"/>
  <c r="IY43" i="8"/>
  <c r="IH33" i="8"/>
  <c r="IH49" i="8"/>
  <c r="GL34" i="8"/>
  <c r="GL29" i="8"/>
  <c r="GL30" i="8"/>
  <c r="GL18" i="8"/>
  <c r="GL35" i="8"/>
  <c r="IY46" i="8"/>
  <c r="IH56" i="8"/>
  <c r="IY33" i="8"/>
  <c r="GL49" i="8"/>
  <c r="GL50" i="8"/>
  <c r="IH18" i="8"/>
  <c r="IH36" i="8"/>
  <c r="IY53" i="8"/>
  <c r="IH28" i="8"/>
  <c r="IH24" i="8"/>
  <c r="IY42" i="8"/>
  <c r="IY37" i="8"/>
  <c r="IH47" i="8"/>
  <c r="IH31" i="8"/>
  <c r="GL55" i="8"/>
  <c r="IY36" i="8"/>
  <c r="IY47" i="8"/>
  <c r="IY17" i="8"/>
  <c r="GL28" i="8"/>
  <c r="IY31" i="8"/>
  <c r="GL46" i="8"/>
  <c r="GL24" i="8"/>
  <c r="IH37" i="8"/>
  <c r="IH41" i="8"/>
  <c r="GL17" i="8"/>
  <c r="IY35" i="8"/>
  <c r="IH42" i="8"/>
  <c r="IY41" i="8"/>
  <c r="IY55" i="8"/>
  <c r="DD76" i="8"/>
  <c r="IH16" i="8"/>
  <c r="IY45" i="8"/>
  <c r="IY48" i="8"/>
  <c r="GL32" i="8"/>
  <c r="GL26" i="8"/>
  <c r="IY44" i="8"/>
  <c r="IH15" i="8"/>
  <c r="IH39" i="8"/>
  <c r="IH53" i="8"/>
  <c r="GL15" i="8"/>
  <c r="GL39" i="8"/>
  <c r="IH22" i="8"/>
  <c r="GL38" i="8"/>
  <c r="GL23" i="8"/>
  <c r="IY22" i="8"/>
  <c r="IH38" i="8"/>
  <c r="IY23" i="8"/>
  <c r="DU27" i="8"/>
  <c r="IX27" i="8"/>
  <c r="GL21" i="8"/>
  <c r="IY21" i="8"/>
  <c r="IH21" i="8"/>
  <c r="IH54" i="8"/>
  <c r="IY54" i="8"/>
  <c r="GL54" i="8"/>
  <c r="DE79" i="8" l="1"/>
  <c r="DV30" i="8"/>
  <c r="IY30" i="8"/>
  <c r="CM20" i="8"/>
  <c r="CN33" i="8"/>
  <c r="EM33" i="8" s="1"/>
  <c r="CP16" i="8"/>
  <c r="CE45" i="8"/>
  <c r="EO16" i="8" l="1"/>
  <c r="HT16" i="8" s="1"/>
  <c r="EL20" i="8"/>
  <c r="HQ20" i="8" s="1"/>
  <c r="CZ71" i="8"/>
  <c r="ED45" i="8"/>
  <c r="HI45" i="8" s="1"/>
  <c r="DQ22" i="8"/>
  <c r="IT22" i="8"/>
  <c r="FC33" i="8"/>
  <c r="HR33" i="8"/>
  <c r="FE16" i="8" l="1"/>
  <c r="FB20" i="8"/>
  <c r="DC93" i="8"/>
  <c r="ET45" i="8"/>
  <c r="DT44" i="8"/>
  <c r="IW44" i="8"/>
  <c r="DA74" i="8" l="1"/>
  <c r="DR25" i="8"/>
  <c r="IU25" i="8"/>
  <c r="DD96" i="8" l="1"/>
  <c r="DU47" i="8"/>
  <c r="IX47" i="8"/>
  <c r="CZ76" i="8" l="1"/>
  <c r="DQ27" i="8"/>
  <c r="IT27" i="8"/>
  <c r="CW64" i="8" l="1"/>
  <c r="DN15" i="8"/>
  <c r="CZ83" i="8" l="1"/>
  <c r="DQ34" i="8"/>
  <c r="IT34" i="8"/>
  <c r="CV75" i="8" l="1"/>
  <c r="DM26" i="8"/>
  <c r="IP26" i="8"/>
  <c r="CL42" i="8"/>
  <c r="EK42" i="8" s="1"/>
  <c r="CI26" i="8"/>
  <c r="AP25" i="8"/>
  <c r="AQ25" i="8"/>
  <c r="AO25" i="8"/>
  <c r="X7" i="8"/>
  <c r="CK34" i="8"/>
  <c r="EJ34" i="8" s="1"/>
  <c r="EH26" i="8" l="1"/>
  <c r="HM26" i="8" s="1"/>
  <c r="DC69" i="8"/>
  <c r="DT20" i="8"/>
  <c r="IW20" i="8"/>
  <c r="CF18" i="8"/>
  <c r="CG17" i="8"/>
  <c r="CO19" i="8"/>
  <c r="CD36" i="8"/>
  <c r="CL47" i="8"/>
  <c r="EK47" i="8" s="1"/>
  <c r="CE38" i="8"/>
  <c r="CG41" i="8"/>
  <c r="CL29" i="8"/>
  <c r="EK29" i="8" s="1"/>
  <c r="CE18" i="8"/>
  <c r="CP15" i="8"/>
  <c r="CF16" i="8"/>
  <c r="CG49" i="8"/>
  <c r="EF49" i="8" s="1"/>
  <c r="CI49" i="8"/>
  <c r="EH49" i="8" s="1"/>
  <c r="DX25" i="8"/>
  <c r="GN25" i="8"/>
  <c r="X8" i="8"/>
  <c r="X9" i="8" s="1"/>
  <c r="HC25" i="8" s="1"/>
  <c r="EZ34" i="8"/>
  <c r="HO34" i="8"/>
  <c r="DV25" i="8"/>
  <c r="GL25" i="8"/>
  <c r="HP42" i="8"/>
  <c r="FA42" i="8"/>
  <c r="EE16" i="8" l="1"/>
  <c r="EU16" i="8" s="1"/>
  <c r="EO15" i="8"/>
  <c r="HT15" i="8" s="1"/>
  <c r="EF17" i="8"/>
  <c r="HK17" i="8" s="1"/>
  <c r="ED18" i="8"/>
  <c r="HI18" i="8" s="1"/>
  <c r="EE18" i="8"/>
  <c r="EU18" i="8" s="1"/>
  <c r="EN19" i="8"/>
  <c r="FD19" i="8" s="1"/>
  <c r="EX26" i="8"/>
  <c r="DF80" i="8"/>
  <c r="FU18" i="8"/>
  <c r="II18" i="8" s="1"/>
  <c r="HC56" i="8"/>
  <c r="FU26" i="8"/>
  <c r="II26" i="8" s="1"/>
  <c r="HC29" i="8"/>
  <c r="HS29" i="8" s="1"/>
  <c r="HC55" i="8"/>
  <c r="HC54" i="8"/>
  <c r="HS54" i="8" s="1"/>
  <c r="FU31" i="8"/>
  <c r="IZ31" i="8" s="1"/>
  <c r="HC40" i="8"/>
  <c r="HC27" i="8"/>
  <c r="HS27" i="8" s="1"/>
  <c r="HC28" i="8"/>
  <c r="HC26" i="8"/>
  <c r="FU21" i="8"/>
  <c r="II21" i="8" s="1"/>
  <c r="FU41" i="8"/>
  <c r="IZ41" i="8" s="1"/>
  <c r="FU44" i="8"/>
  <c r="IZ44" i="8" s="1"/>
  <c r="FU52" i="8"/>
  <c r="GM52" i="8" s="1"/>
  <c r="HC24" i="8"/>
  <c r="FU47" i="8"/>
  <c r="II47" i="8" s="1"/>
  <c r="FU46" i="8"/>
  <c r="IZ46" i="8" s="1"/>
  <c r="HC20" i="8"/>
  <c r="HS20" i="8" s="1"/>
  <c r="HC36" i="8"/>
  <c r="HC48" i="8"/>
  <c r="HS48" i="8" s="1"/>
  <c r="FU45" i="8"/>
  <c r="GM45" i="8" s="1"/>
  <c r="FU32" i="8"/>
  <c r="II32" i="8" s="1"/>
  <c r="FU39" i="8"/>
  <c r="GM39" i="8" s="1"/>
  <c r="HC30" i="8"/>
  <c r="HS30" i="8" s="1"/>
  <c r="FU17" i="8"/>
  <c r="IZ17" i="8" s="1"/>
  <c r="HC50" i="8"/>
  <c r="HC33" i="8"/>
  <c r="HS33" i="8" s="1"/>
  <c r="FU19" i="8"/>
  <c r="GM19" i="8" s="1"/>
  <c r="FU25" i="8"/>
  <c r="GM25" i="8" s="1"/>
  <c r="FU40" i="8"/>
  <c r="IZ40" i="8" s="1"/>
  <c r="FU27" i="8"/>
  <c r="IZ27" i="8" s="1"/>
  <c r="FU28" i="8"/>
  <c r="GM28" i="8" s="1"/>
  <c r="FU53" i="8"/>
  <c r="II53" i="8" s="1"/>
  <c r="HC21" i="8"/>
  <c r="HS21" i="8" s="1"/>
  <c r="HC41" i="8"/>
  <c r="HS41" i="8" s="1"/>
  <c r="HC44" i="8"/>
  <c r="HC52" i="8"/>
  <c r="HS52" i="8" s="1"/>
  <c r="FU24" i="8"/>
  <c r="IZ24" i="8" s="1"/>
  <c r="HC47" i="8"/>
  <c r="HS47" i="8" s="1"/>
  <c r="HC46" i="8"/>
  <c r="HS46" i="8" s="1"/>
  <c r="HC43" i="8"/>
  <c r="HS43" i="8" s="1"/>
  <c r="FU23" i="8"/>
  <c r="II23" i="8" s="1"/>
  <c r="HC31" i="8"/>
  <c r="FU16" i="8"/>
  <c r="GM16" i="8" s="1"/>
  <c r="HC45" i="8"/>
  <c r="HC32" i="8"/>
  <c r="FU56" i="8"/>
  <c r="II56" i="8" s="1"/>
  <c r="HC39" i="8"/>
  <c r="HS39" i="8" s="1"/>
  <c r="HC53" i="8"/>
  <c r="HS53" i="8" s="1"/>
  <c r="FU30" i="8"/>
  <c r="II30" i="8" s="1"/>
  <c r="FU29" i="8"/>
  <c r="IZ29" i="8" s="1"/>
  <c r="HC17" i="8"/>
  <c r="HS17" i="8" s="1"/>
  <c r="FU50" i="8"/>
  <c r="IZ50" i="8" s="1"/>
  <c r="FU55" i="8"/>
  <c r="II55" i="8" s="1"/>
  <c r="FU33" i="8"/>
  <c r="II33" i="8" s="1"/>
  <c r="FU54" i="8"/>
  <c r="II54" i="8" s="1"/>
  <c r="FU43" i="8"/>
  <c r="IZ43" i="8" s="1"/>
  <c r="HC18" i="8"/>
  <c r="HS18" i="8" s="1"/>
  <c r="HC42" i="8"/>
  <c r="FU15" i="8"/>
  <c r="GM15" i="8" s="1"/>
  <c r="ED38" i="8"/>
  <c r="HI38" i="8" s="1"/>
  <c r="HC15" i="8"/>
  <c r="FU48" i="8"/>
  <c r="II48" i="8" s="1"/>
  <c r="HC16" i="8"/>
  <c r="HC19" i="8"/>
  <c r="FU36" i="8"/>
  <c r="GM36" i="8" s="1"/>
  <c r="FU34" i="8"/>
  <c r="II34" i="8" s="1"/>
  <c r="HC49" i="8"/>
  <c r="HS49" i="8" s="1"/>
  <c r="HC37" i="8"/>
  <c r="HS37" i="8" s="1"/>
  <c r="HC38" i="8"/>
  <c r="FU37" i="8"/>
  <c r="GM37" i="8" s="1"/>
  <c r="EC36" i="8"/>
  <c r="HH36" i="8" s="1"/>
  <c r="IM36" i="8" s="1"/>
  <c r="DW31" i="8"/>
  <c r="CO50" i="8"/>
  <c r="EN50" i="8" s="1"/>
  <c r="FD50" i="8" s="1"/>
  <c r="CF29" i="8"/>
  <c r="CG46" i="8"/>
  <c r="CN27" i="8"/>
  <c r="CO15" i="8"/>
  <c r="CM48" i="8"/>
  <c r="IZ53" i="8"/>
  <c r="FU51" i="8"/>
  <c r="FU35" i="8"/>
  <c r="FU22" i="8"/>
  <c r="II44" i="8"/>
  <c r="HK49" i="8"/>
  <c r="EV49" i="8"/>
  <c r="II17" i="8"/>
  <c r="FU20" i="8"/>
  <c r="HC23" i="8"/>
  <c r="HS23" i="8" s="1"/>
  <c r="HC34" i="8"/>
  <c r="FU42" i="8"/>
  <c r="FU49" i="8"/>
  <c r="HC51" i="8"/>
  <c r="HC35" i="8"/>
  <c r="HC22" i="8"/>
  <c r="HS22" i="8" s="1"/>
  <c r="FU38" i="8"/>
  <c r="HM49" i="8"/>
  <c r="EX49" i="8"/>
  <c r="FA29" i="8"/>
  <c r="HP29" i="8"/>
  <c r="FA47" i="8"/>
  <c r="HP47" i="8"/>
  <c r="HS19" i="8" l="1"/>
  <c r="GM56" i="8"/>
  <c r="II24" i="8"/>
  <c r="GM23" i="8"/>
  <c r="II31" i="8"/>
  <c r="ET18" i="8"/>
  <c r="FE15" i="8"/>
  <c r="EV17" i="8"/>
  <c r="GM30" i="8"/>
  <c r="GM55" i="8"/>
  <c r="II45" i="8"/>
  <c r="GM46" i="8"/>
  <c r="II25" i="8"/>
  <c r="II50" i="8"/>
  <c r="GM17" i="8"/>
  <c r="II46" i="8"/>
  <c r="GM44" i="8"/>
  <c r="GM53" i="8"/>
  <c r="GM43" i="8"/>
  <c r="II43" i="8"/>
  <c r="II36" i="8"/>
  <c r="IZ56" i="8"/>
  <c r="GM27" i="8"/>
  <c r="IZ26" i="8"/>
  <c r="II29" i="8"/>
  <c r="II52" i="8"/>
  <c r="II40" i="8"/>
  <c r="II39" i="8"/>
  <c r="GM33" i="8"/>
  <c r="GM29" i="8"/>
  <c r="II27" i="8"/>
  <c r="IZ39" i="8"/>
  <c r="GM21" i="8"/>
  <c r="IZ21" i="8"/>
  <c r="IZ33" i="8"/>
  <c r="IZ34" i="8"/>
  <c r="IZ47" i="8"/>
  <c r="IZ48" i="8"/>
  <c r="IZ18" i="8"/>
  <c r="GM18" i="8"/>
  <c r="IZ54" i="8"/>
  <c r="II41" i="8"/>
  <c r="IZ28" i="8"/>
  <c r="II16" i="8"/>
  <c r="DF94" i="8"/>
  <c r="GM32" i="8"/>
  <c r="IZ30" i="8"/>
  <c r="IZ52" i="8"/>
  <c r="GM40" i="8"/>
  <c r="GM31" i="8"/>
  <c r="GM26" i="8"/>
  <c r="IZ23" i="8"/>
  <c r="IZ36" i="8"/>
  <c r="GM50" i="8"/>
  <c r="GM24" i="8"/>
  <c r="II15" i="8"/>
  <c r="GM54" i="8"/>
  <c r="IZ19" i="8"/>
  <c r="GM47" i="8"/>
  <c r="IZ16" i="8"/>
  <c r="II19" i="8"/>
  <c r="GM41" i="8"/>
  <c r="II28" i="8"/>
  <c r="GM34" i="8"/>
  <c r="II37" i="8"/>
  <c r="GM48" i="8"/>
  <c r="IZ37" i="8"/>
  <c r="ET38" i="8"/>
  <c r="ES36" i="8"/>
  <c r="DW45" i="8"/>
  <c r="IZ45" i="8"/>
  <c r="CN32" i="8"/>
  <c r="CF53" i="8"/>
  <c r="EE53" i="8" s="1"/>
  <c r="CJ34" i="8"/>
  <c r="CH38" i="8"/>
  <c r="CH43" i="8"/>
  <c r="CK36" i="8"/>
  <c r="CJ35" i="8"/>
  <c r="EI35" i="8" s="1"/>
  <c r="CJ53" i="8"/>
  <c r="CJ40" i="8"/>
  <c r="EI40" i="8" s="1"/>
  <c r="CJ29" i="8"/>
  <c r="CN19" i="8"/>
  <c r="CH17" i="8"/>
  <c r="CI41" i="8"/>
  <c r="EH41" i="8" s="1"/>
  <c r="CD20" i="8"/>
  <c r="CL38" i="8"/>
  <c r="CD46" i="8"/>
  <c r="CJ32" i="8"/>
  <c r="GM49" i="8"/>
  <c r="IZ49" i="8"/>
  <c r="II49" i="8"/>
  <c r="II42" i="8"/>
  <c r="GM42" i="8"/>
  <c r="GM51" i="8"/>
  <c r="II51" i="8"/>
  <c r="IZ51" i="8"/>
  <c r="HS50" i="8"/>
  <c r="II38" i="8"/>
  <c r="GM38" i="8"/>
  <c r="IZ20" i="8"/>
  <c r="II20" i="8"/>
  <c r="GM20" i="8"/>
  <c r="II35" i="8"/>
  <c r="GM35" i="8"/>
  <c r="IZ35" i="8"/>
  <c r="II22" i="8"/>
  <c r="GM22" i="8"/>
  <c r="IZ22" i="8"/>
  <c r="EG17" i="8" l="1"/>
  <c r="EW17" i="8" s="1"/>
  <c r="CW87" i="8"/>
  <c r="DN38" i="8"/>
  <c r="EY40" i="8"/>
  <c r="HN40" i="8"/>
  <c r="EX41" i="8"/>
  <c r="HM41" i="8"/>
  <c r="EU53" i="8"/>
  <c r="EY35" i="8"/>
  <c r="HN35" i="8"/>
  <c r="CV102" i="8" l="1"/>
  <c r="DM53" i="8"/>
  <c r="IP53" i="8"/>
  <c r="CE28" i="8"/>
  <c r="CJ28" i="8"/>
  <c r="EI28" i="8" s="1"/>
  <c r="CO26" i="8"/>
  <c r="EN26" i="8" s="1"/>
  <c r="CK27" i="8"/>
  <c r="EJ27" i="8" s="1"/>
  <c r="ED28" i="8" l="1"/>
  <c r="HI28" i="8" s="1"/>
  <c r="CY68" i="8"/>
  <c r="DP19" i="8"/>
  <c r="CP41" i="8"/>
  <c r="EO41" i="8" s="1"/>
  <c r="CO36" i="8"/>
  <c r="EN36" i="8" s="1"/>
  <c r="CM35" i="8"/>
  <c r="EL35" i="8" s="1"/>
  <c r="CO38" i="8"/>
  <c r="CN51" i="8"/>
  <c r="EM51" i="8" s="1"/>
  <c r="CM29" i="8"/>
  <c r="EL29" i="8" s="1"/>
  <c r="CI45" i="8"/>
  <c r="EH45" i="8" s="1"/>
  <c r="CE16" i="8"/>
  <c r="EZ27" i="8"/>
  <c r="HO27" i="8"/>
  <c r="FD26" i="8"/>
  <c r="HS26" i="8"/>
  <c r="EY28" i="8"/>
  <c r="HN28" i="8"/>
  <c r="ED16" i="8" l="1"/>
  <c r="HI16" i="8" s="1"/>
  <c r="ET28" i="8"/>
  <c r="DF74" i="8"/>
  <c r="DW25" i="8"/>
  <c r="IZ25" i="8"/>
  <c r="CO32" i="8"/>
  <c r="CI48" i="8"/>
  <c r="EH48" i="8" s="1"/>
  <c r="CH24" i="8"/>
  <c r="CF17" i="8"/>
  <c r="CO34" i="8"/>
  <c r="EN34" i="8" s="1"/>
  <c r="CI15" i="8"/>
  <c r="CM51" i="8"/>
  <c r="EL51" i="8" s="1"/>
  <c r="CM18" i="8"/>
  <c r="CH40" i="8"/>
  <c r="EG40" i="8" s="1"/>
  <c r="EW40" i="8" s="1"/>
  <c r="CD18" i="8"/>
  <c r="CH54" i="8"/>
  <c r="EG54" i="8" s="1"/>
  <c r="EW54" i="8" s="1"/>
  <c r="CF55" i="8"/>
  <c r="CD29" i="8"/>
  <c r="CI16" i="8"/>
  <c r="CO42" i="8"/>
  <c r="FB35" i="8"/>
  <c r="HQ35" i="8"/>
  <c r="EX45" i="8"/>
  <c r="HM45" i="8"/>
  <c r="FC51" i="8"/>
  <c r="HR51" i="8"/>
  <c r="FD36" i="8"/>
  <c r="HS36" i="8"/>
  <c r="FE41" i="8"/>
  <c r="HT41" i="8"/>
  <c r="FB29" i="8"/>
  <c r="HQ29" i="8"/>
  <c r="EH15" i="8" l="1"/>
  <c r="HM15" i="8" s="1"/>
  <c r="EE17" i="8"/>
  <c r="EU17" i="8" s="1"/>
  <c r="EH16" i="8"/>
  <c r="HM16" i="8" s="1"/>
  <c r="ET16" i="8"/>
  <c r="EL18" i="8"/>
  <c r="HQ18" i="8" s="1"/>
  <c r="EG24" i="8"/>
  <c r="EW24" i="8" s="1"/>
  <c r="DF104" i="8"/>
  <c r="EC18" i="8"/>
  <c r="HH18" i="8" s="1"/>
  <c r="IM18" i="8" s="1"/>
  <c r="EC29" i="8"/>
  <c r="HH29" i="8" s="1"/>
  <c r="IM29" i="8" s="1"/>
  <c r="DW55" i="8"/>
  <c r="IZ55" i="8"/>
  <c r="CM39" i="8"/>
  <c r="FD34" i="8"/>
  <c r="HS34" i="8"/>
  <c r="EX48" i="8"/>
  <c r="HM48" i="8"/>
  <c r="FB51" i="8"/>
  <c r="HQ51" i="8"/>
  <c r="EX16" i="8" l="1"/>
  <c r="EX15" i="8"/>
  <c r="FB18" i="8"/>
  <c r="CW78" i="8"/>
  <c r="ES29" i="8"/>
  <c r="ES18" i="8"/>
  <c r="DN29" i="8"/>
  <c r="CP46" i="8"/>
  <c r="EO46" i="8" s="1"/>
  <c r="CJ42" i="8"/>
  <c r="EI42" i="8" s="1"/>
  <c r="EE29" i="8"/>
  <c r="EU29" i="8" l="1"/>
  <c r="CX90" i="8"/>
  <c r="DO41" i="8"/>
  <c r="IR41" i="8"/>
  <c r="CI21" i="8"/>
  <c r="CG54" i="8"/>
  <c r="EF54" i="8" s="1"/>
  <c r="CF22" i="8"/>
  <c r="CO55" i="8"/>
  <c r="EN55" i="8" s="1"/>
  <c r="CE20" i="8"/>
  <c r="CD27" i="8"/>
  <c r="CN31" i="8"/>
  <c r="EM31" i="8" s="1"/>
  <c r="EY42" i="8"/>
  <c r="HN42" i="8"/>
  <c r="FE46" i="8"/>
  <c r="HT46" i="8"/>
  <c r="EF41" i="8"/>
  <c r="HK41" i="8" s="1"/>
  <c r="ED20" i="8" l="1"/>
  <c r="HI20" i="8" s="1"/>
  <c r="EE22" i="8"/>
  <c r="EH21" i="8"/>
  <c r="HM21" i="8" s="1"/>
  <c r="CY87" i="8"/>
  <c r="EC27" i="8"/>
  <c r="HH27" i="8" s="1"/>
  <c r="IM27" i="8" s="1"/>
  <c r="DP38" i="8"/>
  <c r="CL33" i="8"/>
  <c r="EK33" i="8" s="1"/>
  <c r="AD29" i="8"/>
  <c r="DK29" i="8" s="1"/>
  <c r="L7" i="8"/>
  <c r="CO44" i="8"/>
  <c r="EN44" i="8" s="1"/>
  <c r="FC31" i="8"/>
  <c r="HR31" i="8"/>
  <c r="HS55" i="8"/>
  <c r="FD55" i="8"/>
  <c r="EV54" i="8"/>
  <c r="HK54" i="8"/>
  <c r="EV41" i="8"/>
  <c r="EG38" i="8"/>
  <c r="EW38" i="8" s="1"/>
  <c r="ET20" i="8" l="1"/>
  <c r="EX21" i="8"/>
  <c r="EU22" i="8"/>
  <c r="DA102" i="8"/>
  <c r="ES27" i="8"/>
  <c r="DR53" i="8"/>
  <c r="IU53" i="8"/>
  <c r="CL45" i="8"/>
  <c r="EK45" i="8" s="1"/>
  <c r="CO40" i="8"/>
  <c r="EN40" i="8" s="1"/>
  <c r="CH31" i="8"/>
  <c r="EG31" i="8" s="1"/>
  <c r="EW31" i="8" s="1"/>
  <c r="CO24" i="8"/>
  <c r="EN24" i="8" s="1"/>
  <c r="CP33" i="8"/>
  <c r="CF28" i="8"/>
  <c r="CI28" i="8"/>
  <c r="EH28" i="8" s="1"/>
  <c r="CI44" i="8"/>
  <c r="EH44" i="8" s="1"/>
  <c r="CK53" i="8"/>
  <c r="EJ53" i="8" s="1"/>
  <c r="CD48" i="8"/>
  <c r="FD44" i="8"/>
  <c r="HS44" i="8"/>
  <c r="HP33" i="8"/>
  <c r="FA33" i="8"/>
  <c r="CC29" i="8"/>
  <c r="EB29" i="8" s="1"/>
  <c r="ER29" i="8" s="1"/>
  <c r="L8" i="8"/>
  <c r="L9" i="8" s="1"/>
  <c r="GQ29" i="8" s="1"/>
  <c r="EI53" i="8"/>
  <c r="HN53" i="8" s="1"/>
  <c r="GQ53" i="8" l="1"/>
  <c r="HG53" i="8" s="1"/>
  <c r="GQ30" i="8"/>
  <c r="HV30" i="8" s="1"/>
  <c r="GQ54" i="8"/>
  <c r="HG54" i="8" s="1"/>
  <c r="GQ31" i="8"/>
  <c r="HG31" i="8" s="1"/>
  <c r="GQ41" i="8"/>
  <c r="HG41" i="8" s="1"/>
  <c r="GQ38" i="8"/>
  <c r="HG38" i="8" s="1"/>
  <c r="GQ56" i="8"/>
  <c r="HG56" i="8" s="1"/>
  <c r="GQ28" i="8"/>
  <c r="HG28" i="8" s="1"/>
  <c r="GQ45" i="8"/>
  <c r="HV45" i="8" s="1"/>
  <c r="GQ48" i="8"/>
  <c r="HV48" i="8" s="1"/>
  <c r="GQ46" i="8"/>
  <c r="HG46" i="8" s="1"/>
  <c r="GQ35" i="8"/>
  <c r="HG35" i="8" s="1"/>
  <c r="GQ40" i="8"/>
  <c r="HG40" i="8" s="1"/>
  <c r="GQ34" i="8"/>
  <c r="HV34" i="8" s="1"/>
  <c r="GQ42" i="8"/>
  <c r="HV42" i="8" s="1"/>
  <c r="GQ33" i="8"/>
  <c r="HG33" i="8" s="1"/>
  <c r="GQ32" i="8"/>
  <c r="HG32" i="8" s="1"/>
  <c r="GQ39" i="8"/>
  <c r="HV39" i="8" s="1"/>
  <c r="GQ51" i="8"/>
  <c r="HV51" i="8" s="1"/>
  <c r="GQ49" i="8"/>
  <c r="HG49" i="8" s="1"/>
  <c r="GQ36" i="8"/>
  <c r="HG36" i="8" s="1"/>
  <c r="GQ43" i="8"/>
  <c r="HG43" i="8" s="1"/>
  <c r="GQ52" i="8"/>
  <c r="HV52" i="8" s="1"/>
  <c r="GQ26" i="8"/>
  <c r="HV26" i="8" s="1"/>
  <c r="GQ24" i="8"/>
  <c r="HG24" i="8" s="1"/>
  <c r="FI35" i="8"/>
  <c r="GA35" i="8" s="1"/>
  <c r="GQ21" i="8"/>
  <c r="HV21" i="8" s="1"/>
  <c r="EE28" i="8"/>
  <c r="DD97" i="8"/>
  <c r="FI34" i="8"/>
  <c r="IN34" i="8" s="1"/>
  <c r="FI26" i="8"/>
  <c r="HW26" i="8" s="1"/>
  <c r="FI24" i="8"/>
  <c r="IN24" i="8" s="1"/>
  <c r="FI28" i="8"/>
  <c r="IN28" i="8" s="1"/>
  <c r="FI56" i="8"/>
  <c r="GA56" i="8" s="1"/>
  <c r="FI48" i="8"/>
  <c r="GA48" i="8" s="1"/>
  <c r="FI51" i="8"/>
  <c r="GA51" i="8" s="1"/>
  <c r="FI53" i="8"/>
  <c r="GA53" i="8" s="1"/>
  <c r="FI49" i="8"/>
  <c r="GA49" i="8" s="1"/>
  <c r="FI46" i="8"/>
  <c r="IN46" i="8" s="1"/>
  <c r="FI30" i="8"/>
  <c r="HW30" i="8" s="1"/>
  <c r="FI39" i="8"/>
  <c r="HW39" i="8" s="1"/>
  <c r="FI31" i="8"/>
  <c r="IN31" i="8" s="1"/>
  <c r="FI18" i="8"/>
  <c r="GA18" i="8" s="1"/>
  <c r="FI38" i="8"/>
  <c r="IN38" i="8" s="1"/>
  <c r="FI43" i="8"/>
  <c r="HW43" i="8" s="1"/>
  <c r="FI50" i="8"/>
  <c r="HW50" i="8" s="1"/>
  <c r="FI42" i="8"/>
  <c r="HW42" i="8" s="1"/>
  <c r="FI54" i="8"/>
  <c r="HW54" i="8" s="1"/>
  <c r="FI33" i="8"/>
  <c r="GA33" i="8" s="1"/>
  <c r="EY53" i="8"/>
  <c r="GQ18" i="8"/>
  <c r="HV18" i="8" s="1"/>
  <c r="FI27" i="8"/>
  <c r="HW27" i="8" s="1"/>
  <c r="FI23" i="8"/>
  <c r="HW23" i="8" s="1"/>
  <c r="FI22" i="8"/>
  <c r="GA22" i="8" s="1"/>
  <c r="FI40" i="8"/>
  <c r="HW40" i="8" s="1"/>
  <c r="FI17" i="8"/>
  <c r="IN17" i="8" s="1"/>
  <c r="FI21" i="8"/>
  <c r="HW21" i="8" s="1"/>
  <c r="FI36" i="8"/>
  <c r="IN36" i="8" s="1"/>
  <c r="GQ27" i="8"/>
  <c r="HV27" i="8" s="1"/>
  <c r="GQ23" i="8"/>
  <c r="HV23" i="8" s="1"/>
  <c r="GQ22" i="8"/>
  <c r="HG22" i="8" s="1"/>
  <c r="FI52" i="8"/>
  <c r="IN52" i="8" s="1"/>
  <c r="GQ17" i="8"/>
  <c r="HG17" i="8" s="1"/>
  <c r="GQ16" i="8"/>
  <c r="HG16" i="8" s="1"/>
  <c r="FI41" i="8"/>
  <c r="GA41" i="8" s="1"/>
  <c r="FI19" i="8"/>
  <c r="HW19" i="8" s="1"/>
  <c r="GQ25" i="8"/>
  <c r="HG25" i="8" s="1"/>
  <c r="GQ19" i="8"/>
  <c r="HG19" i="8" s="1"/>
  <c r="GQ20" i="8"/>
  <c r="HV20" i="8" s="1"/>
  <c r="FI47" i="8"/>
  <c r="GA47" i="8" s="1"/>
  <c r="FI45" i="8"/>
  <c r="HW45" i="8" s="1"/>
  <c r="FI20" i="8"/>
  <c r="GA20" i="8" s="1"/>
  <c r="FI37" i="8"/>
  <c r="HW37" i="8" s="1"/>
  <c r="FI55" i="8"/>
  <c r="HW55" i="8" s="1"/>
  <c r="FI32" i="8"/>
  <c r="GA32" i="8" s="1"/>
  <c r="FI44" i="8"/>
  <c r="HW44" i="8" s="1"/>
  <c r="FI16" i="8"/>
  <c r="GA16" i="8" s="1"/>
  <c r="GQ15" i="8"/>
  <c r="HG15" i="8" s="1"/>
  <c r="EC48" i="8"/>
  <c r="HH48" i="8" s="1"/>
  <c r="IM48" i="8" s="1"/>
  <c r="DU48" i="8"/>
  <c r="IX48" i="8"/>
  <c r="HV53" i="8"/>
  <c r="HV29" i="8"/>
  <c r="HG29" i="8"/>
  <c r="EZ53" i="8"/>
  <c r="HO53" i="8"/>
  <c r="FA45" i="8"/>
  <c r="HP45" i="8"/>
  <c r="HV32" i="8"/>
  <c r="FI25" i="8"/>
  <c r="GQ44" i="8"/>
  <c r="GQ37" i="8"/>
  <c r="GQ55" i="8"/>
  <c r="FI15" i="8"/>
  <c r="HM44" i="8"/>
  <c r="EX44" i="8"/>
  <c r="FD24" i="8"/>
  <c r="HS24" i="8"/>
  <c r="HV54" i="8"/>
  <c r="FD40" i="8"/>
  <c r="HS40" i="8"/>
  <c r="HV56" i="8"/>
  <c r="HG51" i="8"/>
  <c r="GQ47" i="8"/>
  <c r="GQ50" i="8"/>
  <c r="FI29" i="8"/>
  <c r="EX28" i="8"/>
  <c r="HM28" i="8"/>
  <c r="EL48" i="8"/>
  <c r="HQ48" i="8" s="1"/>
  <c r="HW56" i="8" l="1"/>
  <c r="HG21" i="8"/>
  <c r="HG42" i="8"/>
  <c r="HW31" i="8"/>
  <c r="HG39" i="8"/>
  <c r="HG45" i="8"/>
  <c r="HV41" i="8"/>
  <c r="IN19" i="8"/>
  <c r="HW35" i="8"/>
  <c r="HG48" i="8"/>
  <c r="HW22" i="8"/>
  <c r="HV38" i="8"/>
  <c r="HW36" i="8"/>
  <c r="IN35" i="8"/>
  <c r="HG34" i="8"/>
  <c r="HW34" i="8"/>
  <c r="IN56" i="8"/>
  <c r="IN47" i="8"/>
  <c r="HW49" i="8"/>
  <c r="HV43" i="8"/>
  <c r="HG30" i="8"/>
  <c r="HV24" i="8"/>
  <c r="HV36" i="8"/>
  <c r="GA31" i="8"/>
  <c r="GA34" i="8"/>
  <c r="GA52" i="8"/>
  <c r="IN49" i="8"/>
  <c r="IN50" i="8"/>
  <c r="HV40" i="8"/>
  <c r="HV28" i="8"/>
  <c r="HG18" i="8"/>
  <c r="HV31" i="8"/>
  <c r="HG52" i="8"/>
  <c r="HV33" i="8"/>
  <c r="GA26" i="8"/>
  <c r="HV49" i="8"/>
  <c r="HV35" i="8"/>
  <c r="HG26" i="8"/>
  <c r="GA46" i="8"/>
  <c r="HV46" i="8"/>
  <c r="GA45" i="8"/>
  <c r="HV17" i="8"/>
  <c r="IN32" i="8"/>
  <c r="HG27" i="8"/>
  <c r="IN45" i="8"/>
  <c r="HW46" i="8"/>
  <c r="IN26" i="8"/>
  <c r="HW18" i="8"/>
  <c r="IN48" i="8"/>
  <c r="IN42" i="8"/>
  <c r="HW51" i="8"/>
  <c r="GA38" i="8"/>
  <c r="IN54" i="8"/>
  <c r="GA37" i="8"/>
  <c r="HW32" i="8"/>
  <c r="IN40" i="8"/>
  <c r="HW17" i="8"/>
  <c r="GA42" i="8"/>
  <c r="GA43" i="8"/>
  <c r="IN27" i="8"/>
  <c r="IN53" i="8"/>
  <c r="GA39" i="8"/>
  <c r="IN43" i="8"/>
  <c r="HW28" i="8"/>
  <c r="IN33" i="8"/>
  <c r="HW53" i="8"/>
  <c r="IN21" i="8"/>
  <c r="HW16" i="8"/>
  <c r="HW41" i="8"/>
  <c r="GA28" i="8"/>
  <c r="IN39" i="8"/>
  <c r="HW33" i="8"/>
  <c r="IN23" i="8"/>
  <c r="HV22" i="8"/>
  <c r="EU28" i="8"/>
  <c r="DF64" i="8"/>
  <c r="HW38" i="8"/>
  <c r="HV16" i="8"/>
  <c r="GA54" i="8"/>
  <c r="GA17" i="8"/>
  <c r="GA24" i="8"/>
  <c r="IN30" i="8"/>
  <c r="GA40" i="8"/>
  <c r="HG23" i="8"/>
  <c r="HV25" i="8"/>
  <c r="GA27" i="8"/>
  <c r="IN18" i="8"/>
  <c r="IN51" i="8"/>
  <c r="HW48" i="8"/>
  <c r="HW24" i="8"/>
  <c r="GA30" i="8"/>
  <c r="IN20" i="8"/>
  <c r="HV19" i="8"/>
  <c r="GA36" i="8"/>
  <c r="HV15" i="8"/>
  <c r="HW52" i="8"/>
  <c r="IN22" i="8"/>
  <c r="GA19" i="8"/>
  <c r="HW47" i="8"/>
  <c r="GA50" i="8"/>
  <c r="FB48" i="8"/>
  <c r="IN16" i="8"/>
  <c r="HG20" i="8"/>
  <c r="IN41" i="8"/>
  <c r="IN37" i="8"/>
  <c r="GA23" i="8"/>
  <c r="GA21" i="8"/>
  <c r="HW20" i="8"/>
  <c r="IN44" i="8"/>
  <c r="GA44" i="8"/>
  <c r="IN55" i="8"/>
  <c r="GA55" i="8"/>
  <c r="ES48" i="8"/>
  <c r="DW15" i="8"/>
  <c r="IZ15" i="8"/>
  <c r="IN15" i="8"/>
  <c r="HW15" i="8"/>
  <c r="GA15" i="8"/>
  <c r="HG55" i="8"/>
  <c r="HV55" i="8"/>
  <c r="HG50" i="8"/>
  <c r="HV50" i="8"/>
  <c r="HG37" i="8"/>
  <c r="HV37" i="8"/>
  <c r="GA25" i="8"/>
  <c r="HW25" i="8"/>
  <c r="IN25" i="8"/>
  <c r="GA29" i="8"/>
  <c r="IN29" i="8"/>
  <c r="HW29" i="8"/>
  <c r="HV47" i="8"/>
  <c r="HG47" i="8"/>
  <c r="HG44" i="8"/>
  <c r="HV44" i="8"/>
  <c r="EN15" i="8"/>
  <c r="HS15" i="8" s="1"/>
  <c r="DA78" i="8" l="1"/>
  <c r="FD15" i="8"/>
  <c r="DR29" i="8"/>
  <c r="IU29" i="8"/>
  <c r="EI29" i="8"/>
  <c r="HN29" i="8" s="1"/>
  <c r="CY92" i="8" l="1"/>
  <c r="DP43" i="8"/>
  <c r="EY29" i="8"/>
  <c r="EG43" i="8"/>
  <c r="EW43" i="8" s="1"/>
  <c r="DE81" i="8" l="1"/>
  <c r="DV32" i="8"/>
  <c r="IY32" i="8"/>
  <c r="EM32" i="8"/>
  <c r="HR32" i="8" s="1"/>
  <c r="CU95" i="8" l="1"/>
  <c r="DL46" i="8"/>
  <c r="IO46" i="8"/>
  <c r="FC32" i="8"/>
  <c r="EC46" i="8"/>
  <c r="HH46" i="8" s="1"/>
  <c r="IM46" i="8" s="1"/>
  <c r="CU69" i="8" l="1"/>
  <c r="DL20" i="8"/>
  <c r="IO20" i="8"/>
  <c r="ES46" i="8"/>
  <c r="EC20" i="8"/>
  <c r="HH20" i="8" s="1"/>
  <c r="IM20" i="8" s="1"/>
  <c r="DA81" i="8" l="1"/>
  <c r="DR32" i="8"/>
  <c r="IU32" i="8"/>
  <c r="ES20" i="8"/>
  <c r="EI32" i="8"/>
  <c r="HN32" i="8" s="1"/>
  <c r="DE76" i="8" l="1"/>
  <c r="DV27" i="8"/>
  <c r="IY27" i="8"/>
  <c r="EY32" i="8"/>
  <c r="EM27" i="8"/>
  <c r="HR27" i="8" s="1"/>
  <c r="DE68" i="8" l="1"/>
  <c r="DV19" i="8"/>
  <c r="IY19" i="8"/>
  <c r="FC27" i="8"/>
  <c r="EM19" i="8"/>
  <c r="HR19" i="8" s="1"/>
  <c r="DC87" i="8" l="1"/>
  <c r="DT38" i="8"/>
  <c r="IW38" i="8"/>
  <c r="FC19" i="8"/>
  <c r="EK38" i="8"/>
  <c r="HP38" i="8" s="1"/>
  <c r="CX95" i="8" l="1"/>
  <c r="DO46" i="8"/>
  <c r="IR46" i="8"/>
  <c r="FA38" i="8"/>
  <c r="EF46" i="8"/>
  <c r="HK46" i="8" s="1"/>
  <c r="DB85" i="8" l="1"/>
  <c r="DS36" i="8"/>
  <c r="IV36" i="8"/>
  <c r="EV46" i="8"/>
  <c r="EJ36" i="8"/>
  <c r="HO36" i="8" s="1"/>
  <c r="CW92" i="8" l="1"/>
  <c r="EZ36" i="8"/>
  <c r="DA83" i="8" l="1"/>
  <c r="DR34" i="8"/>
  <c r="IU34" i="8"/>
  <c r="EI34" i="8"/>
  <c r="HN34" i="8" s="1"/>
  <c r="DF87" i="8" l="1"/>
  <c r="DW38" i="8"/>
  <c r="IZ38" i="8"/>
  <c r="CH18" i="8"/>
  <c r="CH52" i="8"/>
  <c r="EY34" i="8"/>
  <c r="EN38" i="8"/>
  <c r="HS38" i="8" s="1"/>
  <c r="EG18" i="8" l="1"/>
  <c r="EW18" i="8" s="1"/>
  <c r="CW104" i="8"/>
  <c r="FD38" i="8"/>
  <c r="DN55" i="8"/>
  <c r="CO35" i="8"/>
  <c r="EN35" i="8" s="1"/>
  <c r="CK24" i="8"/>
  <c r="EJ24" i="8" s="1"/>
  <c r="CI40" i="8"/>
  <c r="CF49" i="8"/>
  <c r="CL32" i="8"/>
  <c r="EE55" i="8"/>
  <c r="DF91" i="8" l="1"/>
  <c r="DW42" i="8"/>
  <c r="IZ42" i="8"/>
  <c r="CN39" i="8"/>
  <c r="EM39" i="8" s="1"/>
  <c r="CI17" i="8"/>
  <c r="CI50" i="8"/>
  <c r="CM36" i="8"/>
  <c r="EL36" i="8" s="1"/>
  <c r="CF19" i="8"/>
  <c r="EZ24" i="8"/>
  <c r="HO24" i="8"/>
  <c r="FD35" i="8"/>
  <c r="HS35" i="8"/>
  <c r="EU55" i="8"/>
  <c r="EN42" i="8"/>
  <c r="HS42" i="8" s="1"/>
  <c r="EH17" i="8" l="1"/>
  <c r="HM17" i="8" s="1"/>
  <c r="EE19" i="8"/>
  <c r="EU19" i="8" s="1"/>
  <c r="CH28" i="8"/>
  <c r="EG28" i="8" s="1"/>
  <c r="EW28" i="8" s="1"/>
  <c r="DF81" i="8"/>
  <c r="DW32" i="8"/>
  <c r="IZ32" i="8"/>
  <c r="CJ47" i="8"/>
  <c r="EI47" i="8" s="1"/>
  <c r="CH22" i="8"/>
  <c r="AI28" i="8"/>
  <c r="DP28" i="8" s="1"/>
  <c r="AH28" i="8"/>
  <c r="Q7" i="8"/>
  <c r="CI19" i="8"/>
  <c r="CK43" i="8"/>
  <c r="EJ43" i="8" s="1"/>
  <c r="CJ36" i="8"/>
  <c r="EI36" i="8" s="1"/>
  <c r="FC39" i="8"/>
  <c r="HR39" i="8"/>
  <c r="FD42" i="8"/>
  <c r="FB36" i="8"/>
  <c r="HQ36" i="8"/>
  <c r="EN32" i="8"/>
  <c r="HS32" i="8" s="1"/>
  <c r="EX17" i="8" l="1"/>
  <c r="EH19" i="8"/>
  <c r="HM19" i="8" s="1"/>
  <c r="EG22" i="8"/>
  <c r="DD88" i="8"/>
  <c r="FD32" i="8"/>
  <c r="DU39" i="8"/>
  <c r="IX39" i="8"/>
  <c r="CP36" i="8"/>
  <c r="EO36" i="8" s="1"/>
  <c r="CL55" i="8"/>
  <c r="EK55" i="8" s="1"/>
  <c r="CM49" i="8"/>
  <c r="CK20" i="8"/>
  <c r="CL25" i="8"/>
  <c r="EK25" i="8" s="1"/>
  <c r="CH39" i="8"/>
  <c r="EG39" i="8" s="1"/>
  <c r="EW39" i="8" s="1"/>
  <c r="CI51" i="8"/>
  <c r="CG39" i="8"/>
  <c r="EF39" i="8" s="1"/>
  <c r="CD19" i="8"/>
  <c r="CD17" i="8"/>
  <c r="CI47" i="8"/>
  <c r="EH47" i="8" s="1"/>
  <c r="CL17" i="8"/>
  <c r="CD23" i="8"/>
  <c r="CO28" i="8"/>
  <c r="EN28" i="8" s="1"/>
  <c r="CK45" i="8"/>
  <c r="EJ45" i="8" s="1"/>
  <c r="CE21" i="8"/>
  <c r="HO43" i="8"/>
  <c r="EZ43" i="8"/>
  <c r="DO28" i="8"/>
  <c r="GE28" i="8"/>
  <c r="EY47" i="8"/>
  <c r="HN47" i="8"/>
  <c r="EY36" i="8"/>
  <c r="HN36" i="8"/>
  <c r="Q8" i="8"/>
  <c r="Q9" i="8" s="1"/>
  <c r="GV28" i="8" s="1"/>
  <c r="HL28" i="8" s="1"/>
  <c r="EL39" i="8"/>
  <c r="HQ39" i="8" s="1"/>
  <c r="GV52" i="8" l="1"/>
  <c r="GV34" i="8"/>
  <c r="HL34" i="8" s="1"/>
  <c r="FN35" i="8"/>
  <c r="IB35" i="8" s="1"/>
  <c r="FN48" i="8"/>
  <c r="GF48" i="8" s="1"/>
  <c r="GV47" i="8"/>
  <c r="HL47" i="8" s="1"/>
  <c r="FN23" i="8"/>
  <c r="GF23" i="8" s="1"/>
  <c r="FN43" i="8"/>
  <c r="IB43" i="8" s="1"/>
  <c r="FN56" i="8"/>
  <c r="IB56" i="8" s="1"/>
  <c r="FN53" i="8"/>
  <c r="IS53" i="8" s="1"/>
  <c r="GV40" i="8"/>
  <c r="HL40" i="8" s="1"/>
  <c r="GV43" i="8"/>
  <c r="HL43" i="8" s="1"/>
  <c r="GV48" i="8"/>
  <c r="HL48" i="8" s="1"/>
  <c r="GV50" i="8"/>
  <c r="HL50" i="8" s="1"/>
  <c r="FN27" i="8"/>
  <c r="IB27" i="8" s="1"/>
  <c r="GV35" i="8"/>
  <c r="HL35" i="8" s="1"/>
  <c r="FN49" i="8"/>
  <c r="IS49" i="8" s="1"/>
  <c r="FN25" i="8"/>
  <c r="IB25" i="8" s="1"/>
  <c r="GV53" i="8"/>
  <c r="HL53" i="8" s="1"/>
  <c r="FN40" i="8"/>
  <c r="GF40" i="8" s="1"/>
  <c r="GV55" i="8"/>
  <c r="HL55" i="8" s="1"/>
  <c r="FN47" i="8"/>
  <c r="IB47" i="8" s="1"/>
  <c r="FN50" i="8"/>
  <c r="IS50" i="8" s="1"/>
  <c r="FN38" i="8"/>
  <c r="IS38" i="8" s="1"/>
  <c r="GV46" i="8"/>
  <c r="HL46" i="8" s="1"/>
  <c r="GV56" i="8"/>
  <c r="HL56" i="8" s="1"/>
  <c r="FN18" i="8"/>
  <c r="GF18" i="8" s="1"/>
  <c r="GV16" i="8"/>
  <c r="HL16" i="8" s="1"/>
  <c r="GV19" i="8"/>
  <c r="GV36" i="8"/>
  <c r="HL36" i="8" s="1"/>
  <c r="GV23" i="8"/>
  <c r="HL23" i="8" s="1"/>
  <c r="GV20" i="8"/>
  <c r="HL20" i="8" s="1"/>
  <c r="GV44" i="8"/>
  <c r="HL44" i="8" s="1"/>
  <c r="GV45" i="8"/>
  <c r="HL45" i="8" s="1"/>
  <c r="FN41" i="8"/>
  <c r="IS41" i="8" s="1"/>
  <c r="FN39" i="8"/>
  <c r="IB39" i="8" s="1"/>
  <c r="FN21" i="8"/>
  <c r="IB21" i="8" s="1"/>
  <c r="GV21" i="8"/>
  <c r="HL21" i="8" s="1"/>
  <c r="FN44" i="8"/>
  <c r="IS44" i="8" s="1"/>
  <c r="FN17" i="8"/>
  <c r="GF17" i="8" s="1"/>
  <c r="GV41" i="8"/>
  <c r="HL41" i="8" s="1"/>
  <c r="GV30" i="8"/>
  <c r="HL30" i="8" s="1"/>
  <c r="FN32" i="8"/>
  <c r="IB32" i="8" s="1"/>
  <c r="GV22" i="8"/>
  <c r="HL22" i="8" s="1"/>
  <c r="EK17" i="8"/>
  <c r="HP17" i="8" s="1"/>
  <c r="EW22" i="8"/>
  <c r="ED21" i="8"/>
  <c r="HI21" i="8" s="1"/>
  <c r="EJ20" i="8"/>
  <c r="HO20" i="8" s="1"/>
  <c r="EX19" i="8"/>
  <c r="FN54" i="8"/>
  <c r="IS54" i="8" s="1"/>
  <c r="GV18" i="8"/>
  <c r="HL18" i="8" s="1"/>
  <c r="GV38" i="8"/>
  <c r="HL38" i="8" s="1"/>
  <c r="GV42" i="8"/>
  <c r="HL42" i="8" s="1"/>
  <c r="GV32" i="8"/>
  <c r="HL32" i="8" s="1"/>
  <c r="GV24" i="8"/>
  <c r="HL24" i="8" s="1"/>
  <c r="DG82" i="8"/>
  <c r="GV54" i="8"/>
  <c r="HL54" i="8" s="1"/>
  <c r="FN28" i="8"/>
  <c r="IB28" i="8" s="1"/>
  <c r="FN30" i="8"/>
  <c r="IS30" i="8" s="1"/>
  <c r="FN29" i="8"/>
  <c r="IS29" i="8" s="1"/>
  <c r="FN51" i="8"/>
  <c r="GF51" i="8" s="1"/>
  <c r="FN20" i="8"/>
  <c r="IS20" i="8" s="1"/>
  <c r="FN22" i="8"/>
  <c r="IB22" i="8" s="1"/>
  <c r="FN37" i="8"/>
  <c r="IB37" i="8" s="1"/>
  <c r="GV31" i="8"/>
  <c r="HL31" i="8" s="1"/>
  <c r="GV51" i="8"/>
  <c r="HL51" i="8" s="1"/>
  <c r="GV26" i="8"/>
  <c r="HL26" i="8" s="1"/>
  <c r="GV15" i="8"/>
  <c r="HL15" i="8" s="1"/>
  <c r="FN34" i="8"/>
  <c r="GF34" i="8" s="1"/>
  <c r="FN33" i="8"/>
  <c r="GF33" i="8" s="1"/>
  <c r="FN31" i="8"/>
  <c r="IS31" i="8" s="1"/>
  <c r="FN26" i="8"/>
  <c r="GF26" i="8" s="1"/>
  <c r="EC19" i="8"/>
  <c r="HH19" i="8" s="1"/>
  <c r="IM19" i="8" s="1"/>
  <c r="EC17" i="8"/>
  <c r="HH17" i="8" s="1"/>
  <c r="IM17" i="8" s="1"/>
  <c r="DX33" i="8"/>
  <c r="JA33" i="8"/>
  <c r="CL28" i="8"/>
  <c r="EK28" i="8" s="1"/>
  <c r="GF25" i="8"/>
  <c r="IS25" i="8"/>
  <c r="HP55" i="8"/>
  <c r="FA55" i="8"/>
  <c r="GF53" i="8"/>
  <c r="IB53" i="8"/>
  <c r="IS43" i="8"/>
  <c r="HP25" i="8"/>
  <c r="FA25" i="8"/>
  <c r="HO45" i="8"/>
  <c r="EZ45" i="8"/>
  <c r="HK39" i="8"/>
  <c r="EV39" i="8"/>
  <c r="GF47" i="8"/>
  <c r="FE36" i="8"/>
  <c r="HT36" i="8"/>
  <c r="FB39" i="8"/>
  <c r="IS35" i="8"/>
  <c r="FN52" i="8"/>
  <c r="FN55" i="8"/>
  <c r="GV49" i="8"/>
  <c r="HL49" i="8" s="1"/>
  <c r="GV25" i="8"/>
  <c r="HL25" i="8" s="1"/>
  <c r="FN46" i="8"/>
  <c r="FN24" i="8"/>
  <c r="FN45" i="8"/>
  <c r="GV17" i="8"/>
  <c r="HL17" i="8" s="1"/>
  <c r="GV27" i="8"/>
  <c r="FN16" i="8"/>
  <c r="GV39" i="8"/>
  <c r="HL39" i="8" s="1"/>
  <c r="FN42" i="8"/>
  <c r="FN19" i="8"/>
  <c r="GV29" i="8"/>
  <c r="GV37" i="8"/>
  <c r="HL37" i="8" s="1"/>
  <c r="GV33" i="8"/>
  <c r="HL33" i="8" s="1"/>
  <c r="FN36" i="8"/>
  <c r="FN15" i="8"/>
  <c r="FD28" i="8"/>
  <c r="HS28" i="8"/>
  <c r="HM47" i="8"/>
  <c r="EX47" i="8"/>
  <c r="EO33" i="8"/>
  <c r="HT33" i="8" s="1"/>
  <c r="GF38" i="8" l="1"/>
  <c r="GF20" i="8"/>
  <c r="IB48" i="8"/>
  <c r="GF56" i="8"/>
  <c r="IS40" i="8"/>
  <c r="GF21" i="8"/>
  <c r="GF35" i="8"/>
  <c r="GF49" i="8"/>
  <c r="GF29" i="8"/>
  <c r="IB38" i="8"/>
  <c r="IB40" i="8"/>
  <c r="GF43" i="8"/>
  <c r="IS27" i="8"/>
  <c r="IB49" i="8"/>
  <c r="IS21" i="8"/>
  <c r="IS56" i="8"/>
  <c r="IS48" i="8"/>
  <c r="IB51" i="8"/>
  <c r="IB54" i="8"/>
  <c r="IS47" i="8"/>
  <c r="GF28" i="8"/>
  <c r="GF54" i="8"/>
  <c r="IS23" i="8"/>
  <c r="IS32" i="8"/>
  <c r="IS28" i="8"/>
  <c r="IB23" i="8"/>
  <c r="GF50" i="8"/>
  <c r="GF27" i="8"/>
  <c r="IB44" i="8"/>
  <c r="IB50" i="8"/>
  <c r="IB33" i="8"/>
  <c r="IB41" i="8"/>
  <c r="IS18" i="8"/>
  <c r="IB17" i="8"/>
  <c r="GF37" i="8"/>
  <c r="GF41" i="8"/>
  <c r="IS17" i="8"/>
  <c r="IB18" i="8"/>
  <c r="GF39" i="8"/>
  <c r="IB29" i="8"/>
  <c r="IB26" i="8"/>
  <c r="GF32" i="8"/>
  <c r="GF44" i="8"/>
  <c r="IS39" i="8"/>
  <c r="IS22" i="8"/>
  <c r="IB30" i="8"/>
  <c r="EZ20" i="8"/>
  <c r="FA17" i="8"/>
  <c r="ET21" i="8"/>
  <c r="IS51" i="8"/>
  <c r="CY101" i="8"/>
  <c r="GF30" i="8"/>
  <c r="GF22" i="8"/>
  <c r="IS33" i="8"/>
  <c r="IB20" i="8"/>
  <c r="IS34" i="8"/>
  <c r="IB34" i="8"/>
  <c r="IS37" i="8"/>
  <c r="IB31" i="8"/>
  <c r="GF31" i="8"/>
  <c r="CF43" i="8"/>
  <c r="EE43" i="8" s="1"/>
  <c r="EU43" i="8" s="1"/>
  <c r="IS26" i="8"/>
  <c r="ES17" i="8"/>
  <c r="ES19" i="8"/>
  <c r="DP52" i="8"/>
  <c r="CG45" i="8"/>
  <c r="EF45" i="8" s="1"/>
  <c r="CG30" i="8"/>
  <c r="CL20" i="8"/>
  <c r="CD47" i="8"/>
  <c r="CO56" i="8"/>
  <c r="EN56" i="8" s="1"/>
  <c r="CG51" i="8"/>
  <c r="EF51" i="8" s="1"/>
  <c r="CL18" i="8"/>
  <c r="AG43" i="8"/>
  <c r="DN43" i="8" s="1"/>
  <c r="AF43" i="8"/>
  <c r="CG27" i="8"/>
  <c r="CM28" i="8"/>
  <c r="EL28" i="8" s="1"/>
  <c r="CD35" i="8"/>
  <c r="IB15" i="8"/>
  <c r="GF15" i="8"/>
  <c r="IS15" i="8"/>
  <c r="GF55" i="8"/>
  <c r="IB55" i="8"/>
  <c r="IS55" i="8"/>
  <c r="FA28" i="8"/>
  <c r="HP28" i="8"/>
  <c r="GF24" i="8"/>
  <c r="IS24" i="8"/>
  <c r="IB24" i="8"/>
  <c r="IB36" i="8"/>
  <c r="GF36" i="8"/>
  <c r="IS36" i="8"/>
  <c r="IS19" i="8"/>
  <c r="IB19" i="8"/>
  <c r="GF19" i="8"/>
  <c r="IB46" i="8"/>
  <c r="IS46" i="8"/>
  <c r="GF46" i="8"/>
  <c r="IB52" i="8"/>
  <c r="GF52" i="8"/>
  <c r="IS52" i="8"/>
  <c r="IS45" i="8"/>
  <c r="IB45" i="8"/>
  <c r="GF45" i="8"/>
  <c r="GF16" i="8"/>
  <c r="IS16" i="8"/>
  <c r="IB16" i="8"/>
  <c r="FE33" i="8"/>
  <c r="GF42" i="8"/>
  <c r="IB42" i="8"/>
  <c r="IS42" i="8"/>
  <c r="EG52" i="8"/>
  <c r="HL52" i="8" s="1"/>
  <c r="EK18" i="8" l="1"/>
  <c r="HP18" i="8" s="1"/>
  <c r="EF27" i="8"/>
  <c r="HK27" i="8" s="1"/>
  <c r="EF30" i="8"/>
  <c r="HK30" i="8" s="1"/>
  <c r="EK20" i="8"/>
  <c r="HP20" i="8" s="1"/>
  <c r="CZ89" i="8"/>
  <c r="EC47" i="8"/>
  <c r="HH47" i="8" s="1"/>
  <c r="IM47" i="8" s="1"/>
  <c r="EC35" i="8"/>
  <c r="HH35" i="8" s="1"/>
  <c r="IM35" i="8" s="1"/>
  <c r="DQ40" i="8"/>
  <c r="IT40" i="8"/>
  <c r="CI46" i="8"/>
  <c r="EH46" i="8" s="1"/>
  <c r="CK50" i="8"/>
  <c r="EJ50" i="8" s="1"/>
  <c r="CH27" i="8"/>
  <c r="CF56" i="8"/>
  <c r="EE56" i="8" s="1"/>
  <c r="CI23" i="8"/>
  <c r="CM27" i="8"/>
  <c r="EL27" i="8" s="1"/>
  <c r="CN37" i="8"/>
  <c r="EM37" i="8" s="1"/>
  <c r="CM21" i="8"/>
  <c r="EL21" i="8" s="1"/>
  <c r="CJ19" i="8"/>
  <c r="EV45" i="8"/>
  <c r="HK45" i="8"/>
  <c r="FD56" i="8"/>
  <c r="HS56" i="8"/>
  <c r="EW52" i="8"/>
  <c r="DM43" i="8"/>
  <c r="GC43" i="8"/>
  <c r="FB28" i="8"/>
  <c r="HQ28" i="8"/>
  <c r="HK51" i="8"/>
  <c r="EV51" i="8"/>
  <c r="EH40" i="8"/>
  <c r="HM40" i="8" s="1"/>
  <c r="EI19" i="8" l="1"/>
  <c r="HN19" i="8" s="1"/>
  <c r="EH23" i="8"/>
  <c r="HM23" i="8" s="1"/>
  <c r="FA18" i="8"/>
  <c r="EG27" i="8"/>
  <c r="HL27" i="8" s="1"/>
  <c r="EV30" i="8"/>
  <c r="FA20" i="8"/>
  <c r="EV27" i="8"/>
  <c r="DC81" i="8"/>
  <c r="EX40" i="8"/>
  <c r="ES35" i="8"/>
  <c r="ES47" i="8"/>
  <c r="DT32" i="8"/>
  <c r="IW32" i="8"/>
  <c r="HM46" i="8"/>
  <c r="EX46" i="8"/>
  <c r="EZ50" i="8"/>
  <c r="HO50" i="8"/>
  <c r="HQ21" i="8"/>
  <c r="FB21" i="8"/>
  <c r="EU56" i="8"/>
  <c r="HQ27" i="8"/>
  <c r="FB27" i="8"/>
  <c r="FC37" i="8"/>
  <c r="HR37" i="8"/>
  <c r="EK32" i="8"/>
  <c r="HP32" i="8" s="1"/>
  <c r="EX23" i="8" l="1"/>
  <c r="EY19" i="8"/>
  <c r="EW27" i="8"/>
  <c r="CW98" i="8"/>
  <c r="FA32" i="8"/>
  <c r="DN49" i="8"/>
  <c r="EE49" i="8"/>
  <c r="CZ99" i="8" l="1"/>
  <c r="DQ50" i="8"/>
  <c r="IT50" i="8"/>
  <c r="CI38" i="8"/>
  <c r="EH38" i="8" s="1"/>
  <c r="CO45" i="8"/>
  <c r="EN45" i="8" s="1"/>
  <c r="EU49" i="8"/>
  <c r="EH50" i="8"/>
  <c r="HM50" i="8" s="1"/>
  <c r="CU72" i="8" l="1"/>
  <c r="EX50" i="8"/>
  <c r="DL23" i="8"/>
  <c r="IO23" i="8"/>
  <c r="CJ51" i="8"/>
  <c r="EI51" i="8" s="1"/>
  <c r="CF15" i="8"/>
  <c r="CK35" i="8"/>
  <c r="EJ35" i="8" s="1"/>
  <c r="CI22" i="8"/>
  <c r="CG34" i="8"/>
  <c r="EF34" i="8" s="1"/>
  <c r="CO16" i="8"/>
  <c r="CL44" i="8"/>
  <c r="EK44" i="8" s="1"/>
  <c r="CM47" i="8"/>
  <c r="EL47" i="8" s="1"/>
  <c r="CJ25" i="8"/>
  <c r="EI25" i="8" s="1"/>
  <c r="CI27" i="8"/>
  <c r="EH27" i="8" s="1"/>
  <c r="CF38" i="8"/>
  <c r="CO31" i="8"/>
  <c r="EN31" i="8" s="1"/>
  <c r="CK28" i="8"/>
  <c r="EJ28" i="8" s="1"/>
  <c r="CN30" i="8"/>
  <c r="EM30" i="8" s="1"/>
  <c r="CF39" i="8"/>
  <c r="CM15" i="8"/>
  <c r="HS45" i="8"/>
  <c r="FD45" i="8"/>
  <c r="HM38" i="8"/>
  <c r="EX38" i="8"/>
  <c r="EC23" i="8"/>
  <c r="HH23" i="8" s="1"/>
  <c r="IM23" i="8" s="1"/>
  <c r="EL15" i="8" l="1"/>
  <c r="HQ15" i="8" s="1"/>
  <c r="EN16" i="8"/>
  <c r="HS16" i="8" s="1"/>
  <c r="EE15" i="8"/>
  <c r="EU15" i="8" s="1"/>
  <c r="EH22" i="8"/>
  <c r="HM22" i="8" s="1"/>
  <c r="DD98" i="8"/>
  <c r="EE39" i="8"/>
  <c r="EE38" i="8"/>
  <c r="DU49" i="8"/>
  <c r="IX49" i="8"/>
  <c r="CE53" i="8"/>
  <c r="CF51" i="8"/>
  <c r="EE51" i="8" s="1"/>
  <c r="CI34" i="8"/>
  <c r="EH34" i="8" s="1"/>
  <c r="AG48" i="8"/>
  <c r="DN48" i="8" s="1"/>
  <c r="AF48" i="8"/>
  <c r="CF48" i="8"/>
  <c r="EE48" i="8" s="1"/>
  <c r="EU48" i="8" s="1"/>
  <c r="O7" i="8"/>
  <c r="CN40" i="8"/>
  <c r="EM40" i="8" s="1"/>
  <c r="CL43" i="8"/>
  <c r="EK43" i="8" s="1"/>
  <c r="EZ28" i="8"/>
  <c r="HO28" i="8"/>
  <c r="HP44" i="8"/>
  <c r="FA44" i="8"/>
  <c r="EY51" i="8"/>
  <c r="HN51" i="8"/>
  <c r="HK34" i="8"/>
  <c r="EV34" i="8"/>
  <c r="HM27" i="8"/>
  <c r="EX27" i="8"/>
  <c r="EZ35" i="8"/>
  <c r="HO35" i="8"/>
  <c r="HQ47" i="8"/>
  <c r="FB47" i="8"/>
  <c r="ES23" i="8"/>
  <c r="HR30" i="8"/>
  <c r="FC30" i="8"/>
  <c r="HS31" i="8"/>
  <c r="FD31" i="8"/>
  <c r="HN25" i="8"/>
  <c r="EY25" i="8"/>
  <c r="EL49" i="8"/>
  <c r="HQ49" i="8" s="1"/>
  <c r="FD16" i="8" l="1"/>
  <c r="FB15" i="8"/>
  <c r="EX22" i="8"/>
  <c r="CZ100" i="8"/>
  <c r="ED53" i="8"/>
  <c r="HI53" i="8" s="1"/>
  <c r="EU38" i="8"/>
  <c r="EU39" i="8"/>
  <c r="DQ51" i="8"/>
  <c r="IT51" i="8"/>
  <c r="CL41" i="8"/>
  <c r="EK41" i="8" s="1"/>
  <c r="EU51" i="8"/>
  <c r="FC40" i="8"/>
  <c r="HR40" i="8"/>
  <c r="O8" i="8"/>
  <c r="O9" i="8" s="1"/>
  <c r="FL46" i="8" s="1"/>
  <c r="DM48" i="8"/>
  <c r="GC48" i="8"/>
  <c r="FB49" i="8"/>
  <c r="FA43" i="8"/>
  <c r="HP43" i="8"/>
  <c r="HM34" i="8"/>
  <c r="EX34" i="8"/>
  <c r="EH51" i="8"/>
  <c r="HM51" i="8" s="1"/>
  <c r="GT22" i="8" l="1"/>
  <c r="HJ22" i="8" s="1"/>
  <c r="GT21" i="8"/>
  <c r="HJ21" i="8" s="1"/>
  <c r="GT20" i="8"/>
  <c r="HJ20" i="8" s="1"/>
  <c r="GT30" i="8"/>
  <c r="HJ30" i="8" s="1"/>
  <c r="GT26" i="8"/>
  <c r="GT23" i="8"/>
  <c r="HJ23" i="8" s="1"/>
  <c r="GT25" i="8"/>
  <c r="HJ25" i="8" s="1"/>
  <c r="GT29" i="8"/>
  <c r="HJ29" i="8" s="1"/>
  <c r="GT27" i="8"/>
  <c r="HJ27" i="8" s="1"/>
  <c r="GT19" i="8"/>
  <c r="HJ19" i="8" s="1"/>
  <c r="GT24" i="8"/>
  <c r="HJ24" i="8" s="1"/>
  <c r="GT28" i="8"/>
  <c r="HJ28" i="8" s="1"/>
  <c r="GT33" i="8"/>
  <c r="HJ33" i="8" s="1"/>
  <c r="GT54" i="8"/>
  <c r="HJ54" i="8" s="1"/>
  <c r="GT32" i="8"/>
  <c r="HJ32" i="8" s="1"/>
  <c r="GT35" i="8"/>
  <c r="HJ35" i="8" s="1"/>
  <c r="GT36" i="8"/>
  <c r="HJ36" i="8" s="1"/>
  <c r="GT34" i="8"/>
  <c r="HJ34" i="8" s="1"/>
  <c r="GT31" i="8"/>
  <c r="HJ31" i="8" s="1"/>
  <c r="FL34" i="8"/>
  <c r="HZ34" i="8" s="1"/>
  <c r="FL48" i="8"/>
  <c r="FL52" i="8"/>
  <c r="IQ52" i="8" s="1"/>
  <c r="FL32" i="8"/>
  <c r="HZ32" i="8" s="1"/>
  <c r="FL28" i="8"/>
  <c r="HZ28" i="8" s="1"/>
  <c r="FL41" i="8"/>
  <c r="FL33" i="8"/>
  <c r="GD33" i="8" s="1"/>
  <c r="FL43" i="8"/>
  <c r="HZ43" i="8" s="1"/>
  <c r="FL37" i="8"/>
  <c r="HZ37" i="8" s="1"/>
  <c r="FL56" i="8"/>
  <c r="FL30" i="8"/>
  <c r="IQ30" i="8" s="1"/>
  <c r="FL50" i="8"/>
  <c r="GD50" i="8" s="1"/>
  <c r="FL55" i="8"/>
  <c r="HZ55" i="8" s="1"/>
  <c r="FL42" i="8"/>
  <c r="HZ42" i="8" s="1"/>
  <c r="GT16" i="8"/>
  <c r="HJ16" i="8" s="1"/>
  <c r="GT55" i="8"/>
  <c r="HJ55" i="8" s="1"/>
  <c r="GT45" i="8"/>
  <c r="HJ45" i="8" s="1"/>
  <c r="FL53" i="8"/>
  <c r="GD53" i="8" s="1"/>
  <c r="FL15" i="8"/>
  <c r="HZ15" i="8" s="1"/>
  <c r="FL54" i="8"/>
  <c r="GD54" i="8" s="1"/>
  <c r="FL44" i="8"/>
  <c r="IQ44" i="8" s="1"/>
  <c r="GT53" i="8"/>
  <c r="HJ53" i="8" s="1"/>
  <c r="FL38" i="8"/>
  <c r="GD38" i="8" s="1"/>
  <c r="FL40" i="8"/>
  <c r="HZ40" i="8" s="1"/>
  <c r="GT38" i="8"/>
  <c r="HJ38" i="8" s="1"/>
  <c r="FL22" i="8"/>
  <c r="IQ22" i="8" s="1"/>
  <c r="GT15" i="8"/>
  <c r="HJ15" i="8" s="1"/>
  <c r="GT18" i="8"/>
  <c r="HJ18" i="8" s="1"/>
  <c r="GT17" i="8"/>
  <c r="HJ17" i="8" s="1"/>
  <c r="FL25" i="8"/>
  <c r="GD25" i="8" s="1"/>
  <c r="FL17" i="8"/>
  <c r="HZ17" i="8" s="1"/>
  <c r="FL21" i="8"/>
  <c r="GD21" i="8" s="1"/>
  <c r="FL16" i="8"/>
  <c r="HZ16" i="8" s="1"/>
  <c r="FL18" i="8"/>
  <c r="GD18" i="8" s="1"/>
  <c r="FL23" i="8"/>
  <c r="IQ23" i="8" s="1"/>
  <c r="GT50" i="8"/>
  <c r="HJ50" i="8" s="1"/>
  <c r="GT52" i="8"/>
  <c r="HJ52" i="8" s="1"/>
  <c r="GT51" i="8"/>
  <c r="HJ51" i="8" s="1"/>
  <c r="GT47" i="8"/>
  <c r="HJ47" i="8" s="1"/>
  <c r="GT46" i="8"/>
  <c r="HJ46" i="8" s="1"/>
  <c r="ET53" i="8"/>
  <c r="GT37" i="8"/>
  <c r="HJ37" i="8" s="1"/>
  <c r="GT41" i="8"/>
  <c r="HJ41" i="8" s="1"/>
  <c r="GT39" i="8"/>
  <c r="HJ39" i="8" s="1"/>
  <c r="GT49" i="8"/>
  <c r="HJ49" i="8" s="1"/>
  <c r="GT43" i="8"/>
  <c r="HJ43" i="8" s="1"/>
  <c r="GT42" i="8"/>
  <c r="HJ42" i="8" s="1"/>
  <c r="GT56" i="8"/>
  <c r="HJ56" i="8" s="1"/>
  <c r="GT40" i="8"/>
  <c r="HJ40" i="8" s="1"/>
  <c r="GT44" i="8"/>
  <c r="HJ44" i="8" s="1"/>
  <c r="GT48" i="8"/>
  <c r="HJ48" i="8" s="1"/>
  <c r="CM50" i="8"/>
  <c r="EL50" i="8" s="1"/>
  <c r="CI32" i="8"/>
  <c r="EH32" i="8" s="1"/>
  <c r="CH29" i="8"/>
  <c r="EG29" i="8" s="1"/>
  <c r="CM56" i="8"/>
  <c r="EL56" i="8" s="1"/>
  <c r="CH19" i="8"/>
  <c r="GD46" i="8"/>
  <c r="HZ46" i="8"/>
  <c r="IQ46" i="8"/>
  <c r="GD48" i="8"/>
  <c r="IQ48" i="8"/>
  <c r="HZ48" i="8"/>
  <c r="HZ41" i="8"/>
  <c r="GD41" i="8"/>
  <c r="IQ41" i="8"/>
  <c r="FA41" i="8"/>
  <c r="HP41" i="8"/>
  <c r="GD56" i="8"/>
  <c r="HZ56" i="8"/>
  <c r="IQ56" i="8"/>
  <c r="HZ38" i="8"/>
  <c r="FL51" i="8"/>
  <c r="FL36" i="8"/>
  <c r="FL47" i="8"/>
  <c r="FL24" i="8"/>
  <c r="FL45" i="8"/>
  <c r="FL19" i="8"/>
  <c r="FL31" i="8"/>
  <c r="FL20" i="8"/>
  <c r="FL39" i="8"/>
  <c r="FL29" i="8"/>
  <c r="FL26" i="8"/>
  <c r="FL49" i="8"/>
  <c r="FL35" i="8"/>
  <c r="FL27" i="8"/>
  <c r="EX51" i="8"/>
  <c r="IQ42" i="8"/>
  <c r="GD42" i="8"/>
  <c r="IQ15" i="8"/>
  <c r="HZ33" i="8"/>
  <c r="HZ18" i="8"/>
  <c r="GD52" i="8" l="1"/>
  <c r="GD30" i="8"/>
  <c r="IQ18" i="8"/>
  <c r="HZ25" i="8"/>
  <c r="HZ53" i="8"/>
  <c r="IQ25" i="8"/>
  <c r="GD22" i="8"/>
  <c r="IQ53" i="8"/>
  <c r="HZ22" i="8"/>
  <c r="IQ28" i="8"/>
  <c r="GD23" i="8"/>
  <c r="IQ33" i="8"/>
  <c r="HZ52" i="8"/>
  <c r="HZ30" i="8"/>
  <c r="GD37" i="8"/>
  <c r="HZ54" i="8"/>
  <c r="IQ21" i="8"/>
  <c r="GD40" i="8"/>
  <c r="IQ50" i="8"/>
  <c r="IQ43" i="8"/>
  <c r="EG19" i="8"/>
  <c r="HL19" i="8" s="1"/>
  <c r="GD28" i="8"/>
  <c r="IQ34" i="8"/>
  <c r="GD34" i="8"/>
  <c r="GD44" i="8"/>
  <c r="IQ32" i="8"/>
  <c r="GD43" i="8"/>
  <c r="HZ50" i="8"/>
  <c r="IQ40" i="8"/>
  <c r="IQ54" i="8"/>
  <c r="GD32" i="8"/>
  <c r="HZ21" i="8"/>
  <c r="GD17" i="8"/>
  <c r="IQ55" i="8"/>
  <c r="IQ37" i="8"/>
  <c r="GD55" i="8"/>
  <c r="HZ44" i="8"/>
  <c r="GD16" i="8"/>
  <c r="HZ23" i="8"/>
  <c r="GD15" i="8"/>
  <c r="IQ17" i="8"/>
  <c r="IQ38" i="8"/>
  <c r="IQ16" i="8"/>
  <c r="CP40" i="8"/>
  <c r="EO40" i="8" s="1"/>
  <c r="CL48" i="8"/>
  <c r="EK48" i="8" s="1"/>
  <c r="CG40" i="8"/>
  <c r="EF40" i="8" s="1"/>
  <c r="CM54" i="8"/>
  <c r="EL54" i="8" s="1"/>
  <c r="CO25" i="8"/>
  <c r="EN25" i="8" s="1"/>
  <c r="CJ49" i="8"/>
  <c r="EI49" i="8" s="1"/>
  <c r="CD37" i="8"/>
  <c r="CK38" i="8"/>
  <c r="EJ38" i="8" s="1"/>
  <c r="CD33" i="8"/>
  <c r="CF26" i="8"/>
  <c r="CJ44" i="8"/>
  <c r="EI44" i="8" s="1"/>
  <c r="CD49" i="8"/>
  <c r="CJ46" i="8"/>
  <c r="EI46" i="8" s="1"/>
  <c r="CK56" i="8"/>
  <c r="EJ56" i="8" s="1"/>
  <c r="CI53" i="8"/>
  <c r="EH53" i="8" s="1"/>
  <c r="CE26" i="8"/>
  <c r="CO51" i="8"/>
  <c r="EN51" i="8" s="1"/>
  <c r="HZ27" i="8"/>
  <c r="IQ27" i="8"/>
  <c r="GD27" i="8"/>
  <c r="HZ29" i="8"/>
  <c r="GD29" i="8"/>
  <c r="IQ29" i="8"/>
  <c r="HZ19" i="8"/>
  <c r="IQ19" i="8"/>
  <c r="GD19" i="8"/>
  <c r="GD36" i="8"/>
  <c r="IQ36" i="8"/>
  <c r="HZ36" i="8"/>
  <c r="IQ35" i="8"/>
  <c r="HZ35" i="8"/>
  <c r="GD35" i="8"/>
  <c r="HZ39" i="8"/>
  <c r="IQ39" i="8"/>
  <c r="GD39" i="8"/>
  <c r="GD45" i="8"/>
  <c r="IQ45" i="8"/>
  <c r="HZ45" i="8"/>
  <c r="HZ51" i="8"/>
  <c r="GD51" i="8"/>
  <c r="IQ51" i="8"/>
  <c r="FB56" i="8"/>
  <c r="HQ56" i="8"/>
  <c r="EW29" i="8"/>
  <c r="HL29" i="8"/>
  <c r="GD49" i="8"/>
  <c r="IQ49" i="8"/>
  <c r="HZ49" i="8"/>
  <c r="IQ20" i="8"/>
  <c r="GD20" i="8"/>
  <c r="HZ20" i="8"/>
  <c r="IQ24" i="8"/>
  <c r="HZ24" i="8"/>
  <c r="GD24" i="8"/>
  <c r="EX32" i="8"/>
  <c r="HM32" i="8"/>
  <c r="FB50" i="8"/>
  <c r="HQ50" i="8"/>
  <c r="HZ26" i="8"/>
  <c r="GD26" i="8"/>
  <c r="IQ26" i="8"/>
  <c r="IQ31" i="8"/>
  <c r="HZ31" i="8"/>
  <c r="GD31" i="8"/>
  <c r="IQ47" i="8"/>
  <c r="GD47" i="8"/>
  <c r="HZ47" i="8"/>
  <c r="EE26" i="8" l="1"/>
  <c r="HJ26" i="8" s="1"/>
  <c r="ED26" i="8"/>
  <c r="HI26" i="8" s="1"/>
  <c r="EW19" i="8"/>
  <c r="EC49" i="8"/>
  <c r="HH49" i="8" s="1"/>
  <c r="IM49" i="8" s="1"/>
  <c r="EC37" i="8"/>
  <c r="HH37" i="8" s="1"/>
  <c r="IM37" i="8" s="1"/>
  <c r="EC33" i="8"/>
  <c r="HH33" i="8" s="1"/>
  <c r="IM33" i="8" s="1"/>
  <c r="EX53" i="8"/>
  <c r="HM53" i="8"/>
  <c r="HN44" i="8"/>
  <c r="EY44" i="8"/>
  <c r="HK40" i="8"/>
  <c r="EV40" i="8"/>
  <c r="FB54" i="8"/>
  <c r="HQ54" i="8"/>
  <c r="EZ56" i="8"/>
  <c r="HO56" i="8"/>
  <c r="EY49" i="8"/>
  <c r="HN49" i="8"/>
  <c r="HP48" i="8"/>
  <c r="FA48" i="8"/>
  <c r="EZ38" i="8"/>
  <c r="HO38" i="8"/>
  <c r="FD51" i="8"/>
  <c r="HS51" i="8"/>
  <c r="HN46" i="8"/>
  <c r="EY46" i="8"/>
  <c r="HS25" i="8"/>
  <c r="FD25" i="8"/>
  <c r="FE40" i="8"/>
  <c r="HT40" i="8"/>
  <c r="ET26" i="8" l="1"/>
  <c r="EU26" i="8"/>
  <c r="ES37" i="8"/>
  <c r="ES33" i="8"/>
  <c r="ES49" i="8"/>
</calcChain>
</file>

<file path=xl/sharedStrings.xml><?xml version="1.0" encoding="utf-8"?>
<sst xmlns="http://schemas.openxmlformats.org/spreadsheetml/2006/main" count="102" uniqueCount="68">
  <si>
    <t>м</t>
  </si>
  <si>
    <t>мм</t>
  </si>
  <si>
    <t>атм</t>
  </si>
  <si>
    <t>г/см3</t>
  </si>
  <si>
    <t>Месторождение</t>
  </si>
  <si>
    <t>Нвд</t>
  </si>
  <si>
    <t>Рнас</t>
  </si>
  <si>
    <t>Расчет VFP кривых для симулятора, моделирующих работу УЭЦН с ограничениями по газу</t>
  </si>
  <si>
    <t>Скважина</t>
  </si>
  <si>
    <t>Комментарий</t>
  </si>
  <si>
    <t>Режим работы</t>
  </si>
  <si>
    <t>Физ-хим. Свойства</t>
  </si>
  <si>
    <t>пл-ть нефти</t>
  </si>
  <si>
    <t>пл-ть воды</t>
  </si>
  <si>
    <t>пл-ть газа удел.</t>
  </si>
  <si>
    <t>(по воздуху)</t>
  </si>
  <si>
    <t>Тпл</t>
  </si>
  <si>
    <t>град С</t>
  </si>
  <si>
    <t>Конструкция</t>
  </si>
  <si>
    <t>Изм.</t>
  </si>
  <si>
    <t>Верт.</t>
  </si>
  <si>
    <t>Dнкт (внутр)</t>
  </si>
  <si>
    <t>Новый порт</t>
  </si>
  <si>
    <t>Тпов</t>
  </si>
  <si>
    <t>Руст</t>
  </si>
  <si>
    <t>Рцел</t>
  </si>
  <si>
    <t>УЭЦН газ крит</t>
  </si>
  <si>
    <t xml:space="preserve">Расчет давления фонтанирования </t>
  </si>
  <si>
    <t>Доля газа в насосе при целевом давлении</t>
  </si>
  <si>
    <t>Целевое давление на забое с учетом границ работы УЭЦН</t>
  </si>
  <si>
    <t>выделены области где повышение давления на УЭЦН эффективнее чем фонтан</t>
  </si>
  <si>
    <t>Q t/d</t>
  </si>
  <si>
    <t>Мин Рзаб, атм</t>
  </si>
  <si>
    <t xml:space="preserve">Номер </t>
  </si>
  <si>
    <t>ГФ при минимальном Рзаб</t>
  </si>
  <si>
    <t>Обводненность</t>
  </si>
  <si>
    <t>Давление достижимое при использовании Газлифта</t>
  </si>
  <si>
    <t>VFP для газлифта и фонтанного способа с учетом ограничений</t>
  </si>
  <si>
    <t>Области эффетивности газлифта (менее 0) по сравлению с УЭЦН ( более нуля)</t>
  </si>
  <si>
    <t>Области эффективности газлифта (менее нуля) по сравнению с фонтаном (более нуля)</t>
  </si>
  <si>
    <t xml:space="preserve">Расчет давления фонтанирования с учетом устойчивости фонтанирования </t>
  </si>
  <si>
    <t>Расчет естественной сепарации газа при целевом забойном давлении</t>
  </si>
  <si>
    <t>Сепарация газа с использованием газосепаратора</t>
  </si>
  <si>
    <t>Целевое давление для уэцн</t>
  </si>
  <si>
    <t>1 - зона устойчивой работы УЭЦН</t>
  </si>
  <si>
    <t>2 - зона устойчивого фонтанирования</t>
  </si>
  <si>
    <t>3 - зона рискованной работы УЭЦН (фонтан через насос)</t>
  </si>
  <si>
    <t>минимальный дебит УЭЦН</t>
  </si>
  <si>
    <t>Дебит жидкости, м3/сут</t>
  </si>
  <si>
    <t>Газовый фактор, м3/м3</t>
  </si>
  <si>
    <t>Сравнение галифта (менее нуля) и УЭЦН (более нуля) без ограничений</t>
  </si>
  <si>
    <t>1 - зона газлифта (требуется закачка газа)</t>
  </si>
  <si>
    <t>4 - зона не достижимости целевых показателей</t>
  </si>
  <si>
    <t>VFP УЭЦН целевое давление с учетом УЭЦН (уточненное) и фонтана</t>
  </si>
  <si>
    <t>Карта применимости газлифта</t>
  </si>
  <si>
    <t>4 - зона не применимости (не достижения целевых Рзаб)</t>
  </si>
  <si>
    <t>Карта применимости УЭЦН. 
Разница между целевым давлением УЭЦН и давлением фонтанирования</t>
  </si>
  <si>
    <t xml:space="preserve"> 1.21</t>
  </si>
  <si>
    <t>косметические изменения - подписи к осям для отрисовки графиков</t>
  </si>
  <si>
    <t>м3/м3</t>
  </si>
  <si>
    <t>Bob cal</t>
  </si>
  <si>
    <t>Dэксп(внутр)</t>
  </si>
  <si>
    <t>7.3 унифлок</t>
  </si>
  <si>
    <t>расчет переподключен к макросам Унифлок 7.3. Выполнил Киян Артем (РГУ нефти и газа)</t>
  </si>
  <si>
    <t>Задача</t>
  </si>
  <si>
    <t>надо немного облагородить и переделать все в расчет по кнопке</t>
  </si>
  <si>
    <t>вер 7.3 Унивлок</t>
  </si>
  <si>
    <t>бывший VFP генератор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</si>
</sst>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р_._-;\-* #,##0.00_р_._-;_-* &quot;-&quot;??_р_._-;_-@_-"/>
    <numFmt numFmtId="165" formatCode="0.0"/>
    <numFmt numFmtId="166" formatCode="0.000"/>
    <numFmt numFmtId="167" formatCode="0.0000"/>
  </numFmts>
  <fonts count="11" x14ac:knownFonts="1">
    <font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10"/>
      <name val="Times New Roman Cyr"/>
      <charset val="204"/>
    </font>
    <font>
      <sz val="10"/>
      <color indexed="8"/>
      <name val="Arial"/>
      <family val="2"/>
      <charset val="204"/>
    </font>
    <font>
      <b/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 Cyr"/>
      <charset val="204"/>
    </font>
    <font>
      <b/>
      <sz val="12"/>
      <name val="Arial Cyr"/>
      <charset val="204"/>
    </font>
    <font>
      <sz val="14"/>
      <name val="Arial Cyr"/>
      <charset val="204"/>
    </font>
    <font>
      <b/>
      <sz val="14"/>
      <name val="Arial Cyr"/>
      <charset val="204"/>
    </font>
  </fonts>
  <fills count="10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 applyProtection="0"/>
    <xf numFmtId="0" fontId="3" fillId="0" borderId="1"/>
    <xf numFmtId="0" fontId="4" fillId="0" borderId="0"/>
    <xf numFmtId="9" fontId="1" fillId="0" borderId="0" applyFont="0" applyFill="0" applyBorder="0" applyAlignment="0" applyProtection="0"/>
    <xf numFmtId="0" fontId="2" fillId="0" borderId="0"/>
    <xf numFmtId="164" fontId="1" fillId="0" borderId="0" applyFont="0" applyFill="0" applyBorder="0" applyAlignment="0" applyProtection="0"/>
  </cellStyleXfs>
  <cellXfs count="126">
    <xf numFmtId="0" fontId="0" fillId="0" borderId="0" xfId="0"/>
    <xf numFmtId="0" fontId="1" fillId="3" borderId="16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left" vertical="center"/>
    </xf>
    <xf numFmtId="0" fontId="1" fillId="3" borderId="24" xfId="0" applyFont="1" applyFill="1" applyBorder="1"/>
    <xf numFmtId="0" fontId="1" fillId="0" borderId="0" xfId="0" applyFont="1"/>
    <xf numFmtId="0" fontId="5" fillId="3" borderId="6" xfId="0" applyFont="1" applyFill="1" applyBorder="1"/>
    <xf numFmtId="0" fontId="1" fillId="3" borderId="3" xfId="0" applyFont="1" applyFill="1" applyBorder="1" applyAlignment="1">
      <alignment horizontal="center"/>
    </xf>
    <xf numFmtId="0" fontId="5" fillId="3" borderId="7" xfId="0" applyFont="1" applyFill="1" applyBorder="1"/>
    <xf numFmtId="0" fontId="1" fillId="3" borderId="5" xfId="0" applyFont="1" applyFill="1" applyBorder="1" applyAlignment="1">
      <alignment horizontal="center"/>
    </xf>
    <xf numFmtId="0" fontId="5" fillId="3" borderId="24" xfId="0" applyFont="1" applyFill="1" applyBorder="1"/>
    <xf numFmtId="0" fontId="1" fillId="3" borderId="29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/>
    </xf>
    <xf numFmtId="165" fontId="6" fillId="3" borderId="2" xfId="5" applyNumberFormat="1" applyFont="1" applyFill="1" applyBorder="1" applyAlignment="1">
      <alignment horizontal="center" vertical="top"/>
    </xf>
    <xf numFmtId="0" fontId="5" fillId="3" borderId="2" xfId="0" applyFont="1" applyFill="1" applyBorder="1" applyAlignment="1">
      <alignment horizontal="center"/>
    </xf>
    <xf numFmtId="1" fontId="2" fillId="2" borderId="4" xfId="0" applyNumberFormat="1" applyFont="1" applyFill="1" applyBorder="1" applyAlignment="1" applyProtection="1">
      <alignment horizontal="center" vertical="top"/>
      <protection locked="0"/>
    </xf>
    <xf numFmtId="1" fontId="2" fillId="3" borderId="4" xfId="0" applyNumberFormat="1" applyFont="1" applyFill="1" applyBorder="1" applyAlignment="1">
      <alignment horizontal="center" vertical="top"/>
    </xf>
    <xf numFmtId="9" fontId="0" fillId="0" borderId="0" xfId="3" applyFont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5" fillId="0" borderId="0" xfId="0" applyFont="1"/>
    <xf numFmtId="0" fontId="0" fillId="0" borderId="0" xfId="0" applyAlignment="1">
      <alignment horizontal="right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7" fillId="5" borderId="0" xfId="0" applyFont="1" applyFill="1"/>
    <xf numFmtId="0" fontId="7" fillId="5" borderId="34" xfId="0" applyFont="1" applyFill="1" applyBorder="1"/>
    <xf numFmtId="1" fontId="0" fillId="0" borderId="0" xfId="0" applyNumberFormat="1"/>
    <xf numFmtId="1" fontId="7" fillId="4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12" xfId="0" applyNumberFormat="1" applyBorder="1" applyAlignment="1">
      <alignment horizontal="center"/>
    </xf>
    <xf numFmtId="1" fontId="0" fillId="0" borderId="13" xfId="0" applyNumberFormat="1" applyBorder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7" fontId="0" fillId="0" borderId="0" xfId="0" applyNumberFormat="1"/>
    <xf numFmtId="14" fontId="0" fillId="0" borderId="0" xfId="0" applyNumberFormat="1"/>
    <xf numFmtId="0" fontId="0" fillId="0" borderId="10" xfId="0" applyBorder="1" applyAlignment="1">
      <alignment horizontal="right"/>
    </xf>
    <xf numFmtId="0" fontId="0" fillId="5" borderId="0" xfId="0" applyFill="1"/>
    <xf numFmtId="1" fontId="0" fillId="0" borderId="10" xfId="0" applyNumberFormat="1" applyBorder="1"/>
    <xf numFmtId="0" fontId="0" fillId="5" borderId="12" xfId="0" applyFill="1" applyBorder="1"/>
    <xf numFmtId="0" fontId="0" fillId="5" borderId="13" xfId="0" applyFill="1" applyBorder="1"/>
    <xf numFmtId="0" fontId="0" fillId="5" borderId="31" xfId="0" applyFill="1" applyBorder="1"/>
    <xf numFmtId="0" fontId="0" fillId="5" borderId="32" xfId="0" applyFill="1" applyBorder="1"/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7" borderId="0" xfId="0" applyFill="1"/>
    <xf numFmtId="0" fontId="0" fillId="6" borderId="0" xfId="0" applyFill="1"/>
    <xf numFmtId="0" fontId="0" fillId="8" borderId="0" xfId="0" applyFill="1"/>
    <xf numFmtId="0" fontId="0" fillId="9" borderId="0" xfId="0" applyFill="1"/>
    <xf numFmtId="0" fontId="0" fillId="5" borderId="33" xfId="0" applyFill="1" applyBorder="1"/>
    <xf numFmtId="0" fontId="0" fillId="5" borderId="34" xfId="0" applyFill="1" applyBorder="1"/>
    <xf numFmtId="0" fontId="0" fillId="5" borderId="35" xfId="0" applyFill="1" applyBorder="1"/>
    <xf numFmtId="0" fontId="10" fillId="5" borderId="13" xfId="0" applyFont="1" applyFill="1" applyBorder="1" applyAlignment="1">
      <alignment horizontal="left"/>
    </xf>
    <xf numFmtId="0" fontId="0" fillId="5" borderId="0" xfId="0" applyFill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0" fillId="3" borderId="5" xfId="0" applyFill="1" applyBorder="1" applyAlignment="1">
      <alignment horizontal="center"/>
    </xf>
    <xf numFmtId="0" fontId="0" fillId="4" borderId="0" xfId="0" applyFill="1"/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0" borderId="31" xfId="0" applyBorder="1" applyAlignment="1">
      <alignment horizontal="center" vertical="center" textRotation="90"/>
    </xf>
    <xf numFmtId="0" fontId="0" fillId="0" borderId="33" xfId="0" applyBorder="1" applyAlignment="1">
      <alignment horizontal="center" vertical="center" textRotation="90"/>
    </xf>
    <xf numFmtId="0" fontId="8" fillId="5" borderId="13" xfId="0" applyFont="1" applyFill="1" applyBorder="1" applyAlignment="1">
      <alignment horizontal="left" vertical="center" wrapText="1"/>
    </xf>
    <xf numFmtId="0" fontId="8" fillId="5" borderId="13" xfId="0" applyFont="1" applyFill="1" applyBorder="1" applyAlignment="1">
      <alignment horizontal="left" vertical="center"/>
    </xf>
    <xf numFmtId="0" fontId="8" fillId="5" borderId="14" xfId="0" applyFont="1" applyFill="1" applyBorder="1" applyAlignment="1">
      <alignment horizontal="left" vertical="center"/>
    </xf>
    <xf numFmtId="0" fontId="9" fillId="0" borderId="0" xfId="0" applyFont="1" applyAlignment="1">
      <alignment horizontal="center"/>
    </xf>
    <xf numFmtId="2" fontId="2" fillId="2" borderId="8" xfId="5" applyNumberFormat="1" applyFont="1" applyFill="1" applyBorder="1" applyAlignment="1" applyProtection="1">
      <alignment horizontal="center" vertical="top"/>
      <protection locked="0"/>
    </xf>
    <xf numFmtId="2" fontId="2" fillId="2" borderId="9" xfId="5" applyNumberFormat="1" applyFont="1" applyFill="1" applyBorder="1" applyAlignment="1" applyProtection="1">
      <alignment horizontal="center" vertical="top"/>
      <protection locked="0"/>
    </xf>
    <xf numFmtId="1" fontId="2" fillId="2" borderId="4" xfId="0" applyNumberFormat="1" applyFont="1" applyFill="1" applyBorder="1" applyAlignment="1" applyProtection="1">
      <alignment horizontal="center"/>
      <protection locked="0"/>
    </xf>
    <xf numFmtId="1" fontId="2" fillId="2" borderId="4" xfId="0" applyNumberFormat="1" applyFont="1" applyFill="1" applyBorder="1" applyAlignment="1" applyProtection="1">
      <alignment horizontal="center" vertical="top"/>
      <protection locked="0"/>
    </xf>
    <xf numFmtId="2" fontId="2" fillId="2" borderId="4" xfId="0" applyNumberFormat="1" applyFont="1" applyFill="1" applyBorder="1" applyAlignment="1" applyProtection="1">
      <alignment horizontal="center" vertical="top"/>
      <protection locked="0"/>
    </xf>
    <xf numFmtId="167" fontId="2" fillId="2" borderId="30" xfId="0" applyNumberFormat="1" applyFont="1" applyFill="1" applyBorder="1" applyAlignment="1" applyProtection="1">
      <alignment horizontal="center" vertical="top"/>
      <protection locked="0"/>
    </xf>
    <xf numFmtId="167" fontId="1" fillId="0" borderId="30" xfId="0" applyNumberFormat="1" applyFont="1" applyBorder="1" applyAlignment="1" applyProtection="1">
      <alignment horizontal="center"/>
      <protection locked="0"/>
    </xf>
    <xf numFmtId="1" fontId="2" fillId="2" borderId="25" xfId="0" applyNumberFormat="1" applyFont="1" applyFill="1" applyBorder="1" applyAlignment="1" applyProtection="1">
      <alignment horizontal="center"/>
      <protection locked="0"/>
    </xf>
    <xf numFmtId="1" fontId="2" fillId="2" borderId="28" xfId="0" applyNumberFormat="1" applyFont="1" applyFill="1" applyBorder="1" applyAlignment="1" applyProtection="1">
      <alignment horizontal="center"/>
      <protection locked="0"/>
    </xf>
    <xf numFmtId="1" fontId="2" fillId="2" borderId="8" xfId="0" applyNumberFormat="1" applyFont="1" applyFill="1" applyBorder="1" applyAlignment="1" applyProtection="1">
      <alignment horizontal="center"/>
      <protection locked="0"/>
    </xf>
    <xf numFmtId="1" fontId="2" fillId="2" borderId="9" xfId="0" applyNumberFormat="1" applyFont="1" applyFill="1" applyBorder="1" applyAlignment="1" applyProtection="1">
      <alignment horizontal="center"/>
      <protection locked="0"/>
    </xf>
    <xf numFmtId="0" fontId="5" fillId="3" borderId="12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1" fontId="2" fillId="3" borderId="4" xfId="0" applyNumberFormat="1" applyFont="1" applyFill="1" applyBorder="1" applyAlignment="1">
      <alignment horizontal="center" vertical="top"/>
    </xf>
    <xf numFmtId="165" fontId="2" fillId="2" borderId="8" xfId="5" applyNumberFormat="1" applyFont="1" applyFill="1" applyBorder="1" applyAlignment="1" applyProtection="1">
      <alignment horizontal="center" vertical="top"/>
      <protection locked="0"/>
    </xf>
    <xf numFmtId="165" fontId="2" fillId="2" borderId="9" xfId="5" applyNumberFormat="1" applyFont="1" applyFill="1" applyBorder="1" applyAlignment="1" applyProtection="1">
      <alignment horizontal="center" vertical="top"/>
      <protection locked="0"/>
    </xf>
    <xf numFmtId="165" fontId="2" fillId="2" borderId="8" xfId="0" applyNumberFormat="1" applyFont="1" applyFill="1" applyBorder="1" applyAlignment="1" applyProtection="1">
      <alignment horizontal="center"/>
      <protection locked="0"/>
    </xf>
    <xf numFmtId="165" fontId="2" fillId="2" borderId="9" xfId="0" applyNumberFormat="1" applyFont="1" applyFill="1" applyBorder="1" applyAlignment="1" applyProtection="1">
      <alignment horizontal="center"/>
      <protection locked="0"/>
    </xf>
    <xf numFmtId="166" fontId="2" fillId="2" borderId="8" xfId="0" applyNumberFormat="1" applyFont="1" applyFill="1" applyBorder="1" applyAlignment="1" applyProtection="1">
      <alignment horizontal="center"/>
      <protection locked="0"/>
    </xf>
    <xf numFmtId="166" fontId="2" fillId="2" borderId="9" xfId="0" applyNumberFormat="1" applyFont="1" applyFill="1" applyBorder="1" applyAlignment="1" applyProtection="1">
      <alignment horizontal="center"/>
      <protection locked="0"/>
    </xf>
    <xf numFmtId="2" fontId="2" fillId="2" borderId="8" xfId="0" applyNumberFormat="1" applyFont="1" applyFill="1" applyBorder="1" applyAlignment="1" applyProtection="1">
      <alignment horizontal="center"/>
      <protection locked="0"/>
    </xf>
    <xf numFmtId="2" fontId="2" fillId="2" borderId="9" xfId="0" applyNumberFormat="1" applyFont="1" applyFill="1" applyBorder="1" applyAlignment="1" applyProtection="1">
      <alignment horizontal="center"/>
      <protection locked="0"/>
    </xf>
    <xf numFmtId="0" fontId="5" fillId="3" borderId="17" xfId="0" applyFont="1" applyFill="1" applyBorder="1" applyAlignment="1">
      <alignment horizontal="center"/>
    </xf>
    <xf numFmtId="0" fontId="5" fillId="3" borderId="18" xfId="0" applyFont="1" applyFill="1" applyBorder="1" applyAlignment="1">
      <alignment horizontal="center"/>
    </xf>
    <xf numFmtId="0" fontId="5" fillId="3" borderId="19" xfId="0" applyFont="1" applyFill="1" applyBorder="1" applyAlignment="1">
      <alignment horizontal="center"/>
    </xf>
    <xf numFmtId="166" fontId="2" fillId="2" borderId="11" xfId="0" applyNumberFormat="1" applyFont="1" applyFill="1" applyBorder="1" applyAlignment="1" applyProtection="1">
      <alignment horizontal="center" vertical="top"/>
      <protection locked="0"/>
    </xf>
    <xf numFmtId="166" fontId="2" fillId="2" borderId="15" xfId="0" applyNumberFormat="1" applyFont="1" applyFill="1" applyBorder="1" applyAlignment="1" applyProtection="1">
      <alignment horizontal="center" vertical="top"/>
      <protection locked="0"/>
    </xf>
    <xf numFmtId="166" fontId="2" fillId="2" borderId="8" xfId="0" applyNumberFormat="1" applyFont="1" applyFill="1" applyBorder="1" applyAlignment="1" applyProtection="1">
      <alignment horizontal="center" vertical="top"/>
      <protection locked="0"/>
    </xf>
    <xf numFmtId="166" fontId="2" fillId="2" borderId="9" xfId="0" applyNumberFormat="1" applyFont="1" applyFill="1" applyBorder="1" applyAlignment="1" applyProtection="1">
      <alignment horizontal="center" vertical="top"/>
      <protection locked="0"/>
    </xf>
    <xf numFmtId="2" fontId="2" fillId="3" borderId="8" xfId="0" applyNumberFormat="1" applyFont="1" applyFill="1" applyBorder="1" applyAlignment="1">
      <alignment horizontal="center"/>
    </xf>
    <xf numFmtId="2" fontId="2" fillId="3" borderId="9" xfId="0" applyNumberFormat="1" applyFont="1" applyFill="1" applyBorder="1" applyAlignment="1">
      <alignment horizontal="center"/>
    </xf>
    <xf numFmtId="0" fontId="0" fillId="2" borderId="22" xfId="0" applyFill="1" applyBorder="1" applyAlignment="1" applyProtection="1">
      <alignment horizontal="center" vertical="center"/>
      <protection locked="0"/>
    </xf>
    <xf numFmtId="0" fontId="1" fillId="2" borderId="18" xfId="0" applyFont="1" applyFill="1" applyBorder="1" applyAlignment="1" applyProtection="1">
      <alignment horizontal="center" vertical="center"/>
      <protection locked="0"/>
    </xf>
    <xf numFmtId="0" fontId="1" fillId="2" borderId="23" xfId="0" applyFont="1" applyFill="1" applyBorder="1" applyAlignment="1" applyProtection="1">
      <alignment horizontal="center" vertical="center"/>
      <protection locked="0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20" xfId="0" applyFont="1" applyFill="1" applyBorder="1" applyAlignment="1" applyProtection="1">
      <alignment horizontal="center" vertical="center"/>
      <protection locked="0"/>
    </xf>
    <xf numFmtId="0" fontId="1" fillId="2" borderId="21" xfId="0" applyFont="1" applyFill="1" applyBorder="1" applyAlignment="1" applyProtection="1">
      <alignment horizontal="center" vertical="center"/>
      <protection locked="0"/>
    </xf>
    <xf numFmtId="0" fontId="1" fillId="2" borderId="25" xfId="0" applyFont="1" applyFill="1" applyBorder="1" applyProtection="1">
      <protection locked="0"/>
    </xf>
    <xf numFmtId="0" fontId="1" fillId="2" borderId="26" xfId="0" applyFont="1" applyFill="1" applyBorder="1" applyProtection="1">
      <protection locked="0"/>
    </xf>
    <xf numFmtId="0" fontId="1" fillId="2" borderId="27" xfId="0" applyFont="1" applyFill="1" applyBorder="1" applyProtection="1">
      <protection locked="0"/>
    </xf>
    <xf numFmtId="1" fontId="2" fillId="2" borderId="11" xfId="0" applyNumberFormat="1" applyFont="1" applyFill="1" applyBorder="1" applyAlignment="1" applyProtection="1">
      <alignment horizontal="center" vertical="top"/>
      <protection locked="0"/>
    </xf>
    <xf numFmtId="1" fontId="2" fillId="2" borderId="15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Alignment="1">
      <alignment horizontal="right"/>
    </xf>
  </cellXfs>
  <cellStyles count="6">
    <cellStyle name="Iau?iue_AA_1" xfId="1" xr:uid="{00000000-0005-0000-0000-000000000000}"/>
    <cellStyle name="Normal_Sheet2" xfId="2" xr:uid="{00000000-0005-0000-0000-000001000000}"/>
    <cellStyle name="Обычный" xfId="0" builtinId="0"/>
    <cellStyle name="Процентный" xfId="3" builtinId="5"/>
    <cellStyle name="Стиль 1" xfId="4" xr:uid="{00000000-0005-0000-0000-000004000000}"/>
    <cellStyle name="Финансовый" xfId="5" builtinId="3"/>
  </cellStyles>
  <dxfs count="7"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0.79998168889431442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7C80"/>
      <color rgb="FF99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c </a:t>
            </a:r>
            <a:r>
              <a:rPr lang="ru-RU"/>
              <a:t>учетом УЭЦН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VFP!$CT$64:$DG$64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3-4AF8-9A2B-CA6C3BA8D22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VFP!$CT$65:$DG$65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83-4AF8-9A2B-CA6C3BA8D22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VFP!$CT$66:$DG$66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183-4AF8-9A2B-CA6C3BA8D22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VFP!$CT$67:$DG$67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183-4AF8-9A2B-CA6C3BA8D22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VFP!$CT$68:$DG$68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183-4AF8-9A2B-CA6C3BA8D22F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VFP!$CT$69:$DG$69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183-4AF8-9A2B-CA6C3BA8D22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VFP!$CT$70:$DG$70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60.82763671875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183-4AF8-9A2B-CA6C3BA8D22F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VFP!$CT$71:$DG$71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60.24169921875</c:v>
                </c:pt>
                <c:pt idx="11">
                  <c:v>62.6953125</c:v>
                </c:pt>
                <c:pt idx="12">
                  <c:v>65.0390625</c:v>
                </c:pt>
                <c:pt idx="13">
                  <c:v>67.27294921875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183-4AF8-9A2B-CA6C3BA8D22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VFP!$CT$72:$DG$72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62.677001953125</c:v>
                </c:pt>
                <c:pt idx="10">
                  <c:v>65.58837890625</c:v>
                </c:pt>
                <c:pt idx="11">
                  <c:v>68.37158203125</c:v>
                </c:pt>
                <c:pt idx="12">
                  <c:v>70.9716796875</c:v>
                </c:pt>
                <c:pt idx="13">
                  <c:v>73.4619140625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183-4AF8-9A2B-CA6C3BA8D22F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VFP!$CT$73:$DG$73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60.498046875</c:v>
                </c:pt>
                <c:pt idx="8">
                  <c:v>64.16015625</c:v>
                </c:pt>
                <c:pt idx="9">
                  <c:v>67.56591796875</c:v>
                </c:pt>
                <c:pt idx="10">
                  <c:v>70.78857421875</c:v>
                </c:pt>
                <c:pt idx="11">
                  <c:v>73.828125</c:v>
                </c:pt>
                <c:pt idx="12">
                  <c:v>76.64794921875</c:v>
                </c:pt>
                <c:pt idx="13">
                  <c:v>79.35791015625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183-4AF8-9A2B-CA6C3BA8D22F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VFP!$CT$74:$DG$74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60.3515625</c:v>
                </c:pt>
                <c:pt idx="7">
                  <c:v>64.617919921875</c:v>
                </c:pt>
                <c:pt idx="8">
                  <c:v>68.59130859375</c:v>
                </c:pt>
                <c:pt idx="9">
                  <c:v>72.32666015625</c:v>
                </c:pt>
                <c:pt idx="10">
                  <c:v>75.8056640625</c:v>
                </c:pt>
                <c:pt idx="11">
                  <c:v>79.0283203125</c:v>
                </c:pt>
                <c:pt idx="12">
                  <c:v>82.06787109375</c:v>
                </c:pt>
                <c:pt idx="13">
                  <c:v>84.92431640625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183-4AF8-9A2B-CA6C3BA8D22F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VFP!$CT$75:$DG$75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64.013671875</c:v>
                </c:pt>
                <c:pt idx="7">
                  <c:v>68.6279296875</c:v>
                </c:pt>
                <c:pt idx="8">
                  <c:v>72.91259765625</c:v>
                </c:pt>
                <c:pt idx="9">
                  <c:v>76.904296875</c:v>
                </c:pt>
                <c:pt idx="10">
                  <c:v>80.60302734375</c:v>
                </c:pt>
                <c:pt idx="11">
                  <c:v>84.027099609375</c:v>
                </c:pt>
                <c:pt idx="12">
                  <c:v>87.213134765625</c:v>
                </c:pt>
                <c:pt idx="13">
                  <c:v>90.1611328125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183-4AF8-9A2B-CA6C3BA8D22F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VFP!$CT$76:$DG$76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60.02197265625</c:v>
                </c:pt>
                <c:pt idx="6">
                  <c:v>67.6025390625</c:v>
                </c:pt>
                <c:pt idx="7">
                  <c:v>72.54638671875</c:v>
                </c:pt>
                <c:pt idx="8">
                  <c:v>77.105712890625</c:v>
                </c:pt>
                <c:pt idx="9">
                  <c:v>81.298828125</c:v>
                </c:pt>
                <c:pt idx="10">
                  <c:v>85.1806640625</c:v>
                </c:pt>
                <c:pt idx="11">
                  <c:v>88.76953125</c:v>
                </c:pt>
                <c:pt idx="12">
                  <c:v>92.02880859375</c:v>
                </c:pt>
                <c:pt idx="13">
                  <c:v>95.10498046875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183-4AF8-9A2B-CA6C3BA8D22F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VFP!$CT$77:$DG$77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63.02490234375</c:v>
                </c:pt>
                <c:pt idx="6">
                  <c:v>71.1181640625</c:v>
                </c:pt>
                <c:pt idx="7">
                  <c:v>76.35498046875</c:v>
                </c:pt>
                <c:pt idx="8">
                  <c:v>81.15234375</c:v>
                </c:pt>
                <c:pt idx="9">
                  <c:v>85.51025390625</c:v>
                </c:pt>
                <c:pt idx="10">
                  <c:v>89.53857421875</c:v>
                </c:pt>
                <c:pt idx="11">
                  <c:v>93.20068359375</c:v>
                </c:pt>
                <c:pt idx="12">
                  <c:v>96.56982421875</c:v>
                </c:pt>
                <c:pt idx="13">
                  <c:v>99.6826171875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183-4AF8-9A2B-CA6C3BA8D22F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VFP!$CT$78:$DG$78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65.9912109375</c:v>
                </c:pt>
                <c:pt idx="6">
                  <c:v>74.542236328125</c:v>
                </c:pt>
                <c:pt idx="7">
                  <c:v>80.01708984375</c:v>
                </c:pt>
                <c:pt idx="8">
                  <c:v>85.0341796875</c:v>
                </c:pt>
                <c:pt idx="9">
                  <c:v>89.53857421875</c:v>
                </c:pt>
                <c:pt idx="10">
                  <c:v>93.6767578125</c:v>
                </c:pt>
                <c:pt idx="11">
                  <c:v>97.412109375</c:v>
                </c:pt>
                <c:pt idx="12">
                  <c:v>100.81787109375</c:v>
                </c:pt>
                <c:pt idx="13">
                  <c:v>103.96728515625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183-4AF8-9A2B-CA6C3BA8D22F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VFP!$CT$79:$DG$79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62.1826171875</c:v>
                </c:pt>
                <c:pt idx="5">
                  <c:v>68.88427734375</c:v>
                </c:pt>
                <c:pt idx="6">
                  <c:v>77.8564453125</c:v>
                </c:pt>
                <c:pt idx="7">
                  <c:v>83.5693359375</c:v>
                </c:pt>
                <c:pt idx="8">
                  <c:v>88.73291015625</c:v>
                </c:pt>
                <c:pt idx="9">
                  <c:v>93.3837890625</c:v>
                </c:pt>
                <c:pt idx="10">
                  <c:v>97.55859375</c:v>
                </c:pt>
                <c:pt idx="11">
                  <c:v>101.3671875</c:v>
                </c:pt>
                <c:pt idx="12">
                  <c:v>104.8095703125</c:v>
                </c:pt>
                <c:pt idx="13">
                  <c:v>107.958984375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183-4AF8-9A2B-CA6C3BA8D22F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VFP!$CT$80:$DG$80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64.691162109375</c:v>
                </c:pt>
                <c:pt idx="5">
                  <c:v>71.722412109375</c:v>
                </c:pt>
                <c:pt idx="6">
                  <c:v>81.11572265625</c:v>
                </c:pt>
                <c:pt idx="7">
                  <c:v>87.01171875</c:v>
                </c:pt>
                <c:pt idx="8">
                  <c:v>92.28515625</c:v>
                </c:pt>
                <c:pt idx="9">
                  <c:v>97.00927734375</c:v>
                </c:pt>
                <c:pt idx="10">
                  <c:v>101.25732421875</c:v>
                </c:pt>
                <c:pt idx="11">
                  <c:v>105.06591796875</c:v>
                </c:pt>
                <c:pt idx="12">
                  <c:v>108.544921875</c:v>
                </c:pt>
                <c:pt idx="13">
                  <c:v>111.73095703125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183-4AF8-9A2B-CA6C3BA8D22F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VFP!$CT$81:$DG$81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67.1630859375</c:v>
                </c:pt>
                <c:pt idx="5">
                  <c:v>74.52392578125</c:v>
                </c:pt>
                <c:pt idx="6">
                  <c:v>84.228515625</c:v>
                </c:pt>
                <c:pt idx="7">
                  <c:v>90.289306640625</c:v>
                </c:pt>
                <c:pt idx="8">
                  <c:v>95.654296875</c:v>
                </c:pt>
                <c:pt idx="9">
                  <c:v>100.45166015625</c:v>
                </c:pt>
                <c:pt idx="10">
                  <c:v>104.736328125</c:v>
                </c:pt>
                <c:pt idx="11">
                  <c:v>108.58154296875</c:v>
                </c:pt>
                <c:pt idx="12">
                  <c:v>112.060546875</c:v>
                </c:pt>
                <c:pt idx="13">
                  <c:v>115.283203125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183-4AF8-9A2B-CA6C3BA8D22F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VFP!$CT$82:$DG$82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61.0107421875</c:v>
                </c:pt>
                <c:pt idx="4">
                  <c:v>69.580078125</c:v>
                </c:pt>
                <c:pt idx="5">
                  <c:v>77.23388671875</c:v>
                </c:pt>
                <c:pt idx="6">
                  <c:v>87.26806640625</c:v>
                </c:pt>
                <c:pt idx="7">
                  <c:v>93.45703125</c:v>
                </c:pt>
                <c:pt idx="8">
                  <c:v>98.876953125</c:v>
                </c:pt>
                <c:pt idx="9">
                  <c:v>103.7109375</c:v>
                </c:pt>
                <c:pt idx="10">
                  <c:v>108.0322265625</c:v>
                </c:pt>
                <c:pt idx="11">
                  <c:v>111.9140625</c:v>
                </c:pt>
                <c:pt idx="12">
                  <c:v>115.4296875</c:v>
                </c:pt>
                <c:pt idx="13">
                  <c:v>118.65234375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183-4AF8-9A2B-CA6C3BA8D22F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VFP!$CT$83:$DG$83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63.02490234375</c:v>
                </c:pt>
                <c:pt idx="4">
                  <c:v>71.96044921875</c:v>
                </c:pt>
                <c:pt idx="5">
                  <c:v>79.9072265625</c:v>
                </c:pt>
                <c:pt idx="6">
                  <c:v>90.1611328125</c:v>
                </c:pt>
                <c:pt idx="7">
                  <c:v>96.4599609375</c:v>
                </c:pt>
                <c:pt idx="8">
                  <c:v>101.953125</c:v>
                </c:pt>
                <c:pt idx="9">
                  <c:v>106.82373046875</c:v>
                </c:pt>
                <c:pt idx="10">
                  <c:v>111.14501953125</c:v>
                </c:pt>
                <c:pt idx="11">
                  <c:v>115.0634765625</c:v>
                </c:pt>
                <c:pt idx="12">
                  <c:v>118.61572265625</c:v>
                </c:pt>
                <c:pt idx="13">
                  <c:v>121.91162109375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183-4AF8-9A2B-CA6C3BA8D22F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VFP!$CT$84:$DG$84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65.0390625</c:v>
                </c:pt>
                <c:pt idx="4">
                  <c:v>74.30419921875</c:v>
                </c:pt>
                <c:pt idx="5">
                  <c:v>82.470703125</c:v>
                </c:pt>
                <c:pt idx="6">
                  <c:v>92.98095703125</c:v>
                </c:pt>
                <c:pt idx="7">
                  <c:v>99.35302734375</c:v>
                </c:pt>
                <c:pt idx="8">
                  <c:v>104.8828125</c:v>
                </c:pt>
                <c:pt idx="9">
                  <c:v>109.7900390625</c:v>
                </c:pt>
                <c:pt idx="10">
                  <c:v>114.111328125</c:v>
                </c:pt>
                <c:pt idx="11">
                  <c:v>118.06640625</c:v>
                </c:pt>
                <c:pt idx="12">
                  <c:v>121.69189453125</c:v>
                </c:pt>
                <c:pt idx="13">
                  <c:v>125.06103515625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183-4AF8-9A2B-CA6C3BA8D22F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VFP!$CT$85:$DG$85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66.998291015625</c:v>
                </c:pt>
                <c:pt idx="4">
                  <c:v>76.611328125</c:v>
                </c:pt>
                <c:pt idx="5">
                  <c:v>84.99755859375</c:v>
                </c:pt>
                <c:pt idx="6">
                  <c:v>95.69091796875</c:v>
                </c:pt>
                <c:pt idx="7">
                  <c:v>102.099609375</c:v>
                </c:pt>
                <c:pt idx="8">
                  <c:v>107.70263671875</c:v>
                </c:pt>
                <c:pt idx="9">
                  <c:v>112.60986328125</c:v>
                </c:pt>
                <c:pt idx="10">
                  <c:v>116.9677734375</c:v>
                </c:pt>
                <c:pt idx="11">
                  <c:v>120.99609375</c:v>
                </c:pt>
                <c:pt idx="12">
                  <c:v>124.658203125</c:v>
                </c:pt>
                <c:pt idx="13">
                  <c:v>128.13720703125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183-4AF8-9A2B-CA6C3BA8D22F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VFP!$CT$86:$DG$86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68.939208984375</c:v>
                </c:pt>
                <c:pt idx="4">
                  <c:v>78.84521484375</c:v>
                </c:pt>
                <c:pt idx="5">
                  <c:v>87.451171875</c:v>
                </c:pt>
                <c:pt idx="6">
                  <c:v>94.88525390625</c:v>
                </c:pt>
                <c:pt idx="7">
                  <c:v>104.77294921875</c:v>
                </c:pt>
                <c:pt idx="8">
                  <c:v>110.3759765625</c:v>
                </c:pt>
                <c:pt idx="9">
                  <c:v>115.283203125</c:v>
                </c:pt>
                <c:pt idx="10">
                  <c:v>119.7509765625</c:v>
                </c:pt>
                <c:pt idx="11">
                  <c:v>123.81591796875</c:v>
                </c:pt>
                <c:pt idx="12">
                  <c:v>127.587890625</c:v>
                </c:pt>
                <c:pt idx="13">
                  <c:v>131.21337890625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183-4AF8-9A2B-CA6C3BA8D22F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VFP!$CT$87:$DG$87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</c:v>
                </c:pt>
                <c:pt idx="3">
                  <c:v>70.86181640625</c:v>
                </c:pt>
                <c:pt idx="4">
                  <c:v>81.0791015625</c:v>
                </c:pt>
                <c:pt idx="5">
                  <c:v>89.83154296875</c:v>
                </c:pt>
                <c:pt idx="6">
                  <c:v>97.37548828125</c:v>
                </c:pt>
                <c:pt idx="7">
                  <c:v>107.2998046875</c:v>
                </c:pt>
                <c:pt idx="8">
                  <c:v>112.939453125</c:v>
                </c:pt>
                <c:pt idx="9">
                  <c:v>117.88330078125</c:v>
                </c:pt>
                <c:pt idx="10">
                  <c:v>122.3876953125</c:v>
                </c:pt>
                <c:pt idx="11">
                  <c:v>126.5625</c:v>
                </c:pt>
                <c:pt idx="12">
                  <c:v>130.48095703125</c:v>
                </c:pt>
                <c:pt idx="13">
                  <c:v>134.28955078125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183-4AF8-9A2B-CA6C3BA8D22F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VFP!$CT$88:$DG$88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60.5712890625</c:v>
                </c:pt>
                <c:pt idx="3">
                  <c:v>72.76611328125</c:v>
                </c:pt>
                <c:pt idx="4">
                  <c:v>83.23974609375</c:v>
                </c:pt>
                <c:pt idx="5">
                  <c:v>92.17529296875</c:v>
                </c:pt>
                <c:pt idx="6">
                  <c:v>99.755859375</c:v>
                </c:pt>
                <c:pt idx="7">
                  <c:v>109.716796875</c:v>
                </c:pt>
                <c:pt idx="8">
                  <c:v>115.39306640625</c:v>
                </c:pt>
                <c:pt idx="9">
                  <c:v>120.41015625</c:v>
                </c:pt>
                <c:pt idx="10">
                  <c:v>125.0244140625</c:v>
                </c:pt>
                <c:pt idx="11">
                  <c:v>129.2724609375</c:v>
                </c:pt>
                <c:pt idx="12">
                  <c:v>133.41064453125</c:v>
                </c:pt>
                <c:pt idx="13">
                  <c:v>137.43896484375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183-4AF8-9A2B-CA6C3BA8D22F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VFP!$CT$89:$DG$89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62.07275390625</c:v>
                </c:pt>
                <c:pt idx="3">
                  <c:v>74.6337890625</c:v>
                </c:pt>
                <c:pt idx="4">
                  <c:v>85.3271484375</c:v>
                </c:pt>
                <c:pt idx="5">
                  <c:v>94.4091796875</c:v>
                </c:pt>
                <c:pt idx="6">
                  <c:v>102.06298828125</c:v>
                </c:pt>
                <c:pt idx="7">
                  <c:v>112.060546875</c:v>
                </c:pt>
                <c:pt idx="8">
                  <c:v>117.7734375</c:v>
                </c:pt>
                <c:pt idx="9">
                  <c:v>122.86376953125</c:v>
                </c:pt>
                <c:pt idx="10">
                  <c:v>127.55126953125</c:v>
                </c:pt>
                <c:pt idx="11">
                  <c:v>132.01904296875</c:v>
                </c:pt>
                <c:pt idx="12">
                  <c:v>136.34033203125</c:v>
                </c:pt>
                <c:pt idx="13">
                  <c:v>140.6982421875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183-4AF8-9A2B-CA6C3BA8D22F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VFP!$CT$90:$DG$90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63.53759765625</c:v>
                </c:pt>
                <c:pt idx="3">
                  <c:v>76.46484375</c:v>
                </c:pt>
                <c:pt idx="4">
                  <c:v>87.41455078125</c:v>
                </c:pt>
                <c:pt idx="5">
                  <c:v>96.56982421875</c:v>
                </c:pt>
                <c:pt idx="6">
                  <c:v>104.296875</c:v>
                </c:pt>
                <c:pt idx="7">
                  <c:v>114.3310546875</c:v>
                </c:pt>
                <c:pt idx="8">
                  <c:v>120.08056640625</c:v>
                </c:pt>
                <c:pt idx="9">
                  <c:v>125.28076171875</c:v>
                </c:pt>
                <c:pt idx="10">
                  <c:v>130.11474609375</c:v>
                </c:pt>
                <c:pt idx="11">
                  <c:v>134.765625</c:v>
                </c:pt>
                <c:pt idx="12">
                  <c:v>139.3798828125</c:v>
                </c:pt>
                <c:pt idx="13">
                  <c:v>144.140625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183-4AF8-9A2B-CA6C3BA8D22F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VFP!$CT$91:$DG$91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65.00244140625</c:v>
                </c:pt>
                <c:pt idx="3">
                  <c:v>78.25927734375</c:v>
                </c:pt>
                <c:pt idx="4">
                  <c:v>89.39208984375</c:v>
                </c:pt>
                <c:pt idx="5">
                  <c:v>98.69384765625</c:v>
                </c:pt>
                <c:pt idx="6">
                  <c:v>106.4208984375</c:v>
                </c:pt>
                <c:pt idx="7">
                  <c:v>116.5283203125</c:v>
                </c:pt>
                <c:pt idx="8">
                  <c:v>122.35107421875</c:v>
                </c:pt>
                <c:pt idx="9">
                  <c:v>127.6611328125</c:v>
                </c:pt>
                <c:pt idx="10">
                  <c:v>132.6416015625</c:v>
                </c:pt>
                <c:pt idx="11">
                  <c:v>137.548828125</c:v>
                </c:pt>
                <c:pt idx="12">
                  <c:v>142.529296875</c:v>
                </c:pt>
                <c:pt idx="13">
                  <c:v>147.8759765625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183-4AF8-9A2B-CA6C3BA8D22F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VFP!$CT$92:$DG$92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66.4306640625</c:v>
                </c:pt>
                <c:pt idx="3">
                  <c:v>80.0537109375</c:v>
                </c:pt>
                <c:pt idx="4">
                  <c:v>91.36962890625</c:v>
                </c:pt>
                <c:pt idx="5">
                  <c:v>100.7080078125</c:v>
                </c:pt>
                <c:pt idx="6">
                  <c:v>108.50830078125</c:v>
                </c:pt>
                <c:pt idx="7">
                  <c:v>118.65234375</c:v>
                </c:pt>
                <c:pt idx="8">
                  <c:v>124.54833984375</c:v>
                </c:pt>
                <c:pt idx="9">
                  <c:v>130.0048828125</c:v>
                </c:pt>
                <c:pt idx="10">
                  <c:v>135.205078125</c:v>
                </c:pt>
                <c:pt idx="11">
                  <c:v>140.44189453125</c:v>
                </c:pt>
                <c:pt idx="12">
                  <c:v>145.93505859375</c:v>
                </c:pt>
                <c:pt idx="13">
                  <c:v>152.9296875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F183-4AF8-9A2B-CA6C3BA8D22F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VFP!$CT$93:$DG$93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67.877197265625</c:v>
                </c:pt>
                <c:pt idx="3">
                  <c:v>81.8115234375</c:v>
                </c:pt>
                <c:pt idx="4">
                  <c:v>93.27392578125</c:v>
                </c:pt>
                <c:pt idx="5">
                  <c:v>102.685546875</c:v>
                </c:pt>
                <c:pt idx="6">
                  <c:v>110.48583984375</c:v>
                </c:pt>
                <c:pt idx="7">
                  <c:v>120.73974609375</c:v>
                </c:pt>
                <c:pt idx="8">
                  <c:v>126.74560546875</c:v>
                </c:pt>
                <c:pt idx="9">
                  <c:v>132.3486328125</c:v>
                </c:pt>
                <c:pt idx="10">
                  <c:v>137.841796875</c:v>
                </c:pt>
                <c:pt idx="11">
                  <c:v>143.4814453125</c:v>
                </c:pt>
                <c:pt idx="12">
                  <c:v>149.6337890625</c:v>
                </c:pt>
                <c:pt idx="13">
                  <c:v>162.744140625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F183-4AF8-9A2B-CA6C3BA8D22F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VFP!$CT$94:$DG$94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69.287109375</c:v>
                </c:pt>
                <c:pt idx="3">
                  <c:v>83.53271484375</c:v>
                </c:pt>
                <c:pt idx="4">
                  <c:v>95.1416015625</c:v>
                </c:pt>
                <c:pt idx="5">
                  <c:v>104.58984375</c:v>
                </c:pt>
                <c:pt idx="6">
                  <c:v>112.4267578125</c:v>
                </c:pt>
                <c:pt idx="7">
                  <c:v>122.75390625</c:v>
                </c:pt>
                <c:pt idx="8">
                  <c:v>128.90625</c:v>
                </c:pt>
                <c:pt idx="9">
                  <c:v>134.6923828125</c:v>
                </c:pt>
                <c:pt idx="10">
                  <c:v>140.5517578125</c:v>
                </c:pt>
                <c:pt idx="11">
                  <c:v>146.7041015625</c:v>
                </c:pt>
                <c:pt idx="12">
                  <c:v>156.15234375</c:v>
                </c:pt>
                <c:pt idx="13">
                  <c:v>178.7109375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F183-4AF8-9A2B-CA6C3BA8D22F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VFP!$CT$95:$DG$95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70.71533203125</c:v>
                </c:pt>
                <c:pt idx="3">
                  <c:v>85.21728515625</c:v>
                </c:pt>
                <c:pt idx="4">
                  <c:v>96.93603515625</c:v>
                </c:pt>
                <c:pt idx="5">
                  <c:v>106.45751953125</c:v>
                </c:pt>
                <c:pt idx="6">
                  <c:v>114.3310546875</c:v>
                </c:pt>
                <c:pt idx="7">
                  <c:v>124.76806640625</c:v>
                </c:pt>
                <c:pt idx="8">
                  <c:v>131.0302734375</c:v>
                </c:pt>
                <c:pt idx="9">
                  <c:v>137.109375</c:v>
                </c:pt>
                <c:pt idx="10">
                  <c:v>143.37158203125</c:v>
                </c:pt>
                <c:pt idx="11">
                  <c:v>150</c:v>
                </c:pt>
                <c:pt idx="12">
                  <c:v>167.28515625</c:v>
                </c:pt>
                <c:pt idx="13">
                  <c:v>198.6328125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F183-4AF8-9A2B-CA6C3BA8D22F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VFP!$CT$96:$DG$96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72.10693359375</c:v>
                </c:pt>
                <c:pt idx="3">
                  <c:v>86.865234375</c:v>
                </c:pt>
                <c:pt idx="4">
                  <c:v>98.73046875</c:v>
                </c:pt>
                <c:pt idx="5">
                  <c:v>108.251953125</c:v>
                </c:pt>
                <c:pt idx="6">
                  <c:v>116.162109375</c:v>
                </c:pt>
                <c:pt idx="7">
                  <c:v>126.708984375</c:v>
                </c:pt>
                <c:pt idx="8">
                  <c:v>133.19091796875</c:v>
                </c:pt>
                <c:pt idx="9">
                  <c:v>139.599609375</c:v>
                </c:pt>
                <c:pt idx="10">
                  <c:v>146.37451171875</c:v>
                </c:pt>
                <c:pt idx="11">
                  <c:v>157.03125</c:v>
                </c:pt>
                <c:pt idx="12">
                  <c:v>183.69140625</c:v>
                </c:pt>
                <c:pt idx="13">
                  <c:v>221.484375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F183-4AF8-9A2B-CA6C3BA8D22F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VFP!$CT$97:$DG$97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73.4619140625</c:v>
                </c:pt>
                <c:pt idx="3">
                  <c:v>88.4765625</c:v>
                </c:pt>
                <c:pt idx="4">
                  <c:v>100.4150390625</c:v>
                </c:pt>
                <c:pt idx="5">
                  <c:v>110.009765625</c:v>
                </c:pt>
                <c:pt idx="6">
                  <c:v>117.95654296875</c:v>
                </c:pt>
                <c:pt idx="7">
                  <c:v>128.6865234375</c:v>
                </c:pt>
                <c:pt idx="8">
                  <c:v>135.38818359375</c:v>
                </c:pt>
                <c:pt idx="9">
                  <c:v>142.1630859375</c:v>
                </c:pt>
                <c:pt idx="10">
                  <c:v>149.6337890625</c:v>
                </c:pt>
                <c:pt idx="11">
                  <c:v>167.578125</c:v>
                </c:pt>
                <c:pt idx="12">
                  <c:v>203.3203125</c:v>
                </c:pt>
                <c:pt idx="13">
                  <c:v>247.265625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F183-4AF8-9A2B-CA6C3BA8D22F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VFP!$CT$98:$DG$98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74.853515625</c:v>
                </c:pt>
                <c:pt idx="3">
                  <c:v>90.087890625</c:v>
                </c:pt>
                <c:pt idx="4">
                  <c:v>102.099609375</c:v>
                </c:pt>
                <c:pt idx="5">
                  <c:v>111.6943359375</c:v>
                </c:pt>
                <c:pt idx="6">
                  <c:v>119.71435546875</c:v>
                </c:pt>
                <c:pt idx="7">
                  <c:v>130.62744140625</c:v>
                </c:pt>
                <c:pt idx="8">
                  <c:v>137.58544921875</c:v>
                </c:pt>
                <c:pt idx="9">
                  <c:v>144.873046875</c:v>
                </c:pt>
                <c:pt idx="10">
                  <c:v>155.126953125</c:v>
                </c:pt>
                <c:pt idx="11">
                  <c:v>183.3984375</c:v>
                </c:pt>
                <c:pt idx="12">
                  <c:v>225.29296875</c:v>
                </c:pt>
                <c:pt idx="13">
                  <c:v>224.4140625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F183-4AF8-9A2B-CA6C3BA8D22F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VFP!$CT$99:$DG$99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76.190185546875</c:v>
                </c:pt>
                <c:pt idx="3">
                  <c:v>91.6259765625</c:v>
                </c:pt>
                <c:pt idx="4">
                  <c:v>103.74755859375</c:v>
                </c:pt>
                <c:pt idx="5">
                  <c:v>113.37890625</c:v>
                </c:pt>
                <c:pt idx="6">
                  <c:v>121.39892578125</c:v>
                </c:pt>
                <c:pt idx="7">
                  <c:v>132.568359375</c:v>
                </c:pt>
                <c:pt idx="8">
                  <c:v>139.892578125</c:v>
                </c:pt>
                <c:pt idx="9">
                  <c:v>147.7294921875</c:v>
                </c:pt>
                <c:pt idx="10">
                  <c:v>163.916015625</c:v>
                </c:pt>
                <c:pt idx="11">
                  <c:v>201.5625</c:v>
                </c:pt>
                <c:pt idx="12">
                  <c:v>250.1953125</c:v>
                </c:pt>
                <c:pt idx="13">
                  <c:v>249.0234375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F183-4AF8-9A2B-CA6C3BA8D22F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VFP!$CT$100:$DG$100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77.52685546875</c:v>
                </c:pt>
                <c:pt idx="3">
                  <c:v>93.1640625</c:v>
                </c:pt>
                <c:pt idx="4">
                  <c:v>105.322265625</c:v>
                </c:pt>
                <c:pt idx="5">
                  <c:v>114.990234375</c:v>
                </c:pt>
                <c:pt idx="6">
                  <c:v>123.08349609375</c:v>
                </c:pt>
                <c:pt idx="7">
                  <c:v>134.5458984375</c:v>
                </c:pt>
                <c:pt idx="8">
                  <c:v>142.236328125</c:v>
                </c:pt>
                <c:pt idx="9">
                  <c:v>150.87890625</c:v>
                </c:pt>
                <c:pt idx="10">
                  <c:v>176.953125</c:v>
                </c:pt>
                <c:pt idx="11">
                  <c:v>222.0703125</c:v>
                </c:pt>
                <c:pt idx="12">
                  <c:v>278.90625</c:v>
                </c:pt>
                <c:pt idx="13">
                  <c:v>277.734375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F183-4AF8-9A2B-CA6C3BA8D22F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VFP!$CT$101:$DG$101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78.84521484375</c:v>
                </c:pt>
                <c:pt idx="3">
                  <c:v>94.66552734375</c:v>
                </c:pt>
                <c:pt idx="4">
                  <c:v>106.8603515625</c:v>
                </c:pt>
                <c:pt idx="5">
                  <c:v>116.56494140625</c:v>
                </c:pt>
                <c:pt idx="6">
                  <c:v>124.76806640625</c:v>
                </c:pt>
                <c:pt idx="7">
                  <c:v>136.5234375</c:v>
                </c:pt>
                <c:pt idx="8">
                  <c:v>144.7265625</c:v>
                </c:pt>
                <c:pt idx="9">
                  <c:v>157.177734375</c:v>
                </c:pt>
                <c:pt idx="10">
                  <c:v>193.359375</c:v>
                </c:pt>
                <c:pt idx="11">
                  <c:v>244.921875</c:v>
                </c:pt>
                <c:pt idx="12">
                  <c:v>300</c:v>
                </c:pt>
                <c:pt idx="13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F183-4AF8-9A2B-CA6C3BA8D22F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VFP!$CT$102:$DG$102</c:f>
              <c:numCache>
                <c:formatCode>0</c:formatCode>
                <c:ptCount val="14"/>
                <c:pt idx="0">
                  <c:v>500</c:v>
                </c:pt>
                <c:pt idx="1">
                  <c:v>60</c:v>
                </c:pt>
                <c:pt idx="2">
                  <c:v>80.126953125</c:v>
                </c:pt>
                <c:pt idx="3">
                  <c:v>96.13037109375</c:v>
                </c:pt>
                <c:pt idx="4">
                  <c:v>108.36181640625</c:v>
                </c:pt>
                <c:pt idx="5">
                  <c:v>118.10302734375</c:v>
                </c:pt>
                <c:pt idx="6">
                  <c:v>126.416015625</c:v>
                </c:pt>
                <c:pt idx="7">
                  <c:v>138.53759765625</c:v>
                </c:pt>
                <c:pt idx="8">
                  <c:v>147.2900390625</c:v>
                </c:pt>
                <c:pt idx="9">
                  <c:v>166.259765625</c:v>
                </c:pt>
                <c:pt idx="10">
                  <c:v>211.5234375</c:v>
                </c:pt>
                <c:pt idx="11">
                  <c:v>270.703125</c:v>
                </c:pt>
                <c:pt idx="12">
                  <c:v>300</c:v>
                </c:pt>
                <c:pt idx="13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F183-4AF8-9A2B-CA6C3BA8D22F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VFP!$CT$103:$DG$103</c:f>
              <c:numCache>
                <c:formatCode>0</c:formatCode>
                <c:ptCount val="14"/>
                <c:pt idx="0">
                  <c:v>500</c:v>
                </c:pt>
                <c:pt idx="1">
                  <c:v>60.4248046875</c:v>
                </c:pt>
                <c:pt idx="2">
                  <c:v>81.427001953125</c:v>
                </c:pt>
                <c:pt idx="3">
                  <c:v>97.55859375</c:v>
                </c:pt>
                <c:pt idx="4">
                  <c:v>109.86328125</c:v>
                </c:pt>
                <c:pt idx="5">
                  <c:v>119.64111328125</c:v>
                </c:pt>
                <c:pt idx="6">
                  <c:v>128.02734375</c:v>
                </c:pt>
                <c:pt idx="7">
                  <c:v>140.625</c:v>
                </c:pt>
                <c:pt idx="8">
                  <c:v>150</c:v>
                </c:pt>
                <c:pt idx="9">
                  <c:v>179.00390625</c:v>
                </c:pt>
                <c:pt idx="10">
                  <c:v>231.4453125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F183-4AF8-9A2B-CA6C3BA8D22F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VFP!$CT$104:$DG$104</c:f>
              <c:numCache>
                <c:formatCode>0</c:formatCode>
                <c:ptCount val="14"/>
                <c:pt idx="0">
                  <c:v>500</c:v>
                </c:pt>
                <c:pt idx="1">
                  <c:v>61.34033203125</c:v>
                </c:pt>
                <c:pt idx="2">
                  <c:v>82.6904296875</c:v>
                </c:pt>
                <c:pt idx="3">
                  <c:v>98.9501953125</c:v>
                </c:pt>
                <c:pt idx="4">
                  <c:v>111.29150390625</c:v>
                </c:pt>
                <c:pt idx="5">
                  <c:v>121.142578125</c:v>
                </c:pt>
                <c:pt idx="6">
                  <c:v>129.67529296875</c:v>
                </c:pt>
                <c:pt idx="7">
                  <c:v>142.78564453125</c:v>
                </c:pt>
                <c:pt idx="8">
                  <c:v>154.98046875</c:v>
                </c:pt>
                <c:pt idx="9">
                  <c:v>194.23828125</c:v>
                </c:pt>
                <c:pt idx="10">
                  <c:v>253.7109375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F183-4AF8-9A2B-CA6C3BA8D22F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VFP!$CT$9:$DG$9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VFP!$CT$105:$DG$105</c:f>
              <c:numCache>
                <c:formatCode>0</c:formatCode>
                <c:ptCount val="14"/>
                <c:pt idx="0">
                  <c:v>500</c:v>
                </c:pt>
                <c:pt idx="1">
                  <c:v>62.21923828125</c:v>
                </c:pt>
                <c:pt idx="2">
                  <c:v>83.935546875</c:v>
                </c:pt>
                <c:pt idx="3">
                  <c:v>100.341796875</c:v>
                </c:pt>
                <c:pt idx="4">
                  <c:v>112.68310546875</c:v>
                </c:pt>
                <c:pt idx="5">
                  <c:v>122.607421875</c:v>
                </c:pt>
                <c:pt idx="6">
                  <c:v>131.28662109375</c:v>
                </c:pt>
                <c:pt idx="7">
                  <c:v>145.01953125</c:v>
                </c:pt>
                <c:pt idx="8">
                  <c:v>162.3046875</c:v>
                </c:pt>
                <c:pt idx="9">
                  <c:v>210.9375</c:v>
                </c:pt>
                <c:pt idx="10">
                  <c:v>278.90625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F183-4AF8-9A2B-CA6C3BA8D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87808"/>
        <c:axId val="298303488"/>
      </c:scatterChart>
      <c:valAx>
        <c:axId val="14508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3488"/>
        <c:crosses val="autoZero"/>
        <c:crossBetween val="midCat"/>
      </c:valAx>
      <c:valAx>
        <c:axId val="29830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атм,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08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</a:t>
            </a:r>
            <a:r>
              <a:rPr lang="ru-RU"/>
              <a:t>с учетом УЭЦН</a:t>
            </a:r>
            <a:r>
              <a:rPr lang="ru-RU" baseline="0"/>
              <a:t> (обв 40%)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VFP!$CC$15:$CP$15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3F-4624-9DCB-CB1E9D2FDA2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VFP!$CC$16:$CP$16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3F-4624-9DCB-CB1E9D2FDA2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VFP!$CC$17:$CP$17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3F-4624-9DCB-CB1E9D2FDA2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VFP!$CC$18:$CP$18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3F-4624-9DCB-CB1E9D2FDA26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VFP!$CC$19:$CP$19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3F-4624-9DCB-CB1E9D2FDA26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VFP!$CC$20:$CP$20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3F-4624-9DCB-CB1E9D2FDA26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VFP!$CC$21:$CP$21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13F-4624-9DCB-CB1E9D2FDA26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VFP!$CC$22:$CP$22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13F-4624-9DCB-CB1E9D2FDA26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VFP!$CC$23:$CP$23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3F-4624-9DCB-CB1E9D2FDA26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VFP!$CC$24:$CP$24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13F-4624-9DCB-CB1E9D2FDA26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VFP!$CC$25:$CP$25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13F-4624-9DCB-CB1E9D2FDA26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VFP!$CC$26:$CP$26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3F-4624-9DCB-CB1E9D2FDA26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VFP!$CC$27:$CP$27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13F-4624-9DCB-CB1E9D2FDA26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VFP!$CC$28:$CP$28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13F-4624-9DCB-CB1E9D2FDA26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VFP!$CC$29:$CP$29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13F-4624-9DCB-CB1E9D2FDA26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VFP!$CC$30:$CP$30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13F-4624-9DCB-CB1E9D2FDA26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VFP!$CC$31:$CP$31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13F-4624-9DCB-CB1E9D2FDA26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VFP!$CC$32:$CP$32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13F-4624-9DCB-CB1E9D2FDA26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VFP!$CC$33:$CP$33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13F-4624-9DCB-CB1E9D2FDA26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VFP!$CC$34:$CP$34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13F-4624-9DCB-CB1E9D2FDA26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VFP!$CC$35:$CP$35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13F-4624-9DCB-CB1E9D2FDA26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VFP!$CC$36:$CP$36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213F-4624-9DCB-CB1E9D2FDA26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VFP!$CC$37:$CP$37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213F-4624-9DCB-CB1E9D2FDA26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VFP!$CC$38:$CP$38</c:f>
              <c:numCache>
                <c:formatCode>General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13F-4624-9DCB-CB1E9D2FDA26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VFP!$CC$39:$CP$39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13F-4624-9DCB-CB1E9D2FDA26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VFP!$CC$40:$CP$40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13F-4624-9DCB-CB1E9D2FDA26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VFP!$CC$41:$CP$41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13F-4624-9DCB-CB1E9D2FDA26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VFP!$CC$42:$CP$42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213F-4624-9DCB-CB1E9D2FDA26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VFP!$CC$43:$CP$43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13F-4624-9DCB-CB1E9D2FDA26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VFP!$CC$44:$CP$44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213F-4624-9DCB-CB1E9D2FDA26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VFP!$CC$45:$CP$45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213F-4624-9DCB-CB1E9D2FDA26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VFP!$CC$46:$CP$46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213F-4624-9DCB-CB1E9D2FDA26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VFP!$CC$47:$CP$47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213F-4624-9DCB-CB1E9D2FDA26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VFP!$CC$48:$CP$48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213F-4624-9DCB-CB1E9D2FDA26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VFP!$CC$49:$CP$49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213F-4624-9DCB-CB1E9D2FDA26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VFP!$CC$50:$CP$50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213F-4624-9DCB-CB1E9D2FDA26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VFP!$CC$51:$CP$51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213F-4624-9DCB-CB1E9D2FDA26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VFP!$CC$52:$CP$52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213F-4624-9DCB-CB1E9D2FDA26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VFP!$CC$53:$CP$53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213F-4624-9DCB-CB1E9D2FDA26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VFP!$CC$54:$CP$54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213F-4624-9DCB-CB1E9D2FDA26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VFP!$CC$55:$CP$55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213F-4624-9DCB-CB1E9D2FDA26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VFP!$CC$9:$CP$9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VFP!$CC$56:$CP$56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213F-4624-9DCB-CB1E9D2FD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04640"/>
        <c:axId val="298305792"/>
      </c:scatterChart>
      <c:valAx>
        <c:axId val="298304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5792"/>
        <c:crosses val="autoZero"/>
        <c:crossBetween val="midCat"/>
      </c:valAx>
      <c:valAx>
        <c:axId val="29830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</a:t>
            </a:r>
            <a:r>
              <a:rPr lang="en-US" baseline="0"/>
              <a:t> c </a:t>
            </a:r>
            <a:r>
              <a:rPr lang="ru-RU" baseline="0"/>
              <a:t>учетом УЭЦН (уточненная модель)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VFP!$EB$15:$EO$15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E7DD-408E-B908-66C2389F970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VFP!$EB$16:$EO$16</c:f>
            </c:numRef>
          </c:yVal>
          <c:smooth val="0"/>
          <c:extLst>
            <c:ext xmlns:c16="http://schemas.microsoft.com/office/drawing/2014/chart" uri="{C3380CC4-5D6E-409C-BE32-E72D297353CC}">
              <c16:uniqueId val="{00000001-E7DD-408E-B908-66C2389F970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VFP!$EB$17:$EO$17</c:f>
            </c:numRef>
          </c:yVal>
          <c:smooth val="0"/>
          <c:extLst>
            <c:ext xmlns:c16="http://schemas.microsoft.com/office/drawing/2014/chart" uri="{C3380CC4-5D6E-409C-BE32-E72D297353CC}">
              <c16:uniqueId val="{00000002-E7DD-408E-B908-66C2389F970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VFP!$EB$18:$EO$18</c:f>
            </c:numRef>
          </c:yVal>
          <c:smooth val="0"/>
          <c:extLst>
            <c:ext xmlns:c16="http://schemas.microsoft.com/office/drawing/2014/chart" uri="{C3380CC4-5D6E-409C-BE32-E72D297353CC}">
              <c16:uniqueId val="{00000003-E7DD-408E-B908-66C2389F970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VFP!$EB$19:$EO$19</c:f>
            </c:numRef>
          </c:yVal>
          <c:smooth val="0"/>
          <c:extLst>
            <c:ext xmlns:c16="http://schemas.microsoft.com/office/drawing/2014/chart" uri="{C3380CC4-5D6E-409C-BE32-E72D297353CC}">
              <c16:uniqueId val="{00000004-E7DD-408E-B908-66C2389F970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VFP!$EB$20:$EO$20</c:f>
            </c:numRef>
          </c:yVal>
          <c:smooth val="0"/>
          <c:extLst>
            <c:ext xmlns:c16="http://schemas.microsoft.com/office/drawing/2014/chart" uri="{C3380CC4-5D6E-409C-BE32-E72D297353CC}">
              <c16:uniqueId val="{00000005-E7DD-408E-B908-66C2389F970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VFP!$EB$21:$EO$21</c:f>
            </c:numRef>
          </c:yVal>
          <c:smooth val="0"/>
          <c:extLst>
            <c:ext xmlns:c16="http://schemas.microsoft.com/office/drawing/2014/chart" uri="{C3380CC4-5D6E-409C-BE32-E72D297353CC}">
              <c16:uniqueId val="{00000006-E7DD-408E-B908-66C2389F970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VFP!$EB$22:$EO$22</c:f>
            </c:numRef>
          </c:yVal>
          <c:smooth val="0"/>
          <c:extLst>
            <c:ext xmlns:c16="http://schemas.microsoft.com/office/drawing/2014/chart" uri="{C3380CC4-5D6E-409C-BE32-E72D297353CC}">
              <c16:uniqueId val="{00000007-E7DD-408E-B908-66C2389F970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VFP!$EB$23:$EO$23</c:f>
            </c:numRef>
          </c:yVal>
          <c:smooth val="0"/>
          <c:extLst>
            <c:ext xmlns:c16="http://schemas.microsoft.com/office/drawing/2014/chart" uri="{C3380CC4-5D6E-409C-BE32-E72D297353CC}">
              <c16:uniqueId val="{00000008-E7DD-408E-B908-66C2389F970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VFP!$EB$24:$EO$24</c:f>
            </c:numRef>
          </c:yVal>
          <c:smooth val="0"/>
          <c:extLst>
            <c:ext xmlns:c16="http://schemas.microsoft.com/office/drawing/2014/chart" uri="{C3380CC4-5D6E-409C-BE32-E72D297353CC}">
              <c16:uniqueId val="{00000009-E7DD-408E-B908-66C2389F970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VFP!$EB$25:$EO$25</c:f>
            </c:numRef>
          </c:yVal>
          <c:smooth val="0"/>
          <c:extLst>
            <c:ext xmlns:c16="http://schemas.microsoft.com/office/drawing/2014/chart" uri="{C3380CC4-5D6E-409C-BE32-E72D297353CC}">
              <c16:uniqueId val="{0000000A-E7DD-408E-B908-66C2389F970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VFP!$EB$26:$EO$26</c:f>
            </c:numRef>
          </c:yVal>
          <c:smooth val="0"/>
          <c:extLst>
            <c:ext xmlns:c16="http://schemas.microsoft.com/office/drawing/2014/chart" uri="{C3380CC4-5D6E-409C-BE32-E72D297353CC}">
              <c16:uniqueId val="{0000000B-E7DD-408E-B908-66C2389F970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VFP!$EB$27:$EO$27</c:f>
            </c:numRef>
          </c:yVal>
          <c:smooth val="0"/>
          <c:extLst>
            <c:ext xmlns:c16="http://schemas.microsoft.com/office/drawing/2014/chart" uri="{C3380CC4-5D6E-409C-BE32-E72D297353CC}">
              <c16:uniqueId val="{0000000C-E7DD-408E-B908-66C2389F970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VFP!$EB$28:$EO$28</c:f>
            </c:numRef>
          </c:yVal>
          <c:smooth val="0"/>
          <c:extLst>
            <c:ext xmlns:c16="http://schemas.microsoft.com/office/drawing/2014/chart" uri="{C3380CC4-5D6E-409C-BE32-E72D297353CC}">
              <c16:uniqueId val="{0000000D-E7DD-408E-B908-66C2389F970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VFP!$EB$29:$EO$29</c:f>
            </c:numRef>
          </c:yVal>
          <c:smooth val="0"/>
          <c:extLst>
            <c:ext xmlns:c16="http://schemas.microsoft.com/office/drawing/2014/chart" uri="{C3380CC4-5D6E-409C-BE32-E72D297353CC}">
              <c16:uniqueId val="{0000000E-E7DD-408E-B908-66C2389F970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VFP!$EB$30:$EO$30</c:f>
            </c:numRef>
          </c:yVal>
          <c:smooth val="0"/>
          <c:extLst>
            <c:ext xmlns:c16="http://schemas.microsoft.com/office/drawing/2014/chart" uri="{C3380CC4-5D6E-409C-BE32-E72D297353CC}">
              <c16:uniqueId val="{0000000F-E7DD-408E-B908-66C2389F970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VFP!$EB$31:$EO$31</c:f>
            </c:numRef>
          </c:yVal>
          <c:smooth val="0"/>
          <c:extLst>
            <c:ext xmlns:c16="http://schemas.microsoft.com/office/drawing/2014/chart" uri="{C3380CC4-5D6E-409C-BE32-E72D297353CC}">
              <c16:uniqueId val="{00000010-E7DD-408E-B908-66C2389F970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VFP!$EB$32:$EO$32</c:f>
            </c:numRef>
          </c:yVal>
          <c:smooth val="0"/>
          <c:extLst>
            <c:ext xmlns:c16="http://schemas.microsoft.com/office/drawing/2014/chart" uri="{C3380CC4-5D6E-409C-BE32-E72D297353CC}">
              <c16:uniqueId val="{00000011-E7DD-408E-B908-66C2389F970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VFP!$EB$33:$EO$33</c:f>
            </c:numRef>
          </c:yVal>
          <c:smooth val="0"/>
          <c:extLst>
            <c:ext xmlns:c16="http://schemas.microsoft.com/office/drawing/2014/chart" uri="{C3380CC4-5D6E-409C-BE32-E72D297353CC}">
              <c16:uniqueId val="{00000012-E7DD-408E-B908-66C2389F970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VFP!$EB$34:$EO$34</c:f>
            </c:numRef>
          </c:yVal>
          <c:smooth val="0"/>
          <c:extLst>
            <c:ext xmlns:c16="http://schemas.microsoft.com/office/drawing/2014/chart" uri="{C3380CC4-5D6E-409C-BE32-E72D297353CC}">
              <c16:uniqueId val="{00000013-E7DD-408E-B908-66C2389F970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VFP!$EB$35:$EO$35</c:f>
            </c:numRef>
          </c:yVal>
          <c:smooth val="0"/>
          <c:extLst>
            <c:ext xmlns:c16="http://schemas.microsoft.com/office/drawing/2014/chart" uri="{C3380CC4-5D6E-409C-BE32-E72D297353CC}">
              <c16:uniqueId val="{00000014-E7DD-408E-B908-66C2389F970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VFP!$EB$36:$EO$36</c:f>
            </c:numRef>
          </c:yVal>
          <c:smooth val="0"/>
          <c:extLst>
            <c:ext xmlns:c16="http://schemas.microsoft.com/office/drawing/2014/chart" uri="{C3380CC4-5D6E-409C-BE32-E72D297353CC}">
              <c16:uniqueId val="{00000015-E7DD-408E-B908-66C2389F970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VFP!$EB$37:$EO$37</c:f>
            </c:numRef>
          </c:yVal>
          <c:smooth val="0"/>
          <c:extLst>
            <c:ext xmlns:c16="http://schemas.microsoft.com/office/drawing/2014/chart" uri="{C3380CC4-5D6E-409C-BE32-E72D297353CC}">
              <c16:uniqueId val="{00000016-E7DD-408E-B908-66C2389F970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VFP!$EB$38:$EO$38</c:f>
            </c:numRef>
          </c:yVal>
          <c:smooth val="0"/>
          <c:extLst>
            <c:ext xmlns:c16="http://schemas.microsoft.com/office/drawing/2014/chart" uri="{C3380CC4-5D6E-409C-BE32-E72D297353CC}">
              <c16:uniqueId val="{00000017-E7DD-408E-B908-66C2389F970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VFP!$EB$39:$EO$39</c:f>
            </c:numRef>
          </c:yVal>
          <c:smooth val="0"/>
          <c:extLst>
            <c:ext xmlns:c16="http://schemas.microsoft.com/office/drawing/2014/chart" uri="{C3380CC4-5D6E-409C-BE32-E72D297353CC}">
              <c16:uniqueId val="{00000018-E7DD-408E-B908-66C2389F970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VFP!$EB$40:$EO$40</c:f>
            </c:numRef>
          </c:yVal>
          <c:smooth val="0"/>
          <c:extLst>
            <c:ext xmlns:c16="http://schemas.microsoft.com/office/drawing/2014/chart" uri="{C3380CC4-5D6E-409C-BE32-E72D297353CC}">
              <c16:uniqueId val="{00000019-E7DD-408E-B908-66C2389F9700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VFP!$EB$41:$EO$41</c:f>
            </c:numRef>
          </c:yVal>
          <c:smooth val="0"/>
          <c:extLst>
            <c:ext xmlns:c16="http://schemas.microsoft.com/office/drawing/2014/chart" uri="{C3380CC4-5D6E-409C-BE32-E72D297353CC}">
              <c16:uniqueId val="{0000001A-E7DD-408E-B908-66C2389F9700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VFP!$EB$42:$EO$42</c:f>
            </c:numRef>
          </c:yVal>
          <c:smooth val="0"/>
          <c:extLst>
            <c:ext xmlns:c16="http://schemas.microsoft.com/office/drawing/2014/chart" uri="{C3380CC4-5D6E-409C-BE32-E72D297353CC}">
              <c16:uniqueId val="{0000001B-E7DD-408E-B908-66C2389F9700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VFP!$EB$43:$EO$43</c:f>
            </c:numRef>
          </c:yVal>
          <c:smooth val="0"/>
          <c:extLst>
            <c:ext xmlns:c16="http://schemas.microsoft.com/office/drawing/2014/chart" uri="{C3380CC4-5D6E-409C-BE32-E72D297353CC}">
              <c16:uniqueId val="{0000001C-E7DD-408E-B908-66C2389F9700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VFP!$EB$44:$EO$44</c:f>
            </c:numRef>
          </c:yVal>
          <c:smooth val="0"/>
          <c:extLst>
            <c:ext xmlns:c16="http://schemas.microsoft.com/office/drawing/2014/chart" uri="{C3380CC4-5D6E-409C-BE32-E72D297353CC}">
              <c16:uniqueId val="{0000001D-E7DD-408E-B908-66C2389F9700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VFP!$EB$45:$EO$45</c:f>
            </c:numRef>
          </c:yVal>
          <c:smooth val="0"/>
          <c:extLst>
            <c:ext xmlns:c16="http://schemas.microsoft.com/office/drawing/2014/chart" uri="{C3380CC4-5D6E-409C-BE32-E72D297353CC}">
              <c16:uniqueId val="{0000001E-E7DD-408E-B908-66C2389F9700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VFP!$EB$46:$EO$46</c:f>
            </c:numRef>
          </c:yVal>
          <c:smooth val="0"/>
          <c:extLst>
            <c:ext xmlns:c16="http://schemas.microsoft.com/office/drawing/2014/chart" uri="{C3380CC4-5D6E-409C-BE32-E72D297353CC}">
              <c16:uniqueId val="{0000001F-E7DD-408E-B908-66C2389F9700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VFP!$EB$47:$EO$47</c:f>
            </c:numRef>
          </c:yVal>
          <c:smooth val="0"/>
          <c:extLst>
            <c:ext xmlns:c16="http://schemas.microsoft.com/office/drawing/2014/chart" uri="{C3380CC4-5D6E-409C-BE32-E72D297353CC}">
              <c16:uniqueId val="{00000020-E7DD-408E-B908-66C2389F9700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VFP!$EB$48:$EO$48</c:f>
            </c:numRef>
          </c:yVal>
          <c:smooth val="0"/>
          <c:extLst>
            <c:ext xmlns:c16="http://schemas.microsoft.com/office/drawing/2014/chart" uri="{C3380CC4-5D6E-409C-BE32-E72D297353CC}">
              <c16:uniqueId val="{00000021-E7DD-408E-B908-66C2389F9700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VFP!$EB$49:$EO$49</c:f>
            </c:numRef>
          </c:yVal>
          <c:smooth val="0"/>
          <c:extLst>
            <c:ext xmlns:c16="http://schemas.microsoft.com/office/drawing/2014/chart" uri="{C3380CC4-5D6E-409C-BE32-E72D297353CC}">
              <c16:uniqueId val="{00000022-E7DD-408E-B908-66C2389F9700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VFP!$EB$50:$EO$50</c:f>
            </c:numRef>
          </c:yVal>
          <c:smooth val="0"/>
          <c:extLst>
            <c:ext xmlns:c16="http://schemas.microsoft.com/office/drawing/2014/chart" uri="{C3380CC4-5D6E-409C-BE32-E72D297353CC}">
              <c16:uniqueId val="{00000023-E7DD-408E-B908-66C2389F9700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VFP!$EB$51:$EO$51</c:f>
            </c:numRef>
          </c:yVal>
          <c:smooth val="0"/>
          <c:extLst>
            <c:ext xmlns:c16="http://schemas.microsoft.com/office/drawing/2014/chart" uri="{C3380CC4-5D6E-409C-BE32-E72D297353CC}">
              <c16:uniqueId val="{00000024-E7DD-408E-B908-66C2389F9700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VFP!$EB$52:$EO$52</c:f>
            </c:numRef>
          </c:yVal>
          <c:smooth val="0"/>
          <c:extLst>
            <c:ext xmlns:c16="http://schemas.microsoft.com/office/drawing/2014/chart" uri="{C3380CC4-5D6E-409C-BE32-E72D297353CC}">
              <c16:uniqueId val="{00000025-E7DD-408E-B908-66C2389F9700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VFP!$EB$53:$EO$53</c:f>
            </c:numRef>
          </c:yVal>
          <c:smooth val="0"/>
          <c:extLst>
            <c:ext xmlns:c16="http://schemas.microsoft.com/office/drawing/2014/chart" uri="{C3380CC4-5D6E-409C-BE32-E72D297353CC}">
              <c16:uniqueId val="{00000026-E7DD-408E-B908-66C2389F9700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VFP!$EB$54:$EO$54</c:f>
            </c:numRef>
          </c:yVal>
          <c:smooth val="0"/>
          <c:extLst>
            <c:ext xmlns:c16="http://schemas.microsoft.com/office/drawing/2014/chart" uri="{C3380CC4-5D6E-409C-BE32-E72D297353CC}">
              <c16:uniqueId val="{00000027-E7DD-408E-B908-66C2389F9700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VFP!$EB$55:$EO$55</c:f>
            </c:numRef>
          </c:yVal>
          <c:smooth val="0"/>
          <c:extLst>
            <c:ext xmlns:c16="http://schemas.microsoft.com/office/drawing/2014/chart" uri="{C3380CC4-5D6E-409C-BE32-E72D297353CC}">
              <c16:uniqueId val="{00000028-E7DD-408E-B908-66C2389F9700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VFP!$EB$56:$EO$56</c:f>
            </c:numRef>
          </c:yVal>
          <c:smooth val="0"/>
          <c:extLst>
            <c:ext xmlns:c16="http://schemas.microsoft.com/office/drawing/2014/chart" uri="{C3380CC4-5D6E-409C-BE32-E72D297353CC}">
              <c16:uniqueId val="{00000029-E7DD-408E-B908-66C2389F9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06944"/>
        <c:axId val="298308096"/>
      </c:scatterChart>
      <c:valAx>
        <c:axId val="298306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8096"/>
        <c:crosses val="autoZero"/>
        <c:crossBetween val="midCat"/>
      </c:valAx>
      <c:valAx>
        <c:axId val="29830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6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</a:t>
            </a:r>
            <a:r>
              <a:rPr lang="ru-RU"/>
              <a:t>с учетом УЭЦН уточненная модель</a:t>
            </a:r>
            <a:r>
              <a:rPr lang="ru-RU" baseline="0"/>
              <a:t> (обв 40%)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VFP!$EB$15:$EO$15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DEE2-44A8-A19E-64188544777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VFP!$EB$16:$EO$16</c:f>
            </c:numRef>
          </c:yVal>
          <c:smooth val="0"/>
          <c:extLst>
            <c:ext xmlns:c16="http://schemas.microsoft.com/office/drawing/2014/chart" uri="{C3380CC4-5D6E-409C-BE32-E72D297353CC}">
              <c16:uniqueId val="{00000001-DEE2-44A8-A19E-64188544777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VFP!$EB$17:$EO$17</c:f>
            </c:numRef>
          </c:yVal>
          <c:smooth val="0"/>
          <c:extLst>
            <c:ext xmlns:c16="http://schemas.microsoft.com/office/drawing/2014/chart" uri="{C3380CC4-5D6E-409C-BE32-E72D297353CC}">
              <c16:uniqueId val="{00000002-DEE2-44A8-A19E-64188544777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VFP!$EB$18:$EO$18</c:f>
            </c:numRef>
          </c:yVal>
          <c:smooth val="0"/>
          <c:extLst>
            <c:ext xmlns:c16="http://schemas.microsoft.com/office/drawing/2014/chart" uri="{C3380CC4-5D6E-409C-BE32-E72D297353CC}">
              <c16:uniqueId val="{00000003-DEE2-44A8-A19E-64188544777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VFP!$EB$19:$EO$19</c:f>
            </c:numRef>
          </c:yVal>
          <c:smooth val="0"/>
          <c:extLst>
            <c:ext xmlns:c16="http://schemas.microsoft.com/office/drawing/2014/chart" uri="{C3380CC4-5D6E-409C-BE32-E72D297353CC}">
              <c16:uniqueId val="{00000004-DEE2-44A8-A19E-64188544777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VFP!$EB$20:$EO$20</c:f>
            </c:numRef>
          </c:yVal>
          <c:smooth val="0"/>
          <c:extLst>
            <c:ext xmlns:c16="http://schemas.microsoft.com/office/drawing/2014/chart" uri="{C3380CC4-5D6E-409C-BE32-E72D297353CC}">
              <c16:uniqueId val="{00000005-DEE2-44A8-A19E-64188544777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VFP!$EB$21:$EO$21</c:f>
            </c:numRef>
          </c:yVal>
          <c:smooth val="0"/>
          <c:extLst>
            <c:ext xmlns:c16="http://schemas.microsoft.com/office/drawing/2014/chart" uri="{C3380CC4-5D6E-409C-BE32-E72D297353CC}">
              <c16:uniqueId val="{00000006-DEE2-44A8-A19E-641885447770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VFP!$EB$22:$EO$22</c:f>
            </c:numRef>
          </c:yVal>
          <c:smooth val="0"/>
          <c:extLst>
            <c:ext xmlns:c16="http://schemas.microsoft.com/office/drawing/2014/chart" uri="{C3380CC4-5D6E-409C-BE32-E72D297353CC}">
              <c16:uniqueId val="{00000007-DEE2-44A8-A19E-641885447770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VFP!$EB$23:$EO$23</c:f>
            </c:numRef>
          </c:yVal>
          <c:smooth val="0"/>
          <c:extLst>
            <c:ext xmlns:c16="http://schemas.microsoft.com/office/drawing/2014/chart" uri="{C3380CC4-5D6E-409C-BE32-E72D297353CC}">
              <c16:uniqueId val="{00000008-DEE2-44A8-A19E-641885447770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VFP!$EB$24:$EO$24</c:f>
            </c:numRef>
          </c:yVal>
          <c:smooth val="0"/>
          <c:extLst>
            <c:ext xmlns:c16="http://schemas.microsoft.com/office/drawing/2014/chart" uri="{C3380CC4-5D6E-409C-BE32-E72D297353CC}">
              <c16:uniqueId val="{00000009-DEE2-44A8-A19E-641885447770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VFP!$EB$25:$EO$25</c:f>
            </c:numRef>
          </c:yVal>
          <c:smooth val="0"/>
          <c:extLst>
            <c:ext xmlns:c16="http://schemas.microsoft.com/office/drawing/2014/chart" uri="{C3380CC4-5D6E-409C-BE32-E72D297353CC}">
              <c16:uniqueId val="{0000000A-DEE2-44A8-A19E-641885447770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VFP!$EB$26:$EO$26</c:f>
            </c:numRef>
          </c:yVal>
          <c:smooth val="0"/>
          <c:extLst>
            <c:ext xmlns:c16="http://schemas.microsoft.com/office/drawing/2014/chart" uri="{C3380CC4-5D6E-409C-BE32-E72D297353CC}">
              <c16:uniqueId val="{0000000B-DEE2-44A8-A19E-641885447770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VFP!$EB$27:$EO$27</c:f>
            </c:numRef>
          </c:yVal>
          <c:smooth val="0"/>
          <c:extLst>
            <c:ext xmlns:c16="http://schemas.microsoft.com/office/drawing/2014/chart" uri="{C3380CC4-5D6E-409C-BE32-E72D297353CC}">
              <c16:uniqueId val="{0000000C-DEE2-44A8-A19E-641885447770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VFP!$EB$28:$EO$28</c:f>
            </c:numRef>
          </c:yVal>
          <c:smooth val="0"/>
          <c:extLst>
            <c:ext xmlns:c16="http://schemas.microsoft.com/office/drawing/2014/chart" uri="{C3380CC4-5D6E-409C-BE32-E72D297353CC}">
              <c16:uniqueId val="{0000000D-DEE2-44A8-A19E-641885447770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VFP!$EB$29:$EO$29</c:f>
            </c:numRef>
          </c:yVal>
          <c:smooth val="0"/>
          <c:extLst>
            <c:ext xmlns:c16="http://schemas.microsoft.com/office/drawing/2014/chart" uri="{C3380CC4-5D6E-409C-BE32-E72D297353CC}">
              <c16:uniqueId val="{0000000E-DEE2-44A8-A19E-641885447770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VFP!$EB$30:$EO$30</c:f>
            </c:numRef>
          </c:yVal>
          <c:smooth val="0"/>
          <c:extLst>
            <c:ext xmlns:c16="http://schemas.microsoft.com/office/drawing/2014/chart" uri="{C3380CC4-5D6E-409C-BE32-E72D297353CC}">
              <c16:uniqueId val="{0000000F-DEE2-44A8-A19E-641885447770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VFP!$EB$31:$EO$31</c:f>
            </c:numRef>
          </c:yVal>
          <c:smooth val="0"/>
          <c:extLst>
            <c:ext xmlns:c16="http://schemas.microsoft.com/office/drawing/2014/chart" uri="{C3380CC4-5D6E-409C-BE32-E72D297353CC}">
              <c16:uniqueId val="{00000010-DEE2-44A8-A19E-641885447770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VFP!$EB$32:$EO$32</c:f>
            </c:numRef>
          </c:yVal>
          <c:smooth val="0"/>
          <c:extLst>
            <c:ext xmlns:c16="http://schemas.microsoft.com/office/drawing/2014/chart" uri="{C3380CC4-5D6E-409C-BE32-E72D297353CC}">
              <c16:uniqueId val="{00000011-DEE2-44A8-A19E-641885447770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VFP!$EB$33:$EO$33</c:f>
            </c:numRef>
          </c:yVal>
          <c:smooth val="0"/>
          <c:extLst>
            <c:ext xmlns:c16="http://schemas.microsoft.com/office/drawing/2014/chart" uri="{C3380CC4-5D6E-409C-BE32-E72D297353CC}">
              <c16:uniqueId val="{00000012-DEE2-44A8-A19E-641885447770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VFP!$EB$34:$EO$34</c:f>
            </c:numRef>
          </c:yVal>
          <c:smooth val="0"/>
          <c:extLst>
            <c:ext xmlns:c16="http://schemas.microsoft.com/office/drawing/2014/chart" uri="{C3380CC4-5D6E-409C-BE32-E72D297353CC}">
              <c16:uniqueId val="{00000013-DEE2-44A8-A19E-641885447770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VFP!$EB$35:$EO$35</c:f>
            </c:numRef>
          </c:yVal>
          <c:smooth val="0"/>
          <c:extLst>
            <c:ext xmlns:c16="http://schemas.microsoft.com/office/drawing/2014/chart" uri="{C3380CC4-5D6E-409C-BE32-E72D297353CC}">
              <c16:uniqueId val="{00000014-DEE2-44A8-A19E-641885447770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VFP!$EB$36:$EO$36</c:f>
            </c:numRef>
          </c:yVal>
          <c:smooth val="0"/>
          <c:extLst>
            <c:ext xmlns:c16="http://schemas.microsoft.com/office/drawing/2014/chart" uri="{C3380CC4-5D6E-409C-BE32-E72D297353CC}">
              <c16:uniqueId val="{00000015-DEE2-44A8-A19E-641885447770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VFP!$EB$37:$EO$37</c:f>
            </c:numRef>
          </c:yVal>
          <c:smooth val="0"/>
          <c:extLst>
            <c:ext xmlns:c16="http://schemas.microsoft.com/office/drawing/2014/chart" uri="{C3380CC4-5D6E-409C-BE32-E72D297353CC}">
              <c16:uniqueId val="{00000016-DEE2-44A8-A19E-641885447770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VFP!$EB$38:$EO$38</c:f>
            </c:numRef>
          </c:yVal>
          <c:smooth val="0"/>
          <c:extLst>
            <c:ext xmlns:c16="http://schemas.microsoft.com/office/drawing/2014/chart" uri="{C3380CC4-5D6E-409C-BE32-E72D297353CC}">
              <c16:uniqueId val="{00000017-DEE2-44A8-A19E-641885447770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VFP!$EB$39:$EO$39</c:f>
            </c:numRef>
          </c:yVal>
          <c:smooth val="0"/>
          <c:extLst>
            <c:ext xmlns:c16="http://schemas.microsoft.com/office/drawing/2014/chart" uri="{C3380CC4-5D6E-409C-BE32-E72D297353CC}">
              <c16:uniqueId val="{00000018-DEE2-44A8-A19E-641885447770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VFP!$EB$40:$EO$40</c:f>
            </c:numRef>
          </c:yVal>
          <c:smooth val="0"/>
          <c:extLst>
            <c:ext xmlns:c16="http://schemas.microsoft.com/office/drawing/2014/chart" uri="{C3380CC4-5D6E-409C-BE32-E72D297353CC}">
              <c16:uniqueId val="{00000019-DEE2-44A8-A19E-641885447770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VFP!$EB$41:$EO$41</c:f>
            </c:numRef>
          </c:yVal>
          <c:smooth val="0"/>
          <c:extLst>
            <c:ext xmlns:c16="http://schemas.microsoft.com/office/drawing/2014/chart" uri="{C3380CC4-5D6E-409C-BE32-E72D297353CC}">
              <c16:uniqueId val="{0000001A-DEE2-44A8-A19E-641885447770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VFP!$EB$42:$EO$42</c:f>
            </c:numRef>
          </c:yVal>
          <c:smooth val="0"/>
          <c:extLst>
            <c:ext xmlns:c16="http://schemas.microsoft.com/office/drawing/2014/chart" uri="{C3380CC4-5D6E-409C-BE32-E72D297353CC}">
              <c16:uniqueId val="{0000001B-DEE2-44A8-A19E-641885447770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VFP!$EB$43:$EO$43</c:f>
            </c:numRef>
          </c:yVal>
          <c:smooth val="0"/>
          <c:extLst>
            <c:ext xmlns:c16="http://schemas.microsoft.com/office/drawing/2014/chart" uri="{C3380CC4-5D6E-409C-BE32-E72D297353CC}">
              <c16:uniqueId val="{0000001C-DEE2-44A8-A19E-641885447770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VFP!$EB$44:$EO$44</c:f>
            </c:numRef>
          </c:yVal>
          <c:smooth val="0"/>
          <c:extLst>
            <c:ext xmlns:c16="http://schemas.microsoft.com/office/drawing/2014/chart" uri="{C3380CC4-5D6E-409C-BE32-E72D297353CC}">
              <c16:uniqueId val="{0000001D-DEE2-44A8-A19E-641885447770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VFP!$EB$45:$EO$45</c:f>
            </c:numRef>
          </c:yVal>
          <c:smooth val="0"/>
          <c:extLst>
            <c:ext xmlns:c16="http://schemas.microsoft.com/office/drawing/2014/chart" uri="{C3380CC4-5D6E-409C-BE32-E72D297353CC}">
              <c16:uniqueId val="{0000001E-DEE2-44A8-A19E-641885447770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VFP!$EB$46:$EO$46</c:f>
            </c:numRef>
          </c:yVal>
          <c:smooth val="0"/>
          <c:extLst>
            <c:ext xmlns:c16="http://schemas.microsoft.com/office/drawing/2014/chart" uri="{C3380CC4-5D6E-409C-BE32-E72D297353CC}">
              <c16:uniqueId val="{0000001F-DEE2-44A8-A19E-641885447770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VFP!$EB$47:$EO$47</c:f>
            </c:numRef>
          </c:yVal>
          <c:smooth val="0"/>
          <c:extLst>
            <c:ext xmlns:c16="http://schemas.microsoft.com/office/drawing/2014/chart" uri="{C3380CC4-5D6E-409C-BE32-E72D297353CC}">
              <c16:uniqueId val="{00000020-DEE2-44A8-A19E-641885447770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VFP!$EB$48:$EO$48</c:f>
            </c:numRef>
          </c:yVal>
          <c:smooth val="0"/>
          <c:extLst>
            <c:ext xmlns:c16="http://schemas.microsoft.com/office/drawing/2014/chart" uri="{C3380CC4-5D6E-409C-BE32-E72D297353CC}">
              <c16:uniqueId val="{00000021-DEE2-44A8-A19E-641885447770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VFP!$EB$49:$EO$49</c:f>
            </c:numRef>
          </c:yVal>
          <c:smooth val="0"/>
          <c:extLst>
            <c:ext xmlns:c16="http://schemas.microsoft.com/office/drawing/2014/chart" uri="{C3380CC4-5D6E-409C-BE32-E72D297353CC}">
              <c16:uniqueId val="{00000022-DEE2-44A8-A19E-641885447770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VFP!$EB$50:$EO$50</c:f>
            </c:numRef>
          </c:yVal>
          <c:smooth val="0"/>
          <c:extLst>
            <c:ext xmlns:c16="http://schemas.microsoft.com/office/drawing/2014/chart" uri="{C3380CC4-5D6E-409C-BE32-E72D297353CC}">
              <c16:uniqueId val="{00000023-DEE2-44A8-A19E-641885447770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VFP!$EB$51:$EO$51</c:f>
            </c:numRef>
          </c:yVal>
          <c:smooth val="0"/>
          <c:extLst>
            <c:ext xmlns:c16="http://schemas.microsoft.com/office/drawing/2014/chart" uri="{C3380CC4-5D6E-409C-BE32-E72D297353CC}">
              <c16:uniqueId val="{00000024-DEE2-44A8-A19E-641885447770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VFP!$EB$52:$EO$52</c:f>
            </c:numRef>
          </c:yVal>
          <c:smooth val="0"/>
          <c:extLst>
            <c:ext xmlns:c16="http://schemas.microsoft.com/office/drawing/2014/chart" uri="{C3380CC4-5D6E-409C-BE32-E72D297353CC}">
              <c16:uniqueId val="{00000025-DEE2-44A8-A19E-641885447770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VFP!$EB$53:$EO$53</c:f>
            </c:numRef>
          </c:yVal>
          <c:smooth val="0"/>
          <c:extLst>
            <c:ext xmlns:c16="http://schemas.microsoft.com/office/drawing/2014/chart" uri="{C3380CC4-5D6E-409C-BE32-E72D297353CC}">
              <c16:uniqueId val="{00000026-DEE2-44A8-A19E-641885447770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VFP!$EB$54:$EO$54</c:f>
            </c:numRef>
          </c:yVal>
          <c:smooth val="0"/>
          <c:extLst>
            <c:ext xmlns:c16="http://schemas.microsoft.com/office/drawing/2014/chart" uri="{C3380CC4-5D6E-409C-BE32-E72D297353CC}">
              <c16:uniqueId val="{00000027-DEE2-44A8-A19E-641885447770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VFP!$EB$55:$EO$55</c:f>
            </c:numRef>
          </c:yVal>
          <c:smooth val="0"/>
          <c:extLst>
            <c:ext xmlns:c16="http://schemas.microsoft.com/office/drawing/2014/chart" uri="{C3380CC4-5D6E-409C-BE32-E72D297353CC}">
              <c16:uniqueId val="{00000028-DEE2-44A8-A19E-641885447770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</c:numRef>
          </c:xVal>
          <c:yVal>
            <c:numRef>
              <c:f>VFP!$EB$56:$EO$56</c:f>
            </c:numRef>
          </c:yVal>
          <c:smooth val="0"/>
          <c:extLst>
            <c:ext xmlns:c16="http://schemas.microsoft.com/office/drawing/2014/chart" uri="{C3380CC4-5D6E-409C-BE32-E72D297353CC}">
              <c16:uniqueId val="{00000029-DEE2-44A8-A19E-641885447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09248"/>
        <c:axId val="298310400"/>
      </c:scatterChart>
      <c:valAx>
        <c:axId val="2983092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10400"/>
        <c:crosses val="autoZero"/>
        <c:crossBetween val="midCat"/>
      </c:valAx>
      <c:valAx>
        <c:axId val="2983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09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</a:t>
            </a:r>
            <a:r>
              <a:rPr lang="ru-RU"/>
              <a:t>фонтанирования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6.6988944352820073E-2"/>
          <c:y val="0.15906700066529028"/>
          <c:w val="0.84829001100047197"/>
          <c:h val="0.7780266803264607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VFP!$K$15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VFP!$L$15:$Y$15</c:f>
              <c:numCache>
                <c:formatCode>0</c:formatCode>
                <c:ptCount val="14"/>
                <c:pt idx="0">
                  <c:v>168.14843987220644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8-4375-98F6-644EF274FB28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VFP!$L$16:$Y$16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8-4375-98F6-644EF274FB28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VFP!$L$17:$Y$17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88-4375-98F6-644EF274FB28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VFP!$L$18:$Y$18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88-4375-98F6-644EF274FB28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VFP!$L$19:$Y$19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D88-4375-98F6-644EF274FB28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VFP!$L$20:$Y$20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D88-4375-98F6-644EF274FB28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VFP!$L$21:$Y$21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D88-4375-98F6-644EF274FB28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VFP!$L$22:$Y$22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D88-4375-98F6-644EF274FB28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VFP!$L$23:$Y$23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D88-4375-98F6-644EF274FB28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VFP!$L$24:$Y$24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D88-4375-98F6-644EF274FB28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VFP!$L$25:$Y$25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D88-4375-98F6-644EF274FB28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VFP!$L$26:$Y$26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D88-4375-98F6-644EF274FB28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VFP!$L$27:$Y$27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D88-4375-98F6-644EF274FB28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VFP!$L$28:$Y$28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D88-4375-98F6-644EF274FB28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VFP!$L$29:$Y$29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D88-4375-98F6-644EF274FB28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VFP!$L$30:$Y$30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D88-4375-98F6-644EF274FB28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VFP!$L$31:$Y$31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DD88-4375-98F6-644EF274FB28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VFP!$L$32:$Y$32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DD88-4375-98F6-644EF274FB28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VFP!$L$33:$Y$33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DD88-4375-98F6-644EF274FB28}"/>
            </c:ext>
          </c:extLst>
        </c:ser>
        <c:ser>
          <c:idx val="20"/>
          <c:order val="19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VFP!$L$34:$Y$34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DD88-4375-98F6-644EF274FB28}"/>
            </c:ext>
          </c:extLst>
        </c:ser>
        <c:ser>
          <c:idx val="21"/>
          <c:order val="20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VFP!$L$35:$Y$35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DD88-4375-98F6-644EF274FB28}"/>
            </c:ext>
          </c:extLst>
        </c:ser>
        <c:ser>
          <c:idx val="0"/>
          <c:order val="2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VFP!$L$36:$Y$36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DD88-4375-98F6-644EF274FB28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VFP!$L$37:$Y$37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DD88-4375-98F6-644EF274FB28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VFP!$L$38:$Y$38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DD88-4375-98F6-644EF274FB28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VFP!$L$39:$Y$39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DD88-4375-98F6-644EF274FB28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VFP!$L$40:$Y$40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DD88-4375-98F6-644EF274FB28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VFP!$L$41:$Y$41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DD88-4375-98F6-644EF274FB28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VFP!$L$42:$Y$42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DD88-4375-98F6-644EF274FB28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VFP!$L$43:$Y$43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DD88-4375-98F6-644EF274FB28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VFP!$L$44:$Y$44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DD88-4375-98F6-644EF274FB28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VFP!$L$45:$Y$45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DD88-4375-98F6-644EF274FB28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VFP!$L$46:$Y$46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DD88-4375-98F6-644EF274FB28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VFP!$L$47:$Y$47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DD88-4375-98F6-644EF274FB28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VFP!$L$48:$Y$48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DD88-4375-98F6-644EF274FB28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VFP!$L$49:$Y$49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DD88-4375-98F6-644EF274FB28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VFP!$L$50:$Y$50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DD88-4375-98F6-644EF274FB28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VFP!$L$51:$Y$51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DD88-4375-98F6-644EF274FB28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VFP!$L$52:$Y$52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DD88-4375-98F6-644EF274FB28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VFP!$L$53:$Y$53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DD88-4375-98F6-644EF274FB28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VFP!$L$54:$Y$54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DD88-4375-98F6-644EF274FB28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VFP!$L$55:$Y$55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D88-4375-98F6-644EF274FB28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VFP!$L$56:$Y$56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DD88-4375-98F6-644EF274F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96608"/>
        <c:axId val="298310976"/>
      </c:scatterChart>
      <c:valAx>
        <c:axId val="258196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layout>
            <c:manualLayout>
              <c:xMode val="edge"/>
              <c:yMode val="edge"/>
              <c:x val="0.40373216775868287"/>
              <c:y val="0.940319953899356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98310976"/>
        <c:crosses val="autoZero"/>
        <c:crossBetween val="midCat"/>
      </c:valAx>
      <c:valAx>
        <c:axId val="298310976"/>
        <c:scaling>
          <c:orientation val="minMax"/>
          <c:max val="2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19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Зависимость забойного давления от газового фактора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VFP!$J$15:$J$56</c:f>
              <c:numCache>
                <c:formatCode>General</c:formatCode>
                <c:ptCount val="42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47-436F-BD56-AE1666625EDA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47-436F-BD56-AE1666625EDA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VFP!$L$15:$L$56</c:f>
              <c:numCache>
                <c:formatCode>0</c:formatCode>
                <c:ptCount val="42"/>
                <c:pt idx="0">
                  <c:v>168.14843987220644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47-436F-BD56-AE1666625EDA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VFP!$M$15:$M$56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47-436F-BD56-AE1666625EDA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VFP!$N$15:$N$56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747-436F-BD56-AE1666625EDA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VFP!$O$15:$O$56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47-436F-BD56-AE1666625EDA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VFP!$P$15:$P$56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47-436F-BD56-AE1666625EDA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VFP!$Q$15:$Q$56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747-436F-BD56-AE1666625EDA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VFP!$R$15:$R$56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747-436F-BD56-AE1666625EDA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VFP!$S$15:$S$56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747-436F-BD56-AE1666625EDA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VFP!$T$15:$T$56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747-436F-BD56-AE1666625EDA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VFP!$U$15:$U$56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747-436F-BD56-AE1666625EDA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VFP!$V$15:$V$56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747-436F-BD56-AE1666625EDA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VFP!$W$15:$W$56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747-436F-BD56-AE1666625EDA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VFP!$X$15:$X$56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D747-436F-BD56-AE1666625EDA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VFP!$Y$15:$Y$56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D747-436F-BD56-AE1666625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97760"/>
        <c:axId val="258198912"/>
      </c:scatterChart>
      <c:valAx>
        <c:axId val="258197760"/>
        <c:scaling>
          <c:orientation val="minMax"/>
          <c:max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Газовый фактор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198912"/>
        <c:crosses val="autoZero"/>
        <c:crossBetween val="midCat"/>
      </c:valAx>
      <c:valAx>
        <c:axId val="258198912"/>
        <c:scaling>
          <c:orientation val="minMax"/>
          <c:max val="2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197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Граница</a:t>
            </a:r>
            <a:r>
              <a:rPr lang="ru-RU" baseline="0"/>
              <a:t> применимости газлифта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VFP!$L$9:$Y$9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3A-4107-89BF-B1FC52E483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01216"/>
        <c:axId val="258201792"/>
      </c:scatterChart>
      <c:valAx>
        <c:axId val="258201216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 </a:t>
                </a:r>
                <a:r>
                  <a:rPr lang="ru-RU" baseline="0"/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201792"/>
        <c:crosses val="autoZero"/>
        <c:crossBetween val="midCat"/>
      </c:valAx>
      <c:valAx>
        <c:axId val="25820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Газовый фактор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201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Граница</a:t>
            </a:r>
            <a:r>
              <a:rPr lang="ru-RU" baseline="0"/>
              <a:t> применимости газлифта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VFP!$L$7:$Y$7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13-42BE-B457-7D2C5F624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93472"/>
        <c:axId val="258794048"/>
      </c:scatterChart>
      <c:valAx>
        <c:axId val="25879347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 </a:t>
                </a:r>
                <a:r>
                  <a:rPr lang="ru-RU" baseline="0"/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794048"/>
        <c:crosses val="autoZero"/>
        <c:crossBetween val="midCat"/>
      </c:valAx>
      <c:valAx>
        <c:axId val="25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Минимальное 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79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VFP!$AV$15:$BI$15</c:f>
              <c:numCache>
                <c:formatCode>0%</c:formatCode>
                <c:ptCount val="14"/>
                <c:pt idx="0">
                  <c:v>0.96360377459708035</c:v>
                </c:pt>
                <c:pt idx="1">
                  <c:v>0.93994806219693328</c:v>
                </c:pt>
                <c:pt idx="2">
                  <c:v>0.91813656103270136</c:v>
                </c:pt>
                <c:pt idx="3">
                  <c:v>0.89099470462915464</c:v>
                </c:pt>
                <c:pt idx="4">
                  <c:v>0.87042313906725888</c:v>
                </c:pt>
                <c:pt idx="5">
                  <c:v>0.8509002705171983</c:v>
                </c:pt>
                <c:pt idx="6">
                  <c:v>0.83229560329672814</c:v>
                </c:pt>
                <c:pt idx="7">
                  <c:v>0.81451085637893772</c:v>
                </c:pt>
                <c:pt idx="8">
                  <c:v>0.79746877527610005</c:v>
                </c:pt>
                <c:pt idx="9">
                  <c:v>0.78110668194749078</c:v>
                </c:pt>
                <c:pt idx="10">
                  <c:v>0.76537246981075491</c:v>
                </c:pt>
                <c:pt idx="11">
                  <c:v>0.75022197338171548</c:v>
                </c:pt>
                <c:pt idx="12">
                  <c:v>0.73561716289382173</c:v>
                </c:pt>
                <c:pt idx="13">
                  <c:v>0.72152486027060114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26-422D-9D8A-FB1346FCE9FC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VFP!$AV$16:$BI$16</c:f>
              <c:numCache>
                <c:formatCode>0%</c:formatCode>
                <c:ptCount val="14"/>
                <c:pt idx="0">
                  <c:v>0.96364636192343212</c:v>
                </c:pt>
                <c:pt idx="1">
                  <c:v>0.94002554706043928</c:v>
                </c:pt>
                <c:pt idx="2">
                  <c:v>0.91824483584633154</c:v>
                </c:pt>
                <c:pt idx="3">
                  <c:v>0.89113960550565274</c:v>
                </c:pt>
                <c:pt idx="4">
                  <c:v>0.87059459966657682</c:v>
                </c:pt>
                <c:pt idx="5">
                  <c:v>0.85109599013971426</c:v>
                </c:pt>
                <c:pt idx="6">
                  <c:v>0.83251357895207034</c:v>
                </c:pt>
                <c:pt idx="7">
                  <c:v>0.81474931025964437</c:v>
                </c:pt>
                <c:pt idx="8">
                  <c:v>0.79772610735392857</c:v>
                </c:pt>
                <c:pt idx="9">
                  <c:v>0.78138143706236973</c:v>
                </c:pt>
                <c:pt idx="10">
                  <c:v>0.76566331376439489</c:v>
                </c:pt>
                <c:pt idx="11">
                  <c:v>0.7505276749492471</c:v>
                </c:pt>
                <c:pt idx="12">
                  <c:v>0.73593657990020911</c:v>
                </c:pt>
                <c:pt idx="13">
                  <c:v>0.72185692856013228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26-422D-9D8A-FB1346FCE9FC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VFP!$AV$17:$BI$17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0.89125800619298057</c:v>
                </c:pt>
                <c:pt idx="4">
                  <c:v>0.8707347090553661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526-422D-9D8A-FB1346FCE9FC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VFP!$AV$18:$BI$18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0.8707347090553661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26-422D-9D8A-FB1346FCE9FC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VFP!$AV$19:$BI$19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0.8707347090553661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526-422D-9D8A-FB1346FCE9FC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VFP!$AV$20:$BI$20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0.8707347090553661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526-422D-9D8A-FB1346FCE9FC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VFP!$AV$21:$BI$21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0.8707347090553661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526-422D-9D8A-FB1346FCE9FC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VFP!$AV$22:$BI$22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0.8707347090553661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526-422D-9D8A-FB1346FCE9FC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VFP!$AV$23:$BI$23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0.8707347090553661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526-422D-9D8A-FB1346FCE9FC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VFP!$AV$24:$BI$24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0.8707347090553661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526-422D-9D8A-FB1346FCE9FC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VFP!$AV$25:$BI$25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526-422D-9D8A-FB1346FCE9FC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VFP!$AV$26:$BI$26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526-422D-9D8A-FB1346FCE9FC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VFP!$AV$27:$BI$27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526-422D-9D8A-FB1346FCE9FC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VFP!$AV$28:$BI$28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526-422D-9D8A-FB1346FCE9FC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VFP!$AV$29:$BI$29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526-422D-9D8A-FB1346FCE9FC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VFP!$AV$30:$BI$30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8526-422D-9D8A-FB1346FCE9FC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VFP!$AV$31:$BI$31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8526-422D-9D8A-FB1346FCE9FC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VFP!$AV$32:$BI$32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8526-422D-9D8A-FB1346FCE9FC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VFP!$AV$33:$BI$33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8526-422D-9D8A-FB1346FCE9FC}"/>
            </c:ext>
          </c:extLst>
        </c:ser>
        <c:ser>
          <c:idx val="20"/>
          <c:order val="19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VFP!$AV$34:$BI$34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8526-422D-9D8A-FB1346FCE9FC}"/>
            </c:ext>
          </c:extLst>
        </c:ser>
        <c:ser>
          <c:idx val="21"/>
          <c:order val="20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VFP!$AV$35:$BI$35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8526-422D-9D8A-FB1346FCE9FC}"/>
            </c:ext>
          </c:extLst>
        </c:ser>
        <c:ser>
          <c:idx val="0"/>
          <c:order val="2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VFP!$AV$36:$BI$36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0.85125592971595998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8526-422D-9D8A-FB1346FCE9FC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VFP!$AV$37:$BI$37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8526-422D-9D8A-FB1346FCE9FC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VFP!$AV$38:$BI$38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8526-422D-9D8A-FB1346FCE9FC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VFP!$AV$39:$BI$39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0.72212837492815474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8526-422D-9D8A-FB1346FCE9FC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VFP!$AV$40:$BI$40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526-422D-9D8A-FB1346FCE9FC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VFP!$AV$41:$BI$41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8526-422D-9D8A-FB1346FCE9FC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VFP!$AV$42:$BI$42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8526-422D-9D8A-FB1346FCE9FC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VFP!$AV$43:$BI$43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8526-422D-9D8A-FB1346FCE9FC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VFP!$AV$44:$BI$44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8526-422D-9D8A-FB1346FCE9FC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VFP!$AV$45:$BI$45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8526-422D-9D8A-FB1346FCE9FC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VFP!$AV$46:$BI$46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8526-422D-9D8A-FB1346FCE9FC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VFP!$AV$47:$BI$47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8526-422D-9D8A-FB1346FCE9FC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VFP!$AV$48:$BI$48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0.73619767478488085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8526-422D-9D8A-FB1346FCE9FC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VFP!$AV$49:$BI$49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0.75106874799860379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8526-422D-9D8A-FB1346FCE9FC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VFP!$AV$50:$BI$50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0.75106874799860379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8526-422D-9D8A-FB1346FCE9FC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VFP!$AV$51:$BI$51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0.75106874799860379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8526-422D-9D8A-FB1346FCE9FC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VFP!$AV$52:$BI$52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0.75106874799860379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8526-422D-9D8A-FB1346FCE9FC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VFP!$AV$53:$BI$53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0.75106874799860379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526-422D-9D8A-FB1346FCE9FC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VFP!$AV$54:$BI$54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0.75106874799860379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8526-422D-9D8A-FB1346FCE9FC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VFP!$AV$55:$BI$55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0.75106874799860379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8526-422D-9D8A-FB1346FCE9FC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VFP!$AV$56:$BI$56</c:f>
              <c:numCache>
                <c:formatCode>0%</c:formatCode>
                <c:ptCount val="14"/>
                <c:pt idx="0">
                  <c:v>0.96368115446005664</c:v>
                </c:pt>
                <c:pt idx="1">
                  <c:v>0.94008885392382013</c:v>
                </c:pt>
                <c:pt idx="2">
                  <c:v>0.9183333034125758</c:v>
                </c:pt>
                <c:pt idx="3">
                  <c:v>0.89793900224403012</c:v>
                </c:pt>
                <c:pt idx="4">
                  <c:v>0.87864993964795901</c:v>
                </c:pt>
                <c:pt idx="5">
                  <c:v>0.86030147918933464</c:v>
                </c:pt>
                <c:pt idx="6">
                  <c:v>0.83269171324209301</c:v>
                </c:pt>
                <c:pt idx="7">
                  <c:v>0.81494418761888077</c:v>
                </c:pt>
                <c:pt idx="8">
                  <c:v>0.79793642126633246</c:v>
                </c:pt>
                <c:pt idx="9">
                  <c:v>0.78160599927185093</c:v>
                </c:pt>
                <c:pt idx="10">
                  <c:v>0.76590103475779803</c:v>
                </c:pt>
                <c:pt idx="11">
                  <c:v>0.75077754927087659</c:v>
                </c:pt>
                <c:pt idx="12">
                  <c:v>0.75106874799860379</c:v>
                </c:pt>
                <c:pt idx="13">
                  <c:v>0.73760399776896213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8526-422D-9D8A-FB1346FC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95776"/>
        <c:axId val="258796352"/>
      </c:scatterChart>
      <c:valAx>
        <c:axId val="258795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layout>
            <c:manualLayout>
              <c:xMode val="edge"/>
              <c:yMode val="edge"/>
              <c:x val="0.40373216775868287"/>
              <c:y val="0.940319953899356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796352"/>
        <c:crosses val="autoZero"/>
        <c:crossBetween val="midCat"/>
      </c:valAx>
      <c:valAx>
        <c:axId val="25879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795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УЭЦН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VFP!$BL$15:$BY$15</c:f>
              <c:numCache>
                <c:formatCode>0%</c:formatCode>
                <c:ptCount val="14"/>
                <c:pt idx="0">
                  <c:v>2.8957373133421109E-2</c:v>
                </c:pt>
                <c:pt idx="1">
                  <c:v>4.5889522583334869E-2</c:v>
                </c:pt>
                <c:pt idx="2">
                  <c:v>6.1084359512728538E-2</c:v>
                </c:pt>
                <c:pt idx="3">
                  <c:v>7.9438873176532046E-2</c:v>
                </c:pt>
                <c:pt idx="4">
                  <c:v>9.2947562830010724E-2</c:v>
                </c:pt>
                <c:pt idx="5">
                  <c:v>0.10545268237932838</c:v>
                </c:pt>
                <c:pt idx="6">
                  <c:v>0.11688617415223305</c:v>
                </c:pt>
                <c:pt idx="7">
                  <c:v>0.12744735163148768</c:v>
                </c:pt>
                <c:pt idx="8">
                  <c:v>0.13736828224528708</c:v>
                </c:pt>
                <c:pt idx="9">
                  <c:v>0.14671257401068594</c:v>
                </c:pt>
                <c:pt idx="10">
                  <c:v>0.15553382970921392</c:v>
                </c:pt>
                <c:pt idx="11">
                  <c:v>0.16387790113027892</c:v>
                </c:pt>
                <c:pt idx="12">
                  <c:v>0.17178448130363932</c:v>
                </c:pt>
                <c:pt idx="13">
                  <c:v>0.17928826968836042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3-48A8-B868-8116A6914789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VFP!$BL$16:$BY$16</c:f>
              <c:numCache>
                <c:formatCode>0%</c:formatCode>
                <c:ptCount val="14"/>
                <c:pt idx="0">
                  <c:v>3.2493326326242161E-2</c:v>
                </c:pt>
                <c:pt idx="1">
                  <c:v>5.1357495500955606E-2</c:v>
                </c:pt>
                <c:pt idx="2">
                  <c:v>6.82198489490278E-2</c:v>
                </c:pt>
                <c:pt idx="3">
                  <c:v>8.8505497369225611E-2</c:v>
                </c:pt>
                <c:pt idx="4">
                  <c:v>0.10337770392696412</c:v>
                </c:pt>
                <c:pt idx="5">
                  <c:v>0.11710162783058359</c:v>
                </c:pt>
                <c:pt idx="6">
                  <c:v>0.12961679912565044</c:v>
                </c:pt>
                <c:pt idx="7">
                  <c:v>0.14114253516223393</c:v>
                </c:pt>
                <c:pt idx="8">
                  <c:v>0.15194279994737558</c:v>
                </c:pt>
                <c:pt idx="9">
                  <c:v>0.16209171812753939</c:v>
                </c:pt>
                <c:pt idx="10">
                  <c:v>0.1716516419677277</c:v>
                </c:pt>
                <c:pt idx="11">
                  <c:v>0.18067579701226877</c:v>
                </c:pt>
                <c:pt idx="12">
                  <c:v>0.18921015613281736</c:v>
                </c:pt>
                <c:pt idx="13">
                  <c:v>0.19729481396645918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53-48A8-B868-8116A6914789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VFP!$BL$17:$BY$17</c:f>
              <c:numCache>
                <c:formatCode>0%</c:formatCode>
                <c:ptCount val="14"/>
                <c:pt idx="0">
                  <c:v>3.6007471264235383E-2</c:v>
                </c:pt>
                <c:pt idx="1">
                  <c:v>5.6766957677871065E-2</c:v>
                </c:pt>
                <c:pt idx="2">
                  <c:v>7.5251484408629388E-2</c:v>
                </c:pt>
                <c:pt idx="3">
                  <c:v>9.7399046658381991E-2</c:v>
                </c:pt>
                <c:pt idx="4">
                  <c:v>0.11357449003054909</c:v>
                </c:pt>
                <c:pt idx="5">
                  <c:v>0.12845489551956096</c:v>
                </c:pt>
                <c:pt idx="6">
                  <c:v>0.14198948679583528</c:v>
                </c:pt>
                <c:pt idx="7">
                  <c:v>0.15441836394789499</c:v>
                </c:pt>
                <c:pt idx="8">
                  <c:v>0.16603695159161577</c:v>
                </c:pt>
                <c:pt idx="9">
                  <c:v>0.1769302771451346</c:v>
                </c:pt>
                <c:pt idx="10">
                  <c:v>0.18716972194562184</c:v>
                </c:pt>
                <c:pt idx="11">
                  <c:v>0.19681608504122258</c:v>
                </c:pt>
                <c:pt idx="12">
                  <c:v>0.2059217585745983</c:v>
                </c:pt>
                <c:pt idx="13">
                  <c:v>0.21453232595367702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53-48A8-B868-8116A6914789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VFP!$BL$18:$BY$18</c:f>
              <c:numCache>
                <c:formatCode>0%</c:formatCode>
                <c:ptCount val="14"/>
                <c:pt idx="0">
                  <c:v>5.9788346901677662E-2</c:v>
                </c:pt>
                <c:pt idx="1">
                  <c:v>9.4081400799443701E-2</c:v>
                </c:pt>
                <c:pt idx="2">
                  <c:v>0.1238104636771778</c:v>
                </c:pt>
                <c:pt idx="3">
                  <c:v>0.14966267982201958</c:v>
                </c:pt>
                <c:pt idx="4">
                  <c:v>0.18173134925769349</c:v>
                </c:pt>
                <c:pt idx="5">
                  <c:v>0.20339515203570921</c:v>
                </c:pt>
                <c:pt idx="6">
                  <c:v>0.22309332984945976</c:v>
                </c:pt>
                <c:pt idx="7">
                  <c:v>0.24099520259524032</c:v>
                </c:pt>
                <c:pt idx="8">
                  <c:v>0.25721283655160471</c:v>
                </c:pt>
                <c:pt idx="9">
                  <c:v>0.2722022342456446</c:v>
                </c:pt>
                <c:pt idx="10">
                  <c:v>0.28610320218630064</c:v>
                </c:pt>
                <c:pt idx="11">
                  <c:v>0.29903350110675092</c:v>
                </c:pt>
                <c:pt idx="12">
                  <c:v>0.31109334480593342</c:v>
                </c:pt>
                <c:pt idx="13">
                  <c:v>0.32230758334607762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53-48A8-B868-8116A6914789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VFP!$BL$19:$BY$19</c:f>
              <c:numCache>
                <c:formatCode>0%</c:formatCode>
                <c:ptCount val="14"/>
                <c:pt idx="0">
                  <c:v>8.2593297955396036E-2</c:v>
                </c:pt>
                <c:pt idx="1">
                  <c:v>0.12888363206197195</c:v>
                </c:pt>
                <c:pt idx="2">
                  <c:v>0.16702868023371997</c:v>
                </c:pt>
                <c:pt idx="3">
                  <c:v>0.20004775609612666</c:v>
                </c:pt>
                <c:pt idx="4">
                  <c:v>0.24045540876740065</c:v>
                </c:pt>
                <c:pt idx="5">
                  <c:v>0.26667660969315504</c:v>
                </c:pt>
                <c:pt idx="6">
                  <c:v>0.29016945174026187</c:v>
                </c:pt>
                <c:pt idx="7">
                  <c:v>0.31136081445139968</c:v>
                </c:pt>
                <c:pt idx="8">
                  <c:v>0.33040064738252545</c:v>
                </c:pt>
                <c:pt idx="9">
                  <c:v>0.34768584873508229</c:v>
                </c:pt>
                <c:pt idx="10">
                  <c:v>0.36354179914556994</c:v>
                </c:pt>
                <c:pt idx="11">
                  <c:v>0.37814157562602257</c:v>
                </c:pt>
                <c:pt idx="12">
                  <c:v>0.39157040093769602</c:v>
                </c:pt>
                <c:pt idx="13">
                  <c:v>0.40392670939497821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53-48A8-B868-8116A6914789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VFP!$BL$20:$BY$20</c:f>
              <c:numCache>
                <c:formatCode>0%</c:formatCode>
                <c:ptCount val="14"/>
                <c:pt idx="0">
                  <c:v>0.10445562958537347</c:v>
                </c:pt>
                <c:pt idx="1">
                  <c:v>0.1605743362052213</c:v>
                </c:pt>
                <c:pt idx="2">
                  <c:v>0.20633340795601612</c:v>
                </c:pt>
                <c:pt idx="3">
                  <c:v>0.24508566708760365</c:v>
                </c:pt>
                <c:pt idx="4">
                  <c:v>0.29097460342251191</c:v>
                </c:pt>
                <c:pt idx="5">
                  <c:v>0.32074342143426987</c:v>
                </c:pt>
                <c:pt idx="6">
                  <c:v>0.34665421927336221</c:v>
                </c:pt>
                <c:pt idx="7">
                  <c:v>0.36975798049678416</c:v>
                </c:pt>
                <c:pt idx="8">
                  <c:v>0.39045371473048135</c:v>
                </c:pt>
                <c:pt idx="9">
                  <c:v>0.40897337622224245</c:v>
                </c:pt>
                <c:pt idx="10">
                  <c:v>0.42581016562181812</c:v>
                </c:pt>
                <c:pt idx="11">
                  <c:v>0.44118597011710398</c:v>
                </c:pt>
                <c:pt idx="12">
                  <c:v>0.45517471169178131</c:v>
                </c:pt>
                <c:pt idx="13">
                  <c:v>0.46803521449687013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53-48A8-B868-8116A6914789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VFP!$BL$21:$BY$21</c:f>
              <c:numCache>
                <c:formatCode>0%</c:formatCode>
                <c:ptCount val="14"/>
                <c:pt idx="0">
                  <c:v>0.12541253679780204</c:v>
                </c:pt>
                <c:pt idx="1">
                  <c:v>0.19013741721573879</c:v>
                </c:pt>
                <c:pt idx="2">
                  <c:v>0.24225791178192568</c:v>
                </c:pt>
                <c:pt idx="3">
                  <c:v>0.28505444428197446</c:v>
                </c:pt>
                <c:pt idx="4">
                  <c:v>0.33535513957590768</c:v>
                </c:pt>
                <c:pt idx="5">
                  <c:v>0.36717943001278724</c:v>
                </c:pt>
                <c:pt idx="6">
                  <c:v>0.39485115204898619</c:v>
                </c:pt>
                <c:pt idx="7">
                  <c:v>0.41905314794000575</c:v>
                </c:pt>
                <c:pt idx="8">
                  <c:v>0.44058779423430289</c:v>
                </c:pt>
                <c:pt idx="9">
                  <c:v>0.45972924627168599</c:v>
                </c:pt>
                <c:pt idx="10">
                  <c:v>0.47697255156672863</c:v>
                </c:pt>
                <c:pt idx="11">
                  <c:v>0.4926130279773796</c:v>
                </c:pt>
                <c:pt idx="12">
                  <c:v>0.5060223847540597</c:v>
                </c:pt>
                <c:pt idx="13">
                  <c:v>0.51900331100230601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53-48A8-B868-8116A6914789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VFP!$BL$22:$BY$22</c:f>
              <c:numCache>
                <c:formatCode>0%</c:formatCode>
                <c:ptCount val="14"/>
                <c:pt idx="0">
                  <c:v>0.14517324040389415</c:v>
                </c:pt>
                <c:pt idx="1">
                  <c:v>0.21788050007675874</c:v>
                </c:pt>
                <c:pt idx="2">
                  <c:v>0.27476973160582713</c:v>
                </c:pt>
                <c:pt idx="3">
                  <c:v>0.3212450212248481</c:v>
                </c:pt>
                <c:pt idx="4">
                  <c:v>0.37447619626723677</c:v>
                </c:pt>
                <c:pt idx="5">
                  <c:v>0.40775011394627375</c:v>
                </c:pt>
                <c:pt idx="6">
                  <c:v>0.43637320334519719</c:v>
                </c:pt>
                <c:pt idx="7">
                  <c:v>0.4612141461026249</c:v>
                </c:pt>
                <c:pt idx="8">
                  <c:v>0.48308095718993294</c:v>
                </c:pt>
                <c:pt idx="9">
                  <c:v>0.50170928958720673</c:v>
                </c:pt>
                <c:pt idx="10">
                  <c:v>0.51906084971283584</c:v>
                </c:pt>
                <c:pt idx="11">
                  <c:v>0.53466487025426179</c:v>
                </c:pt>
                <c:pt idx="12">
                  <c:v>0.54877847913470734</c:v>
                </c:pt>
                <c:pt idx="13">
                  <c:v>0.56160923768700688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53-48A8-B868-8116A6914789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VFP!$BL$23:$BY$23</c:f>
              <c:numCache>
                <c:formatCode>0%</c:formatCode>
                <c:ptCount val="14"/>
                <c:pt idx="0">
                  <c:v>0.16390413081980634</c:v>
                </c:pt>
                <c:pt idx="1">
                  <c:v>0.24376391347772688</c:v>
                </c:pt>
                <c:pt idx="2">
                  <c:v>0.30481197496299617</c:v>
                </c:pt>
                <c:pt idx="3">
                  <c:v>0.35371470223491858</c:v>
                </c:pt>
                <c:pt idx="4">
                  <c:v>0.40921570825812281</c:v>
                </c:pt>
                <c:pt idx="5">
                  <c:v>0.44348963046958212</c:v>
                </c:pt>
                <c:pt idx="6">
                  <c:v>0.47253891285816557</c:v>
                </c:pt>
                <c:pt idx="7">
                  <c:v>0.4969121898932109</c:v>
                </c:pt>
                <c:pt idx="8">
                  <c:v>0.51888439502091432</c:v>
                </c:pt>
                <c:pt idx="9">
                  <c:v>0.53824810902099418</c:v>
                </c:pt>
                <c:pt idx="10">
                  <c:v>0.55545469831635919</c:v>
                </c:pt>
                <c:pt idx="11">
                  <c:v>0.57085417409886174</c:v>
                </c:pt>
                <c:pt idx="12">
                  <c:v>0.58472269055030457</c:v>
                </c:pt>
                <c:pt idx="13">
                  <c:v>0.59728141372076315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53-48A8-B868-8116A6914789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VFP!$BL$24:$BY$24</c:f>
              <c:numCache>
                <c:formatCode>0%</c:formatCode>
                <c:ptCount val="14"/>
                <c:pt idx="0">
                  <c:v>0.18192372562012232</c:v>
                </c:pt>
                <c:pt idx="1">
                  <c:v>0.26778039574696044</c:v>
                </c:pt>
                <c:pt idx="2">
                  <c:v>0.33240076878741448</c:v>
                </c:pt>
                <c:pt idx="3">
                  <c:v>0.38340092066015807</c:v>
                </c:pt>
                <c:pt idx="4">
                  <c:v>0.4403669447851753</c:v>
                </c:pt>
                <c:pt idx="5">
                  <c:v>0.47505526567691042</c:v>
                </c:pt>
                <c:pt idx="6">
                  <c:v>0.50363733080527295</c:v>
                </c:pt>
                <c:pt idx="7">
                  <c:v>0.52881027895062704</c:v>
                </c:pt>
                <c:pt idx="8">
                  <c:v>0.55064914149359334</c:v>
                </c:pt>
                <c:pt idx="9">
                  <c:v>0.56979436446528797</c:v>
                </c:pt>
                <c:pt idx="10">
                  <c:v>0.58672800669137859</c:v>
                </c:pt>
                <c:pt idx="11">
                  <c:v>0.60182073853122175</c:v>
                </c:pt>
                <c:pt idx="12">
                  <c:v>0.61536280831284407</c:v>
                </c:pt>
                <c:pt idx="13">
                  <c:v>0.62758508679826186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53-48A8-B868-8116A6914789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VFP!$BL$25:$BY$25</c:f>
              <c:numCache>
                <c:formatCode>0%</c:formatCode>
                <c:ptCount val="14"/>
                <c:pt idx="0">
                  <c:v>0.19926085318261369</c:v>
                </c:pt>
                <c:pt idx="1">
                  <c:v>0.29043910649537935</c:v>
                </c:pt>
                <c:pt idx="2">
                  <c:v>0.35783436731389173</c:v>
                </c:pt>
                <c:pt idx="3">
                  <c:v>0.41033873225967071</c:v>
                </c:pt>
                <c:pt idx="4">
                  <c:v>0.45268051060774839</c:v>
                </c:pt>
                <c:pt idx="5">
                  <c:v>0.50254459308814448</c:v>
                </c:pt>
                <c:pt idx="6">
                  <c:v>0.53190395032287119</c:v>
                </c:pt>
                <c:pt idx="7">
                  <c:v>0.5569045739749503</c:v>
                </c:pt>
                <c:pt idx="8">
                  <c:v>0.57847925051869808</c:v>
                </c:pt>
                <c:pt idx="9">
                  <c:v>0.59730587443254257</c:v>
                </c:pt>
                <c:pt idx="10">
                  <c:v>0.61389042156183971</c:v>
                </c:pt>
                <c:pt idx="11">
                  <c:v>0.62861906871086604</c:v>
                </c:pt>
                <c:pt idx="12">
                  <c:v>0.64179220561813866</c:v>
                </c:pt>
                <c:pt idx="13">
                  <c:v>0.65364734926859192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53-48A8-B868-8116A6914789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VFP!$BL$26:$BY$26</c:f>
              <c:numCache>
                <c:formatCode>0%</c:formatCode>
                <c:ptCount val="14"/>
                <c:pt idx="0">
                  <c:v>0.2159445769345423</c:v>
                </c:pt>
                <c:pt idx="1">
                  <c:v>0.31183442029631359</c:v>
                </c:pt>
                <c:pt idx="2">
                  <c:v>0.38151432356326592</c:v>
                </c:pt>
                <c:pt idx="3">
                  <c:v>0.43510822761562101</c:v>
                </c:pt>
                <c:pt idx="4">
                  <c:v>0.47789659349592301</c:v>
                </c:pt>
                <c:pt idx="5">
                  <c:v>0.52794322842598074</c:v>
                </c:pt>
                <c:pt idx="6">
                  <c:v>0.5571246027313369</c:v>
                </c:pt>
                <c:pt idx="7">
                  <c:v>0.58183718391621964</c:v>
                </c:pt>
                <c:pt idx="8">
                  <c:v>0.60306314889816115</c:v>
                </c:pt>
                <c:pt idx="9">
                  <c:v>0.62151017518503937</c:v>
                </c:pt>
                <c:pt idx="10">
                  <c:v>0.63770252243369485</c:v>
                </c:pt>
                <c:pt idx="11">
                  <c:v>0.65203768892683123</c:v>
                </c:pt>
                <c:pt idx="12">
                  <c:v>0.66482306331634322</c:v>
                </c:pt>
                <c:pt idx="13">
                  <c:v>0.67630042513280442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53-48A8-B868-8116A6914789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VFP!$BL$27:$BY$27</c:f>
              <c:numCache>
                <c:formatCode>0%</c:formatCode>
                <c:ptCount val="14"/>
                <c:pt idx="0">
                  <c:v>0.2320037229259834</c:v>
                </c:pt>
                <c:pt idx="1">
                  <c:v>0.33184719946975449</c:v>
                </c:pt>
                <c:pt idx="2">
                  <c:v>0.40340018755322565</c:v>
                </c:pt>
                <c:pt idx="3">
                  <c:v>0.45783993247263932</c:v>
                </c:pt>
                <c:pt idx="4">
                  <c:v>0.50016401353321749</c:v>
                </c:pt>
                <c:pt idx="5">
                  <c:v>0.5508742891640348</c:v>
                </c:pt>
                <c:pt idx="6">
                  <c:v>0.57976646019846179</c:v>
                </c:pt>
                <c:pt idx="7">
                  <c:v>0.60411339299808309</c:v>
                </c:pt>
                <c:pt idx="8">
                  <c:v>0.62493751236275641</c:v>
                </c:pt>
                <c:pt idx="9">
                  <c:v>0.64296980348714761</c:v>
                </c:pt>
                <c:pt idx="10">
                  <c:v>0.65874816241045497</c:v>
                </c:pt>
                <c:pt idx="11">
                  <c:v>0.67267802952860323</c:v>
                </c:pt>
                <c:pt idx="12">
                  <c:v>0.68507130491085033</c:v>
                </c:pt>
                <c:pt idx="13">
                  <c:v>0.69617217914142349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53-48A8-B868-8116A6914789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VFP!$BL$28:$BY$28</c:f>
              <c:numCache>
                <c:formatCode>0%</c:formatCode>
                <c:ptCount val="14"/>
                <c:pt idx="0">
                  <c:v>0.24722523234686389</c:v>
                </c:pt>
                <c:pt idx="1">
                  <c:v>0.35071231758081811</c:v>
                </c:pt>
                <c:pt idx="2">
                  <c:v>0.42381824337956847</c:v>
                </c:pt>
                <c:pt idx="3">
                  <c:v>0.47882251991531394</c:v>
                </c:pt>
                <c:pt idx="4">
                  <c:v>0.52127813961329927</c:v>
                </c:pt>
                <c:pt idx="5">
                  <c:v>0.57168071768995476</c:v>
                </c:pt>
                <c:pt idx="6">
                  <c:v>0.60020580549510838</c:v>
                </c:pt>
                <c:pt idx="7">
                  <c:v>0.62413626183212323</c:v>
                </c:pt>
                <c:pt idx="8">
                  <c:v>0.64452689509933281</c:v>
                </c:pt>
                <c:pt idx="9">
                  <c:v>0.66212656254777769</c:v>
                </c:pt>
                <c:pt idx="10">
                  <c:v>0.67748297982767547</c:v>
                </c:pt>
                <c:pt idx="11">
                  <c:v>0.69100680965612871</c:v>
                </c:pt>
                <c:pt idx="12">
                  <c:v>0.70301249955018286</c:v>
                </c:pt>
                <c:pt idx="13">
                  <c:v>0.71374521626542264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53-48A8-B868-8116A6914789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VFP!$BL$29:$BY$29</c:f>
              <c:numCache>
                <c:formatCode>0%</c:formatCode>
                <c:ptCount val="14"/>
                <c:pt idx="0">
                  <c:v>0.26183085851477489</c:v>
                </c:pt>
                <c:pt idx="1">
                  <c:v>0.36860804439004308</c:v>
                </c:pt>
                <c:pt idx="2">
                  <c:v>0.4429536056308751</c:v>
                </c:pt>
                <c:pt idx="3">
                  <c:v>0.49749370267191828</c:v>
                </c:pt>
                <c:pt idx="4">
                  <c:v>0.54068075317274411</c:v>
                </c:pt>
                <c:pt idx="5">
                  <c:v>0.59064472076018215</c:v>
                </c:pt>
                <c:pt idx="6">
                  <c:v>0.61874911021252821</c:v>
                </c:pt>
                <c:pt idx="7">
                  <c:v>0.64223123385381342</c:v>
                </c:pt>
                <c:pt idx="8">
                  <c:v>0.6621715567041605</c:v>
                </c:pt>
                <c:pt idx="9">
                  <c:v>0.67933226290065651</c:v>
                </c:pt>
                <c:pt idx="10">
                  <c:v>0.69426776171566229</c:v>
                </c:pt>
                <c:pt idx="11">
                  <c:v>0.7073917538140746</c:v>
                </c:pt>
                <c:pt idx="12">
                  <c:v>0.71901968648849446</c:v>
                </c:pt>
                <c:pt idx="13">
                  <c:v>0.72939659309454985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53-48A8-B868-8116A6914789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VFP!$BL$30:$BY$30</c:f>
              <c:numCache>
                <c:formatCode>0%</c:formatCode>
                <c:ptCount val="14"/>
                <c:pt idx="0">
                  <c:v>0.27592854567421082</c:v>
                </c:pt>
                <c:pt idx="1">
                  <c:v>0.38559924732581502</c:v>
                </c:pt>
                <c:pt idx="2">
                  <c:v>0.46075413299054035</c:v>
                </c:pt>
                <c:pt idx="3">
                  <c:v>0.51555977919451468</c:v>
                </c:pt>
                <c:pt idx="4">
                  <c:v>0.55857185130732001</c:v>
                </c:pt>
                <c:pt idx="5">
                  <c:v>0.60800064490502859</c:v>
                </c:pt>
                <c:pt idx="6">
                  <c:v>0.63564850707811882</c:v>
                </c:pt>
                <c:pt idx="7">
                  <c:v>0.65866396054878795</c:v>
                </c:pt>
                <c:pt idx="8">
                  <c:v>0.6781473935512462</c:v>
                </c:pt>
                <c:pt idx="9">
                  <c:v>0.69487052581148812</c:v>
                </c:pt>
                <c:pt idx="10">
                  <c:v>0.70939190460134149</c:v>
                </c:pt>
                <c:pt idx="11">
                  <c:v>0.7221265170496296</c:v>
                </c:pt>
                <c:pt idx="12">
                  <c:v>0.73338959302555562</c:v>
                </c:pt>
                <c:pt idx="13">
                  <c:v>0.74342517695920118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53-48A8-B868-8116A6914789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VFP!$BL$31:$BY$31</c:f>
              <c:numCache>
                <c:formatCode>0%</c:formatCode>
                <c:ptCount val="14"/>
                <c:pt idx="0">
                  <c:v>0.28953978837827438</c:v>
                </c:pt>
                <c:pt idx="1">
                  <c:v>0.4015687383198841</c:v>
                </c:pt>
                <c:pt idx="2">
                  <c:v>0.47749847180428795</c:v>
                </c:pt>
                <c:pt idx="3">
                  <c:v>0.53237191625618263</c:v>
                </c:pt>
                <c:pt idx="4">
                  <c:v>0.57512143873978971</c:v>
                </c:pt>
                <c:pt idx="5">
                  <c:v>0.62394470969145022</c:v>
                </c:pt>
                <c:pt idx="6">
                  <c:v>0.6511133219579901</c:v>
                </c:pt>
                <c:pt idx="7">
                  <c:v>0.67365343000509426</c:v>
                </c:pt>
                <c:pt idx="8">
                  <c:v>0.69268047022108592</c:v>
                </c:pt>
                <c:pt idx="9">
                  <c:v>0.70897254062276871</c:v>
                </c:pt>
                <c:pt idx="10">
                  <c:v>0.72309024010745537</c:v>
                </c:pt>
                <c:pt idx="11">
                  <c:v>0.73544844029239265</c:v>
                </c:pt>
                <c:pt idx="12">
                  <c:v>0.74636119883441754</c:v>
                </c:pt>
                <c:pt idx="13">
                  <c:v>0.75607091440019447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53-48A8-B868-8116A6914789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VFP!$BL$32:$BY$32</c:f>
              <c:numCache>
                <c:formatCode>0%</c:formatCode>
                <c:ptCount val="14"/>
                <c:pt idx="0">
                  <c:v>0.3026854626053827</c:v>
                </c:pt>
                <c:pt idx="1">
                  <c:v>0.41676404739524375</c:v>
                </c:pt>
                <c:pt idx="2">
                  <c:v>0.49327892167486703</c:v>
                </c:pt>
                <c:pt idx="3">
                  <c:v>0.54805628624346514</c:v>
                </c:pt>
                <c:pt idx="4">
                  <c:v>0.59047494687590651</c:v>
                </c:pt>
                <c:pt idx="5">
                  <c:v>0.63864245849617263</c:v>
                </c:pt>
                <c:pt idx="6">
                  <c:v>0.66531878859843019</c:v>
                </c:pt>
                <c:pt idx="7">
                  <c:v>0.68738178180933907</c:v>
                </c:pt>
                <c:pt idx="8">
                  <c:v>0.70595778406812448</c:v>
                </c:pt>
                <c:pt idx="9">
                  <c:v>0.72182864562508486</c:v>
                </c:pt>
                <c:pt idx="10">
                  <c:v>0.7355553161318017</c:v>
                </c:pt>
                <c:pt idx="11">
                  <c:v>0.74755143195099216</c:v>
                </c:pt>
                <c:pt idx="12">
                  <c:v>0.75812913237849089</c:v>
                </c:pt>
                <c:pt idx="13">
                  <c:v>0.76752866920612928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53-48A8-B868-8116A6914789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VFP!$BL$33:$BY$33</c:f>
              <c:numCache>
                <c:formatCode>0%</c:formatCode>
                <c:ptCount val="14"/>
                <c:pt idx="0">
                  <c:v>0.31538574170755951</c:v>
                </c:pt>
                <c:pt idx="1">
                  <c:v>0.4312473032464969</c:v>
                </c:pt>
                <c:pt idx="2">
                  <c:v>0.50732322338607871</c:v>
                </c:pt>
                <c:pt idx="3">
                  <c:v>0.56272268344730758</c:v>
                </c:pt>
                <c:pt idx="4">
                  <c:v>0.60475751889231233</c:v>
                </c:pt>
                <c:pt idx="5">
                  <c:v>0.65223452776265289</c:v>
                </c:pt>
                <c:pt idx="6">
                  <c:v>0.67841271765576372</c:v>
                </c:pt>
                <c:pt idx="7">
                  <c:v>0.70000174466056109</c:v>
                </c:pt>
                <c:pt idx="8">
                  <c:v>0.7181353549420324</c:v>
                </c:pt>
                <c:pt idx="9">
                  <c:v>0.73359696928478024</c:v>
                </c:pt>
                <c:pt idx="10">
                  <c:v>0.74694650389077477</c:v>
                </c:pt>
                <c:pt idx="11">
                  <c:v>0.75859546827077828</c:v>
                </c:pt>
                <c:pt idx="12">
                  <c:v>0.76885350340672054</c:v>
                </c:pt>
                <c:pt idx="13">
                  <c:v>0.77795833544662085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53-48A8-B868-8116A6914789}"/>
            </c:ext>
          </c:extLst>
        </c:ser>
        <c:ser>
          <c:idx val="20"/>
          <c:order val="19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VFP!$BL$34:$BY$34</c:f>
              <c:numCache>
                <c:formatCode>0%</c:formatCode>
                <c:ptCount val="14"/>
                <c:pt idx="0">
                  <c:v>0.32751738648156159</c:v>
                </c:pt>
                <c:pt idx="1">
                  <c:v>0.44505106107561909</c:v>
                </c:pt>
                <c:pt idx="2">
                  <c:v>0.52132772592248755</c:v>
                </c:pt>
                <c:pt idx="3">
                  <c:v>0.57646709802844953</c:v>
                </c:pt>
                <c:pt idx="4">
                  <c:v>0.61807742836419133</c:v>
                </c:pt>
                <c:pt idx="5">
                  <c:v>0.66484116143118588</c:v>
                </c:pt>
                <c:pt idx="6">
                  <c:v>0.69052065916992644</c:v>
                </c:pt>
                <c:pt idx="7">
                  <c:v>0.71164234240860846</c:v>
                </c:pt>
                <c:pt idx="8">
                  <c:v>0.72934438466491991</c:v>
                </c:pt>
                <c:pt idx="9">
                  <c:v>0.74440996704566709</c:v>
                </c:pt>
                <c:pt idx="10">
                  <c:v>0.75739684840267685</c:v>
                </c:pt>
                <c:pt idx="11">
                  <c:v>0.76871370450198173</c:v>
                </c:pt>
                <c:pt idx="12">
                  <c:v>0.77866723071445954</c:v>
                </c:pt>
                <c:pt idx="13">
                  <c:v>0.78749234510919663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53-48A8-B868-8116A6914789}"/>
            </c:ext>
          </c:extLst>
        </c:ser>
        <c:ser>
          <c:idx val="21"/>
          <c:order val="20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VFP!$BL$35:$BY$35</c:f>
              <c:numCache>
                <c:formatCode>0%</c:formatCode>
                <c:ptCount val="14"/>
                <c:pt idx="0">
                  <c:v>0.33921110888807349</c:v>
                </c:pt>
                <c:pt idx="1">
                  <c:v>0.45811712758246925</c:v>
                </c:pt>
                <c:pt idx="2">
                  <c:v>0.53455806884667956</c:v>
                </c:pt>
                <c:pt idx="3">
                  <c:v>0.58937381934943134</c:v>
                </c:pt>
                <c:pt idx="4">
                  <c:v>0.63052882917041775</c:v>
                </c:pt>
                <c:pt idx="5">
                  <c:v>0.67656577781898009</c:v>
                </c:pt>
                <c:pt idx="6">
                  <c:v>0.70174994113352518</c:v>
                </c:pt>
                <c:pt idx="7">
                  <c:v>0.72241332127191549</c:v>
                </c:pt>
                <c:pt idx="8">
                  <c:v>0.73969600303946614</c:v>
                </c:pt>
                <c:pt idx="9">
                  <c:v>0.75437942829663662</c:v>
                </c:pt>
                <c:pt idx="10">
                  <c:v>0.76701828886399659</c:v>
                </c:pt>
                <c:pt idx="11">
                  <c:v>0.7780178696631137</c:v>
                </c:pt>
                <c:pt idx="12">
                  <c:v>0.78768157925244575</c:v>
                </c:pt>
                <c:pt idx="13">
                  <c:v>0.79624132119211144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53-48A8-B868-8116A6914789}"/>
            </c:ext>
          </c:extLst>
        </c:ser>
        <c:ser>
          <c:idx val="0"/>
          <c:order val="2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VFP!$BL$36:$BY$36</c:f>
              <c:numCache>
                <c:formatCode>0%</c:formatCode>
                <c:ptCount val="14"/>
                <c:pt idx="0">
                  <c:v>0.35053318213863721</c:v>
                </c:pt>
                <c:pt idx="1">
                  <c:v>0.47061240501185297</c:v>
                </c:pt>
                <c:pt idx="2">
                  <c:v>0.54707671816387804</c:v>
                </c:pt>
                <c:pt idx="3">
                  <c:v>0.60151716609868755</c:v>
                </c:pt>
                <c:pt idx="4">
                  <c:v>0.64219398446922749</c:v>
                </c:pt>
                <c:pt idx="5">
                  <c:v>0.68749781313969438</c:v>
                </c:pt>
                <c:pt idx="6">
                  <c:v>0.71219285962289247</c:v>
                </c:pt>
                <c:pt idx="7">
                  <c:v>0.73240862056773737</c:v>
                </c:pt>
                <c:pt idx="8">
                  <c:v>0.74928496486914242</c:v>
                </c:pt>
                <c:pt idx="9">
                  <c:v>0.76360035552940408</c:v>
                </c:pt>
                <c:pt idx="10">
                  <c:v>0.77590568419676509</c:v>
                </c:pt>
                <c:pt idx="11">
                  <c:v>0.78660240953978144</c:v>
                </c:pt>
                <c:pt idx="12">
                  <c:v>0.79599039710845887</c:v>
                </c:pt>
                <c:pt idx="13">
                  <c:v>0.80429838958247435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53-48A8-B868-8116A6914789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VFP!$BL$37:$BY$37</c:f>
              <c:numCache>
                <c:formatCode>0%</c:formatCode>
                <c:ptCount val="14"/>
                <c:pt idx="0">
                  <c:v>0.36149885600415882</c:v>
                </c:pt>
                <c:pt idx="1">
                  <c:v>0.48257080005950209</c:v>
                </c:pt>
                <c:pt idx="2">
                  <c:v>0.55893959549011996</c:v>
                </c:pt>
                <c:pt idx="3">
                  <c:v>0.61296291824513693</c:v>
                </c:pt>
                <c:pt idx="4">
                  <c:v>0.65314508635031343</c:v>
                </c:pt>
                <c:pt idx="5">
                  <c:v>0.68432072559600232</c:v>
                </c:pt>
                <c:pt idx="6">
                  <c:v>0.72192922140656668</c:v>
                </c:pt>
                <c:pt idx="7">
                  <c:v>0.74170911966293784</c:v>
                </c:pt>
                <c:pt idx="8">
                  <c:v>0.75819255887519599</c:v>
                </c:pt>
                <c:pt idx="9">
                  <c:v>0.77215400133911505</c:v>
                </c:pt>
                <c:pt idx="10">
                  <c:v>0.78413995109197432</c:v>
                </c:pt>
                <c:pt idx="11">
                  <c:v>0.794547704161913</c:v>
                </c:pt>
                <c:pt idx="12">
                  <c:v>0.80367339510105562</c:v>
                </c:pt>
                <c:pt idx="13">
                  <c:v>0.81174250684049076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53-48A8-B868-8116A6914789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VFP!$BL$38:$BY$38</c:f>
              <c:numCache>
                <c:formatCode>0%</c:formatCode>
                <c:ptCount val="14"/>
                <c:pt idx="0">
                  <c:v>0.37212278578972841</c:v>
                </c:pt>
                <c:pt idx="1">
                  <c:v>0.49402390691556625</c:v>
                </c:pt>
                <c:pt idx="2">
                  <c:v>0.57019691322435029</c:v>
                </c:pt>
                <c:pt idx="3">
                  <c:v>0.62376950910029405</c:v>
                </c:pt>
                <c:pt idx="4">
                  <c:v>0.66344575125406502</c:v>
                </c:pt>
                <c:pt idx="5">
                  <c:v>0.69412912924963066</c:v>
                </c:pt>
                <c:pt idx="6">
                  <c:v>0.73102838735101616</c:v>
                </c:pt>
                <c:pt idx="7">
                  <c:v>0.75038483132211931</c:v>
                </c:pt>
                <c:pt idx="8">
                  <c:v>0.76648891778791062</c:v>
                </c:pt>
                <c:pt idx="9">
                  <c:v>0.78011026912173953</c:v>
                </c:pt>
                <c:pt idx="10">
                  <c:v>0.79179053473552308</c:v>
                </c:pt>
                <c:pt idx="11">
                  <c:v>0.80192259231618834</c:v>
                </c:pt>
                <c:pt idx="12">
                  <c:v>0.81079871221196154</c:v>
                </c:pt>
                <c:pt idx="13">
                  <c:v>0.81864105631930584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53-48A8-B868-8116A6914789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VFP!$BL$39:$BY$39</c:f>
              <c:numCache>
                <c:formatCode>0%</c:formatCode>
                <c:ptCount val="14"/>
                <c:pt idx="0">
                  <c:v>0.3824190283126544</c:v>
                </c:pt>
                <c:pt idx="1">
                  <c:v>0.50416496121551757</c:v>
                </c:pt>
                <c:pt idx="2">
                  <c:v>0.58089388500556038</c:v>
                </c:pt>
                <c:pt idx="3">
                  <c:v>0.63398902310114491</c:v>
                </c:pt>
                <c:pt idx="4">
                  <c:v>0.67315225661597722</c:v>
                </c:pt>
                <c:pt idx="5">
                  <c:v>0.70334639051159242</c:v>
                </c:pt>
                <c:pt idx="6">
                  <c:v>0.73955092734654992</c:v>
                </c:pt>
                <c:pt idx="7">
                  <c:v>0.75849666738750132</c:v>
                </c:pt>
                <c:pt idx="8">
                  <c:v>0.77423486866045754</c:v>
                </c:pt>
                <c:pt idx="9">
                  <c:v>0.78752962775600355</c:v>
                </c:pt>
                <c:pt idx="10">
                  <c:v>0.79891737210876024</c:v>
                </c:pt>
                <c:pt idx="11">
                  <c:v>0.80878637118199959</c:v>
                </c:pt>
                <c:pt idx="12">
                  <c:v>0.8174249419372146</c:v>
                </c:pt>
                <c:pt idx="13">
                  <c:v>0.82505189366511911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53-48A8-B868-8116A6914789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VFP!$BL$40:$BY$40</c:f>
              <c:numCache>
                <c:formatCode>0%</c:formatCode>
                <c:ptCount val="14"/>
                <c:pt idx="0">
                  <c:v>0.3923318527481815</c:v>
                </c:pt>
                <c:pt idx="1">
                  <c:v>0.51464886967133117</c:v>
                </c:pt>
                <c:pt idx="2">
                  <c:v>0.59107133265475165</c:v>
                </c:pt>
                <c:pt idx="3">
                  <c:v>0.64366803527723604</c:v>
                </c:pt>
                <c:pt idx="4">
                  <c:v>0.68231456951470593</c:v>
                </c:pt>
                <c:pt idx="5">
                  <c:v>0.71202438738026408</c:v>
                </c:pt>
                <c:pt idx="6">
                  <c:v>0.74754997027172543</c:v>
                </c:pt>
                <c:pt idx="7">
                  <c:v>0.76609787101514415</c:v>
                </c:pt>
                <c:pt idx="8">
                  <c:v>0.78148342673866589</c:v>
                </c:pt>
                <c:pt idx="9">
                  <c:v>0.79446465131451782</c:v>
                </c:pt>
                <c:pt idx="10">
                  <c:v>0.8055724654209877</c:v>
                </c:pt>
                <c:pt idx="11">
                  <c:v>0.81519039414308592</c:v>
                </c:pt>
                <c:pt idx="12">
                  <c:v>0.82360274724357729</c:v>
                </c:pt>
                <c:pt idx="13">
                  <c:v>0.82282484133097511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53-48A8-B868-8116A6914789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VFP!$BL$41:$BY$41</c:f>
              <c:numCache>
                <c:formatCode>0%</c:formatCode>
                <c:ptCount val="14"/>
                <c:pt idx="0">
                  <c:v>0.40190029654991333</c:v>
                </c:pt>
                <c:pt idx="1">
                  <c:v>0.52469861568029597</c:v>
                </c:pt>
                <c:pt idx="2">
                  <c:v>0.60076620678067938</c:v>
                </c:pt>
                <c:pt idx="3">
                  <c:v>0.65284832095313161</c:v>
                </c:pt>
                <c:pt idx="4">
                  <c:v>0.69097720702524601</c:v>
                </c:pt>
                <c:pt idx="5">
                  <c:v>0.7202091000419637</c:v>
                </c:pt>
                <c:pt idx="6">
                  <c:v>0.75507231260557151</c:v>
                </c:pt>
                <c:pt idx="7">
                  <c:v>0.77323518669067681</c:v>
                </c:pt>
                <c:pt idx="8">
                  <c:v>0.78828101050421084</c:v>
                </c:pt>
                <c:pt idx="9">
                  <c:v>0.80096126676933677</c:v>
                </c:pt>
                <c:pt idx="10">
                  <c:v>0.81180115310271261</c:v>
                </c:pt>
                <c:pt idx="11">
                  <c:v>0.82117935792583574</c:v>
                </c:pt>
                <c:pt idx="12">
                  <c:v>0.82937615838370482</c:v>
                </c:pt>
                <c:pt idx="13">
                  <c:v>0.82861841499246969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53-48A8-B868-8116A6914789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VFP!$BL$42:$BY$42</c:f>
              <c:numCache>
                <c:formatCode>0%</c:formatCode>
                <c:ptCount val="14"/>
                <c:pt idx="0">
                  <c:v>0.41118983914754698</c:v>
                </c:pt>
                <c:pt idx="1">
                  <c:v>0.5343406216158425</c:v>
                </c:pt>
                <c:pt idx="2">
                  <c:v>0.61001203504555845</c:v>
                </c:pt>
                <c:pt idx="3">
                  <c:v>0.6615674585006176</c:v>
                </c:pt>
                <c:pt idx="4">
                  <c:v>0.69917995954795775</c:v>
                </c:pt>
                <c:pt idx="5">
                  <c:v>0.72794142583320098</c:v>
                </c:pt>
                <c:pt idx="6">
                  <c:v>0.76215933457257445</c:v>
                </c:pt>
                <c:pt idx="7">
                  <c:v>0.77994982237601973</c:v>
                </c:pt>
                <c:pt idx="8">
                  <c:v>0.79466843677535492</c:v>
                </c:pt>
                <c:pt idx="9">
                  <c:v>0.80705977232087855</c:v>
                </c:pt>
                <c:pt idx="10">
                  <c:v>0.81764314407701078</c:v>
                </c:pt>
                <c:pt idx="11">
                  <c:v>0.82679234732619011</c:v>
                </c:pt>
                <c:pt idx="12">
                  <c:v>0.83478362392666561</c:v>
                </c:pt>
                <c:pt idx="13">
                  <c:v>0.83404508994571369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53-48A8-B868-8116A6914789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VFP!$BL$43:$BY$43</c:f>
              <c:numCache>
                <c:formatCode>0%</c:formatCode>
                <c:ptCount val="14"/>
                <c:pt idx="0">
                  <c:v>0.42021132986027471</c:v>
                </c:pt>
                <c:pt idx="1">
                  <c:v>0.54359920845411169</c:v>
                </c:pt>
                <c:pt idx="2">
                  <c:v>0.61883930955251421</c:v>
                </c:pt>
                <c:pt idx="3">
                  <c:v>0.66985934348325715</c:v>
                </c:pt>
                <c:pt idx="4">
                  <c:v>0.70695850191544174</c:v>
                </c:pt>
                <c:pt idx="5">
                  <c:v>0.73525786270286664</c:v>
                </c:pt>
                <c:pt idx="6">
                  <c:v>0.76884776170764835</c:v>
                </c:pt>
                <c:pt idx="7">
                  <c:v>0.78627824563383619</c:v>
                </c:pt>
                <c:pt idx="8">
                  <c:v>0.80068174095361289</c:v>
                </c:pt>
                <c:pt idx="9">
                  <c:v>0.81279567408402009</c:v>
                </c:pt>
                <c:pt idx="10">
                  <c:v>0.82313336519793023</c:v>
                </c:pt>
                <c:pt idx="11">
                  <c:v>0.83206368916740248</c:v>
                </c:pt>
                <c:pt idx="12">
                  <c:v>0.83985886807026078</c:v>
                </c:pt>
                <c:pt idx="13">
                  <c:v>0.83913864922829051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53-48A8-B868-8116A6914789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VFP!$BL$44:$BY$44</c:f>
              <c:numCache>
                <c:formatCode>0%</c:formatCode>
                <c:ptCount val="14"/>
                <c:pt idx="0">
                  <c:v>0.42897516600097801</c:v>
                </c:pt>
                <c:pt idx="1">
                  <c:v>0.55249680060900819</c:v>
                </c:pt>
                <c:pt idx="2">
                  <c:v>0.62727582278702532</c:v>
                </c:pt>
                <c:pt idx="3">
                  <c:v>0.67775462902660744</c:v>
                </c:pt>
                <c:pt idx="4">
                  <c:v>0.71434491207797557</c:v>
                </c:pt>
                <c:pt idx="5">
                  <c:v>0.74219108528096622</c:v>
                </c:pt>
                <c:pt idx="6">
                  <c:v>0.77517030143789534</c:v>
                </c:pt>
                <c:pt idx="7">
                  <c:v>0.79225284621783032</c:v>
                </c:pt>
                <c:pt idx="8">
                  <c:v>0.80635285724167416</c:v>
                </c:pt>
                <c:pt idx="9">
                  <c:v>0.81820037784034749</c:v>
                </c:pt>
                <c:pt idx="10">
                  <c:v>0.82830266008000752</c:v>
                </c:pt>
                <c:pt idx="11">
                  <c:v>0.83702365492895436</c:v>
                </c:pt>
                <c:pt idx="12">
                  <c:v>0.84463159464917137</c:v>
                </c:pt>
                <c:pt idx="13">
                  <c:v>0.84392885185101874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53-48A8-B868-8116A6914789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VFP!$BL$45:$BY$45</c:f>
              <c:numCache>
                <c:formatCode>0%</c:formatCode>
                <c:ptCount val="14"/>
                <c:pt idx="0">
                  <c:v>0.43749130395550634</c:v>
                </c:pt>
                <c:pt idx="1">
                  <c:v>0.56105410726570359</c:v>
                </c:pt>
                <c:pt idx="2">
                  <c:v>0.63534695991060219</c:v>
                </c:pt>
                <c:pt idx="3">
                  <c:v>0.68528110447579349</c:v>
                </c:pt>
                <c:pt idx="4">
                  <c:v>0.72136811327362271</c:v>
                </c:pt>
                <c:pt idx="5">
                  <c:v>0.74877043273885213</c:v>
                </c:pt>
                <c:pt idx="6">
                  <c:v>0.78115617797406833</c:v>
                </c:pt>
                <c:pt idx="7">
                  <c:v>0.79790249054894213</c:v>
                </c:pt>
                <c:pt idx="8">
                  <c:v>0.81171018595025479</c:v>
                </c:pt>
                <c:pt idx="9">
                  <c:v>0.82330176432496283</c:v>
                </c:pt>
                <c:pt idx="10">
                  <c:v>0.83317836885933871</c:v>
                </c:pt>
                <c:pt idx="11">
                  <c:v>0.84169904243537685</c:v>
                </c:pt>
                <c:pt idx="12">
                  <c:v>0.84912806889607029</c:v>
                </c:pt>
                <c:pt idx="13">
                  <c:v>0.84844201461874291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53-48A8-B868-8116A6914789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VFP!$BL$46:$BY$46</c:f>
              <c:numCache>
                <c:formatCode>0%</c:formatCode>
                <c:ptCount val="14"/>
                <c:pt idx="0">
                  <c:v>0.44575005457346395</c:v>
                </c:pt>
                <c:pt idx="1">
                  <c:v>0.56929028329939757</c:v>
                </c:pt>
                <c:pt idx="2">
                  <c:v>0.64307595388264849</c:v>
                </c:pt>
                <c:pt idx="3">
                  <c:v>0.69246402219983283</c:v>
                </c:pt>
                <c:pt idx="4">
                  <c:v>0.72805425253561407</c:v>
                </c:pt>
                <c:pt idx="5">
                  <c:v>0.75502232380654</c:v>
                </c:pt>
                <c:pt idx="6">
                  <c:v>0.78683158397209807</c:v>
                </c:pt>
                <c:pt idx="7">
                  <c:v>0.80325298811355816</c:v>
                </c:pt>
                <c:pt idx="8">
                  <c:v>0.81677906917135257</c:v>
                </c:pt>
                <c:pt idx="9">
                  <c:v>0.82812467029998449</c:v>
                </c:pt>
                <c:pt idx="10">
                  <c:v>0.8377848119010507</c:v>
                </c:pt>
                <c:pt idx="11">
                  <c:v>0.84611366021399337</c:v>
                </c:pt>
                <c:pt idx="12">
                  <c:v>0.85337160102455145</c:v>
                </c:pt>
                <c:pt idx="13">
                  <c:v>0.85270149583997357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53-48A8-B868-8116A6914789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VFP!$BL$47:$BY$47</c:f>
              <c:numCache>
                <c:formatCode>0%</c:formatCode>
                <c:ptCount val="14"/>
                <c:pt idx="0">
                  <c:v>0.45372206750884603</c:v>
                </c:pt>
                <c:pt idx="1">
                  <c:v>0.57722307241131765</c:v>
                </c:pt>
                <c:pt idx="2">
                  <c:v>0.65048410881115459</c:v>
                </c:pt>
                <c:pt idx="3">
                  <c:v>0.69932638064208552</c:v>
                </c:pt>
                <c:pt idx="4">
                  <c:v>0.7344270259801049</c:v>
                </c:pt>
                <c:pt idx="5">
                  <c:v>0.76097061132796928</c:v>
                </c:pt>
                <c:pt idx="6">
                  <c:v>0.79222006369191134</c:v>
                </c:pt>
                <c:pt idx="7">
                  <c:v>0.80832748568568646</c:v>
                </c:pt>
                <c:pt idx="8">
                  <c:v>0.82158219163307633</c:v>
                </c:pt>
                <c:pt idx="9">
                  <c:v>0.83269129293707145</c:v>
                </c:pt>
                <c:pt idx="10">
                  <c:v>0.84214369552056489</c:v>
                </c:pt>
                <c:pt idx="11">
                  <c:v>0.85028873300633356</c:v>
                </c:pt>
                <c:pt idx="12">
                  <c:v>0.85738295043507262</c:v>
                </c:pt>
                <c:pt idx="13">
                  <c:v>0.85672809969938324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53-48A8-B868-8116A6914789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VFP!$BL$48:$BY$48</c:f>
              <c:numCache>
                <c:formatCode>0%</c:formatCode>
                <c:ptCount val="14"/>
                <c:pt idx="0">
                  <c:v>0.4614799098524392</c:v>
                </c:pt>
                <c:pt idx="1">
                  <c:v>0.58486893473315094</c:v>
                </c:pt>
                <c:pt idx="2">
                  <c:v>0.65759099605436022</c:v>
                </c:pt>
                <c:pt idx="3">
                  <c:v>0.7058891703019281</c:v>
                </c:pt>
                <c:pt idx="4">
                  <c:v>0.74050795940444769</c:v>
                </c:pt>
                <c:pt idx="5">
                  <c:v>0.76663688638712668</c:v>
                </c:pt>
                <c:pt idx="6">
                  <c:v>0.79734283947599194</c:v>
                </c:pt>
                <c:pt idx="7">
                  <c:v>0.81314680207639745</c:v>
                </c:pt>
                <c:pt idx="8">
                  <c:v>0.82613992011484283</c:v>
                </c:pt>
                <c:pt idx="9">
                  <c:v>0.8370215314032361</c:v>
                </c:pt>
                <c:pt idx="10">
                  <c:v>0.84627445400376633</c:v>
                </c:pt>
                <c:pt idx="11">
                  <c:v>0.85424324301188093</c:v>
                </c:pt>
                <c:pt idx="12">
                  <c:v>0.8611806653398848</c:v>
                </c:pt>
                <c:pt idx="13">
                  <c:v>0.86054041607071075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53-48A8-B868-8116A6914789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VFP!$BL$49:$BY$49</c:f>
              <c:numCache>
                <c:formatCode>0%</c:formatCode>
                <c:ptCount val="14"/>
                <c:pt idx="0">
                  <c:v>0.4690314232682925</c:v>
                </c:pt>
                <c:pt idx="1">
                  <c:v>0.592243160831184</c:v>
                </c:pt>
                <c:pt idx="2">
                  <c:v>0.6644146268745762</c:v>
                </c:pt>
                <c:pt idx="3">
                  <c:v>0.71217158819035842</c:v>
                </c:pt>
                <c:pt idx="4">
                  <c:v>0.7463166511985545</c:v>
                </c:pt>
                <c:pt idx="5">
                  <c:v>0.77204074017933999</c:v>
                </c:pt>
                <c:pt idx="6">
                  <c:v>0.80221909109440015</c:v>
                </c:pt>
                <c:pt idx="7">
                  <c:v>0.81772971362126379</c:v>
                </c:pt>
                <c:pt idx="8">
                  <c:v>0.83047059213571539</c:v>
                </c:pt>
                <c:pt idx="9">
                  <c:v>0.8411332767399301</c:v>
                </c:pt>
                <c:pt idx="10">
                  <c:v>0.85019453929696776</c:v>
                </c:pt>
                <c:pt idx="11">
                  <c:v>0.85799421844142365</c:v>
                </c:pt>
                <c:pt idx="12">
                  <c:v>0.85785171403302563</c:v>
                </c:pt>
                <c:pt idx="13">
                  <c:v>0.8641551074834406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53-48A8-B868-8116A6914789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VFP!$BL$50:$BY$50</c:f>
              <c:numCache>
                <c:formatCode>0%</c:formatCode>
                <c:ptCount val="14"/>
                <c:pt idx="0">
                  <c:v>0.47638412295518917</c:v>
                </c:pt>
                <c:pt idx="1">
                  <c:v>0.59935997377176653</c:v>
                </c:pt>
                <c:pt idx="2">
                  <c:v>0.67097160485118379</c:v>
                </c:pt>
                <c:pt idx="3">
                  <c:v>0.71819122537488156</c:v>
                </c:pt>
                <c:pt idx="4">
                  <c:v>0.75187098334536595</c:v>
                </c:pt>
                <c:pt idx="5">
                  <c:v>0.77719999032202025</c:v>
                </c:pt>
                <c:pt idx="6">
                  <c:v>0.80686619570847229</c:v>
                </c:pt>
                <c:pt idx="7">
                  <c:v>0.82209319866100117</c:v>
                </c:pt>
                <c:pt idx="8">
                  <c:v>0.83459076254579445</c:v>
                </c:pt>
                <c:pt idx="9">
                  <c:v>0.84504265894217312</c:v>
                </c:pt>
                <c:pt idx="10">
                  <c:v>0.85391966747552817</c:v>
                </c:pt>
                <c:pt idx="11">
                  <c:v>0.8615569786335936</c:v>
                </c:pt>
                <c:pt idx="12">
                  <c:v>0.86141747202062924</c:v>
                </c:pt>
                <c:pt idx="13">
                  <c:v>0.86758715258916608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53-48A8-B868-8116A6914789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VFP!$BL$51:$BY$51</c:f>
              <c:numCache>
                <c:formatCode>0%</c:formatCode>
                <c:ptCount val="14"/>
                <c:pt idx="0">
                  <c:v>0.483545209249168</c:v>
                </c:pt>
                <c:pt idx="1">
                  <c:v>0.60623262068168537</c:v>
                </c:pt>
                <c:pt idx="2">
                  <c:v>0.67727726076814432</c:v>
                </c:pt>
                <c:pt idx="3">
                  <c:v>0.72396423147264177</c:v>
                </c:pt>
                <c:pt idx="4">
                  <c:v>0.75718730529640454</c:v>
                </c:pt>
                <c:pt idx="5">
                  <c:v>0.78213087711389717</c:v>
                </c:pt>
                <c:pt idx="6">
                  <c:v>0.81129993478169227</c:v>
                </c:pt>
                <c:pt idx="7">
                  <c:v>0.82625264772646345</c:v>
                </c:pt>
                <c:pt idx="8">
                  <c:v>0.83851541501247528</c:v>
                </c:pt>
                <c:pt idx="9">
                  <c:v>0.8487642584331907</c:v>
                </c:pt>
                <c:pt idx="10">
                  <c:v>0.85746402933191401</c:v>
                </c:pt>
                <c:pt idx="11">
                  <c:v>0.86494534317634308</c:v>
                </c:pt>
                <c:pt idx="12">
                  <c:v>0.86480871518891833</c:v>
                </c:pt>
                <c:pt idx="13">
                  <c:v>0.87085005363114609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53-48A8-B868-8116A6914789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VFP!$BL$52:$BY$52</c:f>
              <c:numCache>
                <c:formatCode>0%</c:formatCode>
                <c:ptCount val="14"/>
                <c:pt idx="0">
                  <c:v>0.4905215794474328</c:v>
                </c:pt>
                <c:pt idx="1">
                  <c:v>0.6128734550436179</c:v>
                </c:pt>
                <c:pt idx="2">
                  <c:v>0.68334577228287829</c:v>
                </c:pt>
                <c:pt idx="3">
                  <c:v>0.7295054593310365</c:v>
                </c:pt>
                <c:pt idx="4">
                  <c:v>0.762280594705258</c:v>
                </c:pt>
                <c:pt idx="5">
                  <c:v>0.78684823429752859</c:v>
                </c:pt>
                <c:pt idx="6">
                  <c:v>0.81553467313005024</c:v>
                </c:pt>
                <c:pt idx="7">
                  <c:v>0.83022204491257134</c:v>
                </c:pt>
                <c:pt idx="8">
                  <c:v>0.84225814409699762</c:v>
                </c:pt>
                <c:pt idx="9">
                  <c:v>0.85231128777994547</c:v>
                </c:pt>
                <c:pt idx="10">
                  <c:v>0.86084047103286054</c:v>
                </c:pt>
                <c:pt idx="11">
                  <c:v>0.86817181105283669</c:v>
                </c:pt>
                <c:pt idx="12">
                  <c:v>0.86803794913348253</c:v>
                </c:pt>
                <c:pt idx="13">
                  <c:v>0.87395601397692702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53-48A8-B868-8116A6914789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VFP!$BL$53:$BY$53</c:f>
              <c:numCache>
                <c:formatCode>0%</c:formatCode>
                <c:ptCount val="14"/>
                <c:pt idx="0">
                  <c:v>0.49650679263786196</c:v>
                </c:pt>
                <c:pt idx="1">
                  <c:v>0.61929401080228563</c:v>
                </c:pt>
                <c:pt idx="2">
                  <c:v>0.68919027034274793</c:v>
                </c:pt>
                <c:pt idx="3">
                  <c:v>0.73482859262508271</c:v>
                </c:pt>
                <c:pt idx="4">
                  <c:v>0.76716459834720896</c:v>
                </c:pt>
                <c:pt idx="5">
                  <c:v>0.79136563810761296</c:v>
                </c:pt>
                <c:pt idx="6">
                  <c:v>0.81958351439247512</c:v>
                </c:pt>
                <c:pt idx="7">
                  <c:v>0.83401412494574934</c:v>
                </c:pt>
                <c:pt idx="8">
                  <c:v>0.84583131258460786</c:v>
                </c:pt>
                <c:pt idx="9">
                  <c:v>0.85569574842331708</c:v>
                </c:pt>
                <c:pt idx="10">
                  <c:v>0.86406064969388052</c:v>
                </c:pt>
                <c:pt idx="11">
                  <c:v>0.87124771470763174</c:v>
                </c:pt>
                <c:pt idx="12">
                  <c:v>0.87111651246992483</c:v>
                </c:pt>
                <c:pt idx="13">
                  <c:v>0.87691609063540499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53-48A8-B868-8116A6914789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VFP!$BL$54:$BY$54</c:f>
              <c:numCache>
                <c:formatCode>0%</c:formatCode>
                <c:ptCount val="14"/>
                <c:pt idx="0">
                  <c:v>0.5031138019413629</c:v>
                </c:pt>
                <c:pt idx="1">
                  <c:v>0.62550506921654281</c:v>
                </c:pt>
                <c:pt idx="2">
                  <c:v>0.69482293403031403</c:v>
                </c:pt>
                <c:pt idx="3">
                  <c:v>0.7399462586794191</c:v>
                </c:pt>
                <c:pt idx="4">
                  <c:v>0.77185195601720813</c:v>
                </c:pt>
                <c:pt idx="5">
                  <c:v>0.79569553775962965</c:v>
                </c:pt>
                <c:pt idx="6">
                  <c:v>0.82345843646643035</c:v>
                </c:pt>
                <c:pt idx="7">
                  <c:v>0.83764050966212866</c:v>
                </c:pt>
                <c:pt idx="8">
                  <c:v>0.84924618790530337</c:v>
                </c:pt>
                <c:pt idx="9">
                  <c:v>0.85892856634112169</c:v>
                </c:pt>
                <c:pt idx="10">
                  <c:v>0.86713516784215439</c:v>
                </c:pt>
                <c:pt idx="11">
                  <c:v>0.87418335303598482</c:v>
                </c:pt>
                <c:pt idx="12">
                  <c:v>0.87405470985391021</c:v>
                </c:pt>
                <c:pt idx="13">
                  <c:v>0.87974032577630701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53-48A8-B868-8116A6914789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VFP!$BL$55:$BY$55</c:f>
              <c:numCache>
                <c:formatCode>0%</c:formatCode>
                <c:ptCount val="14"/>
                <c:pt idx="0">
                  <c:v>0.50954965832035859</c:v>
                </c:pt>
                <c:pt idx="1">
                  <c:v>0.63151671927253084</c:v>
                </c:pt>
                <c:pt idx="2">
                  <c:v>0.70025507527913944</c:v>
                </c:pt>
                <c:pt idx="3">
                  <c:v>0.74487012847324507</c:v>
                </c:pt>
                <c:pt idx="4">
                  <c:v>0.77635430975757003</c:v>
                </c:pt>
                <c:pt idx="5">
                  <c:v>0.79984937002023926</c:v>
                </c:pt>
                <c:pt idx="6">
                  <c:v>0.82717040985744772</c:v>
                </c:pt>
                <c:pt idx="7">
                  <c:v>0.84111182697796782</c:v>
                </c:pt>
                <c:pt idx="8">
                  <c:v>0.85251306081694778</c:v>
                </c:pt>
                <c:pt idx="9">
                  <c:v>0.86201970987532228</c:v>
                </c:pt>
                <c:pt idx="10">
                  <c:v>0.87007369003622359</c:v>
                </c:pt>
                <c:pt idx="11">
                  <c:v>0.87698810658526416</c:v>
                </c:pt>
                <c:pt idx="12">
                  <c:v>0.87686192721176581</c:v>
                </c:pt>
                <c:pt idx="13">
                  <c:v>0.88243786054905682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53-48A8-B868-8116A6914789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VFP!$BL$10:$BY$10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VFP!$BL$56:$BY$56</c:f>
              <c:numCache>
                <c:formatCode>0%</c:formatCode>
                <c:ptCount val="14"/>
                <c:pt idx="0">
                  <c:v>0.51582092724698303</c:v>
                </c:pt>
                <c:pt idx="1">
                  <c:v>0.63733841237000344</c:v>
                </c:pt>
                <c:pt idx="2">
                  <c:v>0.70549721470019267</c:v>
                </c:pt>
                <c:pt idx="3">
                  <c:v>0.74961100549538306</c:v>
                </c:pt>
                <c:pt idx="4">
                  <c:v>0.78068240040273218</c:v>
                </c:pt>
                <c:pt idx="5">
                  <c:v>0.80383766007980006</c:v>
                </c:pt>
                <c:pt idx="6">
                  <c:v>0.83072950140558188</c:v>
                </c:pt>
                <c:pt idx="7">
                  <c:v>0.84443781491770686</c:v>
                </c:pt>
                <c:pt idx="8">
                  <c:v>0.85564134898433664</c:v>
                </c:pt>
                <c:pt idx="9">
                  <c:v>0.86497829240048618</c:v>
                </c:pt>
                <c:pt idx="10">
                  <c:v>0.87288504434513647</c:v>
                </c:pt>
                <c:pt idx="11">
                  <c:v>0.87967053768367909</c:v>
                </c:pt>
                <c:pt idx="12">
                  <c:v>0.87954673189670307</c:v>
                </c:pt>
                <c:pt idx="13">
                  <c:v>0.88501703391933839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53-48A8-B868-8116A6914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799808"/>
        <c:axId val="258800384"/>
      </c:scatterChart>
      <c:valAx>
        <c:axId val="258799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layout>
            <c:manualLayout>
              <c:xMode val="edge"/>
              <c:yMode val="edge"/>
              <c:x val="0.40373216775868287"/>
              <c:y val="0.940319953899356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800384"/>
        <c:crosses val="autoZero"/>
        <c:crossBetween val="midCat"/>
      </c:valAx>
      <c:valAx>
        <c:axId val="2588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 в УЭЦН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879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</a:t>
            </a:r>
            <a:r>
              <a:rPr lang="en-US" baseline="0"/>
              <a:t> c </a:t>
            </a:r>
            <a:r>
              <a:rPr lang="ru-RU" baseline="0"/>
              <a:t>учетом Газлифта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VFP!$FI$15:$FV$15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9393-4733-B345-D6A7E120048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VFP!$FI$16:$FV$16</c:f>
            </c:numRef>
          </c:yVal>
          <c:smooth val="0"/>
          <c:extLst>
            <c:ext xmlns:c16="http://schemas.microsoft.com/office/drawing/2014/chart" uri="{C3380CC4-5D6E-409C-BE32-E72D297353CC}">
              <c16:uniqueId val="{00000001-9393-4733-B345-D6A7E1200487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VFP!$FI$17:$FV$17</c:f>
            </c:numRef>
          </c:yVal>
          <c:smooth val="0"/>
          <c:extLst>
            <c:ext xmlns:c16="http://schemas.microsoft.com/office/drawing/2014/chart" uri="{C3380CC4-5D6E-409C-BE32-E72D297353CC}">
              <c16:uniqueId val="{00000002-9393-4733-B345-D6A7E1200487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VFP!$FI$18:$FV$18</c:f>
            </c:numRef>
          </c:yVal>
          <c:smooth val="0"/>
          <c:extLst>
            <c:ext xmlns:c16="http://schemas.microsoft.com/office/drawing/2014/chart" uri="{C3380CC4-5D6E-409C-BE32-E72D297353CC}">
              <c16:uniqueId val="{00000003-9393-4733-B345-D6A7E1200487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VFP!$FI$19:$FV$19</c:f>
            </c:numRef>
          </c:yVal>
          <c:smooth val="0"/>
          <c:extLst>
            <c:ext xmlns:c16="http://schemas.microsoft.com/office/drawing/2014/chart" uri="{C3380CC4-5D6E-409C-BE32-E72D297353CC}">
              <c16:uniqueId val="{00000004-9393-4733-B345-D6A7E1200487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VFP!$FI$20:$FV$20</c:f>
            </c:numRef>
          </c:yVal>
          <c:smooth val="0"/>
          <c:extLst>
            <c:ext xmlns:c16="http://schemas.microsoft.com/office/drawing/2014/chart" uri="{C3380CC4-5D6E-409C-BE32-E72D297353CC}">
              <c16:uniqueId val="{00000005-9393-4733-B345-D6A7E1200487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VFP!$FI$21:$FV$21</c:f>
            </c:numRef>
          </c:yVal>
          <c:smooth val="0"/>
          <c:extLst>
            <c:ext xmlns:c16="http://schemas.microsoft.com/office/drawing/2014/chart" uri="{C3380CC4-5D6E-409C-BE32-E72D297353CC}">
              <c16:uniqueId val="{00000006-9393-4733-B345-D6A7E120048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VFP!$FI$22:$FV$22</c:f>
            </c:numRef>
          </c:yVal>
          <c:smooth val="0"/>
          <c:extLst>
            <c:ext xmlns:c16="http://schemas.microsoft.com/office/drawing/2014/chart" uri="{C3380CC4-5D6E-409C-BE32-E72D297353CC}">
              <c16:uniqueId val="{00000007-9393-4733-B345-D6A7E1200487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VFP!$FI$23:$FV$23</c:f>
            </c:numRef>
          </c:yVal>
          <c:smooth val="0"/>
          <c:extLst>
            <c:ext xmlns:c16="http://schemas.microsoft.com/office/drawing/2014/chart" uri="{C3380CC4-5D6E-409C-BE32-E72D297353CC}">
              <c16:uniqueId val="{00000008-9393-4733-B345-D6A7E1200487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VFP!$FI$24:$FV$24</c:f>
            </c:numRef>
          </c:yVal>
          <c:smooth val="0"/>
          <c:extLst>
            <c:ext xmlns:c16="http://schemas.microsoft.com/office/drawing/2014/chart" uri="{C3380CC4-5D6E-409C-BE32-E72D297353CC}">
              <c16:uniqueId val="{00000009-9393-4733-B345-D6A7E1200487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VFP!$FI$25:$FV$25</c:f>
            </c:numRef>
          </c:yVal>
          <c:smooth val="0"/>
          <c:extLst>
            <c:ext xmlns:c16="http://schemas.microsoft.com/office/drawing/2014/chart" uri="{C3380CC4-5D6E-409C-BE32-E72D297353CC}">
              <c16:uniqueId val="{0000000A-9393-4733-B345-D6A7E1200487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VFP!$FI$26:$FV$26</c:f>
            </c:numRef>
          </c:yVal>
          <c:smooth val="0"/>
          <c:extLst>
            <c:ext xmlns:c16="http://schemas.microsoft.com/office/drawing/2014/chart" uri="{C3380CC4-5D6E-409C-BE32-E72D297353CC}">
              <c16:uniqueId val="{0000000B-9393-4733-B345-D6A7E1200487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VFP!$FI$27:$FV$27</c:f>
            </c:numRef>
          </c:yVal>
          <c:smooth val="0"/>
          <c:extLst>
            <c:ext xmlns:c16="http://schemas.microsoft.com/office/drawing/2014/chart" uri="{C3380CC4-5D6E-409C-BE32-E72D297353CC}">
              <c16:uniqueId val="{0000000C-9393-4733-B345-D6A7E1200487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VFP!$FI$28:$FV$28</c:f>
            </c:numRef>
          </c:yVal>
          <c:smooth val="0"/>
          <c:extLst>
            <c:ext xmlns:c16="http://schemas.microsoft.com/office/drawing/2014/chart" uri="{C3380CC4-5D6E-409C-BE32-E72D297353CC}">
              <c16:uniqueId val="{0000000D-9393-4733-B345-D6A7E1200487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VFP!$FI$29:$FV$29</c:f>
            </c:numRef>
          </c:yVal>
          <c:smooth val="0"/>
          <c:extLst>
            <c:ext xmlns:c16="http://schemas.microsoft.com/office/drawing/2014/chart" uri="{C3380CC4-5D6E-409C-BE32-E72D297353CC}">
              <c16:uniqueId val="{0000000E-9393-4733-B345-D6A7E1200487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VFP!$FI$30:$FV$30</c:f>
            </c:numRef>
          </c:yVal>
          <c:smooth val="0"/>
          <c:extLst>
            <c:ext xmlns:c16="http://schemas.microsoft.com/office/drawing/2014/chart" uri="{C3380CC4-5D6E-409C-BE32-E72D297353CC}">
              <c16:uniqueId val="{0000000F-9393-4733-B345-D6A7E1200487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VFP!$FI$31:$FV$31</c:f>
            </c:numRef>
          </c:yVal>
          <c:smooth val="0"/>
          <c:extLst>
            <c:ext xmlns:c16="http://schemas.microsoft.com/office/drawing/2014/chart" uri="{C3380CC4-5D6E-409C-BE32-E72D297353CC}">
              <c16:uniqueId val="{00000010-9393-4733-B345-D6A7E1200487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VFP!$FI$32:$FV$32</c:f>
            </c:numRef>
          </c:yVal>
          <c:smooth val="0"/>
          <c:extLst>
            <c:ext xmlns:c16="http://schemas.microsoft.com/office/drawing/2014/chart" uri="{C3380CC4-5D6E-409C-BE32-E72D297353CC}">
              <c16:uniqueId val="{00000011-9393-4733-B345-D6A7E1200487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VFP!$FI$33:$FV$33</c:f>
            </c:numRef>
          </c:yVal>
          <c:smooth val="0"/>
          <c:extLst>
            <c:ext xmlns:c16="http://schemas.microsoft.com/office/drawing/2014/chart" uri="{C3380CC4-5D6E-409C-BE32-E72D297353CC}">
              <c16:uniqueId val="{00000012-9393-4733-B345-D6A7E1200487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VFP!$FI$34:$FV$34</c:f>
            </c:numRef>
          </c:yVal>
          <c:smooth val="0"/>
          <c:extLst>
            <c:ext xmlns:c16="http://schemas.microsoft.com/office/drawing/2014/chart" uri="{C3380CC4-5D6E-409C-BE32-E72D297353CC}">
              <c16:uniqueId val="{00000013-9393-4733-B345-D6A7E1200487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VFP!$FI$35:$FV$35</c:f>
            </c:numRef>
          </c:yVal>
          <c:smooth val="0"/>
          <c:extLst>
            <c:ext xmlns:c16="http://schemas.microsoft.com/office/drawing/2014/chart" uri="{C3380CC4-5D6E-409C-BE32-E72D297353CC}">
              <c16:uniqueId val="{00000014-9393-4733-B345-D6A7E1200487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VFP!$FI$36:$FV$36</c:f>
            </c:numRef>
          </c:yVal>
          <c:smooth val="0"/>
          <c:extLst>
            <c:ext xmlns:c16="http://schemas.microsoft.com/office/drawing/2014/chart" uri="{C3380CC4-5D6E-409C-BE32-E72D297353CC}">
              <c16:uniqueId val="{00000015-9393-4733-B345-D6A7E1200487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VFP!$FI$37:$FV$37</c:f>
            </c:numRef>
          </c:yVal>
          <c:smooth val="0"/>
          <c:extLst>
            <c:ext xmlns:c16="http://schemas.microsoft.com/office/drawing/2014/chart" uri="{C3380CC4-5D6E-409C-BE32-E72D297353CC}">
              <c16:uniqueId val="{00000016-9393-4733-B345-D6A7E1200487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VFP!$FI$38:$FV$38</c:f>
            </c:numRef>
          </c:yVal>
          <c:smooth val="0"/>
          <c:extLst>
            <c:ext xmlns:c16="http://schemas.microsoft.com/office/drawing/2014/chart" uri="{C3380CC4-5D6E-409C-BE32-E72D297353CC}">
              <c16:uniqueId val="{00000017-9393-4733-B345-D6A7E1200487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VFP!$FI$39:$FV$39</c:f>
            </c:numRef>
          </c:yVal>
          <c:smooth val="0"/>
          <c:extLst>
            <c:ext xmlns:c16="http://schemas.microsoft.com/office/drawing/2014/chart" uri="{C3380CC4-5D6E-409C-BE32-E72D297353CC}">
              <c16:uniqueId val="{00000018-9393-4733-B345-D6A7E1200487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VFP!$FI$40:$FV$40</c:f>
            </c:numRef>
          </c:yVal>
          <c:smooth val="0"/>
          <c:extLst>
            <c:ext xmlns:c16="http://schemas.microsoft.com/office/drawing/2014/chart" uri="{C3380CC4-5D6E-409C-BE32-E72D297353CC}">
              <c16:uniqueId val="{00000019-9393-4733-B345-D6A7E1200487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VFP!$FI$41:$FV$41</c:f>
            </c:numRef>
          </c:yVal>
          <c:smooth val="0"/>
          <c:extLst>
            <c:ext xmlns:c16="http://schemas.microsoft.com/office/drawing/2014/chart" uri="{C3380CC4-5D6E-409C-BE32-E72D297353CC}">
              <c16:uniqueId val="{0000001A-9393-4733-B345-D6A7E1200487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VFP!$FI$42:$FV$42</c:f>
            </c:numRef>
          </c:yVal>
          <c:smooth val="0"/>
          <c:extLst>
            <c:ext xmlns:c16="http://schemas.microsoft.com/office/drawing/2014/chart" uri="{C3380CC4-5D6E-409C-BE32-E72D297353CC}">
              <c16:uniqueId val="{0000001B-9393-4733-B345-D6A7E1200487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VFP!$FI$43:$FV$43</c:f>
            </c:numRef>
          </c:yVal>
          <c:smooth val="0"/>
          <c:extLst>
            <c:ext xmlns:c16="http://schemas.microsoft.com/office/drawing/2014/chart" uri="{C3380CC4-5D6E-409C-BE32-E72D297353CC}">
              <c16:uniqueId val="{0000001C-9393-4733-B345-D6A7E1200487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VFP!$FI$44:$FV$44</c:f>
            </c:numRef>
          </c:yVal>
          <c:smooth val="0"/>
          <c:extLst>
            <c:ext xmlns:c16="http://schemas.microsoft.com/office/drawing/2014/chart" uri="{C3380CC4-5D6E-409C-BE32-E72D297353CC}">
              <c16:uniqueId val="{0000001D-9393-4733-B345-D6A7E1200487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VFP!$FI$45:$FV$45</c:f>
            </c:numRef>
          </c:yVal>
          <c:smooth val="0"/>
          <c:extLst>
            <c:ext xmlns:c16="http://schemas.microsoft.com/office/drawing/2014/chart" uri="{C3380CC4-5D6E-409C-BE32-E72D297353CC}">
              <c16:uniqueId val="{0000001E-9393-4733-B345-D6A7E1200487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VFP!$FI$46:$FV$46</c:f>
            </c:numRef>
          </c:yVal>
          <c:smooth val="0"/>
          <c:extLst>
            <c:ext xmlns:c16="http://schemas.microsoft.com/office/drawing/2014/chart" uri="{C3380CC4-5D6E-409C-BE32-E72D297353CC}">
              <c16:uniqueId val="{0000001F-9393-4733-B345-D6A7E1200487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VFP!$FI$47:$FV$47</c:f>
            </c:numRef>
          </c:yVal>
          <c:smooth val="0"/>
          <c:extLst>
            <c:ext xmlns:c16="http://schemas.microsoft.com/office/drawing/2014/chart" uri="{C3380CC4-5D6E-409C-BE32-E72D297353CC}">
              <c16:uniqueId val="{00000020-9393-4733-B345-D6A7E1200487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VFP!$FI$48:$FV$48</c:f>
            </c:numRef>
          </c:yVal>
          <c:smooth val="0"/>
          <c:extLst>
            <c:ext xmlns:c16="http://schemas.microsoft.com/office/drawing/2014/chart" uri="{C3380CC4-5D6E-409C-BE32-E72D297353CC}">
              <c16:uniqueId val="{00000021-9393-4733-B345-D6A7E1200487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VFP!$FI$49:$FV$49</c:f>
            </c:numRef>
          </c:yVal>
          <c:smooth val="0"/>
          <c:extLst>
            <c:ext xmlns:c16="http://schemas.microsoft.com/office/drawing/2014/chart" uri="{C3380CC4-5D6E-409C-BE32-E72D297353CC}">
              <c16:uniqueId val="{00000022-9393-4733-B345-D6A7E1200487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VFP!$FI$50:$FV$50</c:f>
            </c:numRef>
          </c:yVal>
          <c:smooth val="0"/>
          <c:extLst>
            <c:ext xmlns:c16="http://schemas.microsoft.com/office/drawing/2014/chart" uri="{C3380CC4-5D6E-409C-BE32-E72D297353CC}">
              <c16:uniqueId val="{00000023-9393-4733-B345-D6A7E1200487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VFP!$FI$51:$FV$51</c:f>
            </c:numRef>
          </c:yVal>
          <c:smooth val="0"/>
          <c:extLst>
            <c:ext xmlns:c16="http://schemas.microsoft.com/office/drawing/2014/chart" uri="{C3380CC4-5D6E-409C-BE32-E72D297353CC}">
              <c16:uniqueId val="{00000024-9393-4733-B345-D6A7E1200487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VFP!$FI$52:$FV$52</c:f>
            </c:numRef>
          </c:yVal>
          <c:smooth val="0"/>
          <c:extLst>
            <c:ext xmlns:c16="http://schemas.microsoft.com/office/drawing/2014/chart" uri="{C3380CC4-5D6E-409C-BE32-E72D297353CC}">
              <c16:uniqueId val="{00000025-9393-4733-B345-D6A7E1200487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VFP!$FI$53:$FV$53</c:f>
            </c:numRef>
          </c:yVal>
          <c:smooth val="0"/>
          <c:extLst>
            <c:ext xmlns:c16="http://schemas.microsoft.com/office/drawing/2014/chart" uri="{C3380CC4-5D6E-409C-BE32-E72D297353CC}">
              <c16:uniqueId val="{00000026-9393-4733-B345-D6A7E1200487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VFP!$FI$54:$FV$54</c:f>
            </c:numRef>
          </c:yVal>
          <c:smooth val="0"/>
          <c:extLst>
            <c:ext xmlns:c16="http://schemas.microsoft.com/office/drawing/2014/chart" uri="{C3380CC4-5D6E-409C-BE32-E72D297353CC}">
              <c16:uniqueId val="{00000027-9393-4733-B345-D6A7E1200487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VFP!$FI$55:$FV$55</c:f>
            </c:numRef>
          </c:yVal>
          <c:smooth val="0"/>
          <c:extLst>
            <c:ext xmlns:c16="http://schemas.microsoft.com/office/drawing/2014/chart" uri="{C3380CC4-5D6E-409C-BE32-E72D297353CC}">
              <c16:uniqueId val="{00000028-9393-4733-B345-D6A7E1200487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VFP!$FI$9:$FV$9</c:f>
            </c:numRef>
          </c:xVal>
          <c:yVal>
            <c:numRef>
              <c:f>VFP!$FI$56:$FV$56</c:f>
            </c:numRef>
          </c:yVal>
          <c:smooth val="0"/>
          <c:extLst>
            <c:ext xmlns:c16="http://schemas.microsoft.com/office/drawing/2014/chart" uri="{C3380CC4-5D6E-409C-BE32-E72D297353CC}">
              <c16:uniqueId val="{00000029-9393-4733-B345-D6A7E1200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81728"/>
        <c:axId val="300082304"/>
      </c:scatterChart>
      <c:valAx>
        <c:axId val="300081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2304"/>
        <c:crosses val="autoZero"/>
        <c:crossBetween val="midCat"/>
      </c:valAx>
      <c:valAx>
        <c:axId val="30008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c </a:t>
            </a:r>
            <a:r>
              <a:rPr lang="ru-RU"/>
              <a:t>учетом Газлифта и ограничений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VFP!$GQ$15:$HD$15</c:f>
            </c:numRef>
          </c:yVal>
          <c:smooth val="0"/>
          <c:extLst>
            <c:ext xmlns:c16="http://schemas.microsoft.com/office/drawing/2014/chart" uri="{C3380CC4-5D6E-409C-BE32-E72D297353CC}">
              <c16:uniqueId val="{00000000-2548-4228-B673-6679E49BDD4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VFP!$GQ$16:$HD$16</c:f>
            </c:numRef>
          </c:yVal>
          <c:smooth val="0"/>
          <c:extLst>
            <c:ext xmlns:c16="http://schemas.microsoft.com/office/drawing/2014/chart" uri="{C3380CC4-5D6E-409C-BE32-E72D297353CC}">
              <c16:uniqueId val="{00000001-2548-4228-B673-6679E49BDD4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VFP!$GQ$17:$HD$17</c:f>
            </c:numRef>
          </c:yVal>
          <c:smooth val="0"/>
          <c:extLst>
            <c:ext xmlns:c16="http://schemas.microsoft.com/office/drawing/2014/chart" uri="{C3380CC4-5D6E-409C-BE32-E72D297353CC}">
              <c16:uniqueId val="{00000002-2548-4228-B673-6679E49BDD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VFP!$GQ$18:$HD$18</c:f>
            </c:numRef>
          </c:yVal>
          <c:smooth val="0"/>
          <c:extLst>
            <c:ext xmlns:c16="http://schemas.microsoft.com/office/drawing/2014/chart" uri="{C3380CC4-5D6E-409C-BE32-E72D297353CC}">
              <c16:uniqueId val="{00000003-2548-4228-B673-6679E49BDD4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VFP!$GQ$19:$HD$19</c:f>
            </c:numRef>
          </c:yVal>
          <c:smooth val="0"/>
          <c:extLst>
            <c:ext xmlns:c16="http://schemas.microsoft.com/office/drawing/2014/chart" uri="{C3380CC4-5D6E-409C-BE32-E72D297353CC}">
              <c16:uniqueId val="{00000004-2548-4228-B673-6679E49BDD4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VFP!$GQ$20:$HD$20</c:f>
            </c:numRef>
          </c:yVal>
          <c:smooth val="0"/>
          <c:extLst>
            <c:ext xmlns:c16="http://schemas.microsoft.com/office/drawing/2014/chart" uri="{C3380CC4-5D6E-409C-BE32-E72D297353CC}">
              <c16:uniqueId val="{00000005-2548-4228-B673-6679E49BDD41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VFP!$GQ$21:$HD$21</c:f>
            </c:numRef>
          </c:yVal>
          <c:smooth val="0"/>
          <c:extLst>
            <c:ext xmlns:c16="http://schemas.microsoft.com/office/drawing/2014/chart" uri="{C3380CC4-5D6E-409C-BE32-E72D297353CC}">
              <c16:uniqueId val="{00000006-2548-4228-B673-6679E49BDD41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VFP!$GQ$22:$HD$22</c:f>
            </c:numRef>
          </c:yVal>
          <c:smooth val="0"/>
          <c:extLst>
            <c:ext xmlns:c16="http://schemas.microsoft.com/office/drawing/2014/chart" uri="{C3380CC4-5D6E-409C-BE32-E72D297353CC}">
              <c16:uniqueId val="{00000007-2548-4228-B673-6679E49BDD41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VFP!$GQ$23:$HD$23</c:f>
            </c:numRef>
          </c:yVal>
          <c:smooth val="0"/>
          <c:extLst>
            <c:ext xmlns:c16="http://schemas.microsoft.com/office/drawing/2014/chart" uri="{C3380CC4-5D6E-409C-BE32-E72D297353CC}">
              <c16:uniqueId val="{00000008-2548-4228-B673-6679E49BDD41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VFP!$GQ$24:$HD$24</c:f>
            </c:numRef>
          </c:yVal>
          <c:smooth val="0"/>
          <c:extLst>
            <c:ext xmlns:c16="http://schemas.microsoft.com/office/drawing/2014/chart" uri="{C3380CC4-5D6E-409C-BE32-E72D297353CC}">
              <c16:uniqueId val="{00000009-2548-4228-B673-6679E49BDD41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VFP!$GQ$25:$HD$25</c:f>
            </c:numRef>
          </c:yVal>
          <c:smooth val="0"/>
          <c:extLst>
            <c:ext xmlns:c16="http://schemas.microsoft.com/office/drawing/2014/chart" uri="{C3380CC4-5D6E-409C-BE32-E72D297353CC}">
              <c16:uniqueId val="{0000000A-2548-4228-B673-6679E49BDD41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VFP!$GQ$26:$HD$26</c:f>
            </c:numRef>
          </c:yVal>
          <c:smooth val="0"/>
          <c:extLst>
            <c:ext xmlns:c16="http://schemas.microsoft.com/office/drawing/2014/chart" uri="{C3380CC4-5D6E-409C-BE32-E72D297353CC}">
              <c16:uniqueId val="{0000000B-2548-4228-B673-6679E49BDD41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VFP!$GQ$27:$HD$27</c:f>
            </c:numRef>
          </c:yVal>
          <c:smooth val="0"/>
          <c:extLst>
            <c:ext xmlns:c16="http://schemas.microsoft.com/office/drawing/2014/chart" uri="{C3380CC4-5D6E-409C-BE32-E72D297353CC}">
              <c16:uniqueId val="{0000000C-2548-4228-B673-6679E49BDD41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VFP!$GQ$28:$HD$28</c:f>
            </c:numRef>
          </c:yVal>
          <c:smooth val="0"/>
          <c:extLst>
            <c:ext xmlns:c16="http://schemas.microsoft.com/office/drawing/2014/chart" uri="{C3380CC4-5D6E-409C-BE32-E72D297353CC}">
              <c16:uniqueId val="{0000000D-2548-4228-B673-6679E49BDD41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VFP!$GQ$29:$HD$29</c:f>
            </c:numRef>
          </c:yVal>
          <c:smooth val="0"/>
          <c:extLst>
            <c:ext xmlns:c16="http://schemas.microsoft.com/office/drawing/2014/chart" uri="{C3380CC4-5D6E-409C-BE32-E72D297353CC}">
              <c16:uniqueId val="{0000000E-2548-4228-B673-6679E49BDD41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VFP!$GQ$30:$HD$30</c:f>
            </c:numRef>
          </c:yVal>
          <c:smooth val="0"/>
          <c:extLst>
            <c:ext xmlns:c16="http://schemas.microsoft.com/office/drawing/2014/chart" uri="{C3380CC4-5D6E-409C-BE32-E72D297353CC}">
              <c16:uniqueId val="{0000000F-2548-4228-B673-6679E49BDD41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VFP!$GQ$31:$HD$31</c:f>
            </c:numRef>
          </c:yVal>
          <c:smooth val="0"/>
          <c:extLst>
            <c:ext xmlns:c16="http://schemas.microsoft.com/office/drawing/2014/chart" uri="{C3380CC4-5D6E-409C-BE32-E72D297353CC}">
              <c16:uniqueId val="{00000010-2548-4228-B673-6679E49BDD41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VFP!$GQ$32:$HD$32</c:f>
            </c:numRef>
          </c:yVal>
          <c:smooth val="0"/>
          <c:extLst>
            <c:ext xmlns:c16="http://schemas.microsoft.com/office/drawing/2014/chart" uri="{C3380CC4-5D6E-409C-BE32-E72D297353CC}">
              <c16:uniqueId val="{00000011-2548-4228-B673-6679E49BDD41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VFP!$GQ$33:$HD$33</c:f>
            </c:numRef>
          </c:yVal>
          <c:smooth val="0"/>
          <c:extLst>
            <c:ext xmlns:c16="http://schemas.microsoft.com/office/drawing/2014/chart" uri="{C3380CC4-5D6E-409C-BE32-E72D297353CC}">
              <c16:uniqueId val="{00000012-2548-4228-B673-6679E49BDD41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VFP!$GQ$34:$HD$34</c:f>
            </c:numRef>
          </c:yVal>
          <c:smooth val="0"/>
          <c:extLst>
            <c:ext xmlns:c16="http://schemas.microsoft.com/office/drawing/2014/chart" uri="{C3380CC4-5D6E-409C-BE32-E72D297353CC}">
              <c16:uniqueId val="{00000013-2548-4228-B673-6679E49BDD41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VFP!$GQ$35:$HD$35</c:f>
            </c:numRef>
          </c:yVal>
          <c:smooth val="0"/>
          <c:extLst>
            <c:ext xmlns:c16="http://schemas.microsoft.com/office/drawing/2014/chart" uri="{C3380CC4-5D6E-409C-BE32-E72D297353CC}">
              <c16:uniqueId val="{00000014-2548-4228-B673-6679E49BDD41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VFP!$GQ$36:$HD$36</c:f>
            </c:numRef>
          </c:yVal>
          <c:smooth val="0"/>
          <c:extLst>
            <c:ext xmlns:c16="http://schemas.microsoft.com/office/drawing/2014/chart" uri="{C3380CC4-5D6E-409C-BE32-E72D297353CC}">
              <c16:uniqueId val="{00000015-2548-4228-B673-6679E49BDD41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VFP!$GQ$37:$HD$37</c:f>
            </c:numRef>
          </c:yVal>
          <c:smooth val="0"/>
          <c:extLst>
            <c:ext xmlns:c16="http://schemas.microsoft.com/office/drawing/2014/chart" uri="{C3380CC4-5D6E-409C-BE32-E72D297353CC}">
              <c16:uniqueId val="{00000016-2548-4228-B673-6679E49BDD41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VFP!$GQ$38:$HD$38</c:f>
            </c:numRef>
          </c:yVal>
          <c:smooth val="0"/>
          <c:extLst>
            <c:ext xmlns:c16="http://schemas.microsoft.com/office/drawing/2014/chart" uri="{C3380CC4-5D6E-409C-BE32-E72D297353CC}">
              <c16:uniqueId val="{00000017-2548-4228-B673-6679E49BDD41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VFP!$GQ$39:$HD$39</c:f>
            </c:numRef>
          </c:yVal>
          <c:smooth val="0"/>
          <c:extLst>
            <c:ext xmlns:c16="http://schemas.microsoft.com/office/drawing/2014/chart" uri="{C3380CC4-5D6E-409C-BE32-E72D297353CC}">
              <c16:uniqueId val="{00000018-2548-4228-B673-6679E49BDD41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VFP!$GQ$40:$HD$40</c:f>
            </c:numRef>
          </c:yVal>
          <c:smooth val="0"/>
          <c:extLst>
            <c:ext xmlns:c16="http://schemas.microsoft.com/office/drawing/2014/chart" uri="{C3380CC4-5D6E-409C-BE32-E72D297353CC}">
              <c16:uniqueId val="{00000019-2548-4228-B673-6679E49BDD41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VFP!$GQ$41:$HD$41</c:f>
            </c:numRef>
          </c:yVal>
          <c:smooth val="0"/>
          <c:extLst>
            <c:ext xmlns:c16="http://schemas.microsoft.com/office/drawing/2014/chart" uri="{C3380CC4-5D6E-409C-BE32-E72D297353CC}">
              <c16:uniqueId val="{0000001A-2548-4228-B673-6679E49BDD41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VFP!$GQ$42:$HD$42</c:f>
            </c:numRef>
          </c:yVal>
          <c:smooth val="0"/>
          <c:extLst>
            <c:ext xmlns:c16="http://schemas.microsoft.com/office/drawing/2014/chart" uri="{C3380CC4-5D6E-409C-BE32-E72D297353CC}">
              <c16:uniqueId val="{0000001B-2548-4228-B673-6679E49BDD41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VFP!$GQ$43:$HD$43</c:f>
            </c:numRef>
          </c:yVal>
          <c:smooth val="0"/>
          <c:extLst>
            <c:ext xmlns:c16="http://schemas.microsoft.com/office/drawing/2014/chart" uri="{C3380CC4-5D6E-409C-BE32-E72D297353CC}">
              <c16:uniqueId val="{0000001C-2548-4228-B673-6679E49BDD41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VFP!$GQ$44:$HD$44</c:f>
            </c:numRef>
          </c:yVal>
          <c:smooth val="0"/>
          <c:extLst>
            <c:ext xmlns:c16="http://schemas.microsoft.com/office/drawing/2014/chart" uri="{C3380CC4-5D6E-409C-BE32-E72D297353CC}">
              <c16:uniqueId val="{0000001D-2548-4228-B673-6679E49BDD41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VFP!$GQ$45:$HD$45</c:f>
            </c:numRef>
          </c:yVal>
          <c:smooth val="0"/>
          <c:extLst>
            <c:ext xmlns:c16="http://schemas.microsoft.com/office/drawing/2014/chart" uri="{C3380CC4-5D6E-409C-BE32-E72D297353CC}">
              <c16:uniqueId val="{0000001E-2548-4228-B673-6679E49BDD41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VFP!$GQ$46:$HD$46</c:f>
            </c:numRef>
          </c:yVal>
          <c:smooth val="0"/>
          <c:extLst>
            <c:ext xmlns:c16="http://schemas.microsoft.com/office/drawing/2014/chart" uri="{C3380CC4-5D6E-409C-BE32-E72D297353CC}">
              <c16:uniqueId val="{0000001F-2548-4228-B673-6679E49BDD41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VFP!$GQ$47:$HD$47</c:f>
            </c:numRef>
          </c:yVal>
          <c:smooth val="0"/>
          <c:extLst>
            <c:ext xmlns:c16="http://schemas.microsoft.com/office/drawing/2014/chart" uri="{C3380CC4-5D6E-409C-BE32-E72D297353CC}">
              <c16:uniqueId val="{00000020-2548-4228-B673-6679E49BDD41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VFP!$GQ$48:$HD$48</c:f>
            </c:numRef>
          </c:yVal>
          <c:smooth val="0"/>
          <c:extLst>
            <c:ext xmlns:c16="http://schemas.microsoft.com/office/drawing/2014/chart" uri="{C3380CC4-5D6E-409C-BE32-E72D297353CC}">
              <c16:uniqueId val="{00000021-2548-4228-B673-6679E49BDD41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VFP!$GQ$49:$HD$49</c:f>
            </c:numRef>
          </c:yVal>
          <c:smooth val="0"/>
          <c:extLst>
            <c:ext xmlns:c16="http://schemas.microsoft.com/office/drawing/2014/chart" uri="{C3380CC4-5D6E-409C-BE32-E72D297353CC}">
              <c16:uniqueId val="{00000022-2548-4228-B673-6679E49BDD41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VFP!$GQ$50:$HD$50</c:f>
            </c:numRef>
          </c:yVal>
          <c:smooth val="0"/>
          <c:extLst>
            <c:ext xmlns:c16="http://schemas.microsoft.com/office/drawing/2014/chart" uri="{C3380CC4-5D6E-409C-BE32-E72D297353CC}">
              <c16:uniqueId val="{00000023-2548-4228-B673-6679E49BDD41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VFP!$GQ$51:$HD$51</c:f>
            </c:numRef>
          </c:yVal>
          <c:smooth val="0"/>
          <c:extLst>
            <c:ext xmlns:c16="http://schemas.microsoft.com/office/drawing/2014/chart" uri="{C3380CC4-5D6E-409C-BE32-E72D297353CC}">
              <c16:uniqueId val="{00000024-2548-4228-B673-6679E49BDD41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VFP!$GQ$52:$HD$52</c:f>
            </c:numRef>
          </c:yVal>
          <c:smooth val="0"/>
          <c:extLst>
            <c:ext xmlns:c16="http://schemas.microsoft.com/office/drawing/2014/chart" uri="{C3380CC4-5D6E-409C-BE32-E72D297353CC}">
              <c16:uniqueId val="{00000025-2548-4228-B673-6679E49BDD41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VFP!$GQ$53:$HD$53</c:f>
            </c:numRef>
          </c:yVal>
          <c:smooth val="0"/>
          <c:extLst>
            <c:ext xmlns:c16="http://schemas.microsoft.com/office/drawing/2014/chart" uri="{C3380CC4-5D6E-409C-BE32-E72D297353CC}">
              <c16:uniqueId val="{00000026-2548-4228-B673-6679E49BDD41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VFP!$GQ$54:$HD$54</c:f>
            </c:numRef>
          </c:yVal>
          <c:smooth val="0"/>
          <c:extLst>
            <c:ext xmlns:c16="http://schemas.microsoft.com/office/drawing/2014/chart" uri="{C3380CC4-5D6E-409C-BE32-E72D297353CC}">
              <c16:uniqueId val="{00000027-2548-4228-B673-6679E49BDD41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VFP!$GQ$55:$HD$55</c:f>
            </c:numRef>
          </c:yVal>
          <c:smooth val="0"/>
          <c:extLst>
            <c:ext xmlns:c16="http://schemas.microsoft.com/office/drawing/2014/chart" uri="{C3380CC4-5D6E-409C-BE32-E72D297353CC}">
              <c16:uniqueId val="{00000028-2548-4228-B673-6679E49BDD41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</c:numRef>
          </c:xVal>
          <c:yVal>
            <c:numRef>
              <c:f>VFP!$GQ$56:$HD$56</c:f>
            </c:numRef>
          </c:yVal>
          <c:smooth val="0"/>
          <c:extLst>
            <c:ext xmlns:c16="http://schemas.microsoft.com/office/drawing/2014/chart" uri="{C3380CC4-5D6E-409C-BE32-E72D297353CC}">
              <c16:uniqueId val="{00000029-2548-4228-B673-6679E49B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84032"/>
        <c:axId val="300084608"/>
      </c:scatterChart>
      <c:valAx>
        <c:axId val="300084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4608"/>
        <c:crosses val="autoZero"/>
        <c:crossBetween val="midCat"/>
      </c:valAx>
      <c:valAx>
        <c:axId val="30008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</a:t>
            </a:r>
            <a:r>
              <a:rPr lang="en-US" baseline="0"/>
              <a:t> c </a:t>
            </a:r>
            <a:r>
              <a:rPr lang="ru-RU" baseline="0"/>
              <a:t>учетом Газлифта и ограничений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3155215436837334"/>
          <c:y val="0.16624089182418811"/>
          <c:w val="0.84354139209410928"/>
          <c:h val="0.7890191668808823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VFP!$GQ$15:$HD$15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BD-43DB-9FD2-78DD045FB48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VFP!$GQ$16:$HD$16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D-43DB-9FD2-78DD045FB48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VFP!$GQ$17:$HD$17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BD-43DB-9FD2-78DD045FB48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VFP!$GQ$18:$HD$18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BD-43DB-9FD2-78DD045FB482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VFP!$GQ$19:$HD$19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BD-43DB-9FD2-78DD045FB482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VFP!$GQ$20:$HD$20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7BD-43DB-9FD2-78DD045FB482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VFP!$GQ$21:$HD$21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7BD-43DB-9FD2-78DD045FB482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VFP!$GQ$22:$HD$22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7BD-43DB-9FD2-78DD045FB482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VFP!$GQ$23:$HD$23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7BD-43DB-9FD2-78DD045FB482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VFP!$GQ$24:$HD$24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7BD-43DB-9FD2-78DD045FB482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VFP!$GQ$25:$HD$25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7BD-43DB-9FD2-78DD045FB482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VFP!$GQ$26:$HD$26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7BD-43DB-9FD2-78DD045FB482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VFP!$GQ$27:$HD$27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7BD-43DB-9FD2-78DD045FB482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VFP!$GQ$28:$HD$28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7BD-43DB-9FD2-78DD045FB482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VFP!$GQ$29:$HD$29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7BD-43DB-9FD2-78DD045FB482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VFP!$GQ$30:$HD$30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7BD-43DB-9FD2-78DD045FB482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VFP!$GQ$31:$HD$31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7BD-43DB-9FD2-78DD045FB482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VFP!$GQ$32:$HD$32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7BD-43DB-9FD2-78DD045FB482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VFP!$GQ$33:$HD$33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7BD-43DB-9FD2-78DD045FB482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VFP!$GQ$34:$HD$34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7BD-43DB-9FD2-78DD045FB482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VFP!$GQ$35:$HD$35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7BD-43DB-9FD2-78DD045FB482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VFP!$GQ$36:$HD$36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7BD-43DB-9FD2-78DD045FB482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VFP!$GQ$37:$HD$37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7BD-43DB-9FD2-78DD045FB482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VFP!$GQ$38:$HD$38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7BD-43DB-9FD2-78DD045FB482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VFP!$GQ$39:$HD$39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7BD-43DB-9FD2-78DD045FB482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VFP!$GQ$40:$HD$40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7BD-43DB-9FD2-78DD045FB482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VFP!$GQ$41:$HD$41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7BD-43DB-9FD2-78DD045FB482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VFP!$GQ$42:$HD$42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7BD-43DB-9FD2-78DD045FB482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VFP!$GQ$43:$HD$43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7BD-43DB-9FD2-78DD045FB482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VFP!$GQ$44:$HD$44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7BD-43DB-9FD2-78DD045FB482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VFP!$GQ$45:$HD$45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7BD-43DB-9FD2-78DD045FB482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VFP!$GQ$46:$HD$46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7BD-43DB-9FD2-78DD045FB482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VFP!$GQ$47:$HD$47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7BD-43DB-9FD2-78DD045FB482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VFP!$GQ$48:$HD$48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7BD-43DB-9FD2-78DD045FB482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VFP!$GQ$49:$HD$49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7BD-43DB-9FD2-78DD045FB482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VFP!$GQ$50:$HD$50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7BD-43DB-9FD2-78DD045FB482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VFP!$GQ$51:$HD$51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7BD-43DB-9FD2-78DD045FB482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VFP!$GQ$52:$HD$52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7BD-43DB-9FD2-78DD045FB482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VFP!$GQ$53:$HD$53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7BD-43DB-9FD2-78DD045FB482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VFP!$GQ$54:$HD$54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7BD-43DB-9FD2-78DD045FB482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VFP!$GQ$55:$HD$55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7BD-43DB-9FD2-78DD045FB482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VFP!$GQ$10:$HD$10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VFP!$GQ$56:$HD$56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7BD-43DB-9FD2-78DD045F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86336"/>
        <c:axId val="300086912"/>
      </c:scatterChart>
      <c:valAx>
        <c:axId val="300086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6912"/>
        <c:crosses val="autoZero"/>
        <c:crossBetween val="midCat"/>
      </c:valAx>
      <c:valAx>
        <c:axId val="30008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633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</a:t>
            </a:r>
            <a:r>
              <a:rPr lang="en-US" baseline="0"/>
              <a:t> c </a:t>
            </a:r>
            <a:r>
              <a:rPr lang="ru-RU" baseline="0"/>
              <a:t>учетом УЭЦН (уточненная модель)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VFP!$EB$15:$EO$15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D-40C1-A25D-963EF0813CDF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VFP!$EB$16:$EO$16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3D-40C1-A25D-963EF0813CDF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VFP!$EB$17:$EO$17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3D-40C1-A25D-963EF0813CDF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VFP!$EB$18:$EO$18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93D-40C1-A25D-963EF0813CDF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VFP!$EB$19:$EO$19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93D-40C1-A25D-963EF0813CDF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VFP!$EB$20:$EO$20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93D-40C1-A25D-963EF0813CDF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VFP!$EB$21:$EO$21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93D-40C1-A25D-963EF0813CDF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VFP!$EB$22:$EO$22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93D-40C1-A25D-963EF0813CDF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VFP!$EB$23:$EO$23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93D-40C1-A25D-963EF0813CDF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VFP!$EB$24:$EO$24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93D-40C1-A25D-963EF0813CDF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VFP!$EB$25:$EO$25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93D-40C1-A25D-963EF0813CDF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VFP!$EB$26:$EO$26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93D-40C1-A25D-963EF0813CDF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VFP!$EB$27:$EO$27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93D-40C1-A25D-963EF0813CDF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VFP!$EB$28:$EO$28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93D-40C1-A25D-963EF0813CDF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VFP!$EB$29:$EO$29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93D-40C1-A25D-963EF0813CDF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VFP!$EB$30:$EO$30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293D-40C1-A25D-963EF0813CDF}"/>
            </c:ext>
          </c:extLst>
        </c:ser>
        <c:ser>
          <c:idx val="16"/>
          <c:order val="16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VFP!$EB$31:$EO$31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293D-40C1-A25D-963EF0813CDF}"/>
            </c:ext>
          </c:extLst>
        </c:ser>
        <c:ser>
          <c:idx val="17"/>
          <c:order val="17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VFP!$EB$32:$EO$32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293D-40C1-A25D-963EF0813CDF}"/>
            </c:ext>
          </c:extLst>
        </c:ser>
        <c:ser>
          <c:idx val="18"/>
          <c:order val="18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VFP!$EB$33:$EO$33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293D-40C1-A25D-963EF0813CDF}"/>
            </c:ext>
          </c:extLst>
        </c:ser>
        <c:ser>
          <c:idx val="19"/>
          <c:order val="19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VFP!$EB$34:$EO$34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293D-40C1-A25D-963EF0813CDF}"/>
            </c:ext>
          </c:extLst>
        </c:ser>
        <c:ser>
          <c:idx val="20"/>
          <c:order val="20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VFP!$EB$35:$EO$35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293D-40C1-A25D-963EF0813CDF}"/>
            </c:ext>
          </c:extLst>
        </c:ser>
        <c:ser>
          <c:idx val="21"/>
          <c:order val="21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VFP!$EB$36:$EO$36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293D-40C1-A25D-963EF0813CDF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VFP!$EB$37:$EO$37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293D-40C1-A25D-963EF0813CDF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VFP!$EB$38:$EO$38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93D-40C1-A25D-963EF0813CDF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VFP!$EB$39:$EO$39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93D-40C1-A25D-963EF0813CDF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VFP!$EB$40:$EO$40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93D-40C1-A25D-963EF0813CDF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VFP!$EB$41:$EO$41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93D-40C1-A25D-963EF0813CDF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VFP!$EB$42:$EO$42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293D-40C1-A25D-963EF0813CDF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VFP!$EB$43:$EO$43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293D-40C1-A25D-963EF0813CDF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VFP!$EB$44:$EO$44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293D-40C1-A25D-963EF0813CDF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VFP!$EB$45:$EO$45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293D-40C1-A25D-963EF0813CDF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VFP!$EB$46:$EO$46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293D-40C1-A25D-963EF0813CDF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VFP!$EB$47:$EO$47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293D-40C1-A25D-963EF0813CDF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VFP!$EB$48:$EO$48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293D-40C1-A25D-963EF0813CDF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VFP!$EB$49:$EO$49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293D-40C1-A25D-963EF0813CDF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VFP!$EB$50:$EO$50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293D-40C1-A25D-963EF0813CDF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VFP!$EB$51:$EO$51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293D-40C1-A25D-963EF0813CDF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VFP!$EB$52:$EO$52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293D-40C1-A25D-963EF0813CDF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VFP!$EB$53:$EO$53</c:f>
              <c:numCache>
                <c:formatCode>0</c:formatCode>
                <c:ptCount val="14"/>
                <c:pt idx="0">
                  <c:v>0</c:v>
                </c:pt>
                <c:pt idx="1">
                  <c:v>60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293D-40C1-A25D-963EF0813CDF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VFP!$EB$54:$EO$54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293D-40C1-A25D-963EF0813CDF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VFP!$EB$55:$EO$55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293D-40C1-A25D-963EF0813CDF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VFP!$EB$14:$EO$14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VFP!$EB$56:$EO$56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293D-40C1-A25D-963EF0813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85184"/>
        <c:axId val="300087488"/>
      </c:scatterChart>
      <c:valAx>
        <c:axId val="300085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7488"/>
        <c:crosses val="autoZero"/>
        <c:crossBetween val="midCat"/>
      </c:valAx>
      <c:valAx>
        <c:axId val="30008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51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Зависимость забойно давления от газового фактора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VFP!$J$15:$J$56</c:f>
              <c:numCache>
                <c:formatCode>General</c:formatCode>
                <c:ptCount val="42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D3-40BE-82C5-4870815C494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D3-40BE-82C5-4870815C494D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VFP!$L$15:$L$56</c:f>
              <c:numCache>
                <c:formatCode>0</c:formatCode>
                <c:ptCount val="42"/>
                <c:pt idx="0">
                  <c:v>168.14843987220644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D3-40BE-82C5-4870815C494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VFP!$M$15:$M$56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D3-40BE-82C5-4870815C494D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VFP!$N$15:$N$56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BD3-40BE-82C5-4870815C494D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VFP!$O$15:$O$56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BD3-40BE-82C5-4870815C494D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VFP!$P$15:$P$56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BD3-40BE-82C5-4870815C494D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VFP!$Q$15:$Q$56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BD3-40BE-82C5-4870815C494D}"/>
            </c:ext>
          </c:extLst>
        </c:ser>
        <c:ser>
          <c:idx val="8"/>
          <c:order val="8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VFP!$R$15:$R$56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BD3-40BE-82C5-4870815C494D}"/>
            </c:ext>
          </c:extLst>
        </c:ser>
        <c:ser>
          <c:idx val="9"/>
          <c:order val="9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VFP!$S$15:$S$56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BD3-40BE-82C5-4870815C494D}"/>
            </c:ext>
          </c:extLst>
        </c:ser>
        <c:ser>
          <c:idx val="10"/>
          <c:order val="10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VFP!$T$15:$T$56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BD3-40BE-82C5-4870815C494D}"/>
            </c:ext>
          </c:extLst>
        </c:ser>
        <c:ser>
          <c:idx val="11"/>
          <c:order val="11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VFP!$U$15:$U$56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BD3-40BE-82C5-4870815C494D}"/>
            </c:ext>
          </c:extLst>
        </c:ser>
        <c:ser>
          <c:idx val="12"/>
          <c:order val="12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VFP!$V$15:$V$56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BD3-40BE-82C5-4870815C494D}"/>
            </c:ext>
          </c:extLst>
        </c:ser>
        <c:ser>
          <c:idx val="13"/>
          <c:order val="13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VFP!$W$15:$W$56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BD3-40BE-82C5-4870815C494D}"/>
            </c:ext>
          </c:extLst>
        </c:ser>
        <c:ser>
          <c:idx val="14"/>
          <c:order val="14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VFP!$X$15:$X$56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8BD3-40BE-82C5-4870815C494D}"/>
            </c:ext>
          </c:extLst>
        </c:ser>
        <c:ser>
          <c:idx val="15"/>
          <c:order val="15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VFP!$K$15:$K$56</c:f>
              <c:numCache>
                <c:formatCode>General</c:formatCode>
                <c:ptCount val="4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  <c:pt idx="26">
                  <c:v>1300</c:v>
                </c:pt>
                <c:pt idx="27">
                  <c:v>1350</c:v>
                </c:pt>
                <c:pt idx="28">
                  <c:v>1400</c:v>
                </c:pt>
                <c:pt idx="29">
                  <c:v>1450</c:v>
                </c:pt>
                <c:pt idx="30">
                  <c:v>1500</c:v>
                </c:pt>
                <c:pt idx="31">
                  <c:v>1550</c:v>
                </c:pt>
                <c:pt idx="32">
                  <c:v>1600</c:v>
                </c:pt>
                <c:pt idx="33">
                  <c:v>1650</c:v>
                </c:pt>
                <c:pt idx="34">
                  <c:v>1700</c:v>
                </c:pt>
                <c:pt idx="35">
                  <c:v>1750</c:v>
                </c:pt>
                <c:pt idx="36">
                  <c:v>1800</c:v>
                </c:pt>
                <c:pt idx="37">
                  <c:v>1850</c:v>
                </c:pt>
                <c:pt idx="38">
                  <c:v>1900</c:v>
                </c:pt>
                <c:pt idx="39">
                  <c:v>1950</c:v>
                </c:pt>
                <c:pt idx="40">
                  <c:v>2000</c:v>
                </c:pt>
                <c:pt idx="41">
                  <c:v>2050</c:v>
                </c:pt>
              </c:numCache>
            </c:numRef>
          </c:xVal>
          <c:yVal>
            <c:numRef>
              <c:f>VFP!$Y$15:$Y$56</c:f>
              <c:numCache>
                <c:formatCode>0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8BD3-40BE-82C5-4870815C4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0088640"/>
        <c:axId val="301892160"/>
      </c:scatterChart>
      <c:valAx>
        <c:axId val="300088640"/>
        <c:scaling>
          <c:logBase val="10"/>
          <c:orientation val="minMax"/>
          <c:max val="1000"/>
          <c:min val="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Газовый фактор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892160"/>
        <c:crosses val="autoZero"/>
        <c:crossBetween val="midCat"/>
      </c:valAx>
      <c:valAx>
        <c:axId val="301892160"/>
        <c:scaling>
          <c:orientation val="minMax"/>
          <c:max val="2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008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Зависимость</a:t>
            </a:r>
            <a:r>
              <a:rPr lang="ru-RU" baseline="0"/>
              <a:t> естественной сепарации от давления на входе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VFP!$AS$62</c:f>
              <c:strCache>
                <c:ptCount val="1"/>
                <c:pt idx="0">
                  <c:v>10 атм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VFP!$AV$62:$BI$62</c:f>
              <c:numCache>
                <c:formatCode>0%</c:formatCode>
                <c:ptCount val="14"/>
                <c:pt idx="0">
                  <c:v>0.96937759936268952</c:v>
                </c:pt>
                <c:pt idx="1">
                  <c:v>0.95050523220878336</c:v>
                </c:pt>
                <c:pt idx="2">
                  <c:v>0.93294747054091476</c:v>
                </c:pt>
                <c:pt idx="3">
                  <c:v>0.91636506582718524</c:v>
                </c:pt>
                <c:pt idx="4">
                  <c:v>0.90057555261600819</c:v>
                </c:pt>
                <c:pt idx="5">
                  <c:v>0.88546171668755691</c:v>
                </c:pt>
                <c:pt idx="6">
                  <c:v>0.87094066260016678</c:v>
                </c:pt>
                <c:pt idx="7">
                  <c:v>0.85695006015195119</c:v>
                </c:pt>
                <c:pt idx="8">
                  <c:v>0.84344099551893137</c:v>
                </c:pt>
                <c:pt idx="9">
                  <c:v>0.819576208393474</c:v>
                </c:pt>
                <c:pt idx="10">
                  <c:v>0.80621157940417665</c:v>
                </c:pt>
                <c:pt idx="11">
                  <c:v>0.79326939346885927</c:v>
                </c:pt>
                <c:pt idx="12">
                  <c:v>0.7807229462840144</c:v>
                </c:pt>
                <c:pt idx="13">
                  <c:v>0.76854897174091319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5B-461C-B7AB-EB7EFB860E30}"/>
            </c:ext>
          </c:extLst>
        </c:ser>
        <c:ser>
          <c:idx val="2"/>
          <c:order val="1"/>
          <c:tx>
            <c:strRef>
              <c:f>VFP!$AS$63</c:f>
              <c:strCache>
                <c:ptCount val="1"/>
                <c:pt idx="0">
                  <c:v>50 атм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VFP!$AV$63:$BI$63</c:f>
              <c:numCache>
                <c:formatCode>0%</c:formatCode>
                <c:ptCount val="14"/>
                <c:pt idx="0">
                  <c:v>0.96557420923604431</c:v>
                </c:pt>
                <c:pt idx="1">
                  <c:v>0.94353899565708599</c:v>
                </c:pt>
                <c:pt idx="2">
                  <c:v>0.92316100594614448</c:v>
                </c:pt>
                <c:pt idx="3">
                  <c:v>0.90401168351489847</c:v>
                </c:pt>
                <c:pt idx="4">
                  <c:v>0.88586037332448542</c:v>
                </c:pt>
                <c:pt idx="5">
                  <c:v>0.86001666239795527</c:v>
                </c:pt>
                <c:pt idx="6">
                  <c:v>0.84245917764513234</c:v>
                </c:pt>
                <c:pt idx="7">
                  <c:v>0.82564046390448298</c:v>
                </c:pt>
                <c:pt idx="8">
                  <c:v>0.809491334103983</c:v>
                </c:pt>
                <c:pt idx="9">
                  <c:v>0.79395568152432439</c:v>
                </c:pt>
                <c:pt idx="10">
                  <c:v>0.77898688433765595</c:v>
                </c:pt>
                <c:pt idx="11">
                  <c:v>0.76454544437748884</c:v>
                </c:pt>
                <c:pt idx="12">
                  <c:v>0.75059736659599008</c:v>
                </c:pt>
                <c:pt idx="13">
                  <c:v>0.73711300658351075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5B-461C-B7AB-EB7EFB860E30}"/>
            </c:ext>
          </c:extLst>
        </c:ser>
        <c:ser>
          <c:idx val="3"/>
          <c:order val="2"/>
          <c:tx>
            <c:strRef>
              <c:f>VFP!$AS$64</c:f>
              <c:strCache>
                <c:ptCount val="1"/>
                <c:pt idx="0">
                  <c:v>90 атм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VFP!$AV$64:$BI$64</c:f>
              <c:numCache>
                <c:formatCode>0%</c:formatCode>
                <c:ptCount val="14"/>
                <c:pt idx="0">
                  <c:v>0.95988028849445151</c:v>
                </c:pt>
                <c:pt idx="1">
                  <c:v>0.93319446610100143</c:v>
                </c:pt>
                <c:pt idx="2">
                  <c:v>0.90872296465347246</c:v>
                </c:pt>
                <c:pt idx="3">
                  <c:v>0.8784337865698556</c:v>
                </c:pt>
                <c:pt idx="4">
                  <c:v>0.85559226740239347</c:v>
                </c:pt>
                <c:pt idx="5">
                  <c:v>0.83400610191075242</c:v>
                </c:pt>
                <c:pt idx="6">
                  <c:v>0.81351784097786428</c:v>
                </c:pt>
                <c:pt idx="7">
                  <c:v>0.79400879978946581</c:v>
                </c:pt>
                <c:pt idx="8">
                  <c:v>0.77538560228651932</c:v>
                </c:pt>
                <c:pt idx="9">
                  <c:v>0.75757242287608717</c:v>
                </c:pt>
                <c:pt idx="10">
                  <c:v>0.74050616851407558</c:v>
                </c:pt>
                <c:pt idx="11">
                  <c:v>0.72413331399714864</c:v>
                </c:pt>
                <c:pt idx="12">
                  <c:v>0.70840772951192843</c:v>
                </c:pt>
                <c:pt idx="13">
                  <c:v>0.69328913530701897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5B-461C-B7AB-EB7EFB860E30}"/>
            </c:ext>
          </c:extLst>
        </c:ser>
        <c:ser>
          <c:idx val="4"/>
          <c:order val="3"/>
          <c:tx>
            <c:strRef>
              <c:f>VFP!$AS$65</c:f>
              <c:strCache>
                <c:ptCount val="1"/>
                <c:pt idx="0">
                  <c:v>130 атм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VFP!$AV$65:$BI$65</c:f>
              <c:numCache>
                <c:formatCode>0%</c:formatCode>
                <c:ptCount val="14"/>
                <c:pt idx="0">
                  <c:v>0.9523164988875823</c:v>
                </c:pt>
                <c:pt idx="1">
                  <c:v>0.91959777077516336</c:v>
                </c:pt>
                <c:pt idx="2">
                  <c:v>0.88270808111145538</c:v>
                </c:pt>
                <c:pt idx="3">
                  <c:v>0.85354430073955512</c:v>
                </c:pt>
                <c:pt idx="4">
                  <c:v>0.8263931335141379</c:v>
                </c:pt>
                <c:pt idx="5">
                  <c:v>0.80094803796584269</c:v>
                </c:pt>
                <c:pt idx="6">
                  <c:v>0.77699129531360778</c:v>
                </c:pt>
                <c:pt idx="7">
                  <c:v>0.7543584838396995</c:v>
                </c:pt>
                <c:pt idx="8">
                  <c:v>0.73292000192762696</c:v>
                </c:pt>
                <c:pt idx="9">
                  <c:v>0.71257041144501299</c:v>
                </c:pt>
                <c:pt idx="10">
                  <c:v>0.69322181797612215</c:v>
                </c:pt>
                <c:pt idx="11">
                  <c:v>0.6747995211856993</c:v>
                </c:pt>
                <c:pt idx="12">
                  <c:v>0.65723902798489053</c:v>
                </c:pt>
                <c:pt idx="13">
                  <c:v>0.64048392718429847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5B-461C-B7AB-EB7EFB860E30}"/>
            </c:ext>
          </c:extLst>
        </c:ser>
        <c:ser>
          <c:idx val="5"/>
          <c:order val="4"/>
          <c:tx>
            <c:strRef>
              <c:f>VFP!$AS$66</c:f>
              <c:strCache>
                <c:ptCount val="1"/>
                <c:pt idx="0">
                  <c:v>170 атм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VFP!$AV$10:$BI$10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VFP!$AV$66:$BI$66</c:f>
              <c:numCache>
                <c:formatCode>0%</c:formatCode>
                <c:ptCount val="14"/>
                <c:pt idx="0">
                  <c:v>0.94341436078704743</c:v>
                </c:pt>
                <c:pt idx="1">
                  <c:v>0.90379179370709173</c:v>
                </c:pt>
                <c:pt idx="2">
                  <c:v>0.85969866099006986</c:v>
                </c:pt>
                <c:pt idx="3">
                  <c:v>0.82525145612971629</c:v>
                </c:pt>
                <c:pt idx="4">
                  <c:v>0.79350571555551075</c:v>
                </c:pt>
                <c:pt idx="5">
                  <c:v>0.76404290759185223</c:v>
                </c:pt>
                <c:pt idx="6">
                  <c:v>0.73656509442534346</c:v>
                </c:pt>
                <c:pt idx="7">
                  <c:v>0.71084676019660331</c:v>
                </c:pt>
                <c:pt idx="8">
                  <c:v>0.68670974760796888</c:v>
                </c:pt>
                <c:pt idx="9">
                  <c:v>0.66400879705921867</c:v>
                </c:pt>
                <c:pt idx="10">
                  <c:v>0.64262256011585117</c:v>
                </c:pt>
                <c:pt idx="11">
                  <c:v>0.62244769224893015</c:v>
                </c:pt>
                <c:pt idx="12">
                  <c:v>0.60339479459439982</c:v>
                </c:pt>
                <c:pt idx="13">
                  <c:v>0.58538552486811513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F5B-461C-B7AB-EB7EFB860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895040"/>
        <c:axId val="301895616"/>
      </c:scatterChart>
      <c:valAx>
        <c:axId val="301895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layout>
            <c:manualLayout>
              <c:xMode val="edge"/>
              <c:yMode val="edge"/>
              <c:x val="0.40373210767935142"/>
              <c:y val="0.879592639535654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895616"/>
        <c:crosses val="autoZero"/>
        <c:crossBetween val="midCat"/>
      </c:valAx>
      <c:valAx>
        <c:axId val="30189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895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518826422463421"/>
          <c:y val="0.93252259500869639"/>
          <c:w val="0.66532734886384515"/>
          <c:h val="5.46664412613973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VFP </a:t>
            </a:r>
            <a:r>
              <a:rPr lang="ru-RU"/>
              <a:t>фонтанирования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6988944352820073E-2"/>
          <c:y val="0.13328309819122255"/>
          <c:w val="0.84829001100047197"/>
          <c:h val="0.7780266803264607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VFP!$K$15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VFP!$L$59:$Y$59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08-4D97-99AA-9731459B7364}"/>
            </c:ext>
          </c:extLst>
        </c:ser>
        <c:ser>
          <c:idx val="2"/>
          <c:order val="1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VFP!$L$60:$Y$60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08-4D97-99AA-9731459B7364}"/>
            </c:ext>
          </c:extLst>
        </c:ser>
        <c:ser>
          <c:idx val="3"/>
          <c:order val="2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VFP!$L$61:$Y$61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08-4D97-99AA-9731459B7364}"/>
            </c:ext>
          </c:extLst>
        </c:ser>
        <c:ser>
          <c:idx val="4"/>
          <c:order val="3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VFP!$L$62:$Y$62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08-4D97-99AA-9731459B7364}"/>
            </c:ext>
          </c:extLst>
        </c:ser>
        <c:ser>
          <c:idx val="5"/>
          <c:order val="4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VFP!$L$63:$Y$63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708-4D97-99AA-9731459B7364}"/>
            </c:ext>
          </c:extLst>
        </c:ser>
        <c:ser>
          <c:idx val="6"/>
          <c:order val="5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VFP!$L$64:$Y$64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708-4D97-99AA-9731459B7364}"/>
            </c:ext>
          </c:extLst>
        </c:ser>
        <c:ser>
          <c:idx val="7"/>
          <c:order val="6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VFP!$L$65:$Y$65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6708-4D97-99AA-9731459B7364}"/>
            </c:ext>
          </c:extLst>
        </c:ser>
        <c:ser>
          <c:idx val="8"/>
          <c:order val="7"/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VFP!$L$66:$Y$66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708-4D97-99AA-9731459B7364}"/>
            </c:ext>
          </c:extLst>
        </c:ser>
        <c:ser>
          <c:idx val="9"/>
          <c:order val="8"/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VFP!$L$67:$Y$67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6708-4D97-99AA-9731459B7364}"/>
            </c:ext>
          </c:extLst>
        </c:ser>
        <c:ser>
          <c:idx val="10"/>
          <c:order val="9"/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VFP!$L$68:$Y$68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708-4D97-99AA-9731459B7364}"/>
            </c:ext>
          </c:extLst>
        </c:ser>
        <c:ser>
          <c:idx val="11"/>
          <c:order val="10"/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VFP!$L$69:$Y$69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6708-4D97-99AA-9731459B7364}"/>
            </c:ext>
          </c:extLst>
        </c:ser>
        <c:ser>
          <c:idx val="12"/>
          <c:order val="11"/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VFP!$L$70:$Y$70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708-4D97-99AA-9731459B7364}"/>
            </c:ext>
          </c:extLst>
        </c:ser>
        <c:ser>
          <c:idx val="13"/>
          <c:order val="12"/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VFP!$L$71:$Y$71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6708-4D97-99AA-9731459B7364}"/>
            </c:ext>
          </c:extLst>
        </c:ser>
        <c:ser>
          <c:idx val="14"/>
          <c:order val="13"/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VFP!$L$72:$Y$72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708-4D97-99AA-9731459B7364}"/>
            </c:ext>
          </c:extLst>
        </c:ser>
        <c:ser>
          <c:idx val="15"/>
          <c:order val="14"/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VFP!$L$73:$Y$73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708-4D97-99AA-9731459B7364}"/>
            </c:ext>
          </c:extLst>
        </c:ser>
        <c:ser>
          <c:idx val="16"/>
          <c:order val="15"/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VFP!$L$74:$Y$74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708-4D97-99AA-9731459B7364}"/>
            </c:ext>
          </c:extLst>
        </c:ser>
        <c:ser>
          <c:idx val="17"/>
          <c:order val="16"/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VFP!$L$75:$Y$75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708-4D97-99AA-9731459B7364}"/>
            </c:ext>
          </c:extLst>
        </c:ser>
        <c:ser>
          <c:idx val="18"/>
          <c:order val="17"/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VFP!$L$76:$Y$76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708-4D97-99AA-9731459B7364}"/>
            </c:ext>
          </c:extLst>
        </c:ser>
        <c:ser>
          <c:idx val="19"/>
          <c:order val="18"/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VFP!$L$77:$Y$77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708-4D97-99AA-9731459B7364}"/>
            </c:ext>
          </c:extLst>
        </c:ser>
        <c:ser>
          <c:idx val="20"/>
          <c:order val="19"/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VFP!$L$78:$Y$78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708-4D97-99AA-9731459B7364}"/>
            </c:ext>
          </c:extLst>
        </c:ser>
        <c:ser>
          <c:idx val="21"/>
          <c:order val="20"/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VFP!$L$79:$Y$79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708-4D97-99AA-9731459B7364}"/>
            </c:ext>
          </c:extLst>
        </c:ser>
        <c:ser>
          <c:idx val="0"/>
          <c:order val="2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VFP!$L$80:$Y$80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6708-4D97-99AA-9731459B7364}"/>
            </c:ext>
          </c:extLst>
        </c:ser>
        <c:ser>
          <c:idx val="22"/>
          <c:order val="22"/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VFP!$L$81:$Y$81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708-4D97-99AA-9731459B7364}"/>
            </c:ext>
          </c:extLst>
        </c:ser>
        <c:ser>
          <c:idx val="23"/>
          <c:order val="23"/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VFP!$L$82:$Y$82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6708-4D97-99AA-9731459B7364}"/>
            </c:ext>
          </c:extLst>
        </c:ser>
        <c:ser>
          <c:idx val="24"/>
          <c:order val="24"/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VFP!$L$83:$Y$83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708-4D97-99AA-9731459B7364}"/>
            </c:ext>
          </c:extLst>
        </c:ser>
        <c:ser>
          <c:idx val="25"/>
          <c:order val="25"/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VFP!$L$84:$Y$84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6708-4D97-99AA-9731459B7364}"/>
            </c:ext>
          </c:extLst>
        </c:ser>
        <c:ser>
          <c:idx val="26"/>
          <c:order val="26"/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VFP!$L$85:$Y$85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6708-4D97-99AA-9731459B7364}"/>
            </c:ext>
          </c:extLst>
        </c:ser>
        <c:ser>
          <c:idx val="27"/>
          <c:order val="27"/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VFP!$L$86:$Y$86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6708-4D97-99AA-9731459B7364}"/>
            </c:ext>
          </c:extLst>
        </c:ser>
        <c:ser>
          <c:idx val="28"/>
          <c:order val="28"/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VFP!$L$87:$Y$87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6708-4D97-99AA-9731459B7364}"/>
            </c:ext>
          </c:extLst>
        </c:ser>
        <c:ser>
          <c:idx val="29"/>
          <c:order val="29"/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VFP!$L$88:$Y$88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6708-4D97-99AA-9731459B7364}"/>
            </c:ext>
          </c:extLst>
        </c:ser>
        <c:ser>
          <c:idx val="30"/>
          <c:order val="30"/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VFP!$L$89:$Y$89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6708-4D97-99AA-9731459B7364}"/>
            </c:ext>
          </c:extLst>
        </c:ser>
        <c:ser>
          <c:idx val="31"/>
          <c:order val="31"/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VFP!$L$90:$Y$90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6708-4D97-99AA-9731459B7364}"/>
            </c:ext>
          </c:extLst>
        </c:ser>
        <c:ser>
          <c:idx val="32"/>
          <c:order val="32"/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VFP!$L$91:$Y$91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6708-4D97-99AA-9731459B7364}"/>
            </c:ext>
          </c:extLst>
        </c:ser>
        <c:ser>
          <c:idx val="33"/>
          <c:order val="33"/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VFP!$L$92:$Y$92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6708-4D97-99AA-9731459B7364}"/>
            </c:ext>
          </c:extLst>
        </c:ser>
        <c:ser>
          <c:idx val="34"/>
          <c:order val="34"/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VFP!$L$93:$Y$93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6708-4D97-99AA-9731459B7364}"/>
            </c:ext>
          </c:extLst>
        </c:ser>
        <c:ser>
          <c:idx val="35"/>
          <c:order val="35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VFP!$L$94:$Y$94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6708-4D97-99AA-9731459B7364}"/>
            </c:ext>
          </c:extLst>
        </c:ser>
        <c:ser>
          <c:idx val="36"/>
          <c:order val="36"/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VFP!$L$95:$Y$95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6708-4D97-99AA-9731459B7364}"/>
            </c:ext>
          </c:extLst>
        </c:ser>
        <c:ser>
          <c:idx val="37"/>
          <c:order val="37"/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VFP!$L$96:$Y$96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6708-4D97-99AA-9731459B7364}"/>
            </c:ext>
          </c:extLst>
        </c:ser>
        <c:ser>
          <c:idx val="38"/>
          <c:order val="38"/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VFP!$L$97:$Y$97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6708-4D97-99AA-9731459B7364}"/>
            </c:ext>
          </c:extLst>
        </c:ser>
        <c:ser>
          <c:idx val="39"/>
          <c:order val="39"/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VFP!$L$98:$Y$98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6708-4D97-99AA-9731459B7364}"/>
            </c:ext>
          </c:extLst>
        </c:ser>
        <c:ser>
          <c:idx val="40"/>
          <c:order val="40"/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VFP!$L$99:$Y$99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6708-4D97-99AA-9731459B7364}"/>
            </c:ext>
          </c:extLst>
        </c:ser>
        <c:ser>
          <c:idx val="41"/>
          <c:order val="41"/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VFP!$L$14:$Y$14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</c:numCache>
            </c:numRef>
          </c:xVal>
          <c:yVal>
            <c:numRef>
              <c:f>VFP!$L$100:$Y$100</c:f>
              <c:numCache>
                <c:formatCode>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08-4D97-99AA-9731459B7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899072"/>
        <c:axId val="302784512"/>
      </c:scatterChart>
      <c:valAx>
        <c:axId val="30189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layout>
            <c:manualLayout>
              <c:xMode val="edge"/>
              <c:yMode val="edge"/>
              <c:x val="0.40373216775868287"/>
              <c:y val="0.9403199538993565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2784512"/>
        <c:crosses val="autoZero"/>
        <c:crossBetween val="midCat"/>
      </c:valAx>
      <c:valAx>
        <c:axId val="302784512"/>
        <c:scaling>
          <c:orientation val="minMax"/>
          <c:max val="2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Забойное 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1899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79</xdr:col>
      <xdr:colOff>574905</xdr:colOff>
      <xdr:row>103</xdr:row>
      <xdr:rowOff>5670</xdr:rowOff>
    </xdr:from>
    <xdr:to>
      <xdr:col>93</xdr:col>
      <xdr:colOff>438830</xdr:colOff>
      <xdr:row>141</xdr:row>
      <xdr:rowOff>94795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79</xdr:col>
      <xdr:colOff>573772</xdr:colOff>
      <xdr:row>63</xdr:row>
      <xdr:rowOff>137657</xdr:rowOff>
    </xdr:from>
    <xdr:to>
      <xdr:col>93</xdr:col>
      <xdr:colOff>396876</xdr:colOff>
      <xdr:row>101</xdr:row>
      <xdr:rowOff>118609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131</xdr:col>
      <xdr:colOff>32657</xdr:colOff>
      <xdr:row>62</xdr:row>
      <xdr:rowOff>62593</xdr:rowOff>
    </xdr:from>
    <xdr:to>
      <xdr:col>144</xdr:col>
      <xdr:colOff>583748</xdr:colOff>
      <xdr:row>100</xdr:row>
      <xdr:rowOff>80284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128</xdr:col>
      <xdr:colOff>1413703</xdr:colOff>
      <xdr:row>101</xdr:row>
      <xdr:rowOff>35380</xdr:rowOff>
    </xdr:from>
    <xdr:to>
      <xdr:col>144</xdr:col>
      <xdr:colOff>589190</xdr:colOff>
      <xdr:row>139</xdr:row>
      <xdr:rowOff>53068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128</xdr:col>
      <xdr:colOff>17318</xdr:colOff>
      <xdr:row>2</xdr:row>
      <xdr:rowOff>86590</xdr:rowOff>
    </xdr:from>
    <xdr:to>
      <xdr:col>129</xdr:col>
      <xdr:colOff>0</xdr:colOff>
      <xdr:row>8</xdr:row>
      <xdr:rowOff>108857</xdr:rowOff>
    </xdr:to>
    <xdr:sp macro="" textlink="">
      <xdr:nvSpPr>
        <xdr:cNvPr id="2" name="Стрелка вниз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flipV="1">
          <a:off x="24678409" y="1108363"/>
          <a:ext cx="1402773" cy="992085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162</xdr:row>
      <xdr:rowOff>92110</xdr:rowOff>
    </xdr:from>
    <xdr:to>
      <xdr:col>12</xdr:col>
      <xdr:colOff>381983</xdr:colOff>
      <xdr:row>200</xdr:row>
      <xdr:rowOff>161205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585866</xdr:colOff>
      <xdr:row>162</xdr:row>
      <xdr:rowOff>56960</xdr:rowOff>
    </xdr:from>
    <xdr:to>
      <xdr:col>26</xdr:col>
      <xdr:colOff>412752</xdr:colOff>
      <xdr:row>201</xdr:row>
      <xdr:rowOff>58397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9071</xdr:colOff>
      <xdr:row>129</xdr:row>
      <xdr:rowOff>85496</xdr:rowOff>
    </xdr:from>
    <xdr:to>
      <xdr:col>8</xdr:col>
      <xdr:colOff>462642</xdr:colOff>
      <xdr:row>156</xdr:row>
      <xdr:rowOff>145142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411215</xdr:colOff>
      <xdr:row>129</xdr:row>
      <xdr:rowOff>3969</xdr:rowOff>
    </xdr:from>
    <xdr:to>
      <xdr:col>20</xdr:col>
      <xdr:colOff>254000</xdr:colOff>
      <xdr:row>156</xdr:row>
      <xdr:rowOff>54429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45</xdr:col>
      <xdr:colOff>85456</xdr:colOff>
      <xdr:row>108</xdr:row>
      <xdr:rowOff>117617</xdr:rowOff>
    </xdr:from>
    <xdr:to>
      <xdr:col>59</xdr:col>
      <xdr:colOff>110335</xdr:colOff>
      <xdr:row>147</xdr:row>
      <xdr:rowOff>37033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63</xdr:col>
      <xdr:colOff>235854</xdr:colOff>
      <xdr:row>66</xdr:row>
      <xdr:rowOff>114528</xdr:rowOff>
    </xdr:from>
    <xdr:to>
      <xdr:col>77</xdr:col>
      <xdr:colOff>115657</xdr:colOff>
      <xdr:row>104</xdr:row>
      <xdr:rowOff>132597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164</xdr:col>
      <xdr:colOff>47625</xdr:colOff>
      <xdr:row>62</xdr:row>
      <xdr:rowOff>47625</xdr:rowOff>
    </xdr:from>
    <xdr:to>
      <xdr:col>177</xdr:col>
      <xdr:colOff>598716</xdr:colOff>
      <xdr:row>100</xdr:row>
      <xdr:rowOff>65316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198</xdr:col>
      <xdr:colOff>54428</xdr:colOff>
      <xdr:row>62</xdr:row>
      <xdr:rowOff>54428</xdr:rowOff>
    </xdr:from>
    <xdr:to>
      <xdr:col>211</xdr:col>
      <xdr:colOff>605519</xdr:colOff>
      <xdr:row>100</xdr:row>
      <xdr:rowOff>72119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63224</xdr:colOff>
      <xdr:row>60</xdr:row>
      <xdr:rowOff>100662</xdr:rowOff>
    </xdr:from>
    <xdr:to>
      <xdr:col>8</xdr:col>
      <xdr:colOff>589901</xdr:colOff>
      <xdr:row>92</xdr:row>
      <xdr:rowOff>7695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95</xdr:row>
      <xdr:rowOff>119061</xdr:rowOff>
    </xdr:from>
    <xdr:to>
      <xdr:col>8</xdr:col>
      <xdr:colOff>547687</xdr:colOff>
      <xdr:row>127</xdr:row>
      <xdr:rowOff>119062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196</xdr:col>
      <xdr:colOff>128650</xdr:colOff>
      <xdr:row>2</xdr:row>
      <xdr:rowOff>150916</xdr:rowOff>
    </xdr:from>
    <xdr:to>
      <xdr:col>198</xdr:col>
      <xdr:colOff>198748</xdr:colOff>
      <xdr:row>8</xdr:row>
      <xdr:rowOff>155863</xdr:rowOff>
    </xdr:to>
    <xdr:sp macro="" textlink="">
      <xdr:nvSpPr>
        <xdr:cNvPr id="20" name="Стрелка вниз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 flipV="1">
          <a:off x="116233864" y="1175987"/>
          <a:ext cx="1249384" cy="1302162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41</xdr:col>
      <xdr:colOff>160398</xdr:colOff>
      <xdr:row>162</xdr:row>
      <xdr:rowOff>38760</xdr:rowOff>
    </xdr:from>
    <xdr:to>
      <xdr:col>54</xdr:col>
      <xdr:colOff>127001</xdr:colOff>
      <xdr:row>201</xdr:row>
      <xdr:rowOff>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72569</xdr:colOff>
      <xdr:row>68</xdr:row>
      <xdr:rowOff>86179</xdr:rowOff>
    </xdr:from>
    <xdr:to>
      <xdr:col>59</xdr:col>
      <xdr:colOff>97448</xdr:colOff>
      <xdr:row>107</xdr:row>
      <xdr:rowOff>5594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26</xdr:col>
      <xdr:colOff>569799</xdr:colOff>
      <xdr:row>162</xdr:row>
      <xdr:rowOff>51026</xdr:rowOff>
    </xdr:from>
    <xdr:to>
      <xdr:col>40</xdr:col>
      <xdr:colOff>546969</xdr:colOff>
      <xdr:row>200</xdr:row>
      <xdr:rowOff>120121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MF_dPpipe_atm"/>
      <definedName name="MF_dPpipe_atma"/>
      <definedName name="MF_GasFraction_d"/>
      <definedName name="MF_PGasFraction_atma"/>
      <definedName name="MF_SeparNat_d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Стандартная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outlinePr summaryRight="0"/>
  </sheetPr>
  <dimension ref="A1:JE125"/>
  <sheetViews>
    <sheetView tabSelected="1" zoomScale="50" zoomScaleNormal="50" workbookViewId="0">
      <selection activeCell="L15" sqref="L15"/>
    </sheetView>
  </sheetViews>
  <sheetFormatPr defaultRowHeight="12.45" outlineLevelCol="2" x14ac:dyDescent="0.3"/>
  <cols>
    <col min="1" max="1" width="13.3828125" customWidth="1"/>
    <col min="10" max="10" width="8.3828125" customWidth="1" outlineLevel="1"/>
    <col min="11" max="25" width="8.3828125" customWidth="1" outlineLevel="2"/>
    <col min="26" max="29" width="8.3828125" customWidth="1" outlineLevel="1"/>
    <col min="30" max="43" width="8.3828125" customWidth="1" outlineLevel="2"/>
    <col min="44" max="47" width="8.3828125" customWidth="1" outlineLevel="1"/>
    <col min="48" max="61" width="8.3828125" customWidth="1" outlineLevel="2"/>
    <col min="62" max="63" width="8.3828125" customWidth="1" outlineLevel="1"/>
    <col min="64" max="77" width="8.3828125" customWidth="1" outlineLevel="2"/>
    <col min="78" max="80" width="8.3828125" customWidth="1" outlineLevel="1"/>
    <col min="81" max="94" width="8.3828125" customWidth="1" outlineLevel="2"/>
    <col min="95" max="97" width="8.3828125" customWidth="1" outlineLevel="1"/>
    <col min="98" max="111" width="8.3828125" customWidth="1" outlineLevel="2"/>
    <col min="112" max="112" width="8.3828125" customWidth="1"/>
    <col min="113" max="128" width="8.3828125" customWidth="1" outlineLevel="1"/>
    <col min="129" max="129" width="8.3828125" customWidth="1" collapsed="1"/>
    <col min="130" max="130" width="8.3828125" hidden="1" customWidth="1" outlineLevel="1"/>
    <col min="131" max="131" width="8.3828125" hidden="1" customWidth="1" outlineLevel="1" collapsed="1"/>
    <col min="132" max="145" width="8.3828125" hidden="1" customWidth="1" outlineLevel="2"/>
    <col min="146" max="146" width="8.3828125" hidden="1" customWidth="1" outlineLevel="1"/>
    <col min="147" max="147" width="8.3828125" hidden="1" customWidth="1" outlineLevel="1" collapsed="1"/>
    <col min="148" max="161" width="8.3828125" hidden="1" customWidth="1" outlineLevel="2"/>
    <col min="162" max="163" width="8.3828125" hidden="1" customWidth="1" outlineLevel="1"/>
    <col min="164" max="164" width="8.3828125" hidden="1" customWidth="1" outlineLevel="1" collapsed="1"/>
    <col min="165" max="178" width="8.3828125" hidden="1" customWidth="1" outlineLevel="2"/>
    <col min="179" max="179" width="8.3828125" hidden="1" customWidth="1" outlineLevel="1"/>
    <col min="180" max="180" width="8.3828125" customWidth="1"/>
    <col min="181" max="182" width="8.3828125" customWidth="1" outlineLevel="1"/>
    <col min="183" max="196" width="8.3828125" style="30" customWidth="1" outlineLevel="1"/>
    <col min="197" max="197" width="8.3828125" customWidth="1" collapsed="1"/>
    <col min="198" max="198" width="8.3828125" hidden="1" customWidth="1" outlineLevel="1" collapsed="1"/>
    <col min="199" max="212" width="8.3828125" hidden="1" customWidth="1" outlineLevel="2"/>
    <col min="213" max="213" width="8.3828125" hidden="1" customWidth="1" outlineLevel="1"/>
    <col min="214" max="214" width="8.3828125" hidden="1" customWidth="1" outlineLevel="1" collapsed="1"/>
    <col min="215" max="228" width="8.3828125" hidden="1" customWidth="1" outlineLevel="2"/>
    <col min="229" max="229" width="8.3828125" hidden="1" customWidth="1" outlineLevel="1"/>
    <col min="230" max="230" width="8.3828125" hidden="1" customWidth="1" outlineLevel="1" collapsed="1"/>
    <col min="231" max="244" width="8.3828125" hidden="1" customWidth="1" outlineLevel="2"/>
    <col min="245" max="246" width="8.3828125" hidden="1" customWidth="1" outlineLevel="1"/>
    <col min="247" max="247" width="8.3828125" hidden="1" customWidth="1" outlineLevel="1" collapsed="1"/>
    <col min="248" max="261" width="8.3828125" hidden="1" customWidth="1" outlineLevel="2"/>
    <col min="262" max="265" width="0" hidden="1" customWidth="1" outlineLevel="1"/>
  </cols>
  <sheetData>
    <row r="1" spans="1:261" x14ac:dyDescent="0.3">
      <c r="A1" t="s">
        <v>7</v>
      </c>
    </row>
    <row r="2" spans="1:261" ht="14.6" customHeight="1" x14ac:dyDescent="0.3">
      <c r="A2" t="s">
        <v>66</v>
      </c>
      <c r="J2" t="str">
        <f>K11</f>
        <v xml:space="preserve">Расчет давления фонтанирования </v>
      </c>
      <c r="AA2" t="str">
        <f>AD11</f>
        <v xml:space="preserve">Расчет давления фонтанирования с учетом устойчивости фонтанирования </v>
      </c>
      <c r="AS2" t="str">
        <f>AV11</f>
        <v>Расчет естественной сепарации газа при целевом забойном давлении</v>
      </c>
      <c r="BK2" t="str">
        <f>BL11</f>
        <v>Доля газа в насосе при целевом давлении</v>
      </c>
      <c r="BZ2" t="str">
        <f>CC11</f>
        <v>Целевое давление на забое с учетом границ работы УЭЦН</v>
      </c>
      <c r="CR2" t="str">
        <f>CT11</f>
        <v>Целевое давление для уэцн</v>
      </c>
      <c r="DH2" t="str">
        <f>DJ6</f>
        <v>Карта применимости УЭЦН. 
Разница между целевым давлением УЭЦН и давлением фонтанирования</v>
      </c>
      <c r="DY2" s="73" t="str">
        <f>EB12</f>
        <v>VFP УЭЦН целевое давление с учетом УЭЦН (уточненное) и фонтана</v>
      </c>
      <c r="DZ2" s="73"/>
      <c r="EA2" s="73"/>
      <c r="FG2" t="str">
        <f>FI10</f>
        <v>Давление достижимое при использовании Газлифта</v>
      </c>
      <c r="FX2" t="str">
        <f>GA6</f>
        <v>Карта применимости газлифта</v>
      </c>
      <c r="GO2" s="73" t="str">
        <f>GQ11</f>
        <v>VFP для газлифта и фонтанного способа с учетом ограничений</v>
      </c>
      <c r="GP2" s="73"/>
      <c r="HF2" t="str">
        <f>HG10</f>
        <v>Области эффетивности газлифта (менее 0) по сравлению с УЭЦН ( более нуля)</v>
      </c>
      <c r="HV2" t="str">
        <f>HW10</f>
        <v>Области эффективности газлифта (менее нуля) по сравнению с фонтаном (более нуля)</v>
      </c>
      <c r="IK2" t="str">
        <f>IN10</f>
        <v>Сравнение галифта (менее нуля) и УЭЦН (более нуля) без ограничений</v>
      </c>
    </row>
    <row r="3" spans="1:261" x14ac:dyDescent="0.3">
      <c r="A3" t="s">
        <v>67</v>
      </c>
      <c r="Z3" s="26"/>
    </row>
    <row r="4" spans="1:261" x14ac:dyDescent="0.3">
      <c r="AV4" t="s">
        <v>42</v>
      </c>
    </row>
    <row r="5" spans="1:261" ht="12.9" thickBot="1" x14ac:dyDescent="0.35">
      <c r="BX5">
        <v>150</v>
      </c>
    </row>
    <row r="6" spans="1:261" ht="37.5" customHeight="1" thickBot="1" x14ac:dyDescent="0.45">
      <c r="AV6">
        <v>0.5</v>
      </c>
      <c r="AW6">
        <v>0.5</v>
      </c>
      <c r="AX6">
        <v>0.5</v>
      </c>
      <c r="AY6">
        <v>0.5</v>
      </c>
      <c r="AZ6">
        <v>0.5</v>
      </c>
      <c r="BA6">
        <v>0.5</v>
      </c>
      <c r="BB6">
        <v>0.5</v>
      </c>
      <c r="BC6">
        <f>BB6-0.1</f>
        <v>0.4</v>
      </c>
      <c r="BD6">
        <f>BC6-0.1</f>
        <v>0.30000000000000004</v>
      </c>
      <c r="BE6">
        <f>BD6-0.1</f>
        <v>0.20000000000000004</v>
      </c>
      <c r="BF6">
        <f>BE6-0.1</f>
        <v>0.10000000000000003</v>
      </c>
      <c r="BG6">
        <f>BF6-0.1</f>
        <v>0</v>
      </c>
      <c r="BH6">
        <v>0</v>
      </c>
      <c r="BI6">
        <v>0</v>
      </c>
      <c r="DI6" s="52"/>
      <c r="DJ6" s="78" t="s">
        <v>56</v>
      </c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80"/>
      <c r="FY6" s="52"/>
      <c r="FZ6" s="53"/>
      <c r="GA6" s="65" t="s">
        <v>54</v>
      </c>
      <c r="GB6" s="56"/>
      <c r="GC6" s="56"/>
      <c r="GD6" s="56"/>
      <c r="GE6" s="56"/>
      <c r="GF6" s="56"/>
      <c r="GG6" s="56"/>
      <c r="GH6" s="56"/>
      <c r="GI6" s="56"/>
      <c r="GJ6" s="56"/>
      <c r="GK6" s="56"/>
      <c r="GL6" s="56"/>
      <c r="GM6" s="56"/>
      <c r="GN6" s="57"/>
    </row>
    <row r="7" spans="1:261" ht="12.9" thickBot="1" x14ac:dyDescent="0.35">
      <c r="A7" s="1" t="s">
        <v>4</v>
      </c>
      <c r="B7" s="114" t="s">
        <v>22</v>
      </c>
      <c r="C7" s="115"/>
      <c r="D7" s="116"/>
      <c r="J7" s="125" t="s">
        <v>32</v>
      </c>
      <c r="K7" s="125"/>
      <c r="L7" s="36" t="e">
        <f ca="1">MIN(L15:L56)</f>
        <v>#NAME?</v>
      </c>
      <c r="M7" s="36" t="e">
        <f t="shared" ref="M7:Y7" ca="1" si="0">MIN(M15:M56)</f>
        <v>#NAME?</v>
      </c>
      <c r="N7" s="36" t="e">
        <f t="shared" ca="1" si="0"/>
        <v>#NAME?</v>
      </c>
      <c r="O7" s="36" t="e">
        <f t="shared" ca="1" si="0"/>
        <v>#NAME?</v>
      </c>
      <c r="P7" s="36" t="e">
        <f t="shared" ca="1" si="0"/>
        <v>#NAME?</v>
      </c>
      <c r="Q7" s="36" t="e">
        <f t="shared" ca="1" si="0"/>
        <v>#NAME?</v>
      </c>
      <c r="R7" s="36" t="e">
        <f t="shared" ca="1" si="0"/>
        <v>#NAME?</v>
      </c>
      <c r="S7" s="36" t="e">
        <f t="shared" ca="1" si="0"/>
        <v>#NAME?</v>
      </c>
      <c r="T7" s="36" t="e">
        <f t="shared" ca="1" si="0"/>
        <v>#NAME?</v>
      </c>
      <c r="U7" s="36" t="e">
        <f t="shared" ca="1" si="0"/>
        <v>#NAME?</v>
      </c>
      <c r="V7" s="36" t="e">
        <f t="shared" ca="1" si="0"/>
        <v>#NAME?</v>
      </c>
      <c r="W7" s="36" t="e">
        <f t="shared" ca="1" si="0"/>
        <v>#NAME?</v>
      </c>
      <c r="X7" s="36" t="e">
        <f t="shared" ca="1" si="0"/>
        <v>#NAME?</v>
      </c>
      <c r="Y7" s="36" t="e">
        <f t="shared" ca="1" si="0"/>
        <v>#NAME?</v>
      </c>
      <c r="CV7" s="26" t="s">
        <v>47</v>
      </c>
      <c r="CW7">
        <v>10</v>
      </c>
      <c r="DI7" s="54"/>
      <c r="DJ7" s="50"/>
      <c r="DK7" s="58" t="s">
        <v>44</v>
      </c>
      <c r="DL7" s="58"/>
      <c r="DM7" s="58"/>
      <c r="DN7" s="58"/>
      <c r="DO7" s="58"/>
      <c r="DP7" s="58"/>
      <c r="DQ7" s="58"/>
      <c r="DR7" s="50"/>
      <c r="DS7" s="50"/>
      <c r="DT7" s="50"/>
      <c r="DU7" s="50"/>
      <c r="DV7" s="50"/>
      <c r="DW7" s="50"/>
      <c r="DX7" s="55"/>
      <c r="FY7" s="54"/>
      <c r="FZ7" s="50"/>
      <c r="GA7" s="58" t="s">
        <v>51</v>
      </c>
      <c r="GB7" s="58"/>
      <c r="GC7" s="58"/>
      <c r="GD7" s="58"/>
      <c r="GE7" s="58"/>
      <c r="GF7" s="58"/>
      <c r="GG7" s="58"/>
      <c r="GH7" s="58"/>
      <c r="GI7" s="66"/>
      <c r="GJ7" s="66"/>
      <c r="GK7" s="66"/>
      <c r="GL7" s="66"/>
      <c r="GM7" s="66"/>
      <c r="GN7" s="67"/>
    </row>
    <row r="8" spans="1:261" ht="12.9" thickBot="1" x14ac:dyDescent="0.35">
      <c r="A8" s="2" t="s">
        <v>8</v>
      </c>
      <c r="B8" s="117">
        <v>1</v>
      </c>
      <c r="C8" s="118"/>
      <c r="D8" s="119"/>
      <c r="J8" s="125" t="s">
        <v>33</v>
      </c>
      <c r="K8" s="125"/>
      <c r="L8" t="e">
        <f ca="1">MATCH(L7,L15:L56,0)</f>
        <v>#NAME?</v>
      </c>
      <c r="M8" t="e">
        <f t="shared" ref="M8:Y8" ca="1" si="1">MATCH(M7,M15:M56,0)</f>
        <v>#NAME?</v>
      </c>
      <c r="N8" t="e">
        <f t="shared" ca="1" si="1"/>
        <v>#NAME?</v>
      </c>
      <c r="O8" t="e">
        <f t="shared" ca="1" si="1"/>
        <v>#NAME?</v>
      </c>
      <c r="P8" t="e">
        <f t="shared" ca="1" si="1"/>
        <v>#NAME?</v>
      </c>
      <c r="Q8" t="e">
        <f t="shared" ca="1" si="1"/>
        <v>#NAME?</v>
      </c>
      <c r="R8" t="e">
        <f t="shared" ca="1" si="1"/>
        <v>#NAME?</v>
      </c>
      <c r="S8" t="e">
        <f t="shared" ca="1" si="1"/>
        <v>#NAME?</v>
      </c>
      <c r="T8" t="e">
        <f t="shared" ca="1" si="1"/>
        <v>#NAME?</v>
      </c>
      <c r="U8" t="e">
        <f t="shared" ca="1" si="1"/>
        <v>#NAME?</v>
      </c>
      <c r="V8" t="e">
        <f t="shared" ca="1" si="1"/>
        <v>#NAME?</v>
      </c>
      <c r="W8" t="e">
        <f t="shared" ca="1" si="1"/>
        <v>#NAME?</v>
      </c>
      <c r="X8" t="e">
        <f t="shared" ca="1" si="1"/>
        <v>#NAME?</v>
      </c>
      <c r="Y8" t="e">
        <f t="shared" ca="1" si="1"/>
        <v>#NAME?</v>
      </c>
      <c r="CC8">
        <v>5</v>
      </c>
      <c r="CD8">
        <v>10</v>
      </c>
      <c r="CE8">
        <v>15</v>
      </c>
      <c r="CF8">
        <v>20</v>
      </c>
      <c r="CG8">
        <v>25</v>
      </c>
      <c r="CH8">
        <v>30</v>
      </c>
      <c r="CI8">
        <v>35</v>
      </c>
      <c r="CJ8">
        <v>40</v>
      </c>
      <c r="CK8">
        <v>45</v>
      </c>
      <c r="CL8">
        <v>50</v>
      </c>
      <c r="CM8">
        <v>55</v>
      </c>
      <c r="CN8">
        <v>60</v>
      </c>
      <c r="CO8">
        <v>65</v>
      </c>
      <c r="CP8">
        <v>70</v>
      </c>
      <c r="DI8" s="54"/>
      <c r="DJ8" s="50"/>
      <c r="DK8" s="59" t="s">
        <v>45</v>
      </c>
      <c r="DL8" s="59"/>
      <c r="DM8" s="59"/>
      <c r="DN8" s="59"/>
      <c r="DO8" s="59"/>
      <c r="DP8" s="59"/>
      <c r="DQ8" s="59"/>
      <c r="DR8" s="50"/>
      <c r="DS8" s="50"/>
      <c r="DT8" s="50"/>
      <c r="DU8" s="50"/>
      <c r="DV8" s="50"/>
      <c r="DW8" s="50"/>
      <c r="DX8" s="55"/>
      <c r="FI8">
        <f t="shared" ref="FI8:FV8" si="2">L14</f>
        <v>5</v>
      </c>
      <c r="FJ8">
        <f t="shared" si="2"/>
        <v>10</v>
      </c>
      <c r="FK8">
        <f t="shared" si="2"/>
        <v>15</v>
      </c>
      <c r="FL8">
        <f t="shared" si="2"/>
        <v>20</v>
      </c>
      <c r="FM8">
        <f t="shared" si="2"/>
        <v>25</v>
      </c>
      <c r="FN8">
        <f t="shared" si="2"/>
        <v>30</v>
      </c>
      <c r="FO8">
        <f t="shared" si="2"/>
        <v>35</v>
      </c>
      <c r="FP8">
        <f t="shared" si="2"/>
        <v>40</v>
      </c>
      <c r="FQ8">
        <f t="shared" si="2"/>
        <v>45</v>
      </c>
      <c r="FR8">
        <f t="shared" si="2"/>
        <v>50</v>
      </c>
      <c r="FS8">
        <f t="shared" si="2"/>
        <v>55</v>
      </c>
      <c r="FT8">
        <f t="shared" si="2"/>
        <v>60</v>
      </c>
      <c r="FU8">
        <f t="shared" si="2"/>
        <v>65</v>
      </c>
      <c r="FV8">
        <f t="shared" si="2"/>
        <v>70</v>
      </c>
      <c r="FY8" s="54"/>
      <c r="FZ8" s="50"/>
      <c r="GA8" s="59" t="s">
        <v>45</v>
      </c>
      <c r="GB8" s="59"/>
      <c r="GC8" s="59"/>
      <c r="GD8" s="59"/>
      <c r="GE8" s="59"/>
      <c r="GF8" s="59"/>
      <c r="GG8" s="59"/>
      <c r="GH8" s="59"/>
      <c r="GI8" s="66"/>
      <c r="GJ8" s="66"/>
      <c r="GK8" s="66"/>
      <c r="GL8" s="66"/>
      <c r="GM8" s="66"/>
      <c r="GN8" s="67"/>
    </row>
    <row r="9" spans="1:261" ht="12.9" thickBot="1" x14ac:dyDescent="0.35">
      <c r="A9" s="3" t="s">
        <v>9</v>
      </c>
      <c r="B9" s="120"/>
      <c r="C9" s="121"/>
      <c r="D9" s="122"/>
      <c r="J9" s="125" t="s">
        <v>34</v>
      </c>
      <c r="K9" s="125"/>
      <c r="L9" t="e">
        <f t="shared" ref="L9:Y9" ca="1" si="3">INDEX($K$15:$K$56,L8)</f>
        <v>#NAME?</v>
      </c>
      <c r="M9" t="e">
        <f t="shared" ca="1" si="3"/>
        <v>#NAME?</v>
      </c>
      <c r="N9" t="e">
        <f t="shared" ca="1" si="3"/>
        <v>#NAME?</v>
      </c>
      <c r="O9" t="e">
        <f t="shared" ca="1" si="3"/>
        <v>#NAME?</v>
      </c>
      <c r="P9" t="e">
        <f t="shared" ca="1" si="3"/>
        <v>#NAME?</v>
      </c>
      <c r="Q9" t="e">
        <f t="shared" ca="1" si="3"/>
        <v>#NAME?</v>
      </c>
      <c r="R9" t="e">
        <f t="shared" ca="1" si="3"/>
        <v>#NAME?</v>
      </c>
      <c r="S9" t="e">
        <f t="shared" ca="1" si="3"/>
        <v>#NAME?</v>
      </c>
      <c r="T9" t="e">
        <f t="shared" ca="1" si="3"/>
        <v>#NAME?</v>
      </c>
      <c r="U9" t="e">
        <f t="shared" ca="1" si="3"/>
        <v>#NAME?</v>
      </c>
      <c r="V9" t="e">
        <f t="shared" ca="1" si="3"/>
        <v>#NAME?</v>
      </c>
      <c r="W9" t="e">
        <f t="shared" ca="1" si="3"/>
        <v>#NAME?</v>
      </c>
      <c r="X9" t="e">
        <f t="shared" ca="1" si="3"/>
        <v>#NAME?</v>
      </c>
      <c r="Y9" t="e">
        <f t="shared" ca="1" si="3"/>
        <v>#NAME?</v>
      </c>
      <c r="CC9">
        <f>CC8</f>
        <v>5</v>
      </c>
      <c r="CD9">
        <f t="shared" ref="CD9:CP9" si="4">CD8</f>
        <v>10</v>
      </c>
      <c r="CE9">
        <f t="shared" si="4"/>
        <v>15</v>
      </c>
      <c r="CF9">
        <f t="shared" si="4"/>
        <v>20</v>
      </c>
      <c r="CG9">
        <f t="shared" si="4"/>
        <v>25</v>
      </c>
      <c r="CH9">
        <f t="shared" si="4"/>
        <v>30</v>
      </c>
      <c r="CI9">
        <f t="shared" si="4"/>
        <v>35</v>
      </c>
      <c r="CJ9">
        <f t="shared" si="4"/>
        <v>40</v>
      </c>
      <c r="CK9">
        <f t="shared" si="4"/>
        <v>45</v>
      </c>
      <c r="CL9">
        <f t="shared" si="4"/>
        <v>50</v>
      </c>
      <c r="CM9">
        <f t="shared" si="4"/>
        <v>55</v>
      </c>
      <c r="CN9">
        <f t="shared" si="4"/>
        <v>60</v>
      </c>
      <c r="CO9">
        <f t="shared" si="4"/>
        <v>65</v>
      </c>
      <c r="CP9">
        <f t="shared" si="4"/>
        <v>70</v>
      </c>
      <c r="CT9">
        <f t="shared" ref="CT9:DG9" si="5">CC9</f>
        <v>5</v>
      </c>
      <c r="CU9">
        <f t="shared" si="5"/>
        <v>10</v>
      </c>
      <c r="CV9">
        <f t="shared" si="5"/>
        <v>15</v>
      </c>
      <c r="CW9">
        <f t="shared" si="5"/>
        <v>20</v>
      </c>
      <c r="CX9">
        <f t="shared" si="5"/>
        <v>25</v>
      </c>
      <c r="CY9">
        <f t="shared" si="5"/>
        <v>30</v>
      </c>
      <c r="CZ9">
        <f t="shared" si="5"/>
        <v>35</v>
      </c>
      <c r="DA9">
        <f t="shared" si="5"/>
        <v>40</v>
      </c>
      <c r="DB9">
        <f t="shared" si="5"/>
        <v>45</v>
      </c>
      <c r="DC9">
        <f t="shared" si="5"/>
        <v>50</v>
      </c>
      <c r="DD9">
        <f t="shared" si="5"/>
        <v>55</v>
      </c>
      <c r="DE9">
        <f t="shared" si="5"/>
        <v>60</v>
      </c>
      <c r="DF9">
        <f t="shared" si="5"/>
        <v>65</v>
      </c>
      <c r="DG9">
        <f t="shared" si="5"/>
        <v>70</v>
      </c>
      <c r="DI9" s="54"/>
      <c r="DJ9" s="50"/>
      <c r="DK9" s="60" t="s">
        <v>46</v>
      </c>
      <c r="DL9" s="60"/>
      <c r="DM9" s="60"/>
      <c r="DN9" s="60"/>
      <c r="DO9" s="60"/>
      <c r="DP9" s="60"/>
      <c r="DQ9" s="60"/>
      <c r="DR9" s="50"/>
      <c r="DS9" s="50"/>
      <c r="DT9" s="50"/>
      <c r="DU9" s="50"/>
      <c r="DV9" s="50"/>
      <c r="DW9" s="50"/>
      <c r="DX9" s="55"/>
      <c r="FI9">
        <f>FI8</f>
        <v>5</v>
      </c>
      <c r="FJ9">
        <f t="shared" ref="FJ9:FV9" si="6">FJ8</f>
        <v>10</v>
      </c>
      <c r="FK9">
        <f t="shared" si="6"/>
        <v>15</v>
      </c>
      <c r="FL9">
        <f t="shared" si="6"/>
        <v>20</v>
      </c>
      <c r="FM9">
        <f t="shared" si="6"/>
        <v>25</v>
      </c>
      <c r="FN9">
        <f t="shared" si="6"/>
        <v>30</v>
      </c>
      <c r="FO9">
        <f t="shared" si="6"/>
        <v>35</v>
      </c>
      <c r="FP9">
        <f t="shared" si="6"/>
        <v>40</v>
      </c>
      <c r="FQ9">
        <f t="shared" si="6"/>
        <v>45</v>
      </c>
      <c r="FR9">
        <f t="shared" si="6"/>
        <v>50</v>
      </c>
      <c r="FS9">
        <f t="shared" si="6"/>
        <v>55</v>
      </c>
      <c r="FT9">
        <f t="shared" si="6"/>
        <v>60</v>
      </c>
      <c r="FU9">
        <f t="shared" si="6"/>
        <v>65</v>
      </c>
      <c r="FV9">
        <f t="shared" si="6"/>
        <v>70</v>
      </c>
      <c r="FY9" s="54"/>
      <c r="FZ9" s="50"/>
      <c r="GA9" s="60" t="s">
        <v>52</v>
      </c>
      <c r="GB9" s="60"/>
      <c r="GC9" s="60"/>
      <c r="GD9" s="60"/>
      <c r="GE9" s="60"/>
      <c r="GF9" s="60"/>
      <c r="GG9" s="60"/>
      <c r="GH9" s="60"/>
      <c r="GI9" s="66"/>
      <c r="GJ9" s="66"/>
      <c r="GK9" s="66"/>
      <c r="GL9" s="66"/>
      <c r="GM9" s="66"/>
      <c r="GN9" s="67"/>
      <c r="GQ9">
        <f t="shared" ref="GQ9:HD9" si="7">L14</f>
        <v>5</v>
      </c>
      <c r="GR9">
        <f t="shared" si="7"/>
        <v>10</v>
      </c>
      <c r="GS9">
        <f t="shared" si="7"/>
        <v>15</v>
      </c>
      <c r="GT9">
        <f t="shared" si="7"/>
        <v>20</v>
      </c>
      <c r="GU9">
        <f t="shared" si="7"/>
        <v>25</v>
      </c>
      <c r="GV9">
        <f t="shared" si="7"/>
        <v>30</v>
      </c>
      <c r="GW9">
        <f t="shared" si="7"/>
        <v>35</v>
      </c>
      <c r="GX9">
        <f t="shared" si="7"/>
        <v>40</v>
      </c>
      <c r="GY9">
        <f t="shared" si="7"/>
        <v>45</v>
      </c>
      <c r="GZ9">
        <f t="shared" si="7"/>
        <v>50</v>
      </c>
      <c r="HA9">
        <f t="shared" si="7"/>
        <v>55</v>
      </c>
      <c r="HB9">
        <f t="shared" si="7"/>
        <v>60</v>
      </c>
      <c r="HC9">
        <f t="shared" si="7"/>
        <v>65</v>
      </c>
      <c r="HD9">
        <f t="shared" si="7"/>
        <v>70</v>
      </c>
      <c r="HG9" s="18">
        <f t="shared" ref="HG9:HT9" si="8">GQ9</f>
        <v>5</v>
      </c>
      <c r="HH9" s="18">
        <f t="shared" si="8"/>
        <v>10</v>
      </c>
      <c r="HI9" s="18">
        <f t="shared" si="8"/>
        <v>15</v>
      </c>
      <c r="HJ9" s="18">
        <f t="shared" si="8"/>
        <v>20</v>
      </c>
      <c r="HK9" s="18">
        <f t="shared" si="8"/>
        <v>25</v>
      </c>
      <c r="HL9" s="18">
        <f t="shared" si="8"/>
        <v>30</v>
      </c>
      <c r="HM9" s="18">
        <f t="shared" si="8"/>
        <v>35</v>
      </c>
      <c r="HN9" s="18">
        <f t="shared" si="8"/>
        <v>40</v>
      </c>
      <c r="HO9" s="18">
        <f t="shared" si="8"/>
        <v>45</v>
      </c>
      <c r="HP9" s="18">
        <f t="shared" si="8"/>
        <v>50</v>
      </c>
      <c r="HQ9" s="18">
        <f t="shared" si="8"/>
        <v>55</v>
      </c>
      <c r="HR9" s="18">
        <f t="shared" si="8"/>
        <v>60</v>
      </c>
      <c r="HS9" s="18">
        <f t="shared" si="8"/>
        <v>65</v>
      </c>
      <c r="HT9" s="19">
        <f t="shared" si="8"/>
        <v>70</v>
      </c>
      <c r="HW9">
        <f t="shared" ref="HW9:IJ9" si="9">HG9</f>
        <v>5</v>
      </c>
      <c r="HX9">
        <f t="shared" si="9"/>
        <v>10</v>
      </c>
      <c r="HY9">
        <f t="shared" si="9"/>
        <v>15</v>
      </c>
      <c r="HZ9">
        <f t="shared" si="9"/>
        <v>20</v>
      </c>
      <c r="IA9">
        <f t="shared" si="9"/>
        <v>25</v>
      </c>
      <c r="IB9">
        <f t="shared" si="9"/>
        <v>30</v>
      </c>
      <c r="IC9">
        <f t="shared" si="9"/>
        <v>35</v>
      </c>
      <c r="ID9">
        <f t="shared" si="9"/>
        <v>40</v>
      </c>
      <c r="IE9">
        <f t="shared" si="9"/>
        <v>45</v>
      </c>
      <c r="IF9">
        <f t="shared" si="9"/>
        <v>50</v>
      </c>
      <c r="IG9">
        <f t="shared" si="9"/>
        <v>55</v>
      </c>
      <c r="IH9">
        <f t="shared" si="9"/>
        <v>60</v>
      </c>
      <c r="II9">
        <f t="shared" si="9"/>
        <v>65</v>
      </c>
      <c r="IJ9">
        <f t="shared" si="9"/>
        <v>70</v>
      </c>
      <c r="IN9">
        <f t="shared" ref="IN9:JA9" si="10">HW9</f>
        <v>5</v>
      </c>
      <c r="IO9">
        <f t="shared" si="10"/>
        <v>10</v>
      </c>
      <c r="IP9">
        <f t="shared" si="10"/>
        <v>15</v>
      </c>
      <c r="IQ9">
        <f t="shared" si="10"/>
        <v>20</v>
      </c>
      <c r="IR9">
        <f t="shared" si="10"/>
        <v>25</v>
      </c>
      <c r="IS9">
        <f t="shared" si="10"/>
        <v>30</v>
      </c>
      <c r="IT9">
        <f t="shared" si="10"/>
        <v>35</v>
      </c>
      <c r="IU9">
        <f t="shared" si="10"/>
        <v>40</v>
      </c>
      <c r="IV9">
        <f t="shared" si="10"/>
        <v>45</v>
      </c>
      <c r="IW9">
        <f t="shared" si="10"/>
        <v>50</v>
      </c>
      <c r="IX9">
        <f t="shared" si="10"/>
        <v>55</v>
      </c>
      <c r="IY9">
        <f t="shared" si="10"/>
        <v>60</v>
      </c>
      <c r="IZ9">
        <f t="shared" si="10"/>
        <v>65</v>
      </c>
      <c r="JA9">
        <f t="shared" si="10"/>
        <v>70</v>
      </c>
    </row>
    <row r="10" spans="1:261" ht="18" thickBot="1" x14ac:dyDescent="0.45">
      <c r="A10" s="4"/>
      <c r="B10" s="4"/>
      <c r="C10" s="4"/>
      <c r="D10" s="4"/>
      <c r="AD10" s="27">
        <f t="shared" ref="AD10:AQ10" si="11">L14</f>
        <v>5</v>
      </c>
      <c r="AE10" s="28">
        <f t="shared" si="11"/>
        <v>10</v>
      </c>
      <c r="AF10" s="28">
        <f t="shared" si="11"/>
        <v>15</v>
      </c>
      <c r="AG10" s="28">
        <f t="shared" si="11"/>
        <v>20</v>
      </c>
      <c r="AH10" s="28">
        <f t="shared" si="11"/>
        <v>25</v>
      </c>
      <c r="AI10" s="28">
        <f t="shared" si="11"/>
        <v>30</v>
      </c>
      <c r="AJ10" s="28">
        <f t="shared" si="11"/>
        <v>35</v>
      </c>
      <c r="AK10" s="28">
        <f t="shared" si="11"/>
        <v>40</v>
      </c>
      <c r="AL10" s="28">
        <f t="shared" si="11"/>
        <v>45</v>
      </c>
      <c r="AM10" s="28">
        <f t="shared" si="11"/>
        <v>50</v>
      </c>
      <c r="AN10" s="28">
        <f t="shared" si="11"/>
        <v>55</v>
      </c>
      <c r="AO10" s="28">
        <f t="shared" si="11"/>
        <v>60</v>
      </c>
      <c r="AP10" s="28">
        <f t="shared" si="11"/>
        <v>65</v>
      </c>
      <c r="AQ10" s="29">
        <f t="shared" si="11"/>
        <v>70</v>
      </c>
      <c r="AV10">
        <f t="shared" ref="AV10:BI10" si="12">L14</f>
        <v>5</v>
      </c>
      <c r="AW10">
        <f t="shared" si="12"/>
        <v>10</v>
      </c>
      <c r="AX10">
        <f t="shared" si="12"/>
        <v>15</v>
      </c>
      <c r="AY10">
        <f t="shared" si="12"/>
        <v>20</v>
      </c>
      <c r="AZ10">
        <f t="shared" si="12"/>
        <v>25</v>
      </c>
      <c r="BA10">
        <f t="shared" si="12"/>
        <v>30</v>
      </c>
      <c r="BB10">
        <f t="shared" si="12"/>
        <v>35</v>
      </c>
      <c r="BC10">
        <f t="shared" si="12"/>
        <v>40</v>
      </c>
      <c r="BD10">
        <f t="shared" si="12"/>
        <v>45</v>
      </c>
      <c r="BE10">
        <f t="shared" si="12"/>
        <v>50</v>
      </c>
      <c r="BF10">
        <f t="shared" si="12"/>
        <v>55</v>
      </c>
      <c r="BG10">
        <f t="shared" si="12"/>
        <v>60</v>
      </c>
      <c r="BH10">
        <f t="shared" si="12"/>
        <v>65</v>
      </c>
      <c r="BI10">
        <f t="shared" si="12"/>
        <v>70</v>
      </c>
      <c r="BL10">
        <f t="shared" ref="BL10:BY10" si="13">AV10</f>
        <v>5</v>
      </c>
      <c r="BM10">
        <f t="shared" si="13"/>
        <v>10</v>
      </c>
      <c r="BN10">
        <f t="shared" si="13"/>
        <v>15</v>
      </c>
      <c r="BO10">
        <f t="shared" si="13"/>
        <v>20</v>
      </c>
      <c r="BP10">
        <f t="shared" si="13"/>
        <v>25</v>
      </c>
      <c r="BQ10">
        <f t="shared" si="13"/>
        <v>30</v>
      </c>
      <c r="BR10">
        <f t="shared" si="13"/>
        <v>35</v>
      </c>
      <c r="BS10">
        <f t="shared" si="13"/>
        <v>40</v>
      </c>
      <c r="BT10">
        <f t="shared" si="13"/>
        <v>45</v>
      </c>
      <c r="BU10">
        <f t="shared" si="13"/>
        <v>50</v>
      </c>
      <c r="BV10">
        <f t="shared" si="13"/>
        <v>55</v>
      </c>
      <c r="BW10">
        <f t="shared" si="13"/>
        <v>60</v>
      </c>
      <c r="BX10">
        <f t="shared" si="13"/>
        <v>65</v>
      </c>
      <c r="BY10">
        <f t="shared" si="13"/>
        <v>70</v>
      </c>
      <c r="DI10" s="54"/>
      <c r="DJ10" s="50"/>
      <c r="DK10" s="61" t="s">
        <v>55</v>
      </c>
      <c r="DL10" s="61"/>
      <c r="DM10" s="61"/>
      <c r="DN10" s="61"/>
      <c r="DO10" s="61"/>
      <c r="DP10" s="61"/>
      <c r="DQ10" s="61"/>
      <c r="DR10" s="50"/>
      <c r="DS10" s="50"/>
      <c r="DT10" s="50"/>
      <c r="DU10" s="50"/>
      <c r="DV10" s="50"/>
      <c r="DW10" s="50"/>
      <c r="DX10" s="55"/>
      <c r="FI10" t="s">
        <v>36</v>
      </c>
      <c r="FY10" s="54"/>
      <c r="FZ10" s="50"/>
      <c r="GA10" s="61" t="str">
        <f>DK10</f>
        <v>4 - зона не применимости (не достижения целевых Рзаб)</v>
      </c>
      <c r="GB10" s="61"/>
      <c r="GC10" s="61"/>
      <c r="GD10" s="61"/>
      <c r="GE10" s="61"/>
      <c r="GF10" s="61"/>
      <c r="GG10" s="61"/>
      <c r="GH10" s="61"/>
      <c r="GI10" s="66"/>
      <c r="GJ10" s="66"/>
      <c r="GK10" s="66"/>
      <c r="GL10" s="66"/>
      <c r="GM10" s="66"/>
      <c r="GN10" s="67"/>
      <c r="GQ10">
        <f>GQ9</f>
        <v>5</v>
      </c>
      <c r="GR10">
        <f t="shared" ref="GR10:HD10" si="14">GR9</f>
        <v>10</v>
      </c>
      <c r="GS10">
        <f t="shared" si="14"/>
        <v>15</v>
      </c>
      <c r="GT10">
        <f t="shared" si="14"/>
        <v>20</v>
      </c>
      <c r="GU10">
        <f t="shared" si="14"/>
        <v>25</v>
      </c>
      <c r="GV10">
        <f t="shared" si="14"/>
        <v>30</v>
      </c>
      <c r="GW10">
        <f t="shared" si="14"/>
        <v>35</v>
      </c>
      <c r="GX10">
        <f t="shared" si="14"/>
        <v>40</v>
      </c>
      <c r="GY10">
        <f t="shared" si="14"/>
        <v>45</v>
      </c>
      <c r="GZ10">
        <f t="shared" si="14"/>
        <v>50</v>
      </c>
      <c r="HA10">
        <f t="shared" si="14"/>
        <v>55</v>
      </c>
      <c r="HB10">
        <f t="shared" si="14"/>
        <v>60</v>
      </c>
      <c r="HC10">
        <f t="shared" si="14"/>
        <v>65</v>
      </c>
      <c r="HD10">
        <f t="shared" si="14"/>
        <v>70</v>
      </c>
      <c r="HG10" s="81" t="s">
        <v>38</v>
      </c>
      <c r="HH10" s="81"/>
      <c r="HI10" s="81"/>
      <c r="HJ10" s="81"/>
      <c r="HK10" s="81"/>
      <c r="HL10" s="81"/>
      <c r="HM10" s="81"/>
      <c r="HN10" s="81"/>
      <c r="HO10" s="81"/>
      <c r="HP10" s="81"/>
      <c r="HQ10" s="81"/>
      <c r="HR10" s="81"/>
      <c r="HS10" s="81"/>
      <c r="HT10" s="81"/>
      <c r="HW10" t="s">
        <v>39</v>
      </c>
      <c r="IN10" t="s">
        <v>50</v>
      </c>
    </row>
    <row r="11" spans="1:261" ht="12.9" thickBot="1" x14ac:dyDescent="0.35">
      <c r="A11" s="105" t="s">
        <v>10</v>
      </c>
      <c r="B11" s="106"/>
      <c r="C11" s="106"/>
      <c r="D11" s="107"/>
      <c r="K11" s="25" t="s">
        <v>27</v>
      </c>
      <c r="AD11" s="25" t="s">
        <v>40</v>
      </c>
      <c r="AV11" s="25" t="s">
        <v>41</v>
      </c>
      <c r="BL11" s="25" t="s">
        <v>28</v>
      </c>
      <c r="CC11" s="25" t="s">
        <v>29</v>
      </c>
      <c r="CT11" s="25" t="s">
        <v>43</v>
      </c>
      <c r="DI11" s="54"/>
      <c r="DJ11" s="50"/>
      <c r="DK11" s="50"/>
      <c r="DL11" s="50"/>
      <c r="DM11" s="50"/>
      <c r="DN11" s="50"/>
      <c r="DO11" s="50"/>
      <c r="DP11" s="50"/>
      <c r="DQ11" s="50"/>
      <c r="DR11" s="50"/>
      <c r="DS11" s="50"/>
      <c r="DT11" s="50"/>
      <c r="DU11" s="50"/>
      <c r="DV11" s="50"/>
      <c r="DW11" s="50"/>
      <c r="DX11" s="55"/>
      <c r="FY11" s="54"/>
      <c r="FZ11" s="50"/>
      <c r="GA11" s="66"/>
      <c r="GB11" s="66"/>
      <c r="GC11" s="66"/>
      <c r="GD11" s="66"/>
      <c r="GE11" s="66"/>
      <c r="GF11" s="66"/>
      <c r="GG11" s="66"/>
      <c r="GH11" s="66"/>
      <c r="GI11" s="66"/>
      <c r="GJ11" s="66"/>
      <c r="GK11" s="66"/>
      <c r="GL11" s="66"/>
      <c r="GM11" s="66"/>
      <c r="GN11" s="67"/>
      <c r="GQ11" t="s">
        <v>37</v>
      </c>
    </row>
    <row r="12" spans="1:261" ht="12.9" thickBot="1" x14ac:dyDescent="0.35">
      <c r="A12" s="5"/>
      <c r="B12" s="123"/>
      <c r="C12" s="124"/>
      <c r="D12" s="6"/>
      <c r="K12" s="49" t="s">
        <v>31</v>
      </c>
      <c r="L12" s="51">
        <f>L14*(1-$G15/100)*$B$28</f>
        <v>3.75</v>
      </c>
      <c r="M12" s="51">
        <f t="shared" ref="M12:Y12" si="15">M14*(1-$G15/100)*$B$28</f>
        <v>7.5</v>
      </c>
      <c r="N12" s="51">
        <f t="shared" si="15"/>
        <v>11.25</v>
      </c>
      <c r="O12" s="51">
        <f t="shared" si="15"/>
        <v>15</v>
      </c>
      <c r="P12" s="51">
        <f t="shared" si="15"/>
        <v>18.75</v>
      </c>
      <c r="Q12" s="51">
        <f t="shared" si="15"/>
        <v>22.5</v>
      </c>
      <c r="R12" s="51">
        <f t="shared" si="15"/>
        <v>26.25</v>
      </c>
      <c r="S12" s="51">
        <f t="shared" si="15"/>
        <v>30</v>
      </c>
      <c r="T12" s="51">
        <f t="shared" si="15"/>
        <v>33.75</v>
      </c>
      <c r="U12" s="51">
        <f t="shared" si="15"/>
        <v>37.5</v>
      </c>
      <c r="V12" s="51">
        <f t="shared" si="15"/>
        <v>41.25</v>
      </c>
      <c r="W12" s="51">
        <f t="shared" si="15"/>
        <v>45</v>
      </c>
      <c r="X12" s="51">
        <f t="shared" si="15"/>
        <v>48.75</v>
      </c>
      <c r="Y12" s="51">
        <f t="shared" si="15"/>
        <v>52.5</v>
      </c>
      <c r="DI12" s="62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4"/>
      <c r="EB12" t="s">
        <v>53</v>
      </c>
      <c r="ER12" t="s">
        <v>30</v>
      </c>
      <c r="FY12" s="62"/>
      <c r="FZ12" s="63"/>
      <c r="GA12" s="68"/>
      <c r="GB12" s="68"/>
      <c r="GC12" s="68"/>
      <c r="GD12" s="68"/>
      <c r="GE12" s="68"/>
      <c r="GF12" s="68"/>
      <c r="GG12" s="68"/>
      <c r="GH12" s="68"/>
      <c r="GI12" s="68"/>
      <c r="GJ12" s="68"/>
      <c r="GK12" s="68"/>
      <c r="GL12" s="68"/>
      <c r="GM12" s="68"/>
      <c r="GN12" s="69"/>
    </row>
    <row r="13" spans="1:261" x14ac:dyDescent="0.3">
      <c r="A13" s="7"/>
      <c r="B13" s="112"/>
      <c r="C13" s="113"/>
      <c r="D13" s="8"/>
      <c r="J13" s="52"/>
      <c r="K13" s="53"/>
      <c r="L13" s="74" t="s">
        <v>48</v>
      </c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5"/>
      <c r="AB13" s="52"/>
      <c r="AC13" s="53"/>
      <c r="AD13" s="74" t="s">
        <v>48</v>
      </c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5"/>
      <c r="AT13" s="52"/>
      <c r="AU13" s="53"/>
      <c r="AV13" s="74" t="s">
        <v>48</v>
      </c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5"/>
      <c r="BJ13" s="52"/>
      <c r="BK13" s="53"/>
      <c r="BL13" s="74" t="s">
        <v>48</v>
      </c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5"/>
      <c r="CA13" s="52"/>
      <c r="CB13" s="53"/>
      <c r="CC13" s="74" t="s">
        <v>48</v>
      </c>
      <c r="CD13" s="74"/>
      <c r="CE13" s="74"/>
      <c r="CF13" s="74"/>
      <c r="CG13" s="74"/>
      <c r="CH13" s="74"/>
      <c r="CI13" s="74"/>
      <c r="CJ13" s="74"/>
      <c r="CK13" s="74"/>
      <c r="CL13" s="74"/>
      <c r="CM13" s="74"/>
      <c r="CN13" s="74"/>
      <c r="CO13" s="74"/>
      <c r="CP13" s="75"/>
      <c r="CR13" s="52"/>
      <c r="CS13" s="53"/>
      <c r="CT13" s="74" t="s">
        <v>48</v>
      </c>
      <c r="CU13" s="74"/>
      <c r="CV13" s="74"/>
      <c r="CW13" s="74"/>
      <c r="CX13" s="74"/>
      <c r="CY13" s="74"/>
      <c r="CZ13" s="74"/>
      <c r="DA13" s="74"/>
      <c r="DB13" s="74"/>
      <c r="DC13" s="74"/>
      <c r="DD13" s="74"/>
      <c r="DE13" s="74"/>
      <c r="DF13" s="74"/>
      <c r="DG13" s="75"/>
      <c r="DI13" s="52"/>
      <c r="DJ13" s="53"/>
      <c r="DK13" s="74" t="s">
        <v>48</v>
      </c>
      <c r="DL13" s="74"/>
      <c r="DM13" s="74"/>
      <c r="DN13" s="74"/>
      <c r="DO13" s="74"/>
      <c r="DP13" s="74"/>
      <c r="DQ13" s="74"/>
      <c r="DR13" s="74"/>
      <c r="DS13" s="74"/>
      <c r="DT13" s="74"/>
      <c r="DU13" s="74"/>
      <c r="DV13" s="74"/>
      <c r="DW13" s="74"/>
      <c r="DX13" s="75"/>
      <c r="DZ13" s="52"/>
      <c r="EA13" s="53"/>
      <c r="EB13" s="74" t="s">
        <v>48</v>
      </c>
      <c r="EC13" s="74"/>
      <c r="ED13" s="74"/>
      <c r="EE13" s="74"/>
      <c r="EF13" s="74"/>
      <c r="EG13" s="74"/>
      <c r="EH13" s="74"/>
      <c r="EI13" s="74"/>
      <c r="EJ13" s="74"/>
      <c r="EK13" s="74"/>
      <c r="EL13" s="74"/>
      <c r="EM13" s="74"/>
      <c r="EN13" s="74"/>
      <c r="EO13" s="75"/>
      <c r="FG13" s="52"/>
      <c r="FH13" s="53"/>
      <c r="FI13" s="74" t="s">
        <v>48</v>
      </c>
      <c r="FJ13" s="74"/>
      <c r="FK13" s="74"/>
      <c r="FL13" s="74"/>
      <c r="FM13" s="74"/>
      <c r="FN13" s="74"/>
      <c r="FO13" s="74"/>
      <c r="FP13" s="74"/>
      <c r="FQ13" s="74"/>
      <c r="FR13" s="74"/>
      <c r="FS13" s="74"/>
      <c r="FT13" s="74"/>
      <c r="FU13" s="74"/>
      <c r="FV13" s="75"/>
      <c r="FY13" s="52"/>
      <c r="FZ13" s="53"/>
      <c r="GA13" s="74" t="s">
        <v>48</v>
      </c>
      <c r="GB13" s="74"/>
      <c r="GC13" s="74"/>
      <c r="GD13" s="74"/>
      <c r="GE13" s="74"/>
      <c r="GF13" s="74"/>
      <c r="GG13" s="74"/>
      <c r="GH13" s="74"/>
      <c r="GI13" s="74"/>
      <c r="GJ13" s="74"/>
      <c r="GK13" s="74"/>
      <c r="GL13" s="74"/>
      <c r="GM13" s="74"/>
      <c r="GN13" s="75"/>
      <c r="GO13" s="52"/>
      <c r="GP13" s="53"/>
      <c r="GQ13" s="74" t="s">
        <v>48</v>
      </c>
      <c r="GR13" s="74"/>
      <c r="GS13" s="74"/>
      <c r="GT13" s="74"/>
      <c r="GU13" s="74"/>
      <c r="GV13" s="74"/>
      <c r="GW13" s="74"/>
      <c r="GX13" s="74"/>
      <c r="GY13" s="74"/>
      <c r="GZ13" s="74"/>
      <c r="HA13" s="74"/>
      <c r="HB13" s="74"/>
      <c r="HC13" s="74"/>
      <c r="HD13" s="75"/>
      <c r="HE13" s="52"/>
      <c r="HF13" s="53"/>
      <c r="HG13" s="74" t="s">
        <v>48</v>
      </c>
      <c r="HH13" s="74"/>
      <c r="HI13" s="74"/>
      <c r="HJ13" s="74"/>
      <c r="HK13" s="74"/>
      <c r="HL13" s="74"/>
      <c r="HM13" s="74"/>
      <c r="HN13" s="74"/>
      <c r="HO13" s="74"/>
      <c r="HP13" s="74"/>
      <c r="HQ13" s="74"/>
      <c r="HR13" s="74"/>
      <c r="HS13" s="74"/>
      <c r="HT13" s="75"/>
      <c r="HU13" s="52"/>
      <c r="HV13" s="53"/>
      <c r="HW13" s="74" t="s">
        <v>48</v>
      </c>
      <c r="HX13" s="74"/>
      <c r="HY13" s="74"/>
      <c r="HZ13" s="74"/>
      <c r="IA13" s="74"/>
      <c r="IB13" s="74"/>
      <c r="IC13" s="74"/>
      <c r="ID13" s="74"/>
      <c r="IE13" s="74"/>
      <c r="IF13" s="74"/>
      <c r="IG13" s="74"/>
      <c r="IH13" s="74"/>
      <c r="II13" s="74"/>
      <c r="IJ13" s="75"/>
      <c r="IL13" s="52"/>
      <c r="IM13" s="53"/>
      <c r="IN13" s="74" t="s">
        <v>48</v>
      </c>
      <c r="IO13" s="74"/>
      <c r="IP13" s="74"/>
      <c r="IQ13" s="74"/>
      <c r="IR13" s="74"/>
      <c r="IS13" s="74"/>
      <c r="IT13" s="74"/>
      <c r="IU13" s="74"/>
      <c r="IV13" s="74"/>
      <c r="IW13" s="74"/>
      <c r="IX13" s="74"/>
      <c r="IY13" s="74"/>
      <c r="IZ13" s="74"/>
      <c r="JA13" s="75"/>
    </row>
    <row r="14" spans="1:261" ht="12.9" thickBot="1" x14ac:dyDescent="0.35">
      <c r="A14" s="7" t="s">
        <v>35</v>
      </c>
      <c r="B14" s="97">
        <v>0</v>
      </c>
      <c r="C14" s="98"/>
      <c r="D14" s="8"/>
      <c r="J14" s="54"/>
      <c r="K14" s="50"/>
      <c r="L14" s="50">
        <f>$CT$9</f>
        <v>5</v>
      </c>
      <c r="M14" s="50">
        <f>$CU$9</f>
        <v>10</v>
      </c>
      <c r="N14" s="50">
        <f>$CV$9</f>
        <v>15</v>
      </c>
      <c r="O14" s="50">
        <f>$CW$9</f>
        <v>20</v>
      </c>
      <c r="P14" s="50">
        <f>$CX$9</f>
        <v>25</v>
      </c>
      <c r="Q14" s="50">
        <f>$CY$9</f>
        <v>30</v>
      </c>
      <c r="R14" s="50">
        <f>$CZ$9</f>
        <v>35</v>
      </c>
      <c r="S14" s="50">
        <f>$DA$9</f>
        <v>40</v>
      </c>
      <c r="T14" s="50">
        <f>$DB$9</f>
        <v>45</v>
      </c>
      <c r="U14" s="50">
        <f>$DC$9</f>
        <v>50</v>
      </c>
      <c r="V14" s="50">
        <f>$DD$9</f>
        <v>55</v>
      </c>
      <c r="W14" s="50">
        <f>$DE$9</f>
        <v>60</v>
      </c>
      <c r="X14" s="50">
        <f>$DF$9</f>
        <v>65</v>
      </c>
      <c r="Y14" s="55">
        <f>$DG$9</f>
        <v>70</v>
      </c>
      <c r="AB14" s="54"/>
      <c r="AC14" s="50"/>
      <c r="AD14" s="50">
        <f>$CT$9</f>
        <v>5</v>
      </c>
      <c r="AE14" s="50">
        <f>$CU$9</f>
        <v>10</v>
      </c>
      <c r="AF14" s="50">
        <f>$CV$9</f>
        <v>15</v>
      </c>
      <c r="AG14" s="50">
        <f>$CW$9</f>
        <v>20</v>
      </c>
      <c r="AH14" s="50">
        <f>$CX$9</f>
        <v>25</v>
      </c>
      <c r="AI14" s="50">
        <f>$CY$9</f>
        <v>30</v>
      </c>
      <c r="AJ14" s="50">
        <f>$CZ$9</f>
        <v>35</v>
      </c>
      <c r="AK14" s="50">
        <f>$DA$9</f>
        <v>40</v>
      </c>
      <c r="AL14" s="50">
        <f>$DB$9</f>
        <v>45</v>
      </c>
      <c r="AM14" s="50">
        <f>$DC$9</f>
        <v>50</v>
      </c>
      <c r="AN14" s="50">
        <f>$DD$9</f>
        <v>55</v>
      </c>
      <c r="AO14" s="50">
        <f>$DE$9</f>
        <v>60</v>
      </c>
      <c r="AP14" s="50">
        <f>$DF$9</f>
        <v>65</v>
      </c>
      <c r="AQ14" s="55">
        <f>$DG$9</f>
        <v>70</v>
      </c>
      <c r="AT14" s="54"/>
      <c r="AU14" s="50"/>
      <c r="AV14" s="50">
        <f>$CT$9</f>
        <v>5</v>
      </c>
      <c r="AW14" s="50">
        <f>$CU$9</f>
        <v>10</v>
      </c>
      <c r="AX14" s="50">
        <f>$CV$9</f>
        <v>15</v>
      </c>
      <c r="AY14" s="50">
        <f>$CW$9</f>
        <v>20</v>
      </c>
      <c r="AZ14" s="50">
        <f>$CX$9</f>
        <v>25</v>
      </c>
      <c r="BA14" s="50">
        <f>$CY$9</f>
        <v>30</v>
      </c>
      <c r="BB14" s="50">
        <f>$CZ$9</f>
        <v>35</v>
      </c>
      <c r="BC14" s="50">
        <f>$DA$9</f>
        <v>40</v>
      </c>
      <c r="BD14" s="50">
        <f>$DB$9</f>
        <v>45</v>
      </c>
      <c r="BE14" s="50">
        <f>$DC$9</f>
        <v>50</v>
      </c>
      <c r="BF14" s="50">
        <f>$DD$9</f>
        <v>55</v>
      </c>
      <c r="BG14" s="50">
        <f>$DE$9</f>
        <v>60</v>
      </c>
      <c r="BH14" s="50">
        <f>$DF$9</f>
        <v>65</v>
      </c>
      <c r="BI14" s="55">
        <f>$DG$9</f>
        <v>70</v>
      </c>
      <c r="BJ14" s="54"/>
      <c r="BK14" s="50"/>
      <c r="BL14" s="50">
        <f>$CT$9</f>
        <v>5</v>
      </c>
      <c r="BM14" s="50">
        <f>$CU$9</f>
        <v>10</v>
      </c>
      <c r="BN14" s="50">
        <f>$CV$9</f>
        <v>15</v>
      </c>
      <c r="BO14" s="50">
        <f>$CW$9</f>
        <v>20</v>
      </c>
      <c r="BP14" s="50">
        <f>$CX$9</f>
        <v>25</v>
      </c>
      <c r="BQ14" s="50">
        <f>$CY$9</f>
        <v>30</v>
      </c>
      <c r="BR14" s="50">
        <f>$CZ$9</f>
        <v>35</v>
      </c>
      <c r="BS14" s="50">
        <f>$DA$9</f>
        <v>40</v>
      </c>
      <c r="BT14" s="50">
        <f>$DB$9</f>
        <v>45</v>
      </c>
      <c r="BU14" s="50">
        <f>$DC$9</f>
        <v>50</v>
      </c>
      <c r="BV14" s="50">
        <f>$DD$9</f>
        <v>55</v>
      </c>
      <c r="BW14" s="50">
        <f>$DE$9</f>
        <v>60</v>
      </c>
      <c r="BX14" s="50">
        <f>$DF$9</f>
        <v>65</v>
      </c>
      <c r="BY14" s="55">
        <f>$DG$9</f>
        <v>70</v>
      </c>
      <c r="CA14" s="54"/>
      <c r="CB14" s="50"/>
      <c r="CC14" s="50">
        <f>$CT$9</f>
        <v>5</v>
      </c>
      <c r="CD14" s="50">
        <f>$CU$9</f>
        <v>10</v>
      </c>
      <c r="CE14" s="50">
        <f>$CV$9</f>
        <v>15</v>
      </c>
      <c r="CF14" s="50">
        <f>$CW$9</f>
        <v>20</v>
      </c>
      <c r="CG14" s="50">
        <f>$CX$9</f>
        <v>25</v>
      </c>
      <c r="CH14" s="50">
        <f>$CY$9</f>
        <v>30</v>
      </c>
      <c r="CI14" s="50">
        <f>$CZ$9</f>
        <v>35</v>
      </c>
      <c r="CJ14" s="50">
        <f>$DA$9</f>
        <v>40</v>
      </c>
      <c r="CK14" s="50">
        <f>$DB$9</f>
        <v>45</v>
      </c>
      <c r="CL14" s="50">
        <f>$DC$9</f>
        <v>50</v>
      </c>
      <c r="CM14" s="50">
        <f>$DD$9</f>
        <v>55</v>
      </c>
      <c r="CN14" s="50">
        <f>$DE$9</f>
        <v>60</v>
      </c>
      <c r="CO14" s="50">
        <f>$DF$9</f>
        <v>65</v>
      </c>
      <c r="CP14" s="55">
        <f>$DG$9</f>
        <v>70</v>
      </c>
      <c r="CR14" s="54"/>
      <c r="CS14" s="50"/>
      <c r="CT14" s="50">
        <f>$CT$9</f>
        <v>5</v>
      </c>
      <c r="CU14" s="50">
        <f>$CU$9</f>
        <v>10</v>
      </c>
      <c r="CV14" s="50">
        <f>$CV$9</f>
        <v>15</v>
      </c>
      <c r="CW14" s="50">
        <f>$CW$9</f>
        <v>20</v>
      </c>
      <c r="CX14" s="50">
        <f>$CX$9</f>
        <v>25</v>
      </c>
      <c r="CY14" s="50">
        <f>$CY$9</f>
        <v>30</v>
      </c>
      <c r="CZ14" s="50">
        <f>$CZ$9</f>
        <v>35</v>
      </c>
      <c r="DA14" s="50">
        <f>$DA$9</f>
        <v>40</v>
      </c>
      <c r="DB14" s="50">
        <f>$DB$9</f>
        <v>45</v>
      </c>
      <c r="DC14" s="50">
        <f>$DC$9</f>
        <v>50</v>
      </c>
      <c r="DD14" s="50">
        <f>$DD$9</f>
        <v>55</v>
      </c>
      <c r="DE14" s="50">
        <f>$DE$9</f>
        <v>60</v>
      </c>
      <c r="DF14" s="50">
        <f>$DF$9</f>
        <v>65</v>
      </c>
      <c r="DG14" s="55">
        <f>$DG$9</f>
        <v>70</v>
      </c>
      <c r="DI14" s="54"/>
      <c r="DJ14" s="50"/>
      <c r="DK14" s="50">
        <f>$CT$9</f>
        <v>5</v>
      </c>
      <c r="DL14" s="50">
        <f>$CU$9</f>
        <v>10</v>
      </c>
      <c r="DM14" s="50">
        <f>$CV$9</f>
        <v>15</v>
      </c>
      <c r="DN14" s="50">
        <f>$CW$9</f>
        <v>20</v>
      </c>
      <c r="DO14" s="50">
        <f>$CX$9</f>
        <v>25</v>
      </c>
      <c r="DP14" s="50">
        <f>$CY$9</f>
        <v>30</v>
      </c>
      <c r="DQ14" s="50">
        <f>$CZ$9</f>
        <v>35</v>
      </c>
      <c r="DR14" s="50">
        <f>$DA$9</f>
        <v>40</v>
      </c>
      <c r="DS14" s="50">
        <f>$DB$9</f>
        <v>45</v>
      </c>
      <c r="DT14" s="50">
        <f>$DC$9</f>
        <v>50</v>
      </c>
      <c r="DU14" s="50">
        <f>$DD$9</f>
        <v>55</v>
      </c>
      <c r="DV14" s="50">
        <f>$DE$9</f>
        <v>60</v>
      </c>
      <c r="DW14" s="50">
        <f>$DF$9</f>
        <v>65</v>
      </c>
      <c r="DX14" s="55">
        <f>$DG$9</f>
        <v>70</v>
      </c>
      <c r="DZ14" s="54"/>
      <c r="EA14" s="50"/>
      <c r="EB14" s="50">
        <f>$CT$9</f>
        <v>5</v>
      </c>
      <c r="EC14" s="50">
        <f>$CU$9</f>
        <v>10</v>
      </c>
      <c r="ED14" s="50">
        <f>$CV$9</f>
        <v>15</v>
      </c>
      <c r="EE14" s="50">
        <f>$CW$9</f>
        <v>20</v>
      </c>
      <c r="EF14" s="50">
        <f>$CX$9</f>
        <v>25</v>
      </c>
      <c r="EG14" s="50">
        <f>$CY$9</f>
        <v>30</v>
      </c>
      <c r="EH14" s="50">
        <f>$CZ$9</f>
        <v>35</v>
      </c>
      <c r="EI14" s="50">
        <f>$DA$9</f>
        <v>40</v>
      </c>
      <c r="EJ14" s="50">
        <f>$DB$9</f>
        <v>45</v>
      </c>
      <c r="EK14" s="50">
        <f>$DC$9</f>
        <v>50</v>
      </c>
      <c r="EL14" s="50">
        <f>$DD$9</f>
        <v>55</v>
      </c>
      <c r="EM14" s="50">
        <f>$DE$9</f>
        <v>60</v>
      </c>
      <c r="EN14" s="50">
        <f>$DF$9</f>
        <v>65</v>
      </c>
      <c r="EO14" s="55">
        <f>$DG$9</f>
        <v>70</v>
      </c>
      <c r="ER14">
        <f>EB14</f>
        <v>5</v>
      </c>
      <c r="ES14">
        <f t="shared" ref="ES14:FE14" si="16">EC14</f>
        <v>10</v>
      </c>
      <c r="ET14">
        <f t="shared" si="16"/>
        <v>15</v>
      </c>
      <c r="EU14">
        <f t="shared" si="16"/>
        <v>20</v>
      </c>
      <c r="EV14">
        <f t="shared" si="16"/>
        <v>25</v>
      </c>
      <c r="EW14">
        <f t="shared" si="16"/>
        <v>30</v>
      </c>
      <c r="EX14">
        <f t="shared" si="16"/>
        <v>35</v>
      </c>
      <c r="EY14">
        <f t="shared" si="16"/>
        <v>40</v>
      </c>
      <c r="EZ14">
        <f t="shared" si="16"/>
        <v>45</v>
      </c>
      <c r="FA14">
        <f t="shared" si="16"/>
        <v>50</v>
      </c>
      <c r="FB14">
        <f t="shared" si="16"/>
        <v>55</v>
      </c>
      <c r="FC14">
        <f t="shared" si="16"/>
        <v>60</v>
      </c>
      <c r="FD14">
        <f t="shared" si="16"/>
        <v>65</v>
      </c>
      <c r="FE14">
        <f t="shared" si="16"/>
        <v>70</v>
      </c>
      <c r="FG14" s="54"/>
      <c r="FH14" s="50"/>
      <c r="FI14" s="50">
        <f>$CT$9</f>
        <v>5</v>
      </c>
      <c r="FJ14" s="50">
        <f>$CU$9</f>
        <v>10</v>
      </c>
      <c r="FK14" s="50">
        <f>$CV$9</f>
        <v>15</v>
      </c>
      <c r="FL14" s="50">
        <f>$CW$9</f>
        <v>20</v>
      </c>
      <c r="FM14" s="50">
        <f>$CX$9</f>
        <v>25</v>
      </c>
      <c r="FN14" s="50">
        <f>$CY$9</f>
        <v>30</v>
      </c>
      <c r="FO14" s="50">
        <f>$CZ$9</f>
        <v>35</v>
      </c>
      <c r="FP14" s="50">
        <f>$DA$9</f>
        <v>40</v>
      </c>
      <c r="FQ14" s="50">
        <f>$DB$9</f>
        <v>45</v>
      </c>
      <c r="FR14" s="50">
        <f>$DC$9</f>
        <v>50</v>
      </c>
      <c r="FS14" s="50">
        <f>$DD$9</f>
        <v>55</v>
      </c>
      <c r="FT14" s="50">
        <f>$DE$9</f>
        <v>60</v>
      </c>
      <c r="FU14" s="50">
        <f>$DF$9</f>
        <v>65</v>
      </c>
      <c r="FV14" s="55">
        <f>$DG$9</f>
        <v>70</v>
      </c>
      <c r="FY14" s="54"/>
      <c r="FZ14" s="50"/>
      <c r="GA14" s="50">
        <f>$CT$9</f>
        <v>5</v>
      </c>
      <c r="GB14" s="50">
        <f>$CU$9</f>
        <v>10</v>
      </c>
      <c r="GC14" s="50">
        <f>$CV$9</f>
        <v>15</v>
      </c>
      <c r="GD14" s="50">
        <f>$CW$9</f>
        <v>20</v>
      </c>
      <c r="GE14" s="50">
        <f>$CX$9</f>
        <v>25</v>
      </c>
      <c r="GF14" s="50">
        <f>$CY$9</f>
        <v>30</v>
      </c>
      <c r="GG14" s="50">
        <f>$CZ$9</f>
        <v>35</v>
      </c>
      <c r="GH14" s="50">
        <f>$DA$9</f>
        <v>40</v>
      </c>
      <c r="GI14" s="50">
        <f>$DB$9</f>
        <v>45</v>
      </c>
      <c r="GJ14" s="50">
        <f>$DC$9</f>
        <v>50</v>
      </c>
      <c r="GK14" s="50">
        <f>$DD$9</f>
        <v>55</v>
      </c>
      <c r="GL14" s="50">
        <f>$DE$9</f>
        <v>60</v>
      </c>
      <c r="GM14" s="50">
        <f>$DF$9</f>
        <v>65</v>
      </c>
      <c r="GN14" s="55">
        <f>$DG$9</f>
        <v>70</v>
      </c>
      <c r="GO14" s="54"/>
      <c r="GP14" s="50"/>
      <c r="GQ14" s="50">
        <f>$CT$9</f>
        <v>5</v>
      </c>
      <c r="GR14" s="50">
        <f>$CU$9</f>
        <v>10</v>
      </c>
      <c r="GS14" s="50">
        <f>$CV$9</f>
        <v>15</v>
      </c>
      <c r="GT14" s="50">
        <f>$CW$9</f>
        <v>20</v>
      </c>
      <c r="GU14" s="50">
        <f>$CX$9</f>
        <v>25</v>
      </c>
      <c r="GV14" s="50">
        <f>$CY$9</f>
        <v>30</v>
      </c>
      <c r="GW14" s="50">
        <f>$CZ$9</f>
        <v>35</v>
      </c>
      <c r="GX14" s="50">
        <f>$DA$9</f>
        <v>40</v>
      </c>
      <c r="GY14" s="50">
        <f>$DB$9</f>
        <v>45</v>
      </c>
      <c r="GZ14" s="50">
        <f>$DC$9</f>
        <v>50</v>
      </c>
      <c r="HA14" s="50">
        <f>$DD$9</f>
        <v>55</v>
      </c>
      <c r="HB14" s="50">
        <f>$DE$9</f>
        <v>60</v>
      </c>
      <c r="HC14" s="50">
        <f>$DF$9</f>
        <v>65</v>
      </c>
      <c r="HD14" s="55">
        <f>$DG$9</f>
        <v>70</v>
      </c>
      <c r="HE14" s="54"/>
      <c r="HF14" s="50"/>
      <c r="HG14" s="50">
        <f>$CT$9</f>
        <v>5</v>
      </c>
      <c r="HH14" s="50">
        <f>$CU$9</f>
        <v>10</v>
      </c>
      <c r="HI14" s="50">
        <f>$CV$9</f>
        <v>15</v>
      </c>
      <c r="HJ14" s="50">
        <f>$CW$9</f>
        <v>20</v>
      </c>
      <c r="HK14" s="50">
        <f>$CX$9</f>
        <v>25</v>
      </c>
      <c r="HL14" s="50">
        <f>$CY$9</f>
        <v>30</v>
      </c>
      <c r="HM14" s="50">
        <f>$CZ$9</f>
        <v>35</v>
      </c>
      <c r="HN14" s="50">
        <f>$DA$9</f>
        <v>40</v>
      </c>
      <c r="HO14" s="50">
        <f>$DB$9</f>
        <v>45</v>
      </c>
      <c r="HP14" s="50">
        <f>$DC$9</f>
        <v>50</v>
      </c>
      <c r="HQ14" s="50">
        <f>$DD$9</f>
        <v>55</v>
      </c>
      <c r="HR14" s="50">
        <f>$DE$9</f>
        <v>60</v>
      </c>
      <c r="HS14" s="50">
        <f>$DF$9</f>
        <v>65</v>
      </c>
      <c r="HT14" s="55">
        <f>$DG$9</f>
        <v>70</v>
      </c>
      <c r="HU14" s="54"/>
      <c r="HV14" s="50"/>
      <c r="HW14" s="50">
        <f>$CT$9</f>
        <v>5</v>
      </c>
      <c r="HX14" s="50">
        <f>$CU$9</f>
        <v>10</v>
      </c>
      <c r="HY14" s="50">
        <f>$CV$9</f>
        <v>15</v>
      </c>
      <c r="HZ14" s="50">
        <f>$CW$9</f>
        <v>20</v>
      </c>
      <c r="IA14" s="50">
        <f>$CX$9</f>
        <v>25</v>
      </c>
      <c r="IB14" s="50">
        <f>$CY$9</f>
        <v>30</v>
      </c>
      <c r="IC14" s="50">
        <f>$CZ$9</f>
        <v>35</v>
      </c>
      <c r="ID14" s="50">
        <f>$DA$9</f>
        <v>40</v>
      </c>
      <c r="IE14" s="50">
        <f>$DB$9</f>
        <v>45</v>
      </c>
      <c r="IF14" s="50">
        <f>$DC$9</f>
        <v>50</v>
      </c>
      <c r="IG14" s="50">
        <f>$DD$9</f>
        <v>55</v>
      </c>
      <c r="IH14" s="50">
        <f>$DE$9</f>
        <v>60</v>
      </c>
      <c r="II14" s="50">
        <f>$DF$9</f>
        <v>65</v>
      </c>
      <c r="IJ14" s="55">
        <f>$DG$9</f>
        <v>70</v>
      </c>
      <c r="IL14" s="54"/>
      <c r="IM14" s="50"/>
      <c r="IN14" s="50">
        <f>$CT$9</f>
        <v>5</v>
      </c>
      <c r="IO14" s="50">
        <f>$CU$9</f>
        <v>10</v>
      </c>
      <c r="IP14" s="50">
        <f>$CV$9</f>
        <v>15</v>
      </c>
      <c r="IQ14" s="50">
        <f>$CW$9</f>
        <v>20</v>
      </c>
      <c r="IR14" s="50">
        <f>$CX$9</f>
        <v>25</v>
      </c>
      <c r="IS14" s="50">
        <f>$CY$9</f>
        <v>30</v>
      </c>
      <c r="IT14" s="50">
        <f>$CZ$9</f>
        <v>35</v>
      </c>
      <c r="IU14" s="50">
        <f>$DA$9</f>
        <v>40</v>
      </c>
      <c r="IV14" s="50">
        <f>$DB$9</f>
        <v>45</v>
      </c>
      <c r="IW14" s="50">
        <f>$DC$9</f>
        <v>50</v>
      </c>
      <c r="IX14" s="50">
        <f>$DD$9</f>
        <v>55</v>
      </c>
      <c r="IY14" s="50">
        <f>$DE$9</f>
        <v>60</v>
      </c>
      <c r="IZ14" s="50">
        <f>$DF$9</f>
        <v>65</v>
      </c>
      <c r="JA14" s="55">
        <f>$DG$9</f>
        <v>70</v>
      </c>
    </row>
    <row r="15" spans="1:261" ht="13" customHeight="1" x14ac:dyDescent="0.3">
      <c r="A15" s="7" t="s">
        <v>24</v>
      </c>
      <c r="B15" s="99">
        <v>20</v>
      </c>
      <c r="C15" s="100"/>
      <c r="D15" s="8"/>
      <c r="F15" s="71"/>
      <c r="G15" s="71"/>
      <c r="J15" s="76" t="s">
        <v>49</v>
      </c>
      <c r="K15" s="34">
        <v>80</v>
      </c>
      <c r="L15" s="37">
        <f>[1]!MF_dPpipe_atm(L$14,wc_,0,Hmes_,Pbuf_atma,Tbuf_,,d_tub,,gamma_gas_,gamma_oil_,gamma_wat_,,$K15,Pb_atma,T_res_,Bob_,,,,,,1,T_res_)</f>
        <v>168.14843987220644</v>
      </c>
      <c r="M15" s="37" t="e">
        <f ca="1">[1]!MF_dPpipe_atma(M$14,wc_,0,Hmes_,Pbuf_atma,Tbuf_,,d_tub,,gamma_gas_,gamma_oil_,gamma_wat_,,$K15,Pb_atma,T_res_,Bob_,,,,,,1,T_res_)</f>
        <v>#NAME?</v>
      </c>
      <c r="N15" s="37" t="e">
        <f ca="1">[1]!MF_dPpipe_atma(N$14,wc_,0,Hmes_,Pbuf_atma,Tbuf_,,d_tub,,gamma_gas_,gamma_oil_,gamma_wat_,,$K15,Pb_atma,T_res_,Bob_,,,,,,1,T_res_)</f>
        <v>#NAME?</v>
      </c>
      <c r="O15" s="37" t="e">
        <f ca="1">[1]!MF_dPpipe_atma(O$14,wc_,0,Hmes_,Pbuf_atma,Tbuf_,,d_tub,,gamma_gas_,gamma_oil_,gamma_wat_,,$K15,Pb_atma,T_res_,Bob_,,,,,,1,T_res_)</f>
        <v>#NAME?</v>
      </c>
      <c r="P15" s="37" t="e">
        <f ca="1">[1]!MF_dPpipe_atma(P$14,wc_,0,Hmes_,Pbuf_atma,Tbuf_,,d_tub,,gamma_gas_,gamma_oil_,gamma_wat_,,$K15,Pb_atma,T_res_,Bob_,,,,,,1,T_res_)</f>
        <v>#NAME?</v>
      </c>
      <c r="Q15" s="37" t="e">
        <f ca="1">[1]!MF_dPpipe_atma(Q$14,wc_,0,Hmes_,Pbuf_atma,Tbuf_,,d_tub,,gamma_gas_,gamma_oil_,gamma_wat_,,$K15,Pb_atma,T_res_,Bob_,,,,,,1,T_res_)</f>
        <v>#NAME?</v>
      </c>
      <c r="R15" s="37" t="e">
        <f ca="1">[1]!MF_dPpipe_atma(R$14,wc_,0,Hmes_,Pbuf_atma,Tbuf_,,d_tub,,gamma_gas_,gamma_oil_,gamma_wat_,,$K15,Pb_atma,T_res_,Bob_,,,,,,1,T_res_)</f>
        <v>#NAME?</v>
      </c>
      <c r="S15" s="37" t="e">
        <f ca="1">[1]!MF_dPpipe_atma(S$14,wc_,0,Hmes_,Pbuf_atma,Tbuf_,,d_tub,,gamma_gas_,gamma_oil_,gamma_wat_,,$K15,Pb_atma,T_res_,Bob_,,,,,,1,T_res_)</f>
        <v>#NAME?</v>
      </c>
      <c r="T15" s="37" t="e">
        <f ca="1">[1]!MF_dPpipe_atma(T$14,wc_,0,Hmes_,Pbuf_atma,Tbuf_,,d_tub,,gamma_gas_,gamma_oil_,gamma_wat_,,$K15,Pb_atma,T_res_,Bob_,,,,,,1,T_res_)</f>
        <v>#NAME?</v>
      </c>
      <c r="U15" s="37" t="e">
        <f ca="1">[1]!MF_dPpipe_atma(U$14,wc_,0,Hmes_,Pbuf_atma,Tbuf_,,d_tub,,gamma_gas_,gamma_oil_,gamma_wat_,,$K15,Pb_atma,T_res_,Bob_,,,,,,1,T_res_)</f>
        <v>#NAME?</v>
      </c>
      <c r="V15" s="37" t="e">
        <f ca="1">[1]!MF_dPpipe_atma(V$14,wc_,0,Hmes_,Pbuf_atma,Tbuf_,,d_tub,,gamma_gas_,gamma_oil_,gamma_wat_,,$K15,Pb_atma,T_res_,Bob_,,,,,,1,T_res_)</f>
        <v>#NAME?</v>
      </c>
      <c r="W15" s="37" t="e">
        <f ca="1">[1]!MF_dPpipe_atma(W$14,wc_,0,Hmes_,Pbuf_atma,Tbuf_,,d_tub,,gamma_gas_,gamma_oil_,gamma_wat_,,$K15,Pb_atma,T_res_,Bob_,,,,,,1,T_res_)</f>
        <v>#NAME?</v>
      </c>
      <c r="X15" s="37" t="e">
        <f ca="1">[1]!MF_dPpipe_atma(X$14,wc_,0,Hmes_,Pbuf_atma,Tbuf_,,d_tub,,gamma_gas_,gamma_oil_,gamma_wat_,,$K15,Pb_atma,T_res_,Bob_,,,,,,1,T_res_)</f>
        <v>#NAME?</v>
      </c>
      <c r="Y15" s="37" t="e">
        <f ca="1">[1]!MF_dPpipe_atma(Y$14,wc_,0,Hmes_,Pbuf_atma,Tbuf_,,d_tub,,gamma_gas_,gamma_oil_,gamma_wat_,,$K15,Pb_atma,T_res_,Bob_,,,,,,1,T_res_)</f>
        <v>#NAME?</v>
      </c>
      <c r="AB15" s="76" t="s">
        <v>49</v>
      </c>
      <c r="AC15" s="34">
        <f>$K$15</f>
        <v>80</v>
      </c>
      <c r="AD15" s="37" t="e">
        <f t="shared" ref="AD15:AP15" ca="1" si="17">IF(L15&gt;M15,500,L15)</f>
        <v>#NAME?</v>
      </c>
      <c r="AE15" s="37" t="e">
        <f t="shared" ca="1" si="17"/>
        <v>#NAME?</v>
      </c>
      <c r="AF15" s="37" t="e">
        <f t="shared" ca="1" si="17"/>
        <v>#NAME?</v>
      </c>
      <c r="AG15" s="37" t="e">
        <f t="shared" ca="1" si="17"/>
        <v>#NAME?</v>
      </c>
      <c r="AH15" s="37" t="e">
        <f t="shared" ca="1" si="17"/>
        <v>#NAME?</v>
      </c>
      <c r="AI15" s="37" t="e">
        <f t="shared" ca="1" si="17"/>
        <v>#NAME?</v>
      </c>
      <c r="AJ15" s="37" t="e">
        <f t="shared" ca="1" si="17"/>
        <v>#NAME?</v>
      </c>
      <c r="AK15" s="37" t="e">
        <f t="shared" ca="1" si="17"/>
        <v>#NAME?</v>
      </c>
      <c r="AL15" s="37" t="e">
        <f t="shared" ca="1" si="17"/>
        <v>#NAME?</v>
      </c>
      <c r="AM15" s="37" t="e">
        <f t="shared" ca="1" si="17"/>
        <v>#NAME?</v>
      </c>
      <c r="AN15" s="37" t="e">
        <f t="shared" ca="1" si="17"/>
        <v>#NAME?</v>
      </c>
      <c r="AO15" s="37" t="e">
        <f t="shared" ca="1" si="17"/>
        <v>#NAME?</v>
      </c>
      <c r="AP15" s="37" t="e">
        <f t="shared" ca="1" si="17"/>
        <v>#NAME?</v>
      </c>
      <c r="AQ15" s="37" t="e">
        <f t="shared" ref="AQ15:AQ56" ca="1" si="18">IF(X15&gt;Y15,500,Y15)</f>
        <v>#NAME?</v>
      </c>
      <c r="AT15" s="76" t="s">
        <v>49</v>
      </c>
      <c r="AU15" s="34">
        <f>$K$15</f>
        <v>80</v>
      </c>
      <c r="AV15" s="16">
        <f>[1]!MF_SeparNat_d($B$18,AV$14,wc_,,d_tub,Dcas_,gamma_gas_,gamma_oil_,gamma_wat_,,$AU15,Pb_atma,T_res_,Bob_)</f>
        <v>0.96360377459708035</v>
      </c>
      <c r="AW15" s="16">
        <f>[1]!MF_SeparNat_d($B$18,AW$14,wc_,,d_tub,Dcas_,gamma_gas_,gamma_oil_,gamma_wat_,,$AU15,Pb_atma,T_res_,Bob_)</f>
        <v>0.93994806219693328</v>
      </c>
      <c r="AX15" s="16">
        <f>[1]!MF_SeparNat_d($B$18,AX$14,wc_,,d_tub,Dcas_,gamma_gas_,gamma_oil_,gamma_wat_,,$AU15,Pb_atma,T_res_,Bob_)</f>
        <v>0.91813656103270136</v>
      </c>
      <c r="AY15" s="16">
        <f>[1]!MF_SeparNat_d($B$18,AY$14,wc_,,d_tub,Dcas_,gamma_gas_,gamma_oil_,gamma_wat_,,$AU15,Pb_atma,T_res_,Bob_)</f>
        <v>0.89099470462915464</v>
      </c>
      <c r="AZ15" s="16">
        <f>[1]!MF_SeparNat_d($B$18,AZ$14,wc_,,d_tub,Dcas_,gamma_gas_,gamma_oil_,gamma_wat_,,$AU15,Pb_atma,T_res_,Bob_)</f>
        <v>0.87042313906725888</v>
      </c>
      <c r="BA15" s="16">
        <f>[1]!MF_SeparNat_d($B$18,BA$14,wc_,,d_tub,Dcas_,gamma_gas_,gamma_oil_,gamma_wat_,,$AU15,Pb_atma,T_res_,Bob_)</f>
        <v>0.8509002705171983</v>
      </c>
      <c r="BB15" s="16">
        <f>[1]!MF_SeparNat_d($B$18,BB$14,wc_,,d_tub,Dcas_,gamma_gas_,gamma_oil_,gamma_wat_,,$AU15,Pb_atma,T_res_,Bob_)</f>
        <v>0.83229560329672814</v>
      </c>
      <c r="BC15" s="16">
        <f>[1]!MF_SeparNat_d($B$18,BC$14,wc_,,d_tub,Dcas_,gamma_gas_,gamma_oil_,gamma_wat_,,$AU15,Pb_atma,T_res_,Bob_)</f>
        <v>0.81451085637893772</v>
      </c>
      <c r="BD15" s="16">
        <f>[1]!MF_SeparNat_d($B$18,BD$14,wc_,,d_tub,Dcas_,gamma_gas_,gamma_oil_,gamma_wat_,,$AU15,Pb_atma,T_res_,Bob_)</f>
        <v>0.79746877527610005</v>
      </c>
      <c r="BE15" s="16">
        <f>[1]!MF_SeparNat_d($B$18,BE$14,wc_,,d_tub,Dcas_,gamma_gas_,gamma_oil_,gamma_wat_,,$AU15,Pb_atma,T_res_,Bob_)</f>
        <v>0.78110668194749078</v>
      </c>
      <c r="BF15" s="16">
        <f>[1]!MF_SeparNat_d($B$18,BF$14,wc_,,d_tub,Dcas_,gamma_gas_,gamma_oil_,gamma_wat_,,$AU15,Pb_atma,T_res_,Bob_)</f>
        <v>0.76537246981075491</v>
      </c>
      <c r="BG15" s="16">
        <f>[1]!MF_SeparNat_d($B$18,BG$14,wc_,,d_tub,Dcas_,gamma_gas_,gamma_oil_,gamma_wat_,,$AU15,Pb_atma,T_res_,Bob_)</f>
        <v>0.75022197338171548</v>
      </c>
      <c r="BH15" s="16">
        <f>[1]!MF_SeparNat_d($B$18,BH$14,wc_,,d_tub,Dcas_,gamma_gas_,gamma_oil_,gamma_wat_,,$AU15,Pb_atma,T_res_,Bob_)</f>
        <v>0.73561716289382173</v>
      </c>
      <c r="BI15" s="16">
        <f>[1]!MF_SeparNat_d($B$18,BI$14,wc_,,d_tub,Dcas_,gamma_gas_,gamma_oil_,gamma_wat_,,$AU15,Pb_atma,T_res_,Bob_)</f>
        <v>0.72152486027060114</v>
      </c>
      <c r="BJ15" s="76" t="s">
        <v>49</v>
      </c>
      <c r="BK15" s="34">
        <f>$K$15</f>
        <v>80</v>
      </c>
      <c r="BL15" s="16">
        <f>[1]!MF_GasFraction_d($B$18,T_res_,wc_,gamma_gas_,gamma_oil_,gamma_wat_,,$BK15,Pb_atma,T_res_,Bob_,,,AV15,$B$18,T_res_)</f>
        <v>2.8957373133421109E-2</v>
      </c>
      <c r="BM15" s="16">
        <f>[1]!MF_GasFraction_d($B$18,T_res_,wc_,gamma_gas_,gamma_oil_,gamma_wat_,,$BK15,Pb_atma,T_res_,Bob_,,,AW15,$B$18,T_res_)</f>
        <v>4.5889522583334869E-2</v>
      </c>
      <c r="BN15" s="16">
        <f>[1]!MF_GasFraction_d($B$18,T_res_,wc_,gamma_gas_,gamma_oil_,gamma_wat_,,$BK15,Pb_atma,T_res_,Bob_,,,AX15,$B$18,T_res_)</f>
        <v>6.1084359512728538E-2</v>
      </c>
      <c r="BO15" s="16">
        <f>[1]!MF_GasFraction_d($B$18,T_res_,wc_,gamma_gas_,gamma_oil_,gamma_wat_,,$BK15,Pb_atma,T_res_,Bob_,,,AY15,$B$18,T_res_)</f>
        <v>7.9438873176532046E-2</v>
      </c>
      <c r="BP15" s="16">
        <f>[1]!MF_GasFraction_d($B$18,T_res_,wc_,gamma_gas_,gamma_oil_,gamma_wat_,,$BK15,Pb_atma,T_res_,Bob_,,,AZ15,$B$18,T_res_)</f>
        <v>9.2947562830010724E-2</v>
      </c>
      <c r="BQ15" s="16">
        <f>[1]!MF_GasFraction_d($B$18,T_res_,wc_,gamma_gas_,gamma_oil_,gamma_wat_,,$BK15,Pb_atma,T_res_,Bob_,,,BA15,$B$18,T_res_)</f>
        <v>0.10545268237932838</v>
      </c>
      <c r="BR15" s="16">
        <f>[1]!MF_GasFraction_d($B$18,T_res_,wc_,gamma_gas_,gamma_oil_,gamma_wat_,,$BK15,Pb_atma,T_res_,Bob_,,,BB15,$B$18,T_res_)</f>
        <v>0.11688617415223305</v>
      </c>
      <c r="BS15" s="16">
        <f>[1]!MF_GasFraction_d($B$18,T_res_,wc_,gamma_gas_,gamma_oil_,gamma_wat_,,$BK15,Pb_atma,T_res_,Bob_,,,BC15,$B$18,T_res_)</f>
        <v>0.12744735163148768</v>
      </c>
      <c r="BT15" s="16">
        <f>[1]!MF_GasFraction_d($B$18,T_res_,wc_,gamma_gas_,gamma_oil_,gamma_wat_,,$BK15,Pb_atma,T_res_,Bob_,,,BD15,$B$18,T_res_)</f>
        <v>0.13736828224528708</v>
      </c>
      <c r="BU15" s="16">
        <f>[1]!MF_GasFraction_d($B$18,T_res_,wc_,gamma_gas_,gamma_oil_,gamma_wat_,,$BK15,Pb_atma,T_res_,Bob_,,,BE15,$B$18,T_res_)</f>
        <v>0.14671257401068594</v>
      </c>
      <c r="BV15" s="16">
        <f>[1]!MF_GasFraction_d($B$18,T_res_,wc_,gamma_gas_,gamma_oil_,gamma_wat_,,$BK15,Pb_atma,T_res_,Bob_,,,BF15,$B$18,T_res_)</f>
        <v>0.15553382970921392</v>
      </c>
      <c r="BW15" s="16">
        <f>[1]!MF_GasFraction_d($B$18,T_res_,wc_,gamma_gas_,gamma_oil_,gamma_wat_,,$BK15,Pb_atma,T_res_,Bob_,,,BG15,$B$18,T_res_)</f>
        <v>0.16387790113027892</v>
      </c>
      <c r="BX15" s="16">
        <f>[1]!MF_GasFraction_d($B$18,T_res_,wc_,gamma_gas_,gamma_oil_,gamma_wat_,,$BK15,Pb_atma,T_res_,Bob_,,,BH15,$B$18,T_res_)</f>
        <v>0.17178448130363932</v>
      </c>
      <c r="BY15" s="16">
        <f>[1]!MF_GasFraction_d($B$18,T_res_,wc_,gamma_gas_,gamma_oil_,gamma_wat_,,$BK15,Pb_atma,T_res_,Bob_,,,BI15,$B$18,T_res_)</f>
        <v>0.17928826968836042</v>
      </c>
      <c r="CA15" s="76" t="s">
        <v>49</v>
      </c>
      <c r="CB15" s="34">
        <f>$K$15</f>
        <v>80</v>
      </c>
      <c r="CC15" t="e">
        <f ca="1">IF(CC$8&lt;$CW$7,IF(L15&lt;$B$18,$B$18,AD15),IF(BL15&lt;$B$19,$B$18,IF(L15&gt;$B$18,L15,$B$18)))</f>
        <v>#NAME?</v>
      </c>
      <c r="CD15">
        <f t="shared" ref="CD15:CD56" si="19">IF(CD$8&lt;$CW$7,IF(M15&lt;$B$18,$B$18,AE15),IF(BM15&lt;$B$19,$B$18,IF(M15&gt;$B$18,M15,$B$18)))</f>
        <v>60</v>
      </c>
      <c r="CE15">
        <f t="shared" ref="CE15:CE56" si="20">IF(CE$8&lt;$CW$7,IF(N15&lt;$B$18,$B$18,AF15),IF(BN15&lt;$B$19,$B$18,IF(N15&gt;$B$18,N15,$B$18)))</f>
        <v>60</v>
      </c>
      <c r="CF15">
        <f t="shared" ref="CF15:CF56" si="21">IF(CF$8&lt;$CW$7,IF(O15&lt;$B$18,$B$18,AG15),IF(BO15&lt;$B$19,$B$18,IF(O15&gt;$B$18,O15,$B$18)))</f>
        <v>60</v>
      </c>
      <c r="CG15">
        <f t="shared" ref="CG15:CG56" si="22">IF(CG$8&lt;$CW$7,IF(P15&lt;$B$18,$B$18,AH15),IF(BP15&lt;$B$19,$B$18,IF(P15&gt;$B$18,P15,$B$18)))</f>
        <v>60</v>
      </c>
      <c r="CH15">
        <f t="shared" ref="CH15:CH56" si="23">IF(CH$8&lt;$CW$7,IF(Q15&lt;$B$18,$B$18,AI15),IF(BQ15&lt;$B$19,$B$18,IF(Q15&gt;$B$18,Q15,$B$18)))</f>
        <v>60</v>
      </c>
      <c r="CI15">
        <f t="shared" ref="CI15:CI56" si="24">IF(CI$8&lt;$CW$7,IF(R15&lt;$B$18,$B$18,AJ15),IF(BR15&lt;$B$19,$B$18,IF(R15&gt;$B$18,R15,$B$18)))</f>
        <v>60</v>
      </c>
      <c r="CJ15">
        <f t="shared" ref="CJ15:CJ56" si="25">IF(CJ$8&lt;$CW$7,IF(S15&lt;$B$18,$B$18,AK15),IF(BS15&lt;$B$19,$B$18,IF(S15&gt;$B$18,S15,$B$18)))</f>
        <v>60</v>
      </c>
      <c r="CK15">
        <f t="shared" ref="CK15:CK56" si="26">IF(CK$8&lt;$CW$7,IF(T15&lt;$B$18,$B$18,AL15),IF(BT15&lt;$B$19,$B$18,IF(T15&gt;$B$18,T15,$B$18)))</f>
        <v>60</v>
      </c>
      <c r="CL15">
        <f t="shared" ref="CL15:CL56" si="27">IF(CL$8&lt;$CW$7,IF(U15&lt;$B$18,$B$18,AM15),IF(BU15&lt;$B$19,$B$18,IF(U15&gt;$B$18,U15,$B$18)))</f>
        <v>60</v>
      </c>
      <c r="CM15">
        <f t="shared" ref="CM15:CM56" si="28">IF(CM$8&lt;$CW$7,IF(V15&lt;$B$18,$B$18,AN15),IF(BV15&lt;$B$19,$B$18,IF(V15&gt;$B$18,V15,$B$18)))</f>
        <v>60</v>
      </c>
      <c r="CN15">
        <f t="shared" ref="CN15:CN56" si="29">IF(CN$8&lt;$CW$7,IF(W15&lt;$B$18,$B$18,AO15),IF(BW15&lt;$B$19,$B$18,IF(W15&gt;$B$18,W15,$B$18)))</f>
        <v>60</v>
      </c>
      <c r="CO15">
        <f t="shared" ref="CO15:CO56" si="30">IF(CO$8&lt;$CW$7,IF(X15&lt;$B$18,$B$18,AP15),IF(BX15&lt;$B$19,$B$18,IF(X15&gt;$B$18,X15,$B$18)))</f>
        <v>60</v>
      </c>
      <c r="CP15">
        <f t="shared" ref="CP15:CP56" si="31">IF(CP$8&lt;$CW$7,IF(Y15&lt;$B$18,$B$18,AQ15),IF(BY15&lt;$B$19,$B$18,IF(Y15&gt;$B$18,Y15,$B$18)))</f>
        <v>60</v>
      </c>
      <c r="CR15" s="76" t="s">
        <v>49</v>
      </c>
      <c r="CS15" s="34">
        <f>$K$15</f>
        <v>80</v>
      </c>
      <c r="CT15" s="37">
        <f>IF(CT$9&lt;$CW$7,500,[1]!MF_PGasFraction_atma($B$19,T_res_,gamma_gas_,gamma_oil_,gamma_wat_,wc_,,$CS15,Pb_atma,T_res_,Bob_,,,AU15,$B$18,T_res_))</f>
        <v>500</v>
      </c>
      <c r="CU15" s="37">
        <f>IF(CU$9&lt;$CW$7,500,[1]!MF_PGasFraction_atma($B$19,T_res_,gamma_gas_,gamma_oil_,gamma_wat_,wc_,,$CS15,Pb_atma,T_res_,Bob_,,,AV15,$B$18,T_res_))</f>
        <v>20.599365234375</v>
      </c>
      <c r="CV15" s="37">
        <f>IF(CV$9&lt;$CW$7,500,[1]!MF_PGasFraction_atma($B$19,T_res_,gamma_gas_,gamma_oil_,gamma_wat_,wc_,,$CS15,Pb_atma,T_res_,Bob_,,,AW15,$B$18,T_res_))</f>
        <v>21.4324951171875</v>
      </c>
      <c r="CW15" s="37">
        <f>IF(CW$9&lt;$CW$7,500,[1]!MF_PGasFraction_atma($B$19,T_res_,gamma_gas_,gamma_oil_,gamma_wat_,wc_,,$CS15,Pb_atma,T_res_,Bob_,,,AX15,$B$18,T_res_))</f>
        <v>22.1923828125</v>
      </c>
      <c r="CX15" s="37">
        <f>IF(CX$9&lt;$CW$7,500,[1]!MF_PGasFraction_atma($B$19,T_res_,gamma_gas_,gamma_oil_,gamma_wat_,wc_,,$CS15,Pb_atma,T_res_,Bob_,,,AY15,$B$18,T_res_))</f>
        <v>23.14453125</v>
      </c>
      <c r="CY15" s="37">
        <f>IF(CY$9&lt;$CW$7,500,[1]!MF_PGasFraction_atma($B$19,T_res_,gamma_gas_,gamma_oil_,gamma_wat_,wc_,,$CS15,Pb_atma,T_res_,Bob_,,,AZ15,$B$18,T_res_))</f>
        <v>23.858642578125</v>
      </c>
      <c r="CZ15" s="37">
        <f>IF(CZ$9&lt;$CW$7,500,[1]!MF_PGasFraction_atma($B$19,T_res_,gamma_gas_,gamma_oil_,gamma_wat_,wc_,,$CS15,Pb_atma,T_res_,Bob_,,,BA15,$B$18,T_res_))</f>
        <v>24.5361328125</v>
      </c>
      <c r="DA15" s="37">
        <f>IF(DA$9&lt;$CW$7,500,[1]!MF_PGasFraction_atma($B$19,T_res_,gamma_gas_,gamma_oil_,gamma_wat_,wc_,,$CS15,Pb_atma,T_res_,Bob_,,,BB15,$B$18,T_res_))</f>
        <v>25.177001953125</v>
      </c>
      <c r="DB15" s="37">
        <f>IF(DB$9&lt;$CW$7,500,[1]!MF_PGasFraction_atma($B$19,T_res_,gamma_gas_,gamma_oil_,gamma_wat_,wc_,,$CS15,Pb_atma,T_res_,Bob_,,,BC15,$B$18,T_res_))</f>
        <v>25.78125</v>
      </c>
      <c r="DC15" s="37">
        <f>IF(DC$9&lt;$CW$7,500,[1]!MF_PGasFraction_atma($B$19,T_res_,gamma_gas_,gamma_oil_,gamma_wat_,wc_,,$CS15,Pb_atma,T_res_,Bob_,,,BD15,$B$18,T_res_))</f>
        <v>26.3580322265625</v>
      </c>
      <c r="DD15" s="37">
        <f>IF(DD$9&lt;$CW$7,500,[1]!MF_PGasFraction_atma($B$19,T_res_,gamma_gas_,gamma_oil_,gamma_wat_,wc_,,$CS15,Pb_atma,T_res_,Bob_,,,BE15,$B$18,T_res_))</f>
        <v>26.91650390625</v>
      </c>
      <c r="DE15" s="37">
        <f>IF(DE$9&lt;$CW$7,500,[1]!MF_PGasFraction_atma($B$19,T_res_,gamma_gas_,gamma_oil_,gamma_wat_,wc_,,$CS15,Pb_atma,T_res_,Bob_,,,BF15,$B$18,T_res_))</f>
        <v>27.447509765625</v>
      </c>
      <c r="DF15" s="37">
        <f>IF(DF$9&lt;$CW$7,500,[1]!MF_PGasFraction_atma($B$19,T_res_,gamma_gas_,gamma_oil_,gamma_wat_,wc_,,$CS15,Pb_atma,T_res_,Bob_,,,BG15,$B$18,T_res_))</f>
        <v>27.960205078125</v>
      </c>
      <c r="DG15" s="37">
        <f>IF(DG$9&lt;$CW$7,500,[1]!MF_PGasFraction_atma($B$19,T_res_,gamma_gas_,gamma_oil_,gamma_wat_,wc_,,$CS15,Pb_atma,T_res_,Bob_,,,BH15,$B$18,T_res_))</f>
        <v>28.45458984375</v>
      </c>
      <c r="DI15" s="76" t="s">
        <v>49</v>
      </c>
      <c r="DJ15" s="34">
        <f>$K$15</f>
        <v>80</v>
      </c>
      <c r="DK15" s="30" t="e">
        <f t="shared" ref="DK15:DX15" ca="1" si="32">IF(CT15&lt;$B$18,IF(L15&gt;$B$18,1,IF(AD15&lt;$B$18,2,3)),IF(AD15&lt;$B$18,2,IF(L15&lt;$B$18,3,4)))</f>
        <v>#NAME?</v>
      </c>
      <c r="DL15" s="30" t="e">
        <f t="shared" ca="1" si="32"/>
        <v>#NAME?</v>
      </c>
      <c r="DM15" s="30" t="e">
        <f t="shared" ca="1" si="32"/>
        <v>#NAME?</v>
      </c>
      <c r="DN15" s="30" t="e">
        <f t="shared" ca="1" si="32"/>
        <v>#NAME?</v>
      </c>
      <c r="DO15" s="30" t="e">
        <f t="shared" ca="1" si="32"/>
        <v>#NAME?</v>
      </c>
      <c r="DP15" s="30" t="e">
        <f t="shared" ca="1" si="32"/>
        <v>#NAME?</v>
      </c>
      <c r="DQ15" s="30" t="e">
        <f t="shared" ca="1" si="32"/>
        <v>#NAME?</v>
      </c>
      <c r="DR15" s="30" t="e">
        <f t="shared" ca="1" si="32"/>
        <v>#NAME?</v>
      </c>
      <c r="DS15" s="30" t="e">
        <f t="shared" ca="1" si="32"/>
        <v>#NAME?</v>
      </c>
      <c r="DT15" s="30" t="e">
        <f t="shared" ca="1" si="32"/>
        <v>#NAME?</v>
      </c>
      <c r="DU15" s="30" t="e">
        <f t="shared" ca="1" si="32"/>
        <v>#NAME?</v>
      </c>
      <c r="DV15" s="30" t="e">
        <f t="shared" ca="1" si="32"/>
        <v>#NAME?</v>
      </c>
      <c r="DW15" s="30" t="e">
        <f t="shared" ca="1" si="32"/>
        <v>#NAME?</v>
      </c>
      <c r="DX15" s="30" t="e">
        <f t="shared" ca="1" si="32"/>
        <v>#NAME?</v>
      </c>
      <c r="DZ15" s="76" t="s">
        <v>49</v>
      </c>
      <c r="EA15" s="34">
        <f>$K$15</f>
        <v>80</v>
      </c>
      <c r="EB15" s="38" t="e">
        <f t="shared" ref="EB15:EO15" ca="1" si="33">IF(CT15&gt;$B$18,IF(CT15&lt;CC15,CT15,CC15),$B$18)</f>
        <v>#NAME?</v>
      </c>
      <c r="EC15" s="38">
        <f t="shared" si="33"/>
        <v>60</v>
      </c>
      <c r="ED15" s="38">
        <f t="shared" si="33"/>
        <v>60</v>
      </c>
      <c r="EE15" s="38">
        <f t="shared" si="33"/>
        <v>60</v>
      </c>
      <c r="EF15" s="38">
        <f t="shared" si="33"/>
        <v>60</v>
      </c>
      <c r="EG15" s="38">
        <f t="shared" si="33"/>
        <v>60</v>
      </c>
      <c r="EH15" s="38">
        <f t="shared" si="33"/>
        <v>60</v>
      </c>
      <c r="EI15" s="38">
        <f t="shared" si="33"/>
        <v>60</v>
      </c>
      <c r="EJ15" s="38">
        <f t="shared" si="33"/>
        <v>60</v>
      </c>
      <c r="EK15" s="38">
        <f t="shared" si="33"/>
        <v>60</v>
      </c>
      <c r="EL15" s="38">
        <f t="shared" si="33"/>
        <v>60</v>
      </c>
      <c r="EM15" s="38">
        <f t="shared" si="33"/>
        <v>60</v>
      </c>
      <c r="EN15" s="38">
        <f t="shared" si="33"/>
        <v>60</v>
      </c>
      <c r="EO15" s="38">
        <f t="shared" si="33"/>
        <v>60</v>
      </c>
      <c r="ER15" s="17" t="e">
        <f t="shared" ref="ER15:FE15" ca="1" si="34">EB15-CC15</f>
        <v>#NAME?</v>
      </c>
      <c r="ES15" s="18">
        <f t="shared" si="34"/>
        <v>0</v>
      </c>
      <c r="ET15" s="18">
        <f t="shared" si="34"/>
        <v>0</v>
      </c>
      <c r="EU15" s="18">
        <f t="shared" si="34"/>
        <v>0</v>
      </c>
      <c r="EV15" s="18">
        <f t="shared" si="34"/>
        <v>0</v>
      </c>
      <c r="EW15" s="18">
        <f t="shared" si="34"/>
        <v>0</v>
      </c>
      <c r="EX15" s="18">
        <f t="shared" si="34"/>
        <v>0</v>
      </c>
      <c r="EY15" s="18">
        <f t="shared" si="34"/>
        <v>0</v>
      </c>
      <c r="EZ15" s="18">
        <f t="shared" si="34"/>
        <v>0</v>
      </c>
      <c r="FA15" s="18">
        <f t="shared" si="34"/>
        <v>0</v>
      </c>
      <c r="FB15" s="18">
        <f t="shared" si="34"/>
        <v>0</v>
      </c>
      <c r="FC15" s="18">
        <f t="shared" si="34"/>
        <v>0</v>
      </c>
      <c r="FD15" s="18">
        <f t="shared" si="34"/>
        <v>0</v>
      </c>
      <c r="FE15" s="19">
        <f t="shared" si="34"/>
        <v>0</v>
      </c>
      <c r="FG15" s="76" t="s">
        <v>49</v>
      </c>
      <c r="FH15" s="34">
        <f>$K$15</f>
        <v>80</v>
      </c>
      <c r="FI15" s="37" t="e">
        <f t="shared" ref="FI15:FI56" ca="1" si="35">IF(L15&gt;L$7,IF($K15&lt;L$9,L$7,L15),L$7)</f>
        <v>#NAME?</v>
      </c>
      <c r="FJ15" s="37" t="e">
        <f t="shared" ref="FJ15:FJ56" ca="1" si="36">IF(M15&gt;M$7,IF($K15&lt;M$9,M$7,M15),M$7)</f>
        <v>#NAME?</v>
      </c>
      <c r="FK15" s="37" t="e">
        <f t="shared" ref="FK15:FK56" ca="1" si="37">IF(N15&gt;N$7,IF($K15&lt;N$9,N$7,N15),N$7)</f>
        <v>#NAME?</v>
      </c>
      <c r="FL15" s="37" t="e">
        <f t="shared" ref="FL15:FL56" ca="1" si="38">IF(O15&gt;O$7,IF($K15&lt;O$9,O$7,O15),O$7)</f>
        <v>#NAME?</v>
      </c>
      <c r="FM15" s="37" t="e">
        <f t="shared" ref="FM15:FM56" ca="1" si="39">IF(P15&gt;P$7,IF($K15&lt;P$9,P$7,P15),P$7)</f>
        <v>#NAME?</v>
      </c>
      <c r="FN15" s="37" t="e">
        <f t="shared" ref="FN15:FN56" ca="1" si="40">IF(Q15&gt;Q$7,IF($K15&lt;Q$9,Q$7,Q15),Q$7)</f>
        <v>#NAME?</v>
      </c>
      <c r="FO15" s="37" t="e">
        <f t="shared" ref="FO15:FO56" ca="1" si="41">IF(R15&gt;R$7,IF($K15&lt;R$9,R$7,R15),R$7)</f>
        <v>#NAME?</v>
      </c>
      <c r="FP15" s="37" t="e">
        <f t="shared" ref="FP15:FP56" ca="1" si="42">IF(S15&gt;S$7,IF($K15&lt;S$9,S$7,S15),S$7)</f>
        <v>#NAME?</v>
      </c>
      <c r="FQ15" s="37" t="e">
        <f t="shared" ref="FQ15:FQ56" ca="1" si="43">IF(T15&gt;T$7,IF($K15&lt;T$9,T$7,T15),T$7)</f>
        <v>#NAME?</v>
      </c>
      <c r="FR15" s="37" t="e">
        <f t="shared" ref="FR15:FR56" ca="1" si="44">IF(U15&gt;U$7,IF($K15&lt;U$9,U$7,U15),U$7)</f>
        <v>#NAME?</v>
      </c>
      <c r="FS15" s="37" t="e">
        <f t="shared" ref="FS15:FS56" ca="1" si="45">IF(V15&gt;V$7,IF($K15&lt;V$9,V$7,V15),V$7)</f>
        <v>#NAME?</v>
      </c>
      <c r="FT15" s="37" t="e">
        <f t="shared" ref="FT15:FT56" ca="1" si="46">IF(W15&gt;W$7,IF($K15&lt;W$9,W$7,W15),W$7)</f>
        <v>#NAME?</v>
      </c>
      <c r="FU15" s="37" t="e">
        <f t="shared" ref="FU15:FU56" ca="1" si="47">IF(X15&gt;X$7,IF($K15&lt;X$9,X$7,X15),X$7)</f>
        <v>#NAME?</v>
      </c>
      <c r="FV15" s="37" t="e">
        <f t="shared" ref="FV15:FV56" ca="1" si="48">IF(Y15&gt;Y$7,IF($K15&lt;Y$9,Y$7,Y15),Y$7)</f>
        <v>#NAME?</v>
      </c>
      <c r="FY15" s="76" t="s">
        <v>49</v>
      </c>
      <c r="FZ15" s="34">
        <f>DJ15</f>
        <v>80</v>
      </c>
      <c r="GA15" s="30" t="e">
        <f t="shared" ref="GA15:GN15" ca="1" si="49">IF(FI15&lt;AD15,IF(FI15&lt;$B$18,IF(AD15&lt;$B$18,2,1),4),IF(AD15&lt;$B$18,2,4))</f>
        <v>#NAME?</v>
      </c>
      <c r="GB15" s="30" t="e">
        <f t="shared" ca="1" si="49"/>
        <v>#NAME?</v>
      </c>
      <c r="GC15" s="30" t="e">
        <f t="shared" ca="1" si="49"/>
        <v>#NAME?</v>
      </c>
      <c r="GD15" s="30" t="e">
        <f t="shared" ca="1" si="49"/>
        <v>#NAME?</v>
      </c>
      <c r="GE15" s="30" t="e">
        <f t="shared" ca="1" si="49"/>
        <v>#NAME?</v>
      </c>
      <c r="GF15" s="30" t="e">
        <f t="shared" ca="1" si="49"/>
        <v>#NAME?</v>
      </c>
      <c r="GG15" s="30" t="e">
        <f t="shared" ca="1" si="49"/>
        <v>#NAME?</v>
      </c>
      <c r="GH15" s="30" t="e">
        <f t="shared" ca="1" si="49"/>
        <v>#NAME?</v>
      </c>
      <c r="GI15" s="30" t="e">
        <f t="shared" ca="1" si="49"/>
        <v>#NAME?</v>
      </c>
      <c r="GJ15" s="30" t="e">
        <f t="shared" ca="1" si="49"/>
        <v>#NAME?</v>
      </c>
      <c r="GK15" s="30" t="e">
        <f t="shared" ca="1" si="49"/>
        <v>#NAME?</v>
      </c>
      <c r="GL15" s="30" t="e">
        <f t="shared" ca="1" si="49"/>
        <v>#NAME?</v>
      </c>
      <c r="GM15" s="30" t="e">
        <f t="shared" ca="1" si="49"/>
        <v>#NAME?</v>
      </c>
      <c r="GN15" s="31" t="e">
        <f t="shared" ca="1" si="49"/>
        <v>#NAME?</v>
      </c>
      <c r="GO15" s="76" t="s">
        <v>49</v>
      </c>
      <c r="GP15" s="34">
        <v>30</v>
      </c>
      <c r="GQ15" s="37" t="e">
        <f t="shared" ref="GQ15:GQ56" ca="1" si="50">IF(L15&gt;$B$18,IF(L$7&lt;$B$18,IF($K15&lt;L$9,$B$18,L15),IF($K15&lt;L$9,L$7,L15)),$B$18)</f>
        <v>#NAME?</v>
      </c>
      <c r="GR15" s="37" t="e">
        <f t="shared" ref="GR15:GR56" ca="1" si="51">IF(M15&gt;$B$18,IF(M$7&lt;$B$18,IF($K15&lt;M$9,$B$18,M15),IF($K15&lt;M$9,M$7,M15)),$B$18)</f>
        <v>#NAME?</v>
      </c>
      <c r="GS15" s="37" t="e">
        <f t="shared" ref="GS15:GS56" ca="1" si="52">IF(N15&gt;$B$18,IF(N$7&lt;$B$18,IF($K15&lt;N$9,$B$18,N15),IF($K15&lt;N$9,N$7,N15)),$B$18)</f>
        <v>#NAME?</v>
      </c>
      <c r="GT15" s="37" t="e">
        <f t="shared" ref="GT15:GT56" ca="1" si="53">IF(O15&gt;$B$18,IF(O$7&lt;$B$18,IF($K15&lt;O$9,$B$18,O15),IF($K15&lt;O$9,O$7,O15)),$B$18)</f>
        <v>#NAME?</v>
      </c>
      <c r="GU15" s="37" t="e">
        <f t="shared" ref="GU15:GU56" ca="1" si="54">IF(P15&gt;$B$18,IF(P$7&lt;$B$18,IF($K15&lt;P$9,$B$18,P15),IF($K15&lt;P$9,P$7,P15)),$B$18)</f>
        <v>#NAME?</v>
      </c>
      <c r="GV15" s="37" t="e">
        <f t="shared" ref="GV15:GV56" ca="1" si="55">IF(Q15&gt;$B$18,IF(Q$7&lt;$B$18,IF($K15&lt;Q$9,$B$18,Q15),IF($K15&lt;Q$9,Q$7,Q15)),$B$18)</f>
        <v>#NAME?</v>
      </c>
      <c r="GW15" s="37" t="e">
        <f t="shared" ref="GW15:GW56" ca="1" si="56">IF(R15&gt;$B$18,IF(R$7&lt;$B$18,IF($K15&lt;R$9,$B$18,R15),IF($K15&lt;R$9,R$7,R15)),$B$18)</f>
        <v>#NAME?</v>
      </c>
      <c r="GX15" s="37" t="e">
        <f t="shared" ref="GX15:GX56" ca="1" si="57">IF(S15&gt;$B$18,IF(S$7&lt;$B$18,IF($K15&lt;S$9,$B$18,S15),IF($K15&lt;S$9,S$7,S15)),$B$18)</f>
        <v>#NAME?</v>
      </c>
      <c r="GY15" s="37" t="e">
        <f t="shared" ref="GY15:GY56" ca="1" si="58">IF(T15&gt;$B$18,IF(T$7&lt;$B$18,IF($K15&lt;T$9,$B$18,T15),IF($K15&lt;T$9,T$7,T15)),$B$18)</f>
        <v>#NAME?</v>
      </c>
      <c r="GZ15" s="37" t="e">
        <f t="shared" ref="GZ15:GZ56" ca="1" si="59">IF(U15&gt;$B$18,IF(U$7&lt;$B$18,IF($K15&lt;U$9,$B$18,U15),IF($K15&lt;U$9,U$7,U15)),$B$18)</f>
        <v>#NAME?</v>
      </c>
      <c r="HA15" s="37" t="e">
        <f t="shared" ref="HA15:HA56" ca="1" si="60">IF(V15&gt;$B$18,IF(V$7&lt;$B$18,IF($K15&lt;V$9,$B$18,V15),IF($K15&lt;V$9,V$7,V15)),$B$18)</f>
        <v>#NAME?</v>
      </c>
      <c r="HB15" s="37" t="e">
        <f t="shared" ref="HB15:HB56" ca="1" si="61">IF(W15&gt;$B$18,IF(W$7&lt;$B$18,IF($K15&lt;W$9,$B$18,W15),IF($K15&lt;W$9,W$7,W15)),$B$18)</f>
        <v>#NAME?</v>
      </c>
      <c r="HC15" s="37" t="e">
        <f t="shared" ref="HC15:HC56" ca="1" si="62">IF(X15&gt;$B$18,IF(X$7&lt;$B$18,IF($K15&lt;X$9,$B$18,X15),IF($K15&lt;X$9,X$7,X15)),$B$18)</f>
        <v>#NAME?</v>
      </c>
      <c r="HD15" s="37" t="e">
        <f t="shared" ref="HD15:HD56" ca="1" si="63">IF(Y15&gt;$B$18,IF(Y$7&lt;$B$18,IF($K15&lt;Y$9,$B$18,Y15),IF($K15&lt;Y$9,Y$7,Y15)),$B$18)</f>
        <v>#NAME?</v>
      </c>
      <c r="HE15" s="76" t="s">
        <v>49</v>
      </c>
      <c r="HF15" s="34">
        <f>FZ15</f>
        <v>80</v>
      </c>
      <c r="HG15" s="39" t="e">
        <f t="shared" ref="HG15:HT15" ca="1" si="64">GQ15-EB15</f>
        <v>#NAME?</v>
      </c>
      <c r="HH15" s="40" t="e">
        <f t="shared" ca="1" si="64"/>
        <v>#NAME?</v>
      </c>
      <c r="HI15" s="40" t="e">
        <f t="shared" ca="1" si="64"/>
        <v>#NAME?</v>
      </c>
      <c r="HJ15" s="40" t="e">
        <f t="shared" ca="1" si="64"/>
        <v>#NAME?</v>
      </c>
      <c r="HK15" s="40" t="e">
        <f t="shared" ca="1" si="64"/>
        <v>#NAME?</v>
      </c>
      <c r="HL15" s="40" t="e">
        <f t="shared" ca="1" si="64"/>
        <v>#NAME?</v>
      </c>
      <c r="HM15" s="40" t="e">
        <f t="shared" ca="1" si="64"/>
        <v>#NAME?</v>
      </c>
      <c r="HN15" s="40" t="e">
        <f t="shared" ca="1" si="64"/>
        <v>#NAME?</v>
      </c>
      <c r="HO15" s="40" t="e">
        <f t="shared" ca="1" si="64"/>
        <v>#NAME?</v>
      </c>
      <c r="HP15" s="40" t="e">
        <f t="shared" ca="1" si="64"/>
        <v>#NAME?</v>
      </c>
      <c r="HQ15" s="40" t="e">
        <f t="shared" ca="1" si="64"/>
        <v>#NAME?</v>
      </c>
      <c r="HR15" s="40" t="e">
        <f t="shared" ca="1" si="64"/>
        <v>#NAME?</v>
      </c>
      <c r="HS15" s="40" t="e">
        <f t="shared" ca="1" si="64"/>
        <v>#NAME?</v>
      </c>
      <c r="HT15" s="41" t="e">
        <f t="shared" ca="1" si="64"/>
        <v>#NAME?</v>
      </c>
      <c r="HU15" s="76" t="s">
        <v>49</v>
      </c>
      <c r="HV15" s="34" t="e">
        <f ca="1">GQ15</f>
        <v>#NAME?</v>
      </c>
      <c r="HW15" s="38" t="e">
        <f t="shared" ref="HW15:IJ15" ca="1" si="65">FI15-L15</f>
        <v>#NAME?</v>
      </c>
      <c r="HX15" s="38" t="e">
        <f t="shared" ca="1" si="65"/>
        <v>#NAME?</v>
      </c>
      <c r="HY15" s="38" t="e">
        <f t="shared" ca="1" si="65"/>
        <v>#NAME?</v>
      </c>
      <c r="HZ15" s="38" t="e">
        <f t="shared" ca="1" si="65"/>
        <v>#NAME?</v>
      </c>
      <c r="IA15" s="38" t="e">
        <f t="shared" ca="1" si="65"/>
        <v>#NAME?</v>
      </c>
      <c r="IB15" s="38" t="e">
        <f t="shared" ca="1" si="65"/>
        <v>#NAME?</v>
      </c>
      <c r="IC15" s="38" t="e">
        <f t="shared" ca="1" si="65"/>
        <v>#NAME?</v>
      </c>
      <c r="ID15" s="38" t="e">
        <f t="shared" ca="1" si="65"/>
        <v>#NAME?</v>
      </c>
      <c r="IE15" s="38" t="e">
        <f t="shared" ca="1" si="65"/>
        <v>#NAME?</v>
      </c>
      <c r="IF15" s="38" t="e">
        <f t="shared" ca="1" si="65"/>
        <v>#NAME?</v>
      </c>
      <c r="IG15" s="38" t="e">
        <f t="shared" ca="1" si="65"/>
        <v>#NAME?</v>
      </c>
      <c r="IH15" s="38" t="e">
        <f t="shared" ca="1" si="65"/>
        <v>#NAME?</v>
      </c>
      <c r="II15" s="38" t="e">
        <f t="shared" ca="1" si="65"/>
        <v>#NAME?</v>
      </c>
      <c r="IJ15" s="43" t="e">
        <f t="shared" ca="1" si="65"/>
        <v>#NAME?</v>
      </c>
      <c r="IL15" s="76" t="s">
        <v>49</v>
      </c>
      <c r="IM15" s="34" t="e">
        <f ca="1">HH15</f>
        <v>#NAME?</v>
      </c>
      <c r="IN15" s="38" t="e">
        <f t="shared" ref="IN15:JA15" ca="1" si="66">FI15-CT15</f>
        <v>#NAME?</v>
      </c>
      <c r="IO15" s="38" t="e">
        <f t="shared" ca="1" si="66"/>
        <v>#NAME?</v>
      </c>
      <c r="IP15" s="38" t="e">
        <f t="shared" ca="1" si="66"/>
        <v>#NAME?</v>
      </c>
      <c r="IQ15" s="38" t="e">
        <f t="shared" ca="1" si="66"/>
        <v>#NAME?</v>
      </c>
      <c r="IR15" s="38" t="e">
        <f t="shared" ca="1" si="66"/>
        <v>#NAME?</v>
      </c>
      <c r="IS15" s="38" t="e">
        <f t="shared" ca="1" si="66"/>
        <v>#NAME?</v>
      </c>
      <c r="IT15" s="38" t="e">
        <f t="shared" ca="1" si="66"/>
        <v>#NAME?</v>
      </c>
      <c r="IU15" s="38" t="e">
        <f t="shared" ca="1" si="66"/>
        <v>#NAME?</v>
      </c>
      <c r="IV15" s="38" t="e">
        <f t="shared" ca="1" si="66"/>
        <v>#NAME?</v>
      </c>
      <c r="IW15" s="38" t="e">
        <f t="shared" ca="1" si="66"/>
        <v>#NAME?</v>
      </c>
      <c r="IX15" s="38" t="e">
        <f t="shared" ca="1" si="66"/>
        <v>#NAME?</v>
      </c>
      <c r="IY15" s="38" t="e">
        <f t="shared" ca="1" si="66"/>
        <v>#NAME?</v>
      </c>
      <c r="IZ15" s="38" t="e">
        <f t="shared" ca="1" si="66"/>
        <v>#NAME?</v>
      </c>
      <c r="JA15" s="43" t="e">
        <f t="shared" ca="1" si="66"/>
        <v>#NAME?</v>
      </c>
    </row>
    <row r="16" spans="1:261" x14ac:dyDescent="0.3">
      <c r="A16" s="7"/>
      <c r="B16" s="97"/>
      <c r="C16" s="98"/>
      <c r="D16" s="8"/>
      <c r="F16" s="71"/>
      <c r="G16" s="71"/>
      <c r="J16" s="76"/>
      <c r="K16" s="34">
        <v>90</v>
      </c>
      <c r="L16" s="37" t="e">
        <f ca="1">[1]!MF_dPpipe_atma(L$14,wc_,0,Hmes_,Pbuf_atma,Tbuf_,,d_tub,,gamma_gas_,gamma_oil_,gamma_wat_,,$K16,Pb_atma,T_res_,Bob_,,,,,,1,T_res_)</f>
        <v>#NAME?</v>
      </c>
      <c r="M16" s="37" t="e">
        <f ca="1">[1]!MF_dPpipe_atma(M$14,wc_,0,Hmes_,Pbuf_atma,Tbuf_,,d_tub,,gamma_gas_,gamma_oil_,gamma_wat_,,$K16,Pb_atma,T_res_,Bob_,,,,,,1,T_res_)</f>
        <v>#NAME?</v>
      </c>
      <c r="N16" s="37" t="e">
        <f ca="1">[1]!MF_dPpipe_atma(N$14,wc_,0,Hmes_,Pbuf_atma,Tbuf_,,d_tub,,gamma_gas_,gamma_oil_,gamma_wat_,,$K16,Pb_atma,T_res_,Bob_,,,,,,1,T_res_)</f>
        <v>#NAME?</v>
      </c>
      <c r="O16" s="37" t="e">
        <f ca="1">[1]!MF_dPpipe_atma(O$14,wc_,0,Hmes_,Pbuf_atma,Tbuf_,,d_tub,,gamma_gas_,gamma_oil_,gamma_wat_,,$K16,Pb_atma,T_res_,Bob_,,,,,,1,T_res_)</f>
        <v>#NAME?</v>
      </c>
      <c r="P16" s="37" t="e">
        <f ca="1">[1]!MF_dPpipe_atma(P$14,wc_,0,Hmes_,Pbuf_atma,Tbuf_,,d_tub,,gamma_gas_,gamma_oil_,gamma_wat_,,$K16,Pb_atma,T_res_,Bob_,,,,,,1,T_res_)</f>
        <v>#NAME?</v>
      </c>
      <c r="Q16" s="37" t="e">
        <f ca="1">[1]!MF_dPpipe_atma(Q$14,wc_,0,Hmes_,Pbuf_atma,Tbuf_,,d_tub,,gamma_gas_,gamma_oil_,gamma_wat_,,$K16,Pb_atma,T_res_,Bob_,,,,,,1,T_res_)</f>
        <v>#NAME?</v>
      </c>
      <c r="R16" s="37" t="e">
        <f ca="1">[1]!MF_dPpipe_atma(R$14,wc_,0,Hmes_,Pbuf_atma,Tbuf_,,d_tub,,gamma_gas_,gamma_oil_,gamma_wat_,,$K16,Pb_atma,T_res_,Bob_,,,,,,1,T_res_)</f>
        <v>#NAME?</v>
      </c>
      <c r="S16" s="37" t="e">
        <f ca="1">[1]!MF_dPpipe_atma(S$14,wc_,0,Hmes_,Pbuf_atma,Tbuf_,,d_tub,,gamma_gas_,gamma_oil_,gamma_wat_,,$K16,Pb_atma,T_res_,Bob_,,,,,,1,T_res_)</f>
        <v>#NAME?</v>
      </c>
      <c r="T16" s="37" t="e">
        <f ca="1">[1]!MF_dPpipe_atma(T$14,wc_,0,Hmes_,Pbuf_atma,Tbuf_,,d_tub,,gamma_gas_,gamma_oil_,gamma_wat_,,$K16,Pb_atma,T_res_,Bob_,,,,,,1,T_res_)</f>
        <v>#NAME?</v>
      </c>
      <c r="U16" s="37" t="e">
        <f ca="1">[1]!MF_dPpipe_atma(U$14,wc_,0,Hmes_,Pbuf_atma,Tbuf_,,d_tub,,gamma_gas_,gamma_oil_,gamma_wat_,,$K16,Pb_atma,T_res_,Bob_,,,,,,1,T_res_)</f>
        <v>#NAME?</v>
      </c>
      <c r="V16" s="37" t="e">
        <f ca="1">[1]!MF_dPpipe_atma(V$14,wc_,0,Hmes_,Pbuf_atma,Tbuf_,,d_tub,,gamma_gas_,gamma_oil_,gamma_wat_,,$K16,Pb_atma,T_res_,Bob_,,,,,,1,T_res_)</f>
        <v>#NAME?</v>
      </c>
      <c r="W16" s="37" t="e">
        <f ca="1">[1]!MF_dPpipe_atma(W$14,wc_,0,Hmes_,Pbuf_atma,Tbuf_,,d_tub,,gamma_gas_,gamma_oil_,gamma_wat_,,$K16,Pb_atma,T_res_,Bob_,,,,,,1,T_res_)</f>
        <v>#NAME?</v>
      </c>
      <c r="X16" s="37" t="e">
        <f ca="1">[1]!MF_dPpipe_atma(X$14,wc_,0,Hmes_,Pbuf_atma,Tbuf_,,d_tub,,gamma_gas_,gamma_oil_,gamma_wat_,,$K16,Pb_atma,T_res_,Bob_,,,,,,1,T_res_)</f>
        <v>#NAME?</v>
      </c>
      <c r="Y16" s="37" t="e">
        <f ca="1">[1]!MF_dPpipe_atma(Y$14,wc_,0,Hmes_,Pbuf_atma,Tbuf_,,d_tub,,gamma_gas_,gamma_oil_,gamma_wat_,,$K16,Pb_atma,T_res_,Bob_,,,,,,1,T_res_)</f>
        <v>#NAME?</v>
      </c>
      <c r="AB16" s="76"/>
      <c r="AC16" s="34">
        <f>$K$16</f>
        <v>90</v>
      </c>
      <c r="AD16" s="37" t="e">
        <f t="shared" ref="AD16:AD56" ca="1" si="67">IF(L16&gt;M16,500,L16)</f>
        <v>#NAME?</v>
      </c>
      <c r="AE16" s="37" t="e">
        <f t="shared" ref="AE16:AE56" ca="1" si="68">IF(M16&gt;N16,500,M16)</f>
        <v>#NAME?</v>
      </c>
      <c r="AF16" s="37" t="e">
        <f t="shared" ref="AF16:AF56" ca="1" si="69">IF(N16&gt;O16,500,N16)</f>
        <v>#NAME?</v>
      </c>
      <c r="AG16" s="37" t="e">
        <f t="shared" ref="AG16:AG56" ca="1" si="70">IF(O16&gt;P16,500,O16)</f>
        <v>#NAME?</v>
      </c>
      <c r="AH16" s="37" t="e">
        <f t="shared" ref="AH16:AH56" ca="1" si="71">IF(P16&gt;Q16,500,P16)</f>
        <v>#NAME?</v>
      </c>
      <c r="AI16" s="37" t="e">
        <f t="shared" ref="AI16:AI56" ca="1" si="72">IF(Q16&gt;R16,500,Q16)</f>
        <v>#NAME?</v>
      </c>
      <c r="AJ16" s="37" t="e">
        <f t="shared" ref="AJ16:AJ56" ca="1" si="73">IF(R16&gt;S16,500,R16)</f>
        <v>#NAME?</v>
      </c>
      <c r="AK16" s="37" t="e">
        <f t="shared" ref="AK16:AK56" ca="1" si="74">IF(S16&gt;T16,500,S16)</f>
        <v>#NAME?</v>
      </c>
      <c r="AL16" s="37" t="e">
        <f t="shared" ref="AL16:AL56" ca="1" si="75">IF(T16&gt;U16,500,T16)</f>
        <v>#NAME?</v>
      </c>
      <c r="AM16" s="37" t="e">
        <f t="shared" ref="AM16:AM56" ca="1" si="76">IF(U16&gt;V16,500,U16)</f>
        <v>#NAME?</v>
      </c>
      <c r="AN16" s="37" t="e">
        <f t="shared" ref="AN16:AN56" ca="1" si="77">IF(V16&gt;W16,500,V16)</f>
        <v>#NAME?</v>
      </c>
      <c r="AO16" s="37" t="e">
        <f t="shared" ref="AO16:AO56" ca="1" si="78">IF(W16&gt;X16,500,W16)</f>
        <v>#NAME?</v>
      </c>
      <c r="AP16" s="37" t="e">
        <f t="shared" ref="AP16:AP56" ca="1" si="79">IF(X16&gt;Y16,500,X16)</f>
        <v>#NAME?</v>
      </c>
      <c r="AQ16" s="37" t="e">
        <f t="shared" ca="1" si="18"/>
        <v>#NAME?</v>
      </c>
      <c r="AT16" s="76"/>
      <c r="AU16" s="34">
        <f>$K$16</f>
        <v>90</v>
      </c>
      <c r="AV16" s="16">
        <f>[1]!MF_SeparNat_d($B$18,AV$14,wc_,,d_tub,Dcas_,gamma_gas_,gamma_oil_,gamma_wat_,,$AU16,Pb_atma,T_res_,Bob_)</f>
        <v>0.96364636192343212</v>
      </c>
      <c r="AW16" s="16">
        <f>[1]!MF_SeparNat_d($B$18,AW$14,wc_,,d_tub,Dcas_,gamma_gas_,gamma_oil_,gamma_wat_,,$AU16,Pb_atma,T_res_,Bob_)</f>
        <v>0.94002554706043928</v>
      </c>
      <c r="AX16" s="16">
        <f>[1]!MF_SeparNat_d($B$18,AX$14,wc_,,d_tub,Dcas_,gamma_gas_,gamma_oil_,gamma_wat_,,$AU16,Pb_atma,T_res_,Bob_)</f>
        <v>0.91824483584633154</v>
      </c>
      <c r="AY16" s="16">
        <f>[1]!MF_SeparNat_d($B$18,AY$14,wc_,,d_tub,Dcas_,gamma_gas_,gamma_oil_,gamma_wat_,,$AU16,Pb_atma,T_res_,Bob_)</f>
        <v>0.89113960550565274</v>
      </c>
      <c r="AZ16" s="16">
        <f>[1]!MF_SeparNat_d($B$18,AZ$14,wc_,,d_tub,Dcas_,gamma_gas_,gamma_oil_,gamma_wat_,,$AU16,Pb_atma,T_res_,Bob_)</f>
        <v>0.87059459966657682</v>
      </c>
      <c r="BA16" s="16">
        <f>[1]!MF_SeparNat_d($B$18,BA$14,wc_,,d_tub,Dcas_,gamma_gas_,gamma_oil_,gamma_wat_,,$AU16,Pb_atma,T_res_,Bob_)</f>
        <v>0.85109599013971426</v>
      </c>
      <c r="BB16" s="16">
        <f>[1]!MF_SeparNat_d($B$18,BB$14,wc_,,d_tub,Dcas_,gamma_gas_,gamma_oil_,gamma_wat_,,$AU16,Pb_atma,T_res_,Bob_)</f>
        <v>0.83251357895207034</v>
      </c>
      <c r="BC16" s="16">
        <f>[1]!MF_SeparNat_d($B$18,BC$14,wc_,,d_tub,Dcas_,gamma_gas_,gamma_oil_,gamma_wat_,,$AU16,Pb_atma,T_res_,Bob_)</f>
        <v>0.81474931025964437</v>
      </c>
      <c r="BD16" s="16">
        <f>[1]!MF_SeparNat_d($B$18,BD$14,wc_,,d_tub,Dcas_,gamma_gas_,gamma_oil_,gamma_wat_,,$AU16,Pb_atma,T_res_,Bob_)</f>
        <v>0.79772610735392857</v>
      </c>
      <c r="BE16" s="16">
        <f>[1]!MF_SeparNat_d($B$18,BE$14,wc_,,d_tub,Dcas_,gamma_gas_,gamma_oil_,gamma_wat_,,$AU16,Pb_atma,T_res_,Bob_)</f>
        <v>0.78138143706236973</v>
      </c>
      <c r="BF16" s="16">
        <f>[1]!MF_SeparNat_d($B$18,BF$14,wc_,,d_tub,Dcas_,gamma_gas_,gamma_oil_,gamma_wat_,,$AU16,Pb_atma,T_res_,Bob_)</f>
        <v>0.76566331376439489</v>
      </c>
      <c r="BG16" s="16">
        <f>[1]!MF_SeparNat_d($B$18,BG$14,wc_,,d_tub,Dcas_,gamma_gas_,gamma_oil_,gamma_wat_,,$AU16,Pb_atma,T_res_,Bob_)</f>
        <v>0.7505276749492471</v>
      </c>
      <c r="BH16" s="16">
        <f>[1]!MF_SeparNat_d($B$18,BH$14,wc_,,d_tub,Dcas_,gamma_gas_,gamma_oil_,gamma_wat_,,$AU16,Pb_atma,T_res_,Bob_)</f>
        <v>0.73593657990020911</v>
      </c>
      <c r="BI16" s="16">
        <f>[1]!MF_SeparNat_d($B$18,BI$14,wc_,,d_tub,Dcas_,gamma_gas_,gamma_oil_,gamma_wat_,,$AU16,Pb_atma,T_res_,Bob_)</f>
        <v>0.72185692856013228</v>
      </c>
      <c r="BJ16" s="76"/>
      <c r="BK16" s="34">
        <f>$K$16</f>
        <v>90</v>
      </c>
      <c r="BL16" s="16">
        <f>[1]!MF_GasFraction_d($B$18,T_res_,wc_,gamma_gas_,gamma_oil_,gamma_wat_,,$BK16,Pb_atma,T_res_,Bob_,,,AV16,$B$18,T_res_)</f>
        <v>3.2493326326242161E-2</v>
      </c>
      <c r="BM16" s="16">
        <f>[1]!MF_GasFraction_d($B$18,T_res_,wc_,gamma_gas_,gamma_oil_,gamma_wat_,,$BK16,Pb_atma,T_res_,Bob_,,,AW16,$B$18,T_res_)</f>
        <v>5.1357495500955606E-2</v>
      </c>
      <c r="BN16" s="16">
        <f>[1]!MF_GasFraction_d($B$18,T_res_,wc_,gamma_gas_,gamma_oil_,gamma_wat_,,$BK16,Pb_atma,T_res_,Bob_,,,AX16,$B$18,T_res_)</f>
        <v>6.82198489490278E-2</v>
      </c>
      <c r="BO16" s="16">
        <f>[1]!MF_GasFraction_d($B$18,T_res_,wc_,gamma_gas_,gamma_oil_,gamma_wat_,,$BK16,Pb_atma,T_res_,Bob_,,,AY16,$B$18,T_res_)</f>
        <v>8.8505497369225611E-2</v>
      </c>
      <c r="BP16" s="16">
        <f>[1]!MF_GasFraction_d($B$18,T_res_,wc_,gamma_gas_,gamma_oil_,gamma_wat_,,$BK16,Pb_atma,T_res_,Bob_,,,AZ16,$B$18,T_res_)</f>
        <v>0.10337770392696412</v>
      </c>
      <c r="BQ16" s="16">
        <f>[1]!MF_GasFraction_d($B$18,T_res_,wc_,gamma_gas_,gamma_oil_,gamma_wat_,,$BK16,Pb_atma,T_res_,Bob_,,,BA16,$B$18,T_res_)</f>
        <v>0.11710162783058359</v>
      </c>
      <c r="BR16" s="16">
        <f>[1]!MF_GasFraction_d($B$18,T_res_,wc_,gamma_gas_,gamma_oil_,gamma_wat_,,$BK16,Pb_atma,T_res_,Bob_,,,BB16,$B$18,T_res_)</f>
        <v>0.12961679912565044</v>
      </c>
      <c r="BS16" s="16">
        <f>[1]!MF_GasFraction_d($B$18,T_res_,wc_,gamma_gas_,gamma_oil_,gamma_wat_,,$BK16,Pb_atma,T_res_,Bob_,,,BC16,$B$18,T_res_)</f>
        <v>0.14114253516223393</v>
      </c>
      <c r="BT16" s="16">
        <f>[1]!MF_GasFraction_d($B$18,T_res_,wc_,gamma_gas_,gamma_oil_,gamma_wat_,,$BK16,Pb_atma,T_res_,Bob_,,,BD16,$B$18,T_res_)</f>
        <v>0.15194279994737558</v>
      </c>
      <c r="BU16" s="16">
        <f>[1]!MF_GasFraction_d($B$18,T_res_,wc_,gamma_gas_,gamma_oil_,gamma_wat_,,$BK16,Pb_atma,T_res_,Bob_,,,BE16,$B$18,T_res_)</f>
        <v>0.16209171812753939</v>
      </c>
      <c r="BV16" s="16">
        <f>[1]!MF_GasFraction_d($B$18,T_res_,wc_,gamma_gas_,gamma_oil_,gamma_wat_,,$BK16,Pb_atma,T_res_,Bob_,,,BF16,$B$18,T_res_)</f>
        <v>0.1716516419677277</v>
      </c>
      <c r="BW16" s="16">
        <f>[1]!MF_GasFraction_d($B$18,T_res_,wc_,gamma_gas_,gamma_oil_,gamma_wat_,,$BK16,Pb_atma,T_res_,Bob_,,,BG16,$B$18,T_res_)</f>
        <v>0.18067579701226877</v>
      </c>
      <c r="BX16" s="16">
        <f>[1]!MF_GasFraction_d($B$18,T_res_,wc_,gamma_gas_,gamma_oil_,gamma_wat_,,$BK16,Pb_atma,T_res_,Bob_,,,BH16,$B$18,T_res_)</f>
        <v>0.18921015613281736</v>
      </c>
      <c r="BY16" s="16">
        <f>[1]!MF_GasFraction_d($B$18,T_res_,wc_,gamma_gas_,gamma_oil_,gamma_wat_,,$BK16,Pb_atma,T_res_,Bob_,,,BI16,$B$18,T_res_)</f>
        <v>0.19729481396645918</v>
      </c>
      <c r="CA16" s="76"/>
      <c r="CB16" s="34">
        <f>$K$16</f>
        <v>90</v>
      </c>
      <c r="CC16" t="e">
        <f t="shared" ref="CC16:CC56" ca="1" si="80">IF(CC$8&lt;$CW$7,IF(L16&lt;$B$18,$B$18,AD16),IF(BL16&lt;$B$19,$B$18,IF(L16&gt;$B$18,L16,$B$18)))</f>
        <v>#NAME?</v>
      </c>
      <c r="CD16">
        <f t="shared" si="19"/>
        <v>60</v>
      </c>
      <c r="CE16">
        <f t="shared" si="20"/>
        <v>60</v>
      </c>
      <c r="CF16">
        <f t="shared" si="21"/>
        <v>60</v>
      </c>
      <c r="CG16">
        <f t="shared" si="22"/>
        <v>60</v>
      </c>
      <c r="CH16">
        <f t="shared" si="23"/>
        <v>60</v>
      </c>
      <c r="CI16">
        <f t="shared" si="24"/>
        <v>60</v>
      </c>
      <c r="CJ16">
        <f t="shared" si="25"/>
        <v>60</v>
      </c>
      <c r="CK16">
        <f t="shared" si="26"/>
        <v>60</v>
      </c>
      <c r="CL16">
        <f t="shared" si="27"/>
        <v>60</v>
      </c>
      <c r="CM16">
        <f t="shared" si="28"/>
        <v>60</v>
      </c>
      <c r="CN16">
        <f t="shared" si="29"/>
        <v>60</v>
      </c>
      <c r="CO16">
        <f t="shared" si="30"/>
        <v>60</v>
      </c>
      <c r="CP16">
        <f t="shared" si="31"/>
        <v>60</v>
      </c>
      <c r="CR16" s="76"/>
      <c r="CS16" s="34">
        <f>$K$16</f>
        <v>90</v>
      </c>
      <c r="CT16" s="37">
        <f>IF(CT$9&lt;$CW$7,500,[1]!MF_PGasFraction_atma($B$19,T_res_,gamma_gas_,gamma_oil_,gamma_wat_,wc_,,$CS16,Pb_atma,T_res_,Bob_,,,AU16,$B$18,T_res_))</f>
        <v>500</v>
      </c>
      <c r="CU16" s="37">
        <f>IF(CU$9&lt;$CW$7,500,[1]!MF_PGasFraction_atma($B$19,T_res_,gamma_gas_,gamma_oil_,gamma_wat_,wc_,,$CS16,Pb_atma,T_res_,Bob_,,,AV16,$B$18,T_res_))</f>
        <v>22.283935546875</v>
      </c>
      <c r="CV16" s="37">
        <f>IF(CV$9&lt;$CW$7,500,[1]!MF_PGasFraction_atma($B$19,T_res_,gamma_gas_,gamma_oil_,gamma_wat_,wc_,,$CS16,Pb_atma,T_res_,Bob_,,,AW16,$B$18,T_res_))</f>
        <v>23.18115234375</v>
      </c>
      <c r="CW16" s="37">
        <f>IF(CW$9&lt;$CW$7,500,[1]!MF_PGasFraction_atma($B$19,T_res_,gamma_gas_,gamma_oil_,gamma_wat_,wc_,,$CS16,Pb_atma,T_res_,Bob_,,,AX16,$B$18,T_res_))</f>
        <v>24.005126953125</v>
      </c>
      <c r="CX16" s="37">
        <f>IF(CX$9&lt;$CW$7,500,[1]!MF_PGasFraction_atma($B$19,T_res_,gamma_gas_,gamma_oil_,gamma_wat_,wc_,,$CS16,Pb_atma,T_res_,Bob_,,,AY16,$B$18,T_res_))</f>
        <v>25.01220703125</v>
      </c>
      <c r="CY16" s="37">
        <f>IF(CY$9&lt;$CW$7,500,[1]!MF_PGasFraction_atma($B$19,T_res_,gamma_gas_,gamma_oil_,gamma_wat_,wc_,,$CS16,Pb_atma,T_res_,Bob_,,,AZ16,$B$18,T_res_))</f>
        <v>25.78125</v>
      </c>
      <c r="CZ16" s="37">
        <f>IF(CZ$9&lt;$CW$7,500,[1]!MF_PGasFraction_atma($B$19,T_res_,gamma_gas_,gamma_oil_,gamma_wat_,wc_,,$CS16,Pb_atma,T_res_,Bob_,,,BA16,$B$18,T_res_))</f>
        <v>26.513671875</v>
      </c>
      <c r="DA16" s="37">
        <f>IF(DA$9&lt;$CW$7,500,[1]!MF_PGasFraction_atma($B$19,T_res_,gamma_gas_,gamma_oil_,gamma_wat_,wc_,,$CS16,Pb_atma,T_res_,Bob_,,,BB16,$B$18,T_res_))</f>
        <v>27.191162109375</v>
      </c>
      <c r="DB16" s="37">
        <f>IF(DB$9&lt;$CW$7,500,[1]!MF_PGasFraction_atma($B$19,T_res_,gamma_gas_,gamma_oil_,gamma_wat_,wc_,,$CS16,Pb_atma,T_res_,Bob_,,,BC16,$B$18,T_res_))</f>
        <v>27.850341796875</v>
      </c>
      <c r="DC16" s="37">
        <f>IF(DC$9&lt;$CW$7,500,[1]!MF_PGasFraction_atma($B$19,T_res_,gamma_gas_,gamma_oil_,gamma_wat_,wc_,,$CS16,Pb_atma,T_res_,Bob_,,,BD16,$B$18,T_res_))</f>
        <v>28.472900390625</v>
      </c>
      <c r="DD16" s="37">
        <f>IF(DD$9&lt;$CW$7,500,[1]!MF_PGasFraction_atma($B$19,T_res_,gamma_gas_,gamma_oil_,gamma_wat_,wc_,,$CS16,Pb_atma,T_res_,Bob_,,,BE16,$B$18,T_res_))</f>
        <v>29.058837890625</v>
      </c>
      <c r="DE16" s="37">
        <f>IF(DE$9&lt;$CW$7,500,[1]!MF_PGasFraction_atma($B$19,T_res_,gamma_gas_,gamma_oil_,gamma_wat_,wc_,,$CS16,Pb_atma,T_res_,Bob_,,,BF16,$B$18,T_res_))</f>
        <v>29.62646484375</v>
      </c>
      <c r="DF16" s="37">
        <f>IF(DF$9&lt;$CW$7,500,[1]!MF_PGasFraction_atma($B$19,T_res_,gamma_gas_,gamma_oil_,gamma_wat_,wc_,,$CS16,Pb_atma,T_res_,Bob_,,,BG16,$B$18,T_res_))</f>
        <v>30.17578125</v>
      </c>
      <c r="DG16" s="37">
        <f>IF(DG$9&lt;$CW$7,500,[1]!MF_PGasFraction_atma($B$19,T_res_,gamma_gas_,gamma_oil_,gamma_wat_,wc_,,$CS16,Pb_atma,T_res_,Bob_,,,BH16,$B$18,T_res_))</f>
        <v>30.706787109375</v>
      </c>
      <c r="DI16" s="76"/>
      <c r="DJ16" s="34">
        <f>$K$16</f>
        <v>90</v>
      </c>
      <c r="DK16" s="30" t="e">
        <f t="shared" ref="DK16:DK55" ca="1" si="81">IF(CT16&lt;$B$18,IF(L16&gt;$B$18,1,IF(AD16&lt;$B$18,2,3)),IF(AD16&lt;$B$18,2,IF(L16&lt;$B$18,3,4)))</f>
        <v>#NAME?</v>
      </c>
      <c r="DL16" s="30" t="e">
        <f t="shared" ref="DL16:DL55" ca="1" si="82">IF(CU16&lt;$B$18,IF(M16&gt;$B$18,1,IF(AE16&lt;$B$18,2,3)),IF(AE16&lt;$B$18,2,IF(M16&lt;$B$18,3,4)))</f>
        <v>#NAME?</v>
      </c>
      <c r="DM16" s="30" t="e">
        <f t="shared" ref="DM16:DM55" ca="1" si="83">IF(CV16&lt;$B$18,IF(N16&gt;$B$18,1,IF(AF16&lt;$B$18,2,3)),IF(AF16&lt;$B$18,2,IF(N16&lt;$B$18,3,4)))</f>
        <v>#NAME?</v>
      </c>
      <c r="DN16" s="30" t="e">
        <f t="shared" ref="DN16:DN55" ca="1" si="84">IF(CW16&lt;$B$18,IF(O16&gt;$B$18,1,IF(AG16&lt;$B$18,2,3)),IF(AG16&lt;$B$18,2,IF(O16&lt;$B$18,3,4)))</f>
        <v>#NAME?</v>
      </c>
      <c r="DO16" s="30" t="e">
        <f t="shared" ref="DO16:DO55" ca="1" si="85">IF(CX16&lt;$B$18,IF(P16&gt;$B$18,1,IF(AH16&lt;$B$18,2,3)),IF(AH16&lt;$B$18,2,IF(P16&lt;$B$18,3,4)))</f>
        <v>#NAME?</v>
      </c>
      <c r="DP16" s="30" t="e">
        <f t="shared" ref="DP16:DP55" ca="1" si="86">IF(CY16&lt;$B$18,IF(Q16&gt;$B$18,1,IF(AI16&lt;$B$18,2,3)),IF(AI16&lt;$B$18,2,IF(Q16&lt;$B$18,3,4)))</f>
        <v>#NAME?</v>
      </c>
      <c r="DQ16" s="30" t="e">
        <f t="shared" ref="DQ16:DQ55" ca="1" si="87">IF(CZ16&lt;$B$18,IF(R16&gt;$B$18,1,IF(AJ16&lt;$B$18,2,3)),IF(AJ16&lt;$B$18,2,IF(R16&lt;$B$18,3,4)))</f>
        <v>#NAME?</v>
      </c>
      <c r="DR16" s="30" t="e">
        <f t="shared" ref="DR16:DR55" ca="1" si="88">IF(DA16&lt;$B$18,IF(S16&gt;$B$18,1,IF(AK16&lt;$B$18,2,3)),IF(AK16&lt;$B$18,2,IF(S16&lt;$B$18,3,4)))</f>
        <v>#NAME?</v>
      </c>
      <c r="DS16" s="30" t="e">
        <f t="shared" ref="DS16:DS55" ca="1" si="89">IF(DB16&lt;$B$18,IF(T16&gt;$B$18,1,IF(AL16&lt;$B$18,2,3)),IF(AL16&lt;$B$18,2,IF(T16&lt;$B$18,3,4)))</f>
        <v>#NAME?</v>
      </c>
      <c r="DT16" s="30" t="e">
        <f t="shared" ref="DT16:DT55" ca="1" si="90">IF(DC16&lt;$B$18,IF(U16&gt;$B$18,1,IF(AM16&lt;$B$18,2,3)),IF(AM16&lt;$B$18,2,IF(U16&lt;$B$18,3,4)))</f>
        <v>#NAME?</v>
      </c>
      <c r="DU16" s="30" t="e">
        <f t="shared" ref="DU16:DU55" ca="1" si="91">IF(DD16&lt;$B$18,IF(V16&gt;$B$18,1,IF(AN16&lt;$B$18,2,3)),IF(AN16&lt;$B$18,2,IF(V16&lt;$B$18,3,4)))</f>
        <v>#NAME?</v>
      </c>
      <c r="DV16" s="30" t="e">
        <f t="shared" ref="DV16:DV55" ca="1" si="92">IF(DE16&lt;$B$18,IF(W16&gt;$B$18,1,IF(AO16&lt;$B$18,2,3)),IF(AO16&lt;$B$18,2,IF(W16&lt;$B$18,3,4)))</f>
        <v>#NAME?</v>
      </c>
      <c r="DW16" s="30" t="e">
        <f t="shared" ref="DW16:DW55" ca="1" si="93">IF(DF16&lt;$B$18,IF(X16&gt;$B$18,1,IF(AP16&lt;$B$18,2,3)),IF(AP16&lt;$B$18,2,IF(X16&lt;$B$18,3,4)))</f>
        <v>#NAME?</v>
      </c>
      <c r="DX16" s="30" t="e">
        <f t="shared" ref="DX16:DX55" ca="1" si="94">IF(DG16&lt;$B$18,IF(Y16&gt;$B$18,1,IF(AQ16&lt;$B$18,2,3)),IF(AQ16&lt;$B$18,2,IF(Y16&lt;$B$18,3,4)))</f>
        <v>#NAME?</v>
      </c>
      <c r="DZ16" s="76"/>
      <c r="EA16" s="34">
        <f>$K$16</f>
        <v>90</v>
      </c>
      <c r="EB16" s="38" t="e">
        <f t="shared" ref="EB16:EB56" ca="1" si="95">IF(CT16&gt;$B$18,IF(CT16&lt;CC16,CT16,CC16),$B$18)</f>
        <v>#NAME?</v>
      </c>
      <c r="EC16" s="38">
        <f t="shared" ref="EC16:EC56" si="96">IF(CU16&gt;$B$18,IF(CU16&lt;CD16,CU16,CD16),$B$18)</f>
        <v>60</v>
      </c>
      <c r="ED16" s="38">
        <f t="shared" ref="ED16:ED56" si="97">IF(CV16&gt;$B$18,IF(CV16&lt;CE16,CV16,CE16),$B$18)</f>
        <v>60</v>
      </c>
      <c r="EE16" s="38">
        <f t="shared" ref="EE16:EE56" si="98">IF(CW16&gt;$B$18,IF(CW16&lt;CF16,CW16,CF16),$B$18)</f>
        <v>60</v>
      </c>
      <c r="EF16" s="38">
        <f t="shared" ref="EF16:EF56" si="99">IF(CX16&gt;$B$18,IF(CX16&lt;CG16,CX16,CG16),$B$18)</f>
        <v>60</v>
      </c>
      <c r="EG16" s="38">
        <f t="shared" ref="EG16:EG56" si="100">IF(CY16&gt;$B$18,IF(CY16&lt;CH16,CY16,CH16),$B$18)</f>
        <v>60</v>
      </c>
      <c r="EH16" s="38">
        <f t="shared" ref="EH16:EH56" si="101">IF(CZ16&gt;$B$18,IF(CZ16&lt;CI16,CZ16,CI16),$B$18)</f>
        <v>60</v>
      </c>
      <c r="EI16" s="38">
        <f t="shared" ref="EI16:EI56" si="102">IF(DA16&gt;$B$18,IF(DA16&lt;CJ16,DA16,CJ16),$B$18)</f>
        <v>60</v>
      </c>
      <c r="EJ16" s="38">
        <f t="shared" ref="EJ16:EJ56" si="103">IF(DB16&gt;$B$18,IF(DB16&lt;CK16,DB16,CK16),$B$18)</f>
        <v>60</v>
      </c>
      <c r="EK16" s="38">
        <f t="shared" ref="EK16:EK56" si="104">IF(DC16&gt;$B$18,IF(DC16&lt;CL16,DC16,CL16),$B$18)</f>
        <v>60</v>
      </c>
      <c r="EL16" s="38">
        <f t="shared" ref="EL16:EL56" si="105">IF(DD16&gt;$B$18,IF(DD16&lt;CM16,DD16,CM16),$B$18)</f>
        <v>60</v>
      </c>
      <c r="EM16" s="38">
        <f t="shared" ref="EM16:EM56" si="106">IF(DE16&gt;$B$18,IF(DE16&lt;CN16,DE16,CN16),$B$18)</f>
        <v>60</v>
      </c>
      <c r="EN16" s="38">
        <f t="shared" ref="EN16:EN56" si="107">IF(DF16&gt;$B$18,IF(DF16&lt;CO16,DF16,CO16),$B$18)</f>
        <v>60</v>
      </c>
      <c r="EO16" s="38">
        <f t="shared" ref="EO16:EO56" si="108">IF(DG16&gt;$B$18,IF(DG16&lt;CP16,DG16,CP16),$B$18)</f>
        <v>60</v>
      </c>
      <c r="ER16" s="20" t="e">
        <f t="shared" ref="ER16:ER56" ca="1" si="109">EB16-CC16</f>
        <v>#NAME?</v>
      </c>
      <c r="ES16">
        <f t="shared" ref="ES16:ES30" si="110">EC16-CD16</f>
        <v>0</v>
      </c>
      <c r="ET16">
        <f t="shared" ref="ET16:ET30" si="111">ED16-CE16</f>
        <v>0</v>
      </c>
      <c r="EU16">
        <f t="shared" ref="EU16:EU30" si="112">EE16-CF16</f>
        <v>0</v>
      </c>
      <c r="EV16">
        <f t="shared" ref="EV16:EV30" si="113">EF16-CG16</f>
        <v>0</v>
      </c>
      <c r="EW16">
        <f t="shared" ref="EW16:EW30" si="114">EG16-CH16</f>
        <v>0</v>
      </c>
      <c r="EX16">
        <f t="shared" ref="EX16:EX30" si="115">EH16-CI16</f>
        <v>0</v>
      </c>
      <c r="EY16">
        <f t="shared" ref="EY16:EY30" si="116">EI16-CJ16</f>
        <v>0</v>
      </c>
      <c r="EZ16">
        <f t="shared" ref="EZ16:EZ30" si="117">EJ16-CK16</f>
        <v>0</v>
      </c>
      <c r="FA16">
        <f t="shared" ref="FA16:FA30" si="118">EK16-CL16</f>
        <v>0</v>
      </c>
      <c r="FB16">
        <f t="shared" ref="FB16:FB30" si="119">EL16-CM16</f>
        <v>0</v>
      </c>
      <c r="FC16">
        <f t="shared" ref="FC16:FC30" si="120">EM16-CN16</f>
        <v>0</v>
      </c>
      <c r="FD16">
        <f t="shared" ref="FD16:FD30" si="121">EN16-CO16</f>
        <v>0</v>
      </c>
      <c r="FE16" s="21">
        <f t="shared" ref="FE16:FE30" si="122">EO16-CP16</f>
        <v>0</v>
      </c>
      <c r="FG16" s="76"/>
      <c r="FH16" s="34">
        <f>$K$16</f>
        <v>90</v>
      </c>
      <c r="FI16" s="37" t="e">
        <f t="shared" ca="1" si="35"/>
        <v>#NAME?</v>
      </c>
      <c r="FJ16" s="37" t="e">
        <f t="shared" ca="1" si="36"/>
        <v>#NAME?</v>
      </c>
      <c r="FK16" s="37" t="e">
        <f t="shared" ca="1" si="37"/>
        <v>#NAME?</v>
      </c>
      <c r="FL16" s="37" t="e">
        <f t="shared" ca="1" si="38"/>
        <v>#NAME?</v>
      </c>
      <c r="FM16" s="37" t="e">
        <f t="shared" ca="1" si="39"/>
        <v>#NAME?</v>
      </c>
      <c r="FN16" s="37" t="e">
        <f t="shared" ca="1" si="40"/>
        <v>#NAME?</v>
      </c>
      <c r="FO16" s="37" t="e">
        <f t="shared" ca="1" si="41"/>
        <v>#NAME?</v>
      </c>
      <c r="FP16" s="37" t="e">
        <f t="shared" ca="1" si="42"/>
        <v>#NAME?</v>
      </c>
      <c r="FQ16" s="37" t="e">
        <f t="shared" ca="1" si="43"/>
        <v>#NAME?</v>
      </c>
      <c r="FR16" s="37" t="e">
        <f t="shared" ca="1" si="44"/>
        <v>#NAME?</v>
      </c>
      <c r="FS16" s="37" t="e">
        <f t="shared" ca="1" si="45"/>
        <v>#NAME?</v>
      </c>
      <c r="FT16" s="37" t="e">
        <f t="shared" ca="1" si="46"/>
        <v>#NAME?</v>
      </c>
      <c r="FU16" s="37" t="e">
        <f t="shared" ca="1" si="47"/>
        <v>#NAME?</v>
      </c>
      <c r="FV16" s="37" t="e">
        <f t="shared" ca="1" si="48"/>
        <v>#NAME?</v>
      </c>
      <c r="FY16" s="76"/>
      <c r="FZ16" s="34">
        <f t="shared" ref="FZ16:FZ56" si="123">DJ16</f>
        <v>90</v>
      </c>
      <c r="GA16" s="30" t="e">
        <f t="shared" ref="GA16:GA56" ca="1" si="124">IF(FI16&lt;AD16,IF(FI16&lt;$B$18,IF(AD16&lt;$B$18,2,1),4),IF(AD16&lt;$B$18,2,4))</f>
        <v>#NAME?</v>
      </c>
      <c r="GB16" s="30" t="e">
        <f t="shared" ref="GB16:GB56" ca="1" si="125">IF(FJ16&lt;AE16,IF(FJ16&lt;$B$18,IF(AE16&lt;$B$18,2,1),4),IF(AE16&lt;$B$18,2,4))</f>
        <v>#NAME?</v>
      </c>
      <c r="GC16" s="30" t="e">
        <f t="shared" ref="GC16:GC56" ca="1" si="126">IF(FK16&lt;AF16,IF(FK16&lt;$B$18,IF(AF16&lt;$B$18,2,1),4),IF(AF16&lt;$B$18,2,4))</f>
        <v>#NAME?</v>
      </c>
      <c r="GD16" s="30" t="e">
        <f t="shared" ref="GD16:GD56" ca="1" si="127">IF(FL16&lt;AG16,IF(FL16&lt;$B$18,IF(AG16&lt;$B$18,2,1),4),IF(AG16&lt;$B$18,2,4))</f>
        <v>#NAME?</v>
      </c>
      <c r="GE16" s="30" t="e">
        <f t="shared" ref="GE16:GE56" ca="1" si="128">IF(FM16&lt;AH16,IF(FM16&lt;$B$18,IF(AH16&lt;$B$18,2,1),4),IF(AH16&lt;$B$18,2,4))</f>
        <v>#NAME?</v>
      </c>
      <c r="GF16" s="30" t="e">
        <f t="shared" ref="GF16:GF56" ca="1" si="129">IF(FN16&lt;AI16,IF(FN16&lt;$B$18,IF(AI16&lt;$B$18,2,1),4),IF(AI16&lt;$B$18,2,4))</f>
        <v>#NAME?</v>
      </c>
      <c r="GG16" s="30" t="e">
        <f t="shared" ref="GG16:GG56" ca="1" si="130">IF(FO16&lt;AJ16,IF(FO16&lt;$B$18,IF(AJ16&lt;$B$18,2,1),4),IF(AJ16&lt;$B$18,2,4))</f>
        <v>#NAME?</v>
      </c>
      <c r="GH16" s="30" t="e">
        <f t="shared" ref="GH16:GH56" ca="1" si="131">IF(FP16&lt;AK16,IF(FP16&lt;$B$18,IF(AK16&lt;$B$18,2,1),4),IF(AK16&lt;$B$18,2,4))</f>
        <v>#NAME?</v>
      </c>
      <c r="GI16" s="30" t="e">
        <f t="shared" ref="GI16:GI56" ca="1" si="132">IF(FQ16&lt;AL16,IF(FQ16&lt;$B$18,IF(AL16&lt;$B$18,2,1),4),IF(AL16&lt;$B$18,2,4))</f>
        <v>#NAME?</v>
      </c>
      <c r="GJ16" s="30" t="e">
        <f t="shared" ref="GJ16:GJ56" ca="1" si="133">IF(FR16&lt;AM16,IF(FR16&lt;$B$18,IF(AM16&lt;$B$18,2,1),4),IF(AM16&lt;$B$18,2,4))</f>
        <v>#NAME?</v>
      </c>
      <c r="GK16" s="30" t="e">
        <f t="shared" ref="GK16:GK56" ca="1" si="134">IF(FS16&lt;AN16,IF(FS16&lt;$B$18,IF(AN16&lt;$B$18,2,1),4),IF(AN16&lt;$B$18,2,4))</f>
        <v>#NAME?</v>
      </c>
      <c r="GL16" s="30" t="e">
        <f t="shared" ref="GL16:GL56" ca="1" si="135">IF(FT16&lt;AO16,IF(FT16&lt;$B$18,IF(AO16&lt;$B$18,2,1),4),IF(AO16&lt;$B$18,2,4))</f>
        <v>#NAME?</v>
      </c>
      <c r="GM16" s="30" t="e">
        <f t="shared" ref="GM16:GM56" ca="1" si="136">IF(FU16&lt;AP16,IF(FU16&lt;$B$18,IF(AP16&lt;$B$18,2,1),4),IF(AP16&lt;$B$18,2,4))</f>
        <v>#NAME?</v>
      </c>
      <c r="GN16" s="31" t="e">
        <f t="shared" ref="GN16:GN56" ca="1" si="137">IF(FV16&lt;AQ16,IF(FV16&lt;$B$18,IF(AQ16&lt;$B$18,2,1),4),IF(AQ16&lt;$B$18,2,4))</f>
        <v>#NAME?</v>
      </c>
      <c r="GO16" s="76"/>
      <c r="GP16" s="34">
        <v>50</v>
      </c>
      <c r="GQ16" s="37" t="e">
        <f t="shared" ca="1" si="50"/>
        <v>#NAME?</v>
      </c>
      <c r="GR16" s="37" t="e">
        <f t="shared" ca="1" si="51"/>
        <v>#NAME?</v>
      </c>
      <c r="GS16" s="37" t="e">
        <f t="shared" ca="1" si="52"/>
        <v>#NAME?</v>
      </c>
      <c r="GT16" s="37" t="e">
        <f t="shared" ca="1" si="53"/>
        <v>#NAME?</v>
      </c>
      <c r="GU16" s="37" t="e">
        <f t="shared" ca="1" si="54"/>
        <v>#NAME?</v>
      </c>
      <c r="GV16" s="37" t="e">
        <f t="shared" ca="1" si="55"/>
        <v>#NAME?</v>
      </c>
      <c r="GW16" s="37" t="e">
        <f t="shared" ca="1" si="56"/>
        <v>#NAME?</v>
      </c>
      <c r="GX16" s="37" t="e">
        <f t="shared" ca="1" si="57"/>
        <v>#NAME?</v>
      </c>
      <c r="GY16" s="37" t="e">
        <f t="shared" ca="1" si="58"/>
        <v>#NAME?</v>
      </c>
      <c r="GZ16" s="37" t="e">
        <f t="shared" ca="1" si="59"/>
        <v>#NAME?</v>
      </c>
      <c r="HA16" s="37" t="e">
        <f t="shared" ca="1" si="60"/>
        <v>#NAME?</v>
      </c>
      <c r="HB16" s="37" t="e">
        <f t="shared" ca="1" si="61"/>
        <v>#NAME?</v>
      </c>
      <c r="HC16" s="37" t="e">
        <f t="shared" ca="1" si="62"/>
        <v>#NAME?</v>
      </c>
      <c r="HD16" s="37" t="e">
        <f t="shared" ca="1" si="63"/>
        <v>#NAME?</v>
      </c>
      <c r="HE16" s="76"/>
      <c r="HF16" s="34">
        <f t="shared" ref="HF16:HF56" si="138">FZ16</f>
        <v>90</v>
      </c>
      <c r="HG16" s="42" t="e">
        <f t="shared" ref="HG16:HG56" ca="1" si="139">GQ16-EB16</f>
        <v>#NAME?</v>
      </c>
      <c r="HH16" s="38" t="e">
        <f t="shared" ref="HH16:HH56" ca="1" si="140">GR16-EC16</f>
        <v>#NAME?</v>
      </c>
      <c r="HI16" s="38" t="e">
        <f t="shared" ref="HI16:HI56" ca="1" si="141">GS16-ED16</f>
        <v>#NAME?</v>
      </c>
      <c r="HJ16" s="38" t="e">
        <f t="shared" ref="HJ16:HJ56" ca="1" si="142">GT16-EE16</f>
        <v>#NAME?</v>
      </c>
      <c r="HK16" s="38" t="e">
        <f t="shared" ref="HK16:HK56" ca="1" si="143">GU16-EF16</f>
        <v>#NAME?</v>
      </c>
      <c r="HL16" s="38" t="e">
        <f t="shared" ref="HL16:HL56" ca="1" si="144">GV16-EG16</f>
        <v>#NAME?</v>
      </c>
      <c r="HM16" s="38" t="e">
        <f t="shared" ref="HM16:HM56" ca="1" si="145">GW16-EH16</f>
        <v>#NAME?</v>
      </c>
      <c r="HN16" s="38" t="e">
        <f t="shared" ref="HN16:HN56" ca="1" si="146">GX16-EI16</f>
        <v>#NAME?</v>
      </c>
      <c r="HO16" s="38" t="e">
        <f t="shared" ref="HO16:HO56" ca="1" si="147">GY16-EJ16</f>
        <v>#NAME?</v>
      </c>
      <c r="HP16" s="38" t="e">
        <f t="shared" ref="HP16:HP56" ca="1" si="148">GZ16-EK16</f>
        <v>#NAME?</v>
      </c>
      <c r="HQ16" s="38" t="e">
        <f t="shared" ref="HQ16:HQ56" ca="1" si="149">HA16-EL16</f>
        <v>#NAME?</v>
      </c>
      <c r="HR16" s="38" t="e">
        <f t="shared" ref="HR16:HR56" ca="1" si="150">HB16-EM16</f>
        <v>#NAME?</v>
      </c>
      <c r="HS16" s="38" t="e">
        <f t="shared" ref="HS16:HS56" ca="1" si="151">HC16-EN16</f>
        <v>#NAME?</v>
      </c>
      <c r="HT16" s="43" t="e">
        <f t="shared" ref="HT16:HT56" ca="1" si="152">HD16-EO16</f>
        <v>#NAME?</v>
      </c>
      <c r="HU16" s="76"/>
      <c r="HV16" s="34" t="e">
        <f t="shared" ref="HV16:HV56" ca="1" si="153">GQ16</f>
        <v>#NAME?</v>
      </c>
      <c r="HW16" s="38" t="e">
        <f t="shared" ref="HW16:HW56" ca="1" si="154">FI16-L16</f>
        <v>#NAME?</v>
      </c>
      <c r="HX16" s="38" t="e">
        <f t="shared" ref="HX16:HX56" ca="1" si="155">FJ16-M16</f>
        <v>#NAME?</v>
      </c>
      <c r="HY16" s="38" t="e">
        <f t="shared" ref="HY16:HY56" ca="1" si="156">FK16-N16</f>
        <v>#NAME?</v>
      </c>
      <c r="HZ16" s="38" t="e">
        <f t="shared" ref="HZ16:HZ56" ca="1" si="157">FL16-O16</f>
        <v>#NAME?</v>
      </c>
      <c r="IA16" s="38" t="e">
        <f t="shared" ref="IA16:IA56" ca="1" si="158">FM16-P16</f>
        <v>#NAME?</v>
      </c>
      <c r="IB16" s="38" t="e">
        <f t="shared" ref="IB16:IB56" ca="1" si="159">FN16-Q16</f>
        <v>#NAME?</v>
      </c>
      <c r="IC16" s="38" t="e">
        <f t="shared" ref="IC16:IC56" ca="1" si="160">FO16-R16</f>
        <v>#NAME?</v>
      </c>
      <c r="ID16" s="38" t="e">
        <f t="shared" ref="ID16:ID56" ca="1" si="161">FP16-S16</f>
        <v>#NAME?</v>
      </c>
      <c r="IE16" s="38" t="e">
        <f t="shared" ref="IE16:IE56" ca="1" si="162">FQ16-T16</f>
        <v>#NAME?</v>
      </c>
      <c r="IF16" s="38" t="e">
        <f t="shared" ref="IF16:IF56" ca="1" si="163">FR16-U16</f>
        <v>#NAME?</v>
      </c>
      <c r="IG16" s="38" t="e">
        <f t="shared" ref="IG16:IG56" ca="1" si="164">FS16-V16</f>
        <v>#NAME?</v>
      </c>
      <c r="IH16" s="38" t="e">
        <f t="shared" ref="IH16:IH56" ca="1" si="165">FT16-W16</f>
        <v>#NAME?</v>
      </c>
      <c r="II16" s="38" t="e">
        <f t="shared" ref="II16:II56" ca="1" si="166">FU16-X16</f>
        <v>#NAME?</v>
      </c>
      <c r="IJ16" s="43" t="e">
        <f t="shared" ref="IJ16:IJ56" ca="1" si="167">FV16-Y16</f>
        <v>#NAME?</v>
      </c>
      <c r="IL16" s="76"/>
      <c r="IM16" s="34" t="e">
        <f t="shared" ref="IM16:IM56" ca="1" si="168">HH16</f>
        <v>#NAME?</v>
      </c>
      <c r="IN16" s="38" t="e">
        <f t="shared" ref="IN16:IN56" ca="1" si="169">FI16-CT16</f>
        <v>#NAME?</v>
      </c>
      <c r="IO16" s="38" t="e">
        <f t="shared" ref="IO16:IO30" ca="1" si="170">FJ16-CU16</f>
        <v>#NAME?</v>
      </c>
      <c r="IP16" s="38" t="e">
        <f t="shared" ref="IP16:IP30" ca="1" si="171">FK16-CV16</f>
        <v>#NAME?</v>
      </c>
      <c r="IQ16" s="38" t="e">
        <f t="shared" ref="IQ16:IQ30" ca="1" si="172">FL16-CW16</f>
        <v>#NAME?</v>
      </c>
      <c r="IR16" s="38" t="e">
        <f t="shared" ref="IR16:IR30" ca="1" si="173">FM16-CX16</f>
        <v>#NAME?</v>
      </c>
      <c r="IS16" s="38" t="e">
        <f t="shared" ref="IS16:IS30" ca="1" si="174">FN16-CY16</f>
        <v>#NAME?</v>
      </c>
      <c r="IT16" s="38" t="e">
        <f t="shared" ref="IT16:IT30" ca="1" si="175">FO16-CZ16</f>
        <v>#NAME?</v>
      </c>
      <c r="IU16" s="38" t="e">
        <f t="shared" ref="IU16:IU30" ca="1" si="176">FP16-DA16</f>
        <v>#NAME?</v>
      </c>
      <c r="IV16" s="38" t="e">
        <f t="shared" ref="IV16:IV30" ca="1" si="177">FQ16-DB16</f>
        <v>#NAME?</v>
      </c>
      <c r="IW16" s="38" t="e">
        <f t="shared" ref="IW16:IW30" ca="1" si="178">FR16-DC16</f>
        <v>#NAME?</v>
      </c>
      <c r="IX16" s="38" t="e">
        <f t="shared" ref="IX16:IX30" ca="1" si="179">FS16-DD16</f>
        <v>#NAME?</v>
      </c>
      <c r="IY16" s="38" t="e">
        <f t="shared" ref="IY16:IY30" ca="1" si="180">FT16-DE16</f>
        <v>#NAME?</v>
      </c>
      <c r="IZ16" s="38" t="e">
        <f t="shared" ref="IZ16:IZ30" ca="1" si="181">FU16-DF16</f>
        <v>#NAME?</v>
      </c>
      <c r="JA16" s="43" t="e">
        <f t="shared" ref="JA16:JA30" ca="1" si="182">FV16-DG16</f>
        <v>#NAME?</v>
      </c>
    </row>
    <row r="17" spans="1:261" x14ac:dyDescent="0.3">
      <c r="A17" s="7"/>
      <c r="B17" s="97"/>
      <c r="C17" s="98"/>
      <c r="D17" s="8"/>
      <c r="F17" s="71"/>
      <c r="G17" s="71"/>
      <c r="J17" s="76"/>
      <c r="K17" s="34">
        <v>100</v>
      </c>
      <c r="L17" s="37" t="e">
        <f ca="1">[1]!MF_dPpipe_atma(L$14,wc_,0,Hmes_,Pbuf_atma,Tbuf_,,d_tub,,gamma_gas_,gamma_oil_,gamma_wat_,,$K17,Pb_atma,T_res_,Bob_,,,,,,1,T_res_)</f>
        <v>#NAME?</v>
      </c>
      <c r="M17" s="37" t="e">
        <f ca="1">[1]!MF_dPpipe_atma(M$14,wc_,0,Hmes_,Pbuf_atma,Tbuf_,,d_tub,,gamma_gas_,gamma_oil_,gamma_wat_,,$K17,Pb_atma,T_res_,Bob_,,,,,,1,T_res_)</f>
        <v>#NAME?</v>
      </c>
      <c r="N17" s="37" t="e">
        <f ca="1">[1]!MF_dPpipe_atma(N$14,wc_,0,Hmes_,Pbuf_atma,Tbuf_,,d_tub,,gamma_gas_,gamma_oil_,gamma_wat_,,$K17,Pb_atma,T_res_,Bob_,,,,,,1,T_res_)</f>
        <v>#NAME?</v>
      </c>
      <c r="O17" s="37" t="e">
        <f ca="1">[1]!MF_dPpipe_atma(O$14,wc_,0,Hmes_,Pbuf_atma,Tbuf_,,d_tub,,gamma_gas_,gamma_oil_,gamma_wat_,,$K17,Pb_atma,T_res_,Bob_,,,,,,1,T_res_)</f>
        <v>#NAME?</v>
      </c>
      <c r="P17" s="37" t="e">
        <f ca="1">[1]!MF_dPpipe_atma(P$14,wc_,0,Hmes_,Pbuf_atma,Tbuf_,,d_tub,,gamma_gas_,gamma_oil_,gamma_wat_,,$K17,Pb_atma,T_res_,Bob_,,,,,,1,T_res_)</f>
        <v>#NAME?</v>
      </c>
      <c r="Q17" s="37" t="e">
        <f ca="1">[1]!MF_dPpipe_atma(Q$14,wc_,0,Hmes_,Pbuf_atma,Tbuf_,,d_tub,,gamma_gas_,gamma_oil_,gamma_wat_,,$K17,Pb_atma,T_res_,Bob_,,,,,,1,T_res_)</f>
        <v>#NAME?</v>
      </c>
      <c r="R17" s="37" t="e">
        <f ca="1">[1]!MF_dPpipe_atma(R$14,wc_,0,Hmes_,Pbuf_atma,Tbuf_,,d_tub,,gamma_gas_,gamma_oil_,gamma_wat_,,$K17,Pb_atma,T_res_,Bob_,,,,,,1,T_res_)</f>
        <v>#NAME?</v>
      </c>
      <c r="S17" s="37" t="e">
        <f ca="1">[1]!MF_dPpipe_atma(S$14,wc_,0,Hmes_,Pbuf_atma,Tbuf_,,d_tub,,gamma_gas_,gamma_oil_,gamma_wat_,,$K17,Pb_atma,T_res_,Bob_,,,,,,1,T_res_)</f>
        <v>#NAME?</v>
      </c>
      <c r="T17" s="37" t="e">
        <f ca="1">[1]!MF_dPpipe_atma(T$14,wc_,0,Hmes_,Pbuf_atma,Tbuf_,,d_tub,,gamma_gas_,gamma_oil_,gamma_wat_,,$K17,Pb_atma,T_res_,Bob_,,,,,,1,T_res_)</f>
        <v>#NAME?</v>
      </c>
      <c r="U17" s="37" t="e">
        <f ca="1">[1]!MF_dPpipe_atma(U$14,wc_,0,Hmes_,Pbuf_atma,Tbuf_,,d_tub,,gamma_gas_,gamma_oil_,gamma_wat_,,$K17,Pb_atma,T_res_,Bob_,,,,,,1,T_res_)</f>
        <v>#NAME?</v>
      </c>
      <c r="V17" s="37" t="e">
        <f ca="1">[1]!MF_dPpipe_atma(V$14,wc_,0,Hmes_,Pbuf_atma,Tbuf_,,d_tub,,gamma_gas_,gamma_oil_,gamma_wat_,,$K17,Pb_atma,T_res_,Bob_,,,,,,1,T_res_)</f>
        <v>#NAME?</v>
      </c>
      <c r="W17" s="37" t="e">
        <f ca="1">[1]!MF_dPpipe_atma(W$14,wc_,0,Hmes_,Pbuf_atma,Tbuf_,,d_tub,,gamma_gas_,gamma_oil_,gamma_wat_,,$K17,Pb_atma,T_res_,Bob_,,,,,,1,T_res_)</f>
        <v>#NAME?</v>
      </c>
      <c r="X17" s="37" t="e">
        <f ca="1">[1]!MF_dPpipe_atma(X$14,wc_,0,Hmes_,Pbuf_atma,Tbuf_,,d_tub,,gamma_gas_,gamma_oil_,gamma_wat_,,$K17,Pb_atma,T_res_,Bob_,,,,,,1,T_res_)</f>
        <v>#NAME?</v>
      </c>
      <c r="Y17" s="37" t="e">
        <f ca="1">[1]!MF_dPpipe_atma(Y$14,wc_,0,Hmes_,Pbuf_atma,Tbuf_,,d_tub,,gamma_gas_,gamma_oil_,gamma_wat_,,$K17,Pb_atma,T_res_,Bob_,,,,,,1,T_res_)</f>
        <v>#NAME?</v>
      </c>
      <c r="AB17" s="76"/>
      <c r="AC17" s="34">
        <f>$K$17</f>
        <v>100</v>
      </c>
      <c r="AD17" s="37" t="e">
        <f t="shared" ca="1" si="67"/>
        <v>#NAME?</v>
      </c>
      <c r="AE17" s="37" t="e">
        <f t="shared" ca="1" si="68"/>
        <v>#NAME?</v>
      </c>
      <c r="AF17" s="37" t="e">
        <f t="shared" ca="1" si="69"/>
        <v>#NAME?</v>
      </c>
      <c r="AG17" s="37" t="e">
        <f t="shared" ca="1" si="70"/>
        <v>#NAME?</v>
      </c>
      <c r="AH17" s="37" t="e">
        <f t="shared" ca="1" si="71"/>
        <v>#NAME?</v>
      </c>
      <c r="AI17" s="37" t="e">
        <f t="shared" ca="1" si="72"/>
        <v>#NAME?</v>
      </c>
      <c r="AJ17" s="37" t="e">
        <f t="shared" ca="1" si="73"/>
        <v>#NAME?</v>
      </c>
      <c r="AK17" s="37" t="e">
        <f t="shared" ca="1" si="74"/>
        <v>#NAME?</v>
      </c>
      <c r="AL17" s="37" t="e">
        <f t="shared" ca="1" si="75"/>
        <v>#NAME?</v>
      </c>
      <c r="AM17" s="37" t="e">
        <f t="shared" ca="1" si="76"/>
        <v>#NAME?</v>
      </c>
      <c r="AN17" s="37" t="e">
        <f t="shared" ca="1" si="77"/>
        <v>#NAME?</v>
      </c>
      <c r="AO17" s="37" t="e">
        <f t="shared" ca="1" si="78"/>
        <v>#NAME?</v>
      </c>
      <c r="AP17" s="37" t="e">
        <f t="shared" ca="1" si="79"/>
        <v>#NAME?</v>
      </c>
      <c r="AQ17" s="37" t="e">
        <f t="shared" ca="1" si="18"/>
        <v>#NAME?</v>
      </c>
      <c r="AT17" s="76"/>
      <c r="AU17" s="34">
        <f>$K$17</f>
        <v>100</v>
      </c>
      <c r="AV17" s="16">
        <f>[1]!MF_SeparNat_d($B$18,AV$14,wc_,,d_tub,Dcas_,gamma_gas_,gamma_oil_,gamma_wat_,,$AU17,Pb_atma,T_res_,Bob_)</f>
        <v>0.96368115446005664</v>
      </c>
      <c r="AW17" s="16">
        <f>[1]!MF_SeparNat_d($B$18,AW$14,wc_,,d_tub,Dcas_,gamma_gas_,gamma_oil_,gamma_wat_,,$AU17,Pb_atma,T_res_,Bob_)</f>
        <v>0.94008885392382013</v>
      </c>
      <c r="AX17" s="16">
        <f>[1]!MF_SeparNat_d($B$18,AX$14,wc_,,d_tub,Dcas_,gamma_gas_,gamma_oil_,gamma_wat_,,$AU17,Pb_atma,T_res_,Bob_)</f>
        <v>0.9183333034125758</v>
      </c>
      <c r="AY17" s="16">
        <f>[1]!MF_SeparNat_d($B$18,AY$14,wc_,,d_tub,Dcas_,gamma_gas_,gamma_oil_,gamma_wat_,,$AU17,Pb_atma,T_res_,Bob_)</f>
        <v>0.89125800619298057</v>
      </c>
      <c r="AZ17" s="16">
        <f>[1]!MF_SeparNat_d($B$18,AZ$14,wc_,,d_tub,Dcas_,gamma_gas_,gamma_oil_,gamma_wat_,,$AU17,Pb_atma,T_res_,Bob_)</f>
        <v>0.8707347090553661</v>
      </c>
      <c r="BA17" s="16">
        <f>[1]!MF_SeparNat_d($B$18,BA$14,wc_,,d_tub,Dcas_,gamma_gas_,gamma_oil_,gamma_wat_,,$AU17,Pb_atma,T_res_,Bob_)</f>
        <v>0.85125592971595998</v>
      </c>
      <c r="BB17" s="16">
        <f>[1]!MF_SeparNat_d($B$18,BB$14,wc_,,d_tub,Dcas_,gamma_gas_,gamma_oil_,gamma_wat_,,$AU17,Pb_atma,T_res_,Bob_)</f>
        <v>0.83269171324209301</v>
      </c>
      <c r="BC17" s="16">
        <f>[1]!MF_SeparNat_d($B$18,BC$14,wc_,,d_tub,Dcas_,gamma_gas_,gamma_oil_,gamma_wat_,,$AU17,Pb_atma,T_res_,Bob_)</f>
        <v>0.81494418761888077</v>
      </c>
      <c r="BD17" s="16">
        <f>[1]!MF_SeparNat_d($B$18,BD$14,wc_,,d_tub,Dcas_,gamma_gas_,gamma_oil_,gamma_wat_,,$AU17,Pb_atma,T_res_,Bob_)</f>
        <v>0.79793642126633246</v>
      </c>
      <c r="BE17" s="16">
        <f>[1]!MF_SeparNat_d($B$18,BE$14,wc_,,d_tub,Dcas_,gamma_gas_,gamma_oil_,gamma_wat_,,$AU17,Pb_atma,T_res_,Bob_)</f>
        <v>0.78160599927185093</v>
      </c>
      <c r="BF17" s="16">
        <f>[1]!MF_SeparNat_d($B$18,BF$14,wc_,,d_tub,Dcas_,gamma_gas_,gamma_oil_,gamma_wat_,,$AU17,Pb_atma,T_res_,Bob_)</f>
        <v>0.76590103475779803</v>
      </c>
      <c r="BG17" s="16">
        <f>[1]!MF_SeparNat_d($B$18,BG$14,wc_,,d_tub,Dcas_,gamma_gas_,gamma_oil_,gamma_wat_,,$AU17,Pb_atma,T_res_,Bob_)</f>
        <v>0.75077754927087659</v>
      </c>
      <c r="BH17" s="16">
        <f>[1]!MF_SeparNat_d($B$18,BH$14,wc_,,d_tub,Dcas_,gamma_gas_,gamma_oil_,gamma_wat_,,$AU17,Pb_atma,T_res_,Bob_)</f>
        <v>0.73619767478488085</v>
      </c>
      <c r="BI17" s="16">
        <f>[1]!MF_SeparNat_d($B$18,BI$14,wc_,,d_tub,Dcas_,gamma_gas_,gamma_oil_,gamma_wat_,,$AU17,Pb_atma,T_res_,Bob_)</f>
        <v>0.72212837492815474</v>
      </c>
      <c r="BJ17" s="76"/>
      <c r="BK17" s="34">
        <f>$K$17</f>
        <v>100</v>
      </c>
      <c r="BL17" s="16">
        <f>[1]!MF_GasFraction_d($B$18,T_res_,wc_,gamma_gas_,gamma_oil_,gamma_wat_,,$BK17,Pb_atma,T_res_,Bob_,,,AV17,$B$18,T_res_)</f>
        <v>3.6007471264235383E-2</v>
      </c>
      <c r="BM17" s="16">
        <f>[1]!MF_GasFraction_d($B$18,T_res_,wc_,gamma_gas_,gamma_oil_,gamma_wat_,,$BK17,Pb_atma,T_res_,Bob_,,,AW17,$B$18,T_res_)</f>
        <v>5.6766957677871065E-2</v>
      </c>
      <c r="BN17" s="16">
        <f>[1]!MF_GasFraction_d($B$18,T_res_,wc_,gamma_gas_,gamma_oil_,gamma_wat_,,$BK17,Pb_atma,T_res_,Bob_,,,AX17,$B$18,T_res_)</f>
        <v>7.5251484408629388E-2</v>
      </c>
      <c r="BO17" s="16">
        <f>[1]!MF_GasFraction_d($B$18,T_res_,wc_,gamma_gas_,gamma_oil_,gamma_wat_,,$BK17,Pb_atma,T_res_,Bob_,,,AY17,$B$18,T_res_)</f>
        <v>9.7399046658381991E-2</v>
      </c>
      <c r="BP17" s="16">
        <f>[1]!MF_GasFraction_d($B$18,T_res_,wc_,gamma_gas_,gamma_oil_,gamma_wat_,,$BK17,Pb_atma,T_res_,Bob_,,,AZ17,$B$18,T_res_)</f>
        <v>0.11357449003054909</v>
      </c>
      <c r="BQ17" s="16">
        <f>[1]!MF_GasFraction_d($B$18,T_res_,wc_,gamma_gas_,gamma_oil_,gamma_wat_,,$BK17,Pb_atma,T_res_,Bob_,,,BA17,$B$18,T_res_)</f>
        <v>0.12845489551956096</v>
      </c>
      <c r="BR17" s="16">
        <f>[1]!MF_GasFraction_d($B$18,T_res_,wc_,gamma_gas_,gamma_oil_,gamma_wat_,,$BK17,Pb_atma,T_res_,Bob_,,,BB17,$B$18,T_res_)</f>
        <v>0.14198948679583528</v>
      </c>
      <c r="BS17" s="16">
        <f>[1]!MF_GasFraction_d($B$18,T_res_,wc_,gamma_gas_,gamma_oil_,gamma_wat_,,$BK17,Pb_atma,T_res_,Bob_,,,BC17,$B$18,T_res_)</f>
        <v>0.15441836394789499</v>
      </c>
      <c r="BT17" s="16">
        <f>[1]!MF_GasFraction_d($B$18,T_res_,wc_,gamma_gas_,gamma_oil_,gamma_wat_,,$BK17,Pb_atma,T_res_,Bob_,,,BD17,$B$18,T_res_)</f>
        <v>0.16603695159161577</v>
      </c>
      <c r="BU17" s="16">
        <f>[1]!MF_GasFraction_d($B$18,T_res_,wc_,gamma_gas_,gamma_oil_,gamma_wat_,,$BK17,Pb_atma,T_res_,Bob_,,,BE17,$B$18,T_res_)</f>
        <v>0.1769302771451346</v>
      </c>
      <c r="BV17" s="16">
        <f>[1]!MF_GasFraction_d($B$18,T_res_,wc_,gamma_gas_,gamma_oil_,gamma_wat_,,$BK17,Pb_atma,T_res_,Bob_,,,BF17,$B$18,T_res_)</f>
        <v>0.18716972194562184</v>
      </c>
      <c r="BW17" s="16">
        <f>[1]!MF_GasFraction_d($B$18,T_res_,wc_,gamma_gas_,gamma_oil_,gamma_wat_,,$BK17,Pb_atma,T_res_,Bob_,,,BG17,$B$18,T_res_)</f>
        <v>0.19681608504122258</v>
      </c>
      <c r="BX17" s="16">
        <f>[1]!MF_GasFraction_d($B$18,T_res_,wc_,gamma_gas_,gamma_oil_,gamma_wat_,,$BK17,Pb_atma,T_res_,Bob_,,,BH17,$B$18,T_res_)</f>
        <v>0.2059217585745983</v>
      </c>
      <c r="BY17" s="16">
        <f>[1]!MF_GasFraction_d($B$18,T_res_,wc_,gamma_gas_,gamma_oil_,gamma_wat_,,$BK17,Pb_atma,T_res_,Bob_,,,BI17,$B$18,T_res_)</f>
        <v>0.21453232595367702</v>
      </c>
      <c r="CA17" s="76"/>
      <c r="CB17" s="34">
        <f>$K$17</f>
        <v>100</v>
      </c>
      <c r="CC17" t="e">
        <f t="shared" ca="1" si="80"/>
        <v>#NAME?</v>
      </c>
      <c r="CD17">
        <f t="shared" si="19"/>
        <v>60</v>
      </c>
      <c r="CE17">
        <f t="shared" si="20"/>
        <v>60</v>
      </c>
      <c r="CF17">
        <f t="shared" si="21"/>
        <v>60</v>
      </c>
      <c r="CG17">
        <f t="shared" si="22"/>
        <v>60</v>
      </c>
      <c r="CH17">
        <f t="shared" si="23"/>
        <v>60</v>
      </c>
      <c r="CI17">
        <f t="shared" si="24"/>
        <v>60</v>
      </c>
      <c r="CJ17">
        <f t="shared" si="25"/>
        <v>60</v>
      </c>
      <c r="CK17">
        <f t="shared" si="26"/>
        <v>60</v>
      </c>
      <c r="CL17">
        <f t="shared" si="27"/>
        <v>60</v>
      </c>
      <c r="CM17">
        <f t="shared" si="28"/>
        <v>60</v>
      </c>
      <c r="CN17">
        <f t="shared" si="29"/>
        <v>60</v>
      </c>
      <c r="CO17">
        <f t="shared" si="30"/>
        <v>60</v>
      </c>
      <c r="CP17">
        <f t="shared" si="31"/>
        <v>60</v>
      </c>
      <c r="CR17" s="76"/>
      <c r="CS17" s="34">
        <f>$K$17</f>
        <v>100</v>
      </c>
      <c r="CT17" s="37">
        <f>IF(CT$9&lt;$CW$7,500,[1]!MF_PGasFraction_atma($B$19,T_res_,gamma_gas_,gamma_oil_,gamma_wat_,wc_,,$CS17,Pb_atma,T_res_,Bob_,,,AU17,$B$18,T_res_))</f>
        <v>500</v>
      </c>
      <c r="CU17" s="37">
        <f>IF(CU$9&lt;$CW$7,500,[1]!MF_PGasFraction_atma($B$19,T_res_,gamma_gas_,gamma_oil_,gamma_wat_,wc_,,$CS17,Pb_atma,T_res_,Bob_,,,AV17,$B$18,T_res_))</f>
        <v>23.84033203125</v>
      </c>
      <c r="CV17" s="37">
        <f>IF(CV$9&lt;$CW$7,500,[1]!MF_PGasFraction_atma($B$19,T_res_,gamma_gas_,gamma_oil_,gamma_wat_,wc_,,$CS17,Pb_atma,T_res_,Bob_,,,AW17,$B$18,T_res_))</f>
        <v>24.79248046875</v>
      </c>
      <c r="CW17" s="37">
        <f>IF(CW$9&lt;$CW$7,500,[1]!MF_PGasFraction_atma($B$19,T_res_,gamma_gas_,gamma_oil_,gamma_wat_,wc_,,$CS17,Pb_atma,T_res_,Bob_,,,AX17,$B$18,T_res_))</f>
        <v>25.6622314453125</v>
      </c>
      <c r="CX17" s="37">
        <f>IF(CX$9&lt;$CW$7,500,[1]!MF_PGasFraction_atma($B$19,T_res_,gamma_gas_,gamma_oil_,gamma_wat_,wc_,,$CS17,Pb_atma,T_res_,Bob_,,,AY17,$B$18,T_res_))</f>
        <v>26.7425537109375</v>
      </c>
      <c r="CY17" s="37">
        <f>IF(CY$9&lt;$CW$7,500,[1]!MF_PGasFraction_atma($B$19,T_res_,gamma_gas_,gamma_oil_,gamma_wat_,wc_,,$CS17,Pb_atma,T_res_,Bob_,,,AZ17,$B$18,T_res_))</f>
        <v>27.557373046875</v>
      </c>
      <c r="CZ17" s="37">
        <f>IF(CZ$9&lt;$CW$7,500,[1]!MF_PGasFraction_atma($B$19,T_res_,gamma_gas_,gamma_oil_,gamma_wat_,wc_,,$CS17,Pb_atma,T_res_,Bob_,,,BA17,$B$18,T_res_))</f>
        <v>28.326416015625</v>
      </c>
      <c r="DA17" s="37">
        <f>IF(DA$9&lt;$CW$7,500,[1]!MF_PGasFraction_atma($B$19,T_res_,gamma_gas_,gamma_oil_,gamma_wat_,wc_,,$CS17,Pb_atma,T_res_,Bob_,,,BB17,$B$18,T_res_))</f>
        <v>29.058837890625</v>
      </c>
      <c r="DB17" s="37">
        <f>IF(DB$9&lt;$CW$7,500,[1]!MF_PGasFraction_atma($B$19,T_res_,gamma_gas_,gamma_oil_,gamma_wat_,wc_,,$CS17,Pb_atma,T_res_,Bob_,,,BC17,$B$18,T_res_))</f>
        <v>29.754638671875</v>
      </c>
      <c r="DC17" s="37">
        <f>IF(DC$9&lt;$CW$7,500,[1]!MF_PGasFraction_atma($B$19,T_res_,gamma_gas_,gamma_oil_,gamma_wat_,wc_,,$CS17,Pb_atma,T_res_,Bob_,,,BD17,$B$18,T_res_))</f>
        <v>30.413818359375</v>
      </c>
      <c r="DD17" s="37">
        <f>IF(DD$9&lt;$CW$7,500,[1]!MF_PGasFraction_atma($B$19,T_res_,gamma_gas_,gamma_oil_,gamma_wat_,wc_,,$CS17,Pb_atma,T_res_,Bob_,,,BE17,$B$18,T_res_))</f>
        <v>31.036376953125</v>
      </c>
      <c r="DE17" s="37">
        <f>IF(DE$9&lt;$CW$7,500,[1]!MF_PGasFraction_atma($B$19,T_res_,gamma_gas_,gamma_oil_,gamma_wat_,wc_,,$CS17,Pb_atma,T_res_,Bob_,,,BF17,$B$18,T_res_))</f>
        <v>31.640625</v>
      </c>
      <c r="DF17" s="37">
        <f>IF(DF$9&lt;$CW$7,500,[1]!MF_PGasFraction_atma($B$19,T_res_,gamma_gas_,gamma_oil_,gamma_wat_,wc_,,$CS17,Pb_atma,T_res_,Bob_,,,BG17,$B$18,T_res_))</f>
        <v>32.2265625</v>
      </c>
      <c r="DG17" s="37">
        <f>IF(DG$9&lt;$CW$7,500,[1]!MF_PGasFraction_atma($B$19,T_res_,gamma_gas_,gamma_oil_,gamma_wat_,wc_,,$CS17,Pb_atma,T_res_,Bob_,,,BH17,$B$18,T_res_))</f>
        <v>32.794189453125</v>
      </c>
      <c r="DI17" s="76"/>
      <c r="DJ17" s="34">
        <f>$K$17</f>
        <v>100</v>
      </c>
      <c r="DK17" s="30" t="e">
        <f t="shared" ca="1" si="81"/>
        <v>#NAME?</v>
      </c>
      <c r="DL17" s="30" t="e">
        <f t="shared" ca="1" si="82"/>
        <v>#NAME?</v>
      </c>
      <c r="DM17" s="30" t="e">
        <f t="shared" ca="1" si="83"/>
        <v>#NAME?</v>
      </c>
      <c r="DN17" s="30" t="e">
        <f t="shared" ca="1" si="84"/>
        <v>#NAME?</v>
      </c>
      <c r="DO17" s="30" t="e">
        <f t="shared" ca="1" si="85"/>
        <v>#NAME?</v>
      </c>
      <c r="DP17" s="30" t="e">
        <f t="shared" ca="1" si="86"/>
        <v>#NAME?</v>
      </c>
      <c r="DQ17" s="30" t="e">
        <f t="shared" ca="1" si="87"/>
        <v>#NAME?</v>
      </c>
      <c r="DR17" s="30" t="e">
        <f t="shared" ca="1" si="88"/>
        <v>#NAME?</v>
      </c>
      <c r="DS17" s="30" t="e">
        <f t="shared" ca="1" si="89"/>
        <v>#NAME?</v>
      </c>
      <c r="DT17" s="30" t="e">
        <f t="shared" ca="1" si="90"/>
        <v>#NAME?</v>
      </c>
      <c r="DU17" s="30" t="e">
        <f t="shared" ca="1" si="91"/>
        <v>#NAME?</v>
      </c>
      <c r="DV17" s="30" t="e">
        <f t="shared" ca="1" si="92"/>
        <v>#NAME?</v>
      </c>
      <c r="DW17" s="30" t="e">
        <f t="shared" ca="1" si="93"/>
        <v>#NAME?</v>
      </c>
      <c r="DX17" s="30" t="e">
        <f t="shared" ca="1" si="94"/>
        <v>#NAME?</v>
      </c>
      <c r="DZ17" s="76"/>
      <c r="EA17" s="34">
        <f>$K$17</f>
        <v>100</v>
      </c>
      <c r="EB17" s="38" t="e">
        <f t="shared" ca="1" si="95"/>
        <v>#NAME?</v>
      </c>
      <c r="EC17" s="38">
        <f t="shared" si="96"/>
        <v>60</v>
      </c>
      <c r="ED17" s="38">
        <f t="shared" si="97"/>
        <v>60</v>
      </c>
      <c r="EE17" s="38">
        <f t="shared" si="98"/>
        <v>60</v>
      </c>
      <c r="EF17" s="38">
        <f t="shared" si="99"/>
        <v>60</v>
      </c>
      <c r="EG17" s="38">
        <f t="shared" si="100"/>
        <v>60</v>
      </c>
      <c r="EH17" s="38">
        <f t="shared" si="101"/>
        <v>60</v>
      </c>
      <c r="EI17" s="38">
        <f t="shared" si="102"/>
        <v>60</v>
      </c>
      <c r="EJ17" s="38">
        <f t="shared" si="103"/>
        <v>60</v>
      </c>
      <c r="EK17" s="38">
        <f t="shared" si="104"/>
        <v>60</v>
      </c>
      <c r="EL17" s="38">
        <f t="shared" si="105"/>
        <v>60</v>
      </c>
      <c r="EM17" s="38">
        <f t="shared" si="106"/>
        <v>60</v>
      </c>
      <c r="EN17" s="38">
        <f t="shared" si="107"/>
        <v>60</v>
      </c>
      <c r="EO17" s="38">
        <f t="shared" si="108"/>
        <v>60</v>
      </c>
      <c r="ER17" s="20" t="e">
        <f t="shared" ca="1" si="109"/>
        <v>#NAME?</v>
      </c>
      <c r="ES17">
        <f t="shared" si="110"/>
        <v>0</v>
      </c>
      <c r="ET17">
        <f t="shared" si="111"/>
        <v>0</v>
      </c>
      <c r="EU17">
        <f t="shared" si="112"/>
        <v>0</v>
      </c>
      <c r="EV17">
        <f t="shared" si="113"/>
        <v>0</v>
      </c>
      <c r="EW17">
        <f t="shared" si="114"/>
        <v>0</v>
      </c>
      <c r="EX17">
        <f t="shared" si="115"/>
        <v>0</v>
      </c>
      <c r="EY17">
        <f t="shared" si="116"/>
        <v>0</v>
      </c>
      <c r="EZ17">
        <f t="shared" si="117"/>
        <v>0</v>
      </c>
      <c r="FA17">
        <f t="shared" si="118"/>
        <v>0</v>
      </c>
      <c r="FB17">
        <f t="shared" si="119"/>
        <v>0</v>
      </c>
      <c r="FC17">
        <f t="shared" si="120"/>
        <v>0</v>
      </c>
      <c r="FD17">
        <f t="shared" si="121"/>
        <v>0</v>
      </c>
      <c r="FE17" s="21">
        <f t="shared" si="122"/>
        <v>0</v>
      </c>
      <c r="FG17" s="76"/>
      <c r="FH17" s="34">
        <f>$K$17</f>
        <v>100</v>
      </c>
      <c r="FI17" s="37" t="e">
        <f t="shared" ca="1" si="35"/>
        <v>#NAME?</v>
      </c>
      <c r="FJ17" s="37" t="e">
        <f t="shared" ca="1" si="36"/>
        <v>#NAME?</v>
      </c>
      <c r="FK17" s="37" t="e">
        <f t="shared" ca="1" si="37"/>
        <v>#NAME?</v>
      </c>
      <c r="FL17" s="37" t="e">
        <f t="shared" ca="1" si="38"/>
        <v>#NAME?</v>
      </c>
      <c r="FM17" s="37" t="e">
        <f t="shared" ca="1" si="39"/>
        <v>#NAME?</v>
      </c>
      <c r="FN17" s="37" t="e">
        <f t="shared" ca="1" si="40"/>
        <v>#NAME?</v>
      </c>
      <c r="FO17" s="37" t="e">
        <f t="shared" ca="1" si="41"/>
        <v>#NAME?</v>
      </c>
      <c r="FP17" s="37" t="e">
        <f t="shared" ca="1" si="42"/>
        <v>#NAME?</v>
      </c>
      <c r="FQ17" s="37" t="e">
        <f t="shared" ca="1" si="43"/>
        <v>#NAME?</v>
      </c>
      <c r="FR17" s="37" t="e">
        <f t="shared" ca="1" si="44"/>
        <v>#NAME?</v>
      </c>
      <c r="FS17" s="37" t="e">
        <f t="shared" ca="1" si="45"/>
        <v>#NAME?</v>
      </c>
      <c r="FT17" s="37" t="e">
        <f t="shared" ca="1" si="46"/>
        <v>#NAME?</v>
      </c>
      <c r="FU17" s="37" t="e">
        <f t="shared" ca="1" si="47"/>
        <v>#NAME?</v>
      </c>
      <c r="FV17" s="37" t="e">
        <f t="shared" ca="1" si="48"/>
        <v>#NAME?</v>
      </c>
      <c r="FY17" s="76"/>
      <c r="FZ17" s="34">
        <f t="shared" si="123"/>
        <v>100</v>
      </c>
      <c r="GA17" s="30" t="e">
        <f t="shared" ca="1" si="124"/>
        <v>#NAME?</v>
      </c>
      <c r="GB17" s="30" t="e">
        <f t="shared" ca="1" si="125"/>
        <v>#NAME?</v>
      </c>
      <c r="GC17" s="30" t="e">
        <f t="shared" ca="1" si="126"/>
        <v>#NAME?</v>
      </c>
      <c r="GD17" s="30" t="e">
        <f t="shared" ca="1" si="127"/>
        <v>#NAME?</v>
      </c>
      <c r="GE17" s="30" t="e">
        <f t="shared" ca="1" si="128"/>
        <v>#NAME?</v>
      </c>
      <c r="GF17" s="30" t="e">
        <f t="shared" ca="1" si="129"/>
        <v>#NAME?</v>
      </c>
      <c r="GG17" s="30" t="e">
        <f t="shared" ca="1" si="130"/>
        <v>#NAME?</v>
      </c>
      <c r="GH17" s="30" t="e">
        <f t="shared" ca="1" si="131"/>
        <v>#NAME?</v>
      </c>
      <c r="GI17" s="30" t="e">
        <f t="shared" ca="1" si="132"/>
        <v>#NAME?</v>
      </c>
      <c r="GJ17" s="30" t="e">
        <f t="shared" ca="1" si="133"/>
        <v>#NAME?</v>
      </c>
      <c r="GK17" s="30" t="e">
        <f t="shared" ca="1" si="134"/>
        <v>#NAME?</v>
      </c>
      <c r="GL17" s="30" t="e">
        <f t="shared" ca="1" si="135"/>
        <v>#NAME?</v>
      </c>
      <c r="GM17" s="30" t="e">
        <f t="shared" ca="1" si="136"/>
        <v>#NAME?</v>
      </c>
      <c r="GN17" s="31" t="e">
        <f t="shared" ca="1" si="137"/>
        <v>#NAME?</v>
      </c>
      <c r="GO17" s="76"/>
      <c r="GP17" s="34">
        <v>100</v>
      </c>
      <c r="GQ17" s="37" t="e">
        <f t="shared" ca="1" si="50"/>
        <v>#NAME?</v>
      </c>
      <c r="GR17" s="37" t="e">
        <f t="shared" ca="1" si="51"/>
        <v>#NAME?</v>
      </c>
      <c r="GS17" s="37" t="e">
        <f t="shared" ca="1" si="52"/>
        <v>#NAME?</v>
      </c>
      <c r="GT17" s="37" t="e">
        <f t="shared" ca="1" si="53"/>
        <v>#NAME?</v>
      </c>
      <c r="GU17" s="37" t="e">
        <f t="shared" ca="1" si="54"/>
        <v>#NAME?</v>
      </c>
      <c r="GV17" s="37" t="e">
        <f t="shared" ca="1" si="55"/>
        <v>#NAME?</v>
      </c>
      <c r="GW17" s="37" t="e">
        <f t="shared" ca="1" si="56"/>
        <v>#NAME?</v>
      </c>
      <c r="GX17" s="37" t="e">
        <f t="shared" ca="1" si="57"/>
        <v>#NAME?</v>
      </c>
      <c r="GY17" s="37" t="e">
        <f t="shared" ca="1" si="58"/>
        <v>#NAME?</v>
      </c>
      <c r="GZ17" s="37" t="e">
        <f t="shared" ca="1" si="59"/>
        <v>#NAME?</v>
      </c>
      <c r="HA17" s="37" t="e">
        <f t="shared" ca="1" si="60"/>
        <v>#NAME?</v>
      </c>
      <c r="HB17" s="37" t="e">
        <f t="shared" ca="1" si="61"/>
        <v>#NAME?</v>
      </c>
      <c r="HC17" s="37" t="e">
        <f t="shared" ca="1" si="62"/>
        <v>#NAME?</v>
      </c>
      <c r="HD17" s="37" t="e">
        <f t="shared" ca="1" si="63"/>
        <v>#NAME?</v>
      </c>
      <c r="HE17" s="76"/>
      <c r="HF17" s="34">
        <f t="shared" si="138"/>
        <v>100</v>
      </c>
      <c r="HG17" s="42" t="e">
        <f t="shared" ca="1" si="139"/>
        <v>#NAME?</v>
      </c>
      <c r="HH17" s="38" t="e">
        <f t="shared" ca="1" si="140"/>
        <v>#NAME?</v>
      </c>
      <c r="HI17" s="38" t="e">
        <f t="shared" ca="1" si="141"/>
        <v>#NAME?</v>
      </c>
      <c r="HJ17" s="38" t="e">
        <f t="shared" ca="1" si="142"/>
        <v>#NAME?</v>
      </c>
      <c r="HK17" s="38" t="e">
        <f t="shared" ca="1" si="143"/>
        <v>#NAME?</v>
      </c>
      <c r="HL17" s="38" t="e">
        <f t="shared" ca="1" si="144"/>
        <v>#NAME?</v>
      </c>
      <c r="HM17" s="38" t="e">
        <f t="shared" ca="1" si="145"/>
        <v>#NAME?</v>
      </c>
      <c r="HN17" s="38" t="e">
        <f t="shared" ca="1" si="146"/>
        <v>#NAME?</v>
      </c>
      <c r="HO17" s="38" t="e">
        <f t="shared" ca="1" si="147"/>
        <v>#NAME?</v>
      </c>
      <c r="HP17" s="38" t="e">
        <f t="shared" ca="1" si="148"/>
        <v>#NAME?</v>
      </c>
      <c r="HQ17" s="38" t="e">
        <f t="shared" ca="1" si="149"/>
        <v>#NAME?</v>
      </c>
      <c r="HR17" s="38" t="e">
        <f t="shared" ca="1" si="150"/>
        <v>#NAME?</v>
      </c>
      <c r="HS17" s="38" t="e">
        <f t="shared" ca="1" si="151"/>
        <v>#NAME?</v>
      </c>
      <c r="HT17" s="43" t="e">
        <f t="shared" ca="1" si="152"/>
        <v>#NAME?</v>
      </c>
      <c r="HU17" s="76"/>
      <c r="HV17" s="34" t="e">
        <f t="shared" ca="1" si="153"/>
        <v>#NAME?</v>
      </c>
      <c r="HW17" s="38" t="e">
        <f t="shared" ca="1" si="154"/>
        <v>#NAME?</v>
      </c>
      <c r="HX17" s="38" t="e">
        <f t="shared" ca="1" si="155"/>
        <v>#NAME?</v>
      </c>
      <c r="HY17" s="38" t="e">
        <f t="shared" ca="1" si="156"/>
        <v>#NAME?</v>
      </c>
      <c r="HZ17" s="38" t="e">
        <f t="shared" ca="1" si="157"/>
        <v>#NAME?</v>
      </c>
      <c r="IA17" s="38" t="e">
        <f t="shared" ca="1" si="158"/>
        <v>#NAME?</v>
      </c>
      <c r="IB17" s="38" t="e">
        <f t="shared" ca="1" si="159"/>
        <v>#NAME?</v>
      </c>
      <c r="IC17" s="38" t="e">
        <f t="shared" ca="1" si="160"/>
        <v>#NAME?</v>
      </c>
      <c r="ID17" s="38" t="e">
        <f t="shared" ca="1" si="161"/>
        <v>#NAME?</v>
      </c>
      <c r="IE17" s="38" t="e">
        <f t="shared" ca="1" si="162"/>
        <v>#NAME?</v>
      </c>
      <c r="IF17" s="38" t="e">
        <f t="shared" ca="1" si="163"/>
        <v>#NAME?</v>
      </c>
      <c r="IG17" s="38" t="e">
        <f t="shared" ca="1" si="164"/>
        <v>#NAME?</v>
      </c>
      <c r="IH17" s="38" t="e">
        <f t="shared" ca="1" si="165"/>
        <v>#NAME?</v>
      </c>
      <c r="II17" s="38" t="e">
        <f t="shared" ca="1" si="166"/>
        <v>#NAME?</v>
      </c>
      <c r="IJ17" s="43" t="e">
        <f t="shared" ca="1" si="167"/>
        <v>#NAME?</v>
      </c>
      <c r="IL17" s="76"/>
      <c r="IM17" s="34" t="e">
        <f t="shared" ca="1" si="168"/>
        <v>#NAME?</v>
      </c>
      <c r="IN17" s="38" t="e">
        <f t="shared" ca="1" si="169"/>
        <v>#NAME?</v>
      </c>
      <c r="IO17" s="38" t="e">
        <f t="shared" ca="1" si="170"/>
        <v>#NAME?</v>
      </c>
      <c r="IP17" s="38" t="e">
        <f t="shared" ca="1" si="171"/>
        <v>#NAME?</v>
      </c>
      <c r="IQ17" s="38" t="e">
        <f t="shared" ca="1" si="172"/>
        <v>#NAME?</v>
      </c>
      <c r="IR17" s="38" t="e">
        <f t="shared" ca="1" si="173"/>
        <v>#NAME?</v>
      </c>
      <c r="IS17" s="38" t="e">
        <f t="shared" ca="1" si="174"/>
        <v>#NAME?</v>
      </c>
      <c r="IT17" s="38" t="e">
        <f t="shared" ca="1" si="175"/>
        <v>#NAME?</v>
      </c>
      <c r="IU17" s="38" t="e">
        <f t="shared" ca="1" si="176"/>
        <v>#NAME?</v>
      </c>
      <c r="IV17" s="38" t="e">
        <f t="shared" ca="1" si="177"/>
        <v>#NAME?</v>
      </c>
      <c r="IW17" s="38" t="e">
        <f t="shared" ca="1" si="178"/>
        <v>#NAME?</v>
      </c>
      <c r="IX17" s="38" t="e">
        <f t="shared" ca="1" si="179"/>
        <v>#NAME?</v>
      </c>
      <c r="IY17" s="38" t="e">
        <f t="shared" ca="1" si="180"/>
        <v>#NAME?</v>
      </c>
      <c r="IZ17" s="38" t="e">
        <f t="shared" ca="1" si="181"/>
        <v>#NAME?</v>
      </c>
      <c r="JA17" s="43" t="e">
        <f t="shared" ca="1" si="182"/>
        <v>#NAME?</v>
      </c>
    </row>
    <row r="18" spans="1:261" x14ac:dyDescent="0.3">
      <c r="A18" s="7" t="s">
        <v>25</v>
      </c>
      <c r="B18" s="97">
        <v>60</v>
      </c>
      <c r="C18" s="98"/>
      <c r="D18" s="8" t="s">
        <v>2</v>
      </c>
      <c r="F18" s="71"/>
      <c r="G18" s="71"/>
      <c r="J18" s="76"/>
      <c r="K18" s="34">
        <v>150</v>
      </c>
      <c r="L18" s="37" t="e">
        <f ca="1">[1]!MF_dPpipe_atma(L$14,wc_,0,Hmes_,Pbuf_atma,Tbuf_,,d_tub,,gamma_gas_,gamma_oil_,gamma_wat_,,$K18,Pb_atma,T_res_,Bob_,,,,,,1,T_res_)</f>
        <v>#NAME?</v>
      </c>
      <c r="M18" s="37" t="e">
        <f ca="1">[1]!MF_dPpipe_atma(M$14,wc_,0,Hmes_,Pbuf_atma,Tbuf_,,d_tub,,gamma_gas_,gamma_oil_,gamma_wat_,,$K18,Pb_atma,T_res_,Bob_,,,,,,1,T_res_)</f>
        <v>#NAME?</v>
      </c>
      <c r="N18" s="37" t="e">
        <f ca="1">[1]!MF_dPpipe_atma(N$14,wc_,0,Hmes_,Pbuf_atma,Tbuf_,,d_tub,,gamma_gas_,gamma_oil_,gamma_wat_,,$K18,Pb_atma,T_res_,Bob_,,,,,,1,T_res_)</f>
        <v>#NAME?</v>
      </c>
      <c r="O18" s="37" t="e">
        <f ca="1">[1]!MF_dPpipe_atma(O$14,wc_,0,Hmes_,Pbuf_atma,Tbuf_,,d_tub,,gamma_gas_,gamma_oil_,gamma_wat_,,$K18,Pb_atma,T_res_,Bob_,,,,,,1,T_res_)</f>
        <v>#NAME?</v>
      </c>
      <c r="P18" s="37" t="e">
        <f ca="1">[1]!MF_dPpipe_atma(P$14,wc_,0,Hmes_,Pbuf_atma,Tbuf_,,d_tub,,gamma_gas_,gamma_oil_,gamma_wat_,,$K18,Pb_atma,T_res_,Bob_,,,,,,1,T_res_)</f>
        <v>#NAME?</v>
      </c>
      <c r="Q18" s="37" t="e">
        <f ca="1">[1]!MF_dPpipe_atma(Q$14,wc_,0,Hmes_,Pbuf_atma,Tbuf_,,d_tub,,gamma_gas_,gamma_oil_,gamma_wat_,,$K18,Pb_atma,T_res_,Bob_,,,,,,1,T_res_)</f>
        <v>#NAME?</v>
      </c>
      <c r="R18" s="37" t="e">
        <f ca="1">[1]!MF_dPpipe_atma(R$14,wc_,0,Hmes_,Pbuf_atma,Tbuf_,,d_tub,,gamma_gas_,gamma_oil_,gamma_wat_,,$K18,Pb_atma,T_res_,Bob_,,,,,,1,T_res_)</f>
        <v>#NAME?</v>
      </c>
      <c r="S18" s="37" t="e">
        <f ca="1">[1]!MF_dPpipe_atma(S$14,wc_,0,Hmes_,Pbuf_atma,Tbuf_,,d_tub,,gamma_gas_,gamma_oil_,gamma_wat_,,$K18,Pb_atma,T_res_,Bob_,,,,,,1,T_res_)</f>
        <v>#NAME?</v>
      </c>
      <c r="T18" s="37" t="e">
        <f ca="1">[1]!MF_dPpipe_atma(T$14,wc_,0,Hmes_,Pbuf_atma,Tbuf_,,d_tub,,gamma_gas_,gamma_oil_,gamma_wat_,,$K18,Pb_atma,T_res_,Bob_,,,,,,1,T_res_)</f>
        <v>#NAME?</v>
      </c>
      <c r="U18" s="37" t="e">
        <f ca="1">[1]!MF_dPpipe_atma(U$14,wc_,0,Hmes_,Pbuf_atma,Tbuf_,,d_tub,,gamma_gas_,gamma_oil_,gamma_wat_,,$K18,Pb_atma,T_res_,Bob_,,,,,,1,T_res_)</f>
        <v>#NAME?</v>
      </c>
      <c r="V18" s="37" t="e">
        <f ca="1">[1]!MF_dPpipe_atma(V$14,wc_,0,Hmes_,Pbuf_atma,Tbuf_,,d_tub,,gamma_gas_,gamma_oil_,gamma_wat_,,$K18,Pb_atma,T_res_,Bob_,,,,,,1,T_res_)</f>
        <v>#NAME?</v>
      </c>
      <c r="W18" s="37" t="e">
        <f ca="1">[1]!MF_dPpipe_atma(W$14,wc_,0,Hmes_,Pbuf_atma,Tbuf_,,d_tub,,gamma_gas_,gamma_oil_,gamma_wat_,,$K18,Pb_atma,T_res_,Bob_,,,,,,1,T_res_)</f>
        <v>#NAME?</v>
      </c>
      <c r="X18" s="37" t="e">
        <f ca="1">[1]!MF_dPpipe_atma(X$14,wc_,0,Hmes_,Pbuf_atma,Tbuf_,,d_tub,,gamma_gas_,gamma_oil_,gamma_wat_,,$K18,Pb_atma,T_res_,Bob_,,,,,,1,T_res_)</f>
        <v>#NAME?</v>
      </c>
      <c r="Y18" s="37" t="e">
        <f ca="1">[1]!MF_dPpipe_atma(Y$14,wc_,0,Hmes_,Pbuf_atma,Tbuf_,,d_tub,,gamma_gas_,gamma_oil_,gamma_wat_,,$K18,Pb_atma,T_res_,Bob_,,,,,,1,T_res_)</f>
        <v>#NAME?</v>
      </c>
      <c r="AB18" s="76"/>
      <c r="AC18" s="34">
        <f>$K$18</f>
        <v>150</v>
      </c>
      <c r="AD18" s="37" t="e">
        <f t="shared" ca="1" si="67"/>
        <v>#NAME?</v>
      </c>
      <c r="AE18" s="37" t="e">
        <f t="shared" ca="1" si="68"/>
        <v>#NAME?</v>
      </c>
      <c r="AF18" s="37" t="e">
        <f t="shared" ca="1" si="69"/>
        <v>#NAME?</v>
      </c>
      <c r="AG18" s="37" t="e">
        <f t="shared" ca="1" si="70"/>
        <v>#NAME?</v>
      </c>
      <c r="AH18" s="37" t="e">
        <f t="shared" ca="1" si="71"/>
        <v>#NAME?</v>
      </c>
      <c r="AI18" s="37" t="e">
        <f t="shared" ca="1" si="72"/>
        <v>#NAME?</v>
      </c>
      <c r="AJ18" s="37" t="e">
        <f t="shared" ca="1" si="73"/>
        <v>#NAME?</v>
      </c>
      <c r="AK18" s="37" t="e">
        <f t="shared" ca="1" si="74"/>
        <v>#NAME?</v>
      </c>
      <c r="AL18" s="37" t="e">
        <f t="shared" ca="1" si="75"/>
        <v>#NAME?</v>
      </c>
      <c r="AM18" s="37" t="e">
        <f t="shared" ca="1" si="76"/>
        <v>#NAME?</v>
      </c>
      <c r="AN18" s="37" t="e">
        <f t="shared" ca="1" si="77"/>
        <v>#NAME?</v>
      </c>
      <c r="AO18" s="37" t="e">
        <f t="shared" ca="1" si="78"/>
        <v>#NAME?</v>
      </c>
      <c r="AP18" s="37" t="e">
        <f t="shared" ca="1" si="79"/>
        <v>#NAME?</v>
      </c>
      <c r="AQ18" s="37" t="e">
        <f t="shared" ca="1" si="18"/>
        <v>#NAME?</v>
      </c>
      <c r="AT18" s="76"/>
      <c r="AU18" s="34">
        <f>$K$18</f>
        <v>150</v>
      </c>
      <c r="AV18" s="16">
        <f>[1]!MF_SeparNat_d($B$18,AV$14,wc_,,d_tub,Dcas_,gamma_gas_,gamma_oil_,gamma_wat_,,$AU18,Pb_atma,T_res_,Bob_)</f>
        <v>0.96368115446005664</v>
      </c>
      <c r="AW18" s="16">
        <f>[1]!MF_SeparNat_d($B$18,AW$14,wc_,,d_tub,Dcas_,gamma_gas_,gamma_oil_,gamma_wat_,,$AU18,Pb_atma,T_res_,Bob_)</f>
        <v>0.94008885392382013</v>
      </c>
      <c r="AX18" s="16">
        <f>[1]!MF_SeparNat_d($B$18,AX$14,wc_,,d_tub,Dcas_,gamma_gas_,gamma_oil_,gamma_wat_,,$AU18,Pb_atma,T_res_,Bob_)</f>
        <v>0.9183333034125758</v>
      </c>
      <c r="AY18" s="16">
        <f>[1]!MF_SeparNat_d($B$18,AY$14,wc_,,d_tub,Dcas_,gamma_gas_,gamma_oil_,gamma_wat_,,$AU18,Pb_atma,T_res_,Bob_)</f>
        <v>0.89793900224403012</v>
      </c>
      <c r="AZ18" s="16">
        <f>[1]!MF_SeparNat_d($B$18,AZ$14,wc_,,d_tub,Dcas_,gamma_gas_,gamma_oil_,gamma_wat_,,$AU18,Pb_atma,T_res_,Bob_)</f>
        <v>0.8707347090553661</v>
      </c>
      <c r="BA18" s="16">
        <f>[1]!MF_SeparNat_d($B$18,BA$14,wc_,,d_tub,Dcas_,gamma_gas_,gamma_oil_,gamma_wat_,,$AU18,Pb_atma,T_res_,Bob_)</f>
        <v>0.85125592971595998</v>
      </c>
      <c r="BB18" s="16">
        <f>[1]!MF_SeparNat_d($B$18,BB$14,wc_,,d_tub,Dcas_,gamma_gas_,gamma_oil_,gamma_wat_,,$AU18,Pb_atma,T_res_,Bob_)</f>
        <v>0.83269171324209301</v>
      </c>
      <c r="BC18" s="16">
        <f>[1]!MF_SeparNat_d($B$18,BC$14,wc_,,d_tub,Dcas_,gamma_gas_,gamma_oil_,gamma_wat_,,$AU18,Pb_atma,T_res_,Bob_)</f>
        <v>0.81494418761888077</v>
      </c>
      <c r="BD18" s="16">
        <f>[1]!MF_SeparNat_d($B$18,BD$14,wc_,,d_tub,Dcas_,gamma_gas_,gamma_oil_,gamma_wat_,,$AU18,Pb_atma,T_res_,Bob_)</f>
        <v>0.79793642126633246</v>
      </c>
      <c r="BE18" s="16">
        <f>[1]!MF_SeparNat_d($B$18,BE$14,wc_,,d_tub,Dcas_,gamma_gas_,gamma_oil_,gamma_wat_,,$AU18,Pb_atma,T_res_,Bob_)</f>
        <v>0.78160599927185093</v>
      </c>
      <c r="BF18" s="16">
        <f>[1]!MF_SeparNat_d($B$18,BF$14,wc_,,d_tub,Dcas_,gamma_gas_,gamma_oil_,gamma_wat_,,$AU18,Pb_atma,T_res_,Bob_)</f>
        <v>0.76590103475779803</v>
      </c>
      <c r="BG18" s="16">
        <f>[1]!MF_SeparNat_d($B$18,BG$14,wc_,,d_tub,Dcas_,gamma_gas_,gamma_oil_,gamma_wat_,,$AU18,Pb_atma,T_res_,Bob_)</f>
        <v>0.75077754927087659</v>
      </c>
      <c r="BH18" s="16">
        <f>[1]!MF_SeparNat_d($B$18,BH$14,wc_,,d_tub,Dcas_,gamma_gas_,gamma_oil_,gamma_wat_,,$AU18,Pb_atma,T_res_,Bob_)</f>
        <v>0.73619767478488085</v>
      </c>
      <c r="BI18" s="16">
        <f>[1]!MF_SeparNat_d($B$18,BI$14,wc_,,d_tub,Dcas_,gamma_gas_,gamma_oil_,gamma_wat_,,$AU18,Pb_atma,T_res_,Bob_)</f>
        <v>0.72212837492815474</v>
      </c>
      <c r="BJ18" s="76"/>
      <c r="BK18" s="34">
        <f>$K$18</f>
        <v>150</v>
      </c>
      <c r="BL18" s="16">
        <f>[1]!MF_GasFraction_d($B$18,T_res_,wc_,gamma_gas_,gamma_oil_,gamma_wat_,,$BK18,Pb_atma,T_res_,Bob_,,,AV18,$B$18,T_res_)</f>
        <v>5.9788346901677662E-2</v>
      </c>
      <c r="BM18" s="16">
        <f>[1]!MF_GasFraction_d($B$18,T_res_,wc_,gamma_gas_,gamma_oil_,gamma_wat_,,$BK18,Pb_atma,T_res_,Bob_,,,AW18,$B$18,T_res_)</f>
        <v>9.4081400799443701E-2</v>
      </c>
      <c r="BN18" s="16">
        <f>[1]!MF_GasFraction_d($B$18,T_res_,wc_,gamma_gas_,gamma_oil_,gamma_wat_,,$BK18,Pb_atma,T_res_,Bob_,,,AX18,$B$18,T_res_)</f>
        <v>0.1238104636771778</v>
      </c>
      <c r="BO18" s="16">
        <f>[1]!MF_GasFraction_d($B$18,T_res_,wc_,gamma_gas_,gamma_oil_,gamma_wat_,,$BK18,Pb_atma,T_res_,Bob_,,,AY18,$B$18,T_res_)</f>
        <v>0.14966267982201958</v>
      </c>
      <c r="BP18" s="16">
        <f>[1]!MF_GasFraction_d($B$18,T_res_,wc_,gamma_gas_,gamma_oil_,gamma_wat_,,$BK18,Pb_atma,T_res_,Bob_,,,AZ18,$B$18,T_res_)</f>
        <v>0.18173134925769349</v>
      </c>
      <c r="BQ18" s="16">
        <f>[1]!MF_GasFraction_d($B$18,T_res_,wc_,gamma_gas_,gamma_oil_,gamma_wat_,,$BK18,Pb_atma,T_res_,Bob_,,,BA18,$B$18,T_res_)</f>
        <v>0.20339515203570921</v>
      </c>
      <c r="BR18" s="16">
        <f>[1]!MF_GasFraction_d($B$18,T_res_,wc_,gamma_gas_,gamma_oil_,gamma_wat_,,$BK18,Pb_atma,T_res_,Bob_,,,BB18,$B$18,T_res_)</f>
        <v>0.22309332984945976</v>
      </c>
      <c r="BS18" s="16">
        <f>[1]!MF_GasFraction_d($B$18,T_res_,wc_,gamma_gas_,gamma_oil_,gamma_wat_,,$BK18,Pb_atma,T_res_,Bob_,,,BC18,$B$18,T_res_)</f>
        <v>0.24099520259524032</v>
      </c>
      <c r="BT18" s="16">
        <f>[1]!MF_GasFraction_d($B$18,T_res_,wc_,gamma_gas_,gamma_oil_,gamma_wat_,,$BK18,Pb_atma,T_res_,Bob_,,,BD18,$B$18,T_res_)</f>
        <v>0.25721283655160471</v>
      </c>
      <c r="BU18" s="16">
        <f>[1]!MF_GasFraction_d($B$18,T_res_,wc_,gamma_gas_,gamma_oil_,gamma_wat_,,$BK18,Pb_atma,T_res_,Bob_,,,BE18,$B$18,T_res_)</f>
        <v>0.2722022342456446</v>
      </c>
      <c r="BV18" s="16">
        <f>[1]!MF_GasFraction_d($B$18,T_res_,wc_,gamma_gas_,gamma_oil_,gamma_wat_,,$BK18,Pb_atma,T_res_,Bob_,,,BF18,$B$18,T_res_)</f>
        <v>0.28610320218630064</v>
      </c>
      <c r="BW18" s="16">
        <f>[1]!MF_GasFraction_d($B$18,T_res_,wc_,gamma_gas_,gamma_oil_,gamma_wat_,,$BK18,Pb_atma,T_res_,Bob_,,,BG18,$B$18,T_res_)</f>
        <v>0.29903350110675092</v>
      </c>
      <c r="BX18" s="16">
        <f>[1]!MF_GasFraction_d($B$18,T_res_,wc_,gamma_gas_,gamma_oil_,gamma_wat_,,$BK18,Pb_atma,T_res_,Bob_,,,BH18,$B$18,T_res_)</f>
        <v>0.31109334480593342</v>
      </c>
      <c r="BY18" s="16">
        <f>[1]!MF_GasFraction_d($B$18,T_res_,wc_,gamma_gas_,gamma_oil_,gamma_wat_,,$BK18,Pb_atma,T_res_,Bob_,,,BI18,$B$18,T_res_)</f>
        <v>0.32230758334607762</v>
      </c>
      <c r="CA18" s="76"/>
      <c r="CB18" s="34">
        <f>$K$18</f>
        <v>150</v>
      </c>
      <c r="CC18" t="e">
        <f t="shared" ca="1" si="80"/>
        <v>#NAME?</v>
      </c>
      <c r="CD18">
        <f t="shared" si="19"/>
        <v>60</v>
      </c>
      <c r="CE18">
        <f t="shared" si="20"/>
        <v>60</v>
      </c>
      <c r="CF18">
        <f t="shared" si="21"/>
        <v>60</v>
      </c>
      <c r="CG18">
        <f t="shared" si="22"/>
        <v>60</v>
      </c>
      <c r="CH18">
        <f t="shared" si="23"/>
        <v>60</v>
      </c>
      <c r="CI18">
        <f t="shared" si="24"/>
        <v>60</v>
      </c>
      <c r="CJ18">
        <f t="shared" si="25"/>
        <v>60</v>
      </c>
      <c r="CK18">
        <f t="shared" si="26"/>
        <v>60</v>
      </c>
      <c r="CL18">
        <f t="shared" si="27"/>
        <v>60</v>
      </c>
      <c r="CM18">
        <f t="shared" si="28"/>
        <v>60</v>
      </c>
      <c r="CN18">
        <f t="shared" si="29"/>
        <v>60</v>
      </c>
      <c r="CO18">
        <f t="shared" si="30"/>
        <v>60</v>
      </c>
      <c r="CP18">
        <f t="shared" si="31"/>
        <v>60</v>
      </c>
      <c r="CR18" s="76"/>
      <c r="CS18" s="34">
        <f>$K$18</f>
        <v>150</v>
      </c>
      <c r="CT18" s="37">
        <f>IF(CT$9&lt;$CW$7,500,[1]!MF_PGasFraction_atma($B$19,T_res_,gamma_gas_,gamma_oil_,gamma_wat_,wc_,,$CS18,Pb_atma,T_res_,Bob_,,,AU18,$B$18,T_res_))</f>
        <v>500</v>
      </c>
      <c r="CU18" s="37">
        <f>IF(CU$9&lt;$CW$7,500,[1]!MF_PGasFraction_atma($B$19,T_res_,gamma_gas_,gamma_oil_,gamma_wat_,wc_,,$CS18,Pb_atma,T_res_,Bob_,,,AV18,$B$18,T_res_))</f>
        <v>24.9298095703125</v>
      </c>
      <c r="CV18" s="37">
        <f>IF(CV$9&lt;$CW$7,500,[1]!MF_PGasFraction_atma($B$19,T_res_,gamma_gas_,gamma_oil_,gamma_wat_,wc_,,$CS18,Pb_atma,T_res_,Bob_,,,AW18,$B$18,T_res_))</f>
        <v>26.5777587890625</v>
      </c>
      <c r="CW18" s="37">
        <f>IF(CW$9&lt;$CW$7,500,[1]!MF_PGasFraction_atma($B$19,T_res_,gamma_gas_,gamma_oil_,gamma_wat_,wc_,,$CS18,Pb_atma,T_res_,Bob_,,,AX18,$B$18,T_res_))</f>
        <v>28.08837890625</v>
      </c>
      <c r="CX18" s="37">
        <f>IF(CX$9&lt;$CW$7,500,[1]!MF_PGasFraction_atma($B$19,T_res_,gamma_gas_,gamma_oil_,gamma_wat_,wc_,,$CS18,Pb_atma,T_res_,Bob_,,,AY18,$B$18,T_res_))</f>
        <v>29.47998046875</v>
      </c>
      <c r="CY18" s="37">
        <f>IF(CY$9&lt;$CW$7,500,[1]!MF_PGasFraction_atma($B$19,T_res_,gamma_gas_,gamma_oil_,gamma_wat_,wc_,,$CS18,Pb_atma,T_res_,Bob_,,,AZ18,$B$18,T_res_))</f>
        <v>31.329345703125</v>
      </c>
      <c r="CZ18" s="37">
        <f>IF(CZ$9&lt;$CW$7,500,[1]!MF_PGasFraction_atma($B$19,T_res_,gamma_gas_,gamma_oil_,gamma_wat_,wc_,,$CS18,Pb_atma,T_res_,Bob_,,,BA18,$B$18,T_res_))</f>
        <v>32.62939453125</v>
      </c>
      <c r="DA18" s="37">
        <f>IF(DA$9&lt;$CW$7,500,[1]!MF_PGasFraction_atma($B$19,T_res_,gamma_gas_,gamma_oil_,gamma_wat_,wc_,,$CS18,Pb_atma,T_res_,Bob_,,,BB18,$B$18,T_res_))</f>
        <v>33.87451171875</v>
      </c>
      <c r="DB18" s="37">
        <f>IF(DB$9&lt;$CW$7,500,[1]!MF_PGasFraction_atma($B$19,T_res_,gamma_gas_,gamma_oil_,gamma_wat_,wc_,,$CS18,Pb_atma,T_res_,Bob_,,,BC18,$B$18,T_res_))</f>
        <v>35.064697265625</v>
      </c>
      <c r="DC18" s="37">
        <f>IF(DC$9&lt;$CW$7,500,[1]!MF_PGasFraction_atma($B$19,T_res_,gamma_gas_,gamma_oil_,gamma_wat_,wc_,,$CS18,Pb_atma,T_res_,Bob_,,,BD18,$B$18,T_res_))</f>
        <v>36.181640625</v>
      </c>
      <c r="DD18" s="37">
        <f>IF(DD$9&lt;$CW$7,500,[1]!MF_PGasFraction_atma($B$19,T_res_,gamma_gas_,gamma_oil_,gamma_wat_,wc_,,$CS18,Pb_atma,T_res_,Bob_,,,BE18,$B$18,T_res_))</f>
        <v>37.24365234375</v>
      </c>
      <c r="DE18" s="37">
        <f>IF(DE$9&lt;$CW$7,500,[1]!MF_PGasFraction_atma($B$19,T_res_,gamma_gas_,gamma_oil_,gamma_wat_,wc_,,$CS18,Pb_atma,T_res_,Bob_,,,BF18,$B$18,T_res_))</f>
        <v>38.26904296875</v>
      </c>
      <c r="DF18" s="37">
        <f>IF(DF$9&lt;$CW$7,500,[1]!MF_PGasFraction_atma($B$19,T_res_,gamma_gas_,gamma_oil_,gamma_wat_,wc_,,$CS18,Pb_atma,T_res_,Bob_,,,BG18,$B$18,T_res_))</f>
        <v>39.2578125</v>
      </c>
      <c r="DG18" s="37">
        <f>IF(DG$9&lt;$CW$7,500,[1]!MF_PGasFraction_atma($B$19,T_res_,gamma_gas_,gamma_oil_,gamma_wat_,wc_,,$CS18,Pb_atma,T_res_,Bob_,,,BH18,$B$18,T_res_))</f>
        <v>40.2099609375</v>
      </c>
      <c r="DI18" s="76"/>
      <c r="DJ18" s="34">
        <f>$K$18</f>
        <v>150</v>
      </c>
      <c r="DK18" s="30" t="e">
        <f t="shared" ca="1" si="81"/>
        <v>#NAME?</v>
      </c>
      <c r="DL18" s="30" t="e">
        <f t="shared" ca="1" si="82"/>
        <v>#NAME?</v>
      </c>
      <c r="DM18" s="30" t="e">
        <f t="shared" ca="1" si="83"/>
        <v>#NAME?</v>
      </c>
      <c r="DN18" s="30" t="e">
        <f t="shared" ca="1" si="84"/>
        <v>#NAME?</v>
      </c>
      <c r="DO18" s="30" t="e">
        <f t="shared" ca="1" si="85"/>
        <v>#NAME?</v>
      </c>
      <c r="DP18" s="30" t="e">
        <f t="shared" ca="1" si="86"/>
        <v>#NAME?</v>
      </c>
      <c r="DQ18" s="30" t="e">
        <f t="shared" ca="1" si="87"/>
        <v>#NAME?</v>
      </c>
      <c r="DR18" s="30" t="e">
        <f t="shared" ca="1" si="88"/>
        <v>#NAME?</v>
      </c>
      <c r="DS18" s="30" t="e">
        <f t="shared" ca="1" si="89"/>
        <v>#NAME?</v>
      </c>
      <c r="DT18" s="30" t="e">
        <f t="shared" ca="1" si="90"/>
        <v>#NAME?</v>
      </c>
      <c r="DU18" s="30" t="e">
        <f t="shared" ca="1" si="91"/>
        <v>#NAME?</v>
      </c>
      <c r="DV18" s="30" t="e">
        <f t="shared" ca="1" si="92"/>
        <v>#NAME?</v>
      </c>
      <c r="DW18" s="30" t="e">
        <f t="shared" ca="1" si="93"/>
        <v>#NAME?</v>
      </c>
      <c r="DX18" s="30" t="e">
        <f t="shared" ca="1" si="94"/>
        <v>#NAME?</v>
      </c>
      <c r="DZ18" s="76"/>
      <c r="EA18" s="34">
        <f>$K$18</f>
        <v>150</v>
      </c>
      <c r="EB18" s="38" t="e">
        <f t="shared" ca="1" si="95"/>
        <v>#NAME?</v>
      </c>
      <c r="EC18" s="38">
        <f t="shared" si="96"/>
        <v>60</v>
      </c>
      <c r="ED18" s="38">
        <f t="shared" si="97"/>
        <v>60</v>
      </c>
      <c r="EE18" s="38">
        <f t="shared" si="98"/>
        <v>60</v>
      </c>
      <c r="EF18" s="38">
        <f t="shared" si="99"/>
        <v>60</v>
      </c>
      <c r="EG18" s="38">
        <f t="shared" si="100"/>
        <v>60</v>
      </c>
      <c r="EH18" s="38">
        <f t="shared" si="101"/>
        <v>60</v>
      </c>
      <c r="EI18" s="38">
        <f t="shared" si="102"/>
        <v>60</v>
      </c>
      <c r="EJ18" s="38">
        <f t="shared" si="103"/>
        <v>60</v>
      </c>
      <c r="EK18" s="38">
        <f t="shared" si="104"/>
        <v>60</v>
      </c>
      <c r="EL18" s="38">
        <f t="shared" si="105"/>
        <v>60</v>
      </c>
      <c r="EM18" s="38">
        <f t="shared" si="106"/>
        <v>60</v>
      </c>
      <c r="EN18" s="38">
        <f t="shared" si="107"/>
        <v>60</v>
      </c>
      <c r="EO18" s="38">
        <f t="shared" si="108"/>
        <v>60</v>
      </c>
      <c r="ER18" s="20" t="e">
        <f t="shared" ca="1" si="109"/>
        <v>#NAME?</v>
      </c>
      <c r="ES18">
        <f t="shared" si="110"/>
        <v>0</v>
      </c>
      <c r="ET18">
        <f t="shared" si="111"/>
        <v>0</v>
      </c>
      <c r="EU18">
        <f t="shared" si="112"/>
        <v>0</v>
      </c>
      <c r="EV18">
        <f t="shared" si="113"/>
        <v>0</v>
      </c>
      <c r="EW18">
        <f t="shared" si="114"/>
        <v>0</v>
      </c>
      <c r="EX18">
        <f t="shared" si="115"/>
        <v>0</v>
      </c>
      <c r="EY18">
        <f t="shared" si="116"/>
        <v>0</v>
      </c>
      <c r="EZ18">
        <f t="shared" si="117"/>
        <v>0</v>
      </c>
      <c r="FA18">
        <f t="shared" si="118"/>
        <v>0</v>
      </c>
      <c r="FB18">
        <f t="shared" si="119"/>
        <v>0</v>
      </c>
      <c r="FC18">
        <f t="shared" si="120"/>
        <v>0</v>
      </c>
      <c r="FD18">
        <f t="shared" si="121"/>
        <v>0</v>
      </c>
      <c r="FE18" s="21">
        <f t="shared" si="122"/>
        <v>0</v>
      </c>
      <c r="FG18" s="76"/>
      <c r="FH18" s="34">
        <f>$K$18</f>
        <v>150</v>
      </c>
      <c r="FI18" s="37" t="e">
        <f t="shared" ca="1" si="35"/>
        <v>#NAME?</v>
      </c>
      <c r="FJ18" s="37" t="e">
        <f t="shared" ca="1" si="36"/>
        <v>#NAME?</v>
      </c>
      <c r="FK18" s="37" t="e">
        <f t="shared" ca="1" si="37"/>
        <v>#NAME?</v>
      </c>
      <c r="FL18" s="37" t="e">
        <f t="shared" ca="1" si="38"/>
        <v>#NAME?</v>
      </c>
      <c r="FM18" s="37" t="e">
        <f t="shared" ca="1" si="39"/>
        <v>#NAME?</v>
      </c>
      <c r="FN18" s="37" t="e">
        <f t="shared" ca="1" si="40"/>
        <v>#NAME?</v>
      </c>
      <c r="FO18" s="37" t="e">
        <f t="shared" ca="1" si="41"/>
        <v>#NAME?</v>
      </c>
      <c r="FP18" s="37" t="e">
        <f t="shared" ca="1" si="42"/>
        <v>#NAME?</v>
      </c>
      <c r="FQ18" s="37" t="e">
        <f t="shared" ca="1" si="43"/>
        <v>#NAME?</v>
      </c>
      <c r="FR18" s="37" t="e">
        <f t="shared" ca="1" si="44"/>
        <v>#NAME?</v>
      </c>
      <c r="FS18" s="37" t="e">
        <f t="shared" ca="1" si="45"/>
        <v>#NAME?</v>
      </c>
      <c r="FT18" s="37" t="e">
        <f t="shared" ca="1" si="46"/>
        <v>#NAME?</v>
      </c>
      <c r="FU18" s="37" t="e">
        <f t="shared" ca="1" si="47"/>
        <v>#NAME?</v>
      </c>
      <c r="FV18" s="37" t="e">
        <f t="shared" ca="1" si="48"/>
        <v>#NAME?</v>
      </c>
      <c r="FY18" s="76"/>
      <c r="FZ18" s="34">
        <f t="shared" si="123"/>
        <v>150</v>
      </c>
      <c r="GA18" s="30" t="e">
        <f t="shared" ca="1" si="124"/>
        <v>#NAME?</v>
      </c>
      <c r="GB18" s="30" t="e">
        <f t="shared" ca="1" si="125"/>
        <v>#NAME?</v>
      </c>
      <c r="GC18" s="30" t="e">
        <f t="shared" ca="1" si="126"/>
        <v>#NAME?</v>
      </c>
      <c r="GD18" s="30" t="e">
        <f t="shared" ca="1" si="127"/>
        <v>#NAME?</v>
      </c>
      <c r="GE18" s="30" t="e">
        <f t="shared" ca="1" si="128"/>
        <v>#NAME?</v>
      </c>
      <c r="GF18" s="30" t="e">
        <f t="shared" ca="1" si="129"/>
        <v>#NAME?</v>
      </c>
      <c r="GG18" s="30" t="e">
        <f t="shared" ca="1" si="130"/>
        <v>#NAME?</v>
      </c>
      <c r="GH18" s="30" t="e">
        <f t="shared" ca="1" si="131"/>
        <v>#NAME?</v>
      </c>
      <c r="GI18" s="30" t="e">
        <f t="shared" ca="1" si="132"/>
        <v>#NAME?</v>
      </c>
      <c r="GJ18" s="30" t="e">
        <f t="shared" ca="1" si="133"/>
        <v>#NAME?</v>
      </c>
      <c r="GK18" s="30" t="e">
        <f t="shared" ca="1" si="134"/>
        <v>#NAME?</v>
      </c>
      <c r="GL18" s="30" t="e">
        <f t="shared" ca="1" si="135"/>
        <v>#NAME?</v>
      </c>
      <c r="GM18" s="30" t="e">
        <f t="shared" ca="1" si="136"/>
        <v>#NAME?</v>
      </c>
      <c r="GN18" s="31" t="e">
        <f t="shared" ca="1" si="137"/>
        <v>#NAME?</v>
      </c>
      <c r="GO18" s="76"/>
      <c r="GP18" s="34">
        <v>150</v>
      </c>
      <c r="GQ18" s="37" t="e">
        <f t="shared" ca="1" si="50"/>
        <v>#NAME?</v>
      </c>
      <c r="GR18" s="37" t="e">
        <f t="shared" ca="1" si="51"/>
        <v>#NAME?</v>
      </c>
      <c r="GS18" s="37" t="e">
        <f t="shared" ca="1" si="52"/>
        <v>#NAME?</v>
      </c>
      <c r="GT18" s="37" t="e">
        <f t="shared" ca="1" si="53"/>
        <v>#NAME?</v>
      </c>
      <c r="GU18" s="37" t="e">
        <f t="shared" ca="1" si="54"/>
        <v>#NAME?</v>
      </c>
      <c r="GV18" s="37" t="e">
        <f t="shared" ca="1" si="55"/>
        <v>#NAME?</v>
      </c>
      <c r="GW18" s="37" t="e">
        <f t="shared" ca="1" si="56"/>
        <v>#NAME?</v>
      </c>
      <c r="GX18" s="37" t="e">
        <f t="shared" ca="1" si="57"/>
        <v>#NAME?</v>
      </c>
      <c r="GY18" s="37" t="e">
        <f t="shared" ca="1" si="58"/>
        <v>#NAME?</v>
      </c>
      <c r="GZ18" s="37" t="e">
        <f t="shared" ca="1" si="59"/>
        <v>#NAME?</v>
      </c>
      <c r="HA18" s="37" t="e">
        <f t="shared" ca="1" si="60"/>
        <v>#NAME?</v>
      </c>
      <c r="HB18" s="37" t="e">
        <f t="shared" ca="1" si="61"/>
        <v>#NAME?</v>
      </c>
      <c r="HC18" s="37" t="e">
        <f t="shared" ca="1" si="62"/>
        <v>#NAME?</v>
      </c>
      <c r="HD18" s="37" t="e">
        <f t="shared" ca="1" si="63"/>
        <v>#NAME?</v>
      </c>
      <c r="HE18" s="76"/>
      <c r="HF18" s="34">
        <f t="shared" si="138"/>
        <v>150</v>
      </c>
      <c r="HG18" s="42" t="e">
        <f t="shared" ca="1" si="139"/>
        <v>#NAME?</v>
      </c>
      <c r="HH18" s="38" t="e">
        <f t="shared" ca="1" si="140"/>
        <v>#NAME?</v>
      </c>
      <c r="HI18" s="38" t="e">
        <f t="shared" ca="1" si="141"/>
        <v>#NAME?</v>
      </c>
      <c r="HJ18" s="38" t="e">
        <f t="shared" ca="1" si="142"/>
        <v>#NAME?</v>
      </c>
      <c r="HK18" s="38" t="e">
        <f t="shared" ca="1" si="143"/>
        <v>#NAME?</v>
      </c>
      <c r="HL18" s="38" t="e">
        <f t="shared" ca="1" si="144"/>
        <v>#NAME?</v>
      </c>
      <c r="HM18" s="38" t="e">
        <f t="shared" ca="1" si="145"/>
        <v>#NAME?</v>
      </c>
      <c r="HN18" s="38" t="e">
        <f t="shared" ca="1" si="146"/>
        <v>#NAME?</v>
      </c>
      <c r="HO18" s="38" t="e">
        <f t="shared" ca="1" si="147"/>
        <v>#NAME?</v>
      </c>
      <c r="HP18" s="38" t="e">
        <f t="shared" ca="1" si="148"/>
        <v>#NAME?</v>
      </c>
      <c r="HQ18" s="38" t="e">
        <f t="shared" ca="1" si="149"/>
        <v>#NAME?</v>
      </c>
      <c r="HR18" s="38" t="e">
        <f t="shared" ca="1" si="150"/>
        <v>#NAME?</v>
      </c>
      <c r="HS18" s="38" t="e">
        <f t="shared" ca="1" si="151"/>
        <v>#NAME?</v>
      </c>
      <c r="HT18" s="43" t="e">
        <f t="shared" ca="1" si="152"/>
        <v>#NAME?</v>
      </c>
      <c r="HU18" s="76"/>
      <c r="HV18" s="34" t="e">
        <f t="shared" ca="1" si="153"/>
        <v>#NAME?</v>
      </c>
      <c r="HW18" s="38" t="e">
        <f t="shared" ca="1" si="154"/>
        <v>#NAME?</v>
      </c>
      <c r="HX18" s="38" t="e">
        <f t="shared" ca="1" si="155"/>
        <v>#NAME?</v>
      </c>
      <c r="HY18" s="38" t="e">
        <f t="shared" ca="1" si="156"/>
        <v>#NAME?</v>
      </c>
      <c r="HZ18" s="38" t="e">
        <f t="shared" ca="1" si="157"/>
        <v>#NAME?</v>
      </c>
      <c r="IA18" s="38" t="e">
        <f t="shared" ca="1" si="158"/>
        <v>#NAME?</v>
      </c>
      <c r="IB18" s="38" t="e">
        <f t="shared" ca="1" si="159"/>
        <v>#NAME?</v>
      </c>
      <c r="IC18" s="38" t="e">
        <f t="shared" ca="1" si="160"/>
        <v>#NAME?</v>
      </c>
      <c r="ID18" s="38" t="e">
        <f t="shared" ca="1" si="161"/>
        <v>#NAME?</v>
      </c>
      <c r="IE18" s="38" t="e">
        <f t="shared" ca="1" si="162"/>
        <v>#NAME?</v>
      </c>
      <c r="IF18" s="38" t="e">
        <f t="shared" ca="1" si="163"/>
        <v>#NAME?</v>
      </c>
      <c r="IG18" s="38" t="e">
        <f t="shared" ca="1" si="164"/>
        <v>#NAME?</v>
      </c>
      <c r="IH18" s="38" t="e">
        <f t="shared" ca="1" si="165"/>
        <v>#NAME?</v>
      </c>
      <c r="II18" s="38" t="e">
        <f t="shared" ca="1" si="166"/>
        <v>#NAME?</v>
      </c>
      <c r="IJ18" s="43" t="e">
        <f t="shared" ca="1" si="167"/>
        <v>#NAME?</v>
      </c>
      <c r="IL18" s="76"/>
      <c r="IM18" s="34" t="e">
        <f t="shared" ca="1" si="168"/>
        <v>#NAME?</v>
      </c>
      <c r="IN18" s="38" t="e">
        <f t="shared" ca="1" si="169"/>
        <v>#NAME?</v>
      </c>
      <c r="IO18" s="38" t="e">
        <f t="shared" ca="1" si="170"/>
        <v>#NAME?</v>
      </c>
      <c r="IP18" s="38" t="e">
        <f t="shared" ca="1" si="171"/>
        <v>#NAME?</v>
      </c>
      <c r="IQ18" s="38" t="e">
        <f t="shared" ca="1" si="172"/>
        <v>#NAME?</v>
      </c>
      <c r="IR18" s="38" t="e">
        <f t="shared" ca="1" si="173"/>
        <v>#NAME?</v>
      </c>
      <c r="IS18" s="38" t="e">
        <f t="shared" ca="1" si="174"/>
        <v>#NAME?</v>
      </c>
      <c r="IT18" s="38" t="e">
        <f t="shared" ca="1" si="175"/>
        <v>#NAME?</v>
      </c>
      <c r="IU18" s="38" t="e">
        <f t="shared" ca="1" si="176"/>
        <v>#NAME?</v>
      </c>
      <c r="IV18" s="38" t="e">
        <f t="shared" ca="1" si="177"/>
        <v>#NAME?</v>
      </c>
      <c r="IW18" s="38" t="e">
        <f t="shared" ca="1" si="178"/>
        <v>#NAME?</v>
      </c>
      <c r="IX18" s="38" t="e">
        <f t="shared" ca="1" si="179"/>
        <v>#NAME?</v>
      </c>
      <c r="IY18" s="38" t="e">
        <f t="shared" ca="1" si="180"/>
        <v>#NAME?</v>
      </c>
      <c r="IZ18" s="38" t="e">
        <f t="shared" ca="1" si="181"/>
        <v>#NAME?</v>
      </c>
      <c r="JA18" s="43" t="e">
        <f t="shared" ca="1" si="182"/>
        <v>#NAME?</v>
      </c>
    </row>
    <row r="19" spans="1:261" x14ac:dyDescent="0.3">
      <c r="A19" s="7" t="s">
        <v>26</v>
      </c>
      <c r="B19" s="82">
        <v>0.5</v>
      </c>
      <c r="C19" s="83"/>
      <c r="D19" s="8" t="s">
        <v>2</v>
      </c>
      <c r="F19" s="71"/>
      <c r="G19" s="71"/>
      <c r="J19" s="76"/>
      <c r="K19" s="34">
        <v>200</v>
      </c>
      <c r="L19" s="37" t="e">
        <f ca="1">[1]!MF_dPpipe_atma(L$14,wc_,0,Hmes_,Pbuf_atma,Tbuf_,,d_tub,,gamma_gas_,gamma_oil_,gamma_wat_,,$K19,Pb_atma,T_res_,Bob_,,,,,,1,T_res_)</f>
        <v>#NAME?</v>
      </c>
      <c r="M19" s="37" t="e">
        <f ca="1">[1]!MF_dPpipe_atma(M$14,wc_,0,Hmes_,Pbuf_atma,Tbuf_,,d_tub,,gamma_gas_,gamma_oil_,gamma_wat_,,$K19,Pb_atma,T_res_,Bob_,,,,,,1,T_res_)</f>
        <v>#NAME?</v>
      </c>
      <c r="N19" s="37" t="e">
        <f ca="1">[1]!MF_dPpipe_atma(N$14,wc_,0,Hmes_,Pbuf_atma,Tbuf_,,d_tub,,gamma_gas_,gamma_oil_,gamma_wat_,,$K19,Pb_atma,T_res_,Bob_,,,,,,1,T_res_)</f>
        <v>#NAME?</v>
      </c>
      <c r="O19" s="37" t="e">
        <f ca="1">[1]!MF_dPpipe_atma(O$14,wc_,0,Hmes_,Pbuf_atma,Tbuf_,,d_tub,,gamma_gas_,gamma_oil_,gamma_wat_,,$K19,Pb_atma,T_res_,Bob_,,,,,,1,T_res_)</f>
        <v>#NAME?</v>
      </c>
      <c r="P19" s="37" t="e">
        <f ca="1">[1]!MF_dPpipe_atma(P$14,wc_,0,Hmes_,Pbuf_atma,Tbuf_,,d_tub,,gamma_gas_,gamma_oil_,gamma_wat_,,$K19,Pb_atma,T_res_,Bob_,,,,,,1,T_res_)</f>
        <v>#NAME?</v>
      </c>
      <c r="Q19" s="37" t="e">
        <f ca="1">[1]!MF_dPpipe_atma(Q$14,wc_,0,Hmes_,Pbuf_atma,Tbuf_,,d_tub,,gamma_gas_,gamma_oil_,gamma_wat_,,$K19,Pb_atma,T_res_,Bob_,,,,,,1,T_res_)</f>
        <v>#NAME?</v>
      </c>
      <c r="R19" s="37" t="e">
        <f ca="1">[1]!MF_dPpipe_atma(R$14,wc_,0,Hmes_,Pbuf_atma,Tbuf_,,d_tub,,gamma_gas_,gamma_oil_,gamma_wat_,,$K19,Pb_atma,T_res_,Bob_,,,,,,1,T_res_)</f>
        <v>#NAME?</v>
      </c>
      <c r="S19" s="37" t="e">
        <f ca="1">[1]!MF_dPpipe_atma(S$14,wc_,0,Hmes_,Pbuf_atma,Tbuf_,,d_tub,,gamma_gas_,gamma_oil_,gamma_wat_,,$K19,Pb_atma,T_res_,Bob_,,,,,,1,T_res_)</f>
        <v>#NAME?</v>
      </c>
      <c r="T19" s="37" t="e">
        <f ca="1">[1]!MF_dPpipe_atma(T$14,wc_,0,Hmes_,Pbuf_atma,Tbuf_,,d_tub,,gamma_gas_,gamma_oil_,gamma_wat_,,$K19,Pb_atma,T_res_,Bob_,,,,,,1,T_res_)</f>
        <v>#NAME?</v>
      </c>
      <c r="U19" s="37" t="e">
        <f ca="1">[1]!MF_dPpipe_atma(U$14,wc_,0,Hmes_,Pbuf_atma,Tbuf_,,d_tub,,gamma_gas_,gamma_oil_,gamma_wat_,,$K19,Pb_atma,T_res_,Bob_,,,,,,1,T_res_)</f>
        <v>#NAME?</v>
      </c>
      <c r="V19" s="37" t="e">
        <f ca="1">[1]!MF_dPpipe_atma(V$14,wc_,0,Hmes_,Pbuf_atma,Tbuf_,,d_tub,,gamma_gas_,gamma_oil_,gamma_wat_,,$K19,Pb_atma,T_res_,Bob_,,,,,,1,T_res_)</f>
        <v>#NAME?</v>
      </c>
      <c r="W19" s="37" t="e">
        <f ca="1">[1]!MF_dPpipe_atma(W$14,wc_,0,Hmes_,Pbuf_atma,Tbuf_,,d_tub,,gamma_gas_,gamma_oil_,gamma_wat_,,$K19,Pb_atma,T_res_,Bob_,,,,,,1,T_res_)</f>
        <v>#NAME?</v>
      </c>
      <c r="X19" s="37" t="e">
        <f ca="1">[1]!MF_dPpipe_atma(X$14,wc_,0,Hmes_,Pbuf_atma,Tbuf_,,d_tub,,gamma_gas_,gamma_oil_,gamma_wat_,,$K19,Pb_atma,T_res_,Bob_,,,,,,1,T_res_)</f>
        <v>#NAME?</v>
      </c>
      <c r="Y19" s="37" t="e">
        <f ca="1">[1]!MF_dPpipe_atma(Y$14,wc_,0,Hmes_,Pbuf_atma,Tbuf_,,d_tub,,gamma_gas_,gamma_oil_,gamma_wat_,,$K19,Pb_atma,T_res_,Bob_,,,,,,1,T_res_)</f>
        <v>#NAME?</v>
      </c>
      <c r="AB19" s="76"/>
      <c r="AC19" s="34">
        <f>$K$19</f>
        <v>200</v>
      </c>
      <c r="AD19" s="37" t="e">
        <f t="shared" ca="1" si="67"/>
        <v>#NAME?</v>
      </c>
      <c r="AE19" s="37" t="e">
        <f t="shared" ca="1" si="68"/>
        <v>#NAME?</v>
      </c>
      <c r="AF19" s="37" t="e">
        <f t="shared" ca="1" si="69"/>
        <v>#NAME?</v>
      </c>
      <c r="AG19" s="37" t="e">
        <f t="shared" ca="1" si="70"/>
        <v>#NAME?</v>
      </c>
      <c r="AH19" s="37" t="e">
        <f t="shared" ca="1" si="71"/>
        <v>#NAME?</v>
      </c>
      <c r="AI19" s="37" t="e">
        <f t="shared" ca="1" si="72"/>
        <v>#NAME?</v>
      </c>
      <c r="AJ19" s="37" t="e">
        <f t="shared" ca="1" si="73"/>
        <v>#NAME?</v>
      </c>
      <c r="AK19" s="37" t="e">
        <f t="shared" ca="1" si="74"/>
        <v>#NAME?</v>
      </c>
      <c r="AL19" s="37" t="e">
        <f t="shared" ca="1" si="75"/>
        <v>#NAME?</v>
      </c>
      <c r="AM19" s="37" t="e">
        <f t="shared" ca="1" si="76"/>
        <v>#NAME?</v>
      </c>
      <c r="AN19" s="37" t="e">
        <f t="shared" ca="1" si="77"/>
        <v>#NAME?</v>
      </c>
      <c r="AO19" s="37" t="e">
        <f t="shared" ca="1" si="78"/>
        <v>#NAME?</v>
      </c>
      <c r="AP19" s="37" t="e">
        <f t="shared" ca="1" si="79"/>
        <v>#NAME?</v>
      </c>
      <c r="AQ19" s="37" t="e">
        <f t="shared" ca="1" si="18"/>
        <v>#NAME?</v>
      </c>
      <c r="AT19" s="76"/>
      <c r="AU19" s="34">
        <f>$K$19</f>
        <v>200</v>
      </c>
      <c r="AV19" s="16">
        <f>[1]!MF_SeparNat_d($B$18,AV$14,wc_,,d_tub,Dcas_,gamma_gas_,gamma_oil_,gamma_wat_,,$AU19,Pb_atma,T_res_,Bob_)</f>
        <v>0.96368115446005664</v>
      </c>
      <c r="AW19" s="16">
        <f>[1]!MF_SeparNat_d($B$18,AW$14,wc_,,d_tub,Dcas_,gamma_gas_,gamma_oil_,gamma_wat_,,$AU19,Pb_atma,T_res_,Bob_)</f>
        <v>0.94008885392382013</v>
      </c>
      <c r="AX19" s="16">
        <f>[1]!MF_SeparNat_d($B$18,AX$14,wc_,,d_tub,Dcas_,gamma_gas_,gamma_oil_,gamma_wat_,,$AU19,Pb_atma,T_res_,Bob_)</f>
        <v>0.9183333034125758</v>
      </c>
      <c r="AY19" s="16">
        <f>[1]!MF_SeparNat_d($B$18,AY$14,wc_,,d_tub,Dcas_,gamma_gas_,gamma_oil_,gamma_wat_,,$AU19,Pb_atma,T_res_,Bob_)</f>
        <v>0.89793900224403012</v>
      </c>
      <c r="AZ19" s="16">
        <f>[1]!MF_SeparNat_d($B$18,AZ$14,wc_,,d_tub,Dcas_,gamma_gas_,gamma_oil_,gamma_wat_,,$AU19,Pb_atma,T_res_,Bob_)</f>
        <v>0.8707347090553661</v>
      </c>
      <c r="BA19" s="16">
        <f>[1]!MF_SeparNat_d($B$18,BA$14,wc_,,d_tub,Dcas_,gamma_gas_,gamma_oil_,gamma_wat_,,$AU19,Pb_atma,T_res_,Bob_)</f>
        <v>0.85125592971595998</v>
      </c>
      <c r="BB19" s="16">
        <f>[1]!MF_SeparNat_d($B$18,BB$14,wc_,,d_tub,Dcas_,gamma_gas_,gamma_oil_,gamma_wat_,,$AU19,Pb_atma,T_res_,Bob_)</f>
        <v>0.83269171324209301</v>
      </c>
      <c r="BC19" s="16">
        <f>[1]!MF_SeparNat_d($B$18,BC$14,wc_,,d_tub,Dcas_,gamma_gas_,gamma_oil_,gamma_wat_,,$AU19,Pb_atma,T_res_,Bob_)</f>
        <v>0.81494418761888077</v>
      </c>
      <c r="BD19" s="16">
        <f>[1]!MF_SeparNat_d($B$18,BD$14,wc_,,d_tub,Dcas_,gamma_gas_,gamma_oil_,gamma_wat_,,$AU19,Pb_atma,T_res_,Bob_)</f>
        <v>0.79793642126633246</v>
      </c>
      <c r="BE19" s="16">
        <f>[1]!MF_SeparNat_d($B$18,BE$14,wc_,,d_tub,Dcas_,gamma_gas_,gamma_oil_,gamma_wat_,,$AU19,Pb_atma,T_res_,Bob_)</f>
        <v>0.78160599927185093</v>
      </c>
      <c r="BF19" s="16">
        <f>[1]!MF_SeparNat_d($B$18,BF$14,wc_,,d_tub,Dcas_,gamma_gas_,gamma_oil_,gamma_wat_,,$AU19,Pb_atma,T_res_,Bob_)</f>
        <v>0.76590103475779803</v>
      </c>
      <c r="BG19" s="16">
        <f>[1]!MF_SeparNat_d($B$18,BG$14,wc_,,d_tub,Dcas_,gamma_gas_,gamma_oil_,gamma_wat_,,$AU19,Pb_atma,T_res_,Bob_)</f>
        <v>0.75077754927087659</v>
      </c>
      <c r="BH19" s="16">
        <f>[1]!MF_SeparNat_d($B$18,BH$14,wc_,,d_tub,Dcas_,gamma_gas_,gamma_oil_,gamma_wat_,,$AU19,Pb_atma,T_res_,Bob_)</f>
        <v>0.73619767478488085</v>
      </c>
      <c r="BI19" s="16">
        <f>[1]!MF_SeparNat_d($B$18,BI$14,wc_,,d_tub,Dcas_,gamma_gas_,gamma_oil_,gamma_wat_,,$AU19,Pb_atma,T_res_,Bob_)</f>
        <v>0.72212837492815474</v>
      </c>
      <c r="BJ19" s="76"/>
      <c r="BK19" s="34">
        <f>$K$19</f>
        <v>200</v>
      </c>
      <c r="BL19" s="16">
        <f>[1]!MF_GasFraction_d($B$18,T_res_,wc_,gamma_gas_,gamma_oil_,gamma_wat_,,$BK19,Pb_atma,T_res_,Bob_,,,AV19,$B$18,T_res_)</f>
        <v>8.2593297955396036E-2</v>
      </c>
      <c r="BM19" s="16">
        <f>[1]!MF_GasFraction_d($B$18,T_res_,wc_,gamma_gas_,gamma_oil_,gamma_wat_,,$BK19,Pb_atma,T_res_,Bob_,,,AW19,$B$18,T_res_)</f>
        <v>0.12888363206197195</v>
      </c>
      <c r="BN19" s="16">
        <f>[1]!MF_GasFraction_d($B$18,T_res_,wc_,gamma_gas_,gamma_oil_,gamma_wat_,,$BK19,Pb_atma,T_res_,Bob_,,,AX19,$B$18,T_res_)</f>
        <v>0.16702868023371997</v>
      </c>
      <c r="BO19" s="16">
        <f>[1]!MF_GasFraction_d($B$18,T_res_,wc_,gamma_gas_,gamma_oil_,gamma_wat_,,$BK19,Pb_atma,T_res_,Bob_,,,AY19,$B$18,T_res_)</f>
        <v>0.20004775609612666</v>
      </c>
      <c r="BP19" s="16">
        <f>[1]!MF_GasFraction_d($B$18,T_res_,wc_,gamma_gas_,gamma_oil_,gamma_wat_,,$BK19,Pb_atma,T_res_,Bob_,,,AZ19,$B$18,T_res_)</f>
        <v>0.24045540876740065</v>
      </c>
      <c r="BQ19" s="16">
        <f>[1]!MF_GasFraction_d($B$18,T_res_,wc_,gamma_gas_,gamma_oil_,gamma_wat_,,$BK19,Pb_atma,T_res_,Bob_,,,BA19,$B$18,T_res_)</f>
        <v>0.26667660969315504</v>
      </c>
      <c r="BR19" s="16">
        <f>[1]!MF_GasFraction_d($B$18,T_res_,wc_,gamma_gas_,gamma_oil_,gamma_wat_,,$BK19,Pb_atma,T_res_,Bob_,,,BB19,$B$18,T_res_)</f>
        <v>0.29016945174026187</v>
      </c>
      <c r="BS19" s="16">
        <f>[1]!MF_GasFraction_d($B$18,T_res_,wc_,gamma_gas_,gamma_oil_,gamma_wat_,,$BK19,Pb_atma,T_res_,Bob_,,,BC19,$B$18,T_res_)</f>
        <v>0.31136081445139968</v>
      </c>
      <c r="BT19" s="16">
        <f>[1]!MF_GasFraction_d($B$18,T_res_,wc_,gamma_gas_,gamma_oil_,gamma_wat_,,$BK19,Pb_atma,T_res_,Bob_,,,BD19,$B$18,T_res_)</f>
        <v>0.33040064738252545</v>
      </c>
      <c r="BU19" s="16">
        <f>[1]!MF_GasFraction_d($B$18,T_res_,wc_,gamma_gas_,gamma_oil_,gamma_wat_,,$BK19,Pb_atma,T_res_,Bob_,,,BE19,$B$18,T_res_)</f>
        <v>0.34768584873508229</v>
      </c>
      <c r="BV19" s="16">
        <f>[1]!MF_GasFraction_d($B$18,T_res_,wc_,gamma_gas_,gamma_oil_,gamma_wat_,,$BK19,Pb_atma,T_res_,Bob_,,,BF19,$B$18,T_res_)</f>
        <v>0.36354179914556994</v>
      </c>
      <c r="BW19" s="16">
        <f>[1]!MF_GasFraction_d($B$18,T_res_,wc_,gamma_gas_,gamma_oil_,gamma_wat_,,$BK19,Pb_atma,T_res_,Bob_,,,BG19,$B$18,T_res_)</f>
        <v>0.37814157562602257</v>
      </c>
      <c r="BX19" s="16">
        <f>[1]!MF_GasFraction_d($B$18,T_res_,wc_,gamma_gas_,gamma_oil_,gamma_wat_,,$BK19,Pb_atma,T_res_,Bob_,,,BH19,$B$18,T_res_)</f>
        <v>0.39157040093769602</v>
      </c>
      <c r="BY19" s="16">
        <f>[1]!MF_GasFraction_d($B$18,T_res_,wc_,gamma_gas_,gamma_oil_,gamma_wat_,,$BK19,Pb_atma,T_res_,Bob_,,,BI19,$B$18,T_res_)</f>
        <v>0.40392670939497821</v>
      </c>
      <c r="CA19" s="76"/>
      <c r="CB19" s="34">
        <f>$K$19</f>
        <v>200</v>
      </c>
      <c r="CC19" t="e">
        <f t="shared" ca="1" si="80"/>
        <v>#NAME?</v>
      </c>
      <c r="CD19">
        <f t="shared" si="19"/>
        <v>60</v>
      </c>
      <c r="CE19">
        <f t="shared" si="20"/>
        <v>60</v>
      </c>
      <c r="CF19">
        <f t="shared" si="21"/>
        <v>60</v>
      </c>
      <c r="CG19">
        <f t="shared" si="22"/>
        <v>60</v>
      </c>
      <c r="CH19">
        <f t="shared" si="23"/>
        <v>60</v>
      </c>
      <c r="CI19">
        <f t="shared" si="24"/>
        <v>60</v>
      </c>
      <c r="CJ19">
        <f t="shared" si="25"/>
        <v>60</v>
      </c>
      <c r="CK19">
        <f t="shared" si="26"/>
        <v>60</v>
      </c>
      <c r="CL19">
        <f t="shared" si="27"/>
        <v>60</v>
      </c>
      <c r="CM19">
        <f t="shared" si="28"/>
        <v>60</v>
      </c>
      <c r="CN19">
        <f t="shared" si="29"/>
        <v>60</v>
      </c>
      <c r="CO19">
        <f t="shared" si="30"/>
        <v>60</v>
      </c>
      <c r="CP19">
        <f t="shared" si="31"/>
        <v>60</v>
      </c>
      <c r="CR19" s="76"/>
      <c r="CS19" s="34">
        <f>$K$19</f>
        <v>200</v>
      </c>
      <c r="CT19" s="37">
        <f>IF(CT$9&lt;$CW$7,500,[1]!MF_PGasFraction_atma($B$19,T_res_,gamma_gas_,gamma_oil_,gamma_wat_,wc_,,$CS19,Pb_atma,T_res_,Bob_,,,AU19,$B$18,T_res_))</f>
        <v>500</v>
      </c>
      <c r="CU19" s="37">
        <f>IF(CU$9&lt;$CW$7,500,[1]!MF_PGasFraction_atma($B$19,T_res_,gamma_gas_,gamma_oil_,gamma_wat_,wc_,,$CS19,Pb_atma,T_res_,Bob_,,,AV19,$B$18,T_res_))</f>
        <v>26.019287109375</v>
      </c>
      <c r="CV19" s="37">
        <f>IF(CV$9&lt;$CW$7,500,[1]!MF_PGasFraction_atma($B$19,T_res_,gamma_gas_,gamma_oil_,gamma_wat_,wc_,,$CS19,Pb_atma,T_res_,Bob_,,,AW19,$B$18,T_res_))</f>
        <v>28.3538818359375</v>
      </c>
      <c r="CW19" s="37">
        <f>IF(CW$9&lt;$CW$7,500,[1]!MF_PGasFraction_atma($B$19,T_res_,gamma_gas_,gamma_oil_,gamma_wat_,wc_,,$CS19,Pb_atma,T_res_,Bob_,,,AX19,$B$18,T_res_))</f>
        <v>30.46875</v>
      </c>
      <c r="CX19" s="37">
        <f>IF(CX$9&lt;$CW$7,500,[1]!MF_PGasFraction_atma($B$19,T_res_,gamma_gas_,gamma_oil_,gamma_wat_,wc_,,$CS19,Pb_atma,T_res_,Bob_,,,AY19,$B$18,T_res_))</f>
        <v>32.427978515625</v>
      </c>
      <c r="CY19" s="37">
        <f>IF(CY$9&lt;$CW$7,500,[1]!MF_PGasFraction_atma($B$19,T_res_,gamma_gas_,gamma_oil_,gamma_wat_,wc_,,$CS19,Pb_atma,T_res_,Bob_,,,AZ19,$B$18,T_res_))</f>
        <v>35.028076171875</v>
      </c>
      <c r="CZ19" s="37">
        <f>IF(CZ$9&lt;$CW$7,500,[1]!MF_PGasFraction_atma($B$19,T_res_,gamma_gas_,gamma_oil_,gamma_wat_,wc_,,$CS19,Pb_atma,T_res_,Bob_,,,BA19,$B$18,T_res_))</f>
        <v>36.8408203125</v>
      </c>
      <c r="DA19" s="37">
        <f>IF(DA$9&lt;$CW$7,500,[1]!MF_PGasFraction_atma($B$19,T_res_,gamma_gas_,gamma_oil_,gamma_wat_,wc_,,$CS19,Pb_atma,T_res_,Bob_,,,BB19,$B$18,T_res_))</f>
        <v>38.580322265625</v>
      </c>
      <c r="DB19" s="37">
        <f>IF(DB$9&lt;$CW$7,500,[1]!MF_PGasFraction_atma($B$19,T_res_,gamma_gas_,gamma_oil_,gamma_wat_,wc_,,$CS19,Pb_atma,T_res_,Bob_,,,BC19,$B$18,T_res_))</f>
        <v>40.228271484375</v>
      </c>
      <c r="DC19" s="37">
        <f>IF(DC$9&lt;$CW$7,500,[1]!MF_PGasFraction_atma($B$19,T_res_,gamma_gas_,gamma_oil_,gamma_wat_,wc_,,$CS19,Pb_atma,T_res_,Bob_,,,BD19,$B$18,T_res_))</f>
        <v>41.78466796875</v>
      </c>
      <c r="DD19" s="37">
        <f>IF(DD$9&lt;$CW$7,500,[1]!MF_PGasFraction_atma($B$19,T_res_,gamma_gas_,gamma_oil_,gamma_wat_,wc_,,$CS19,Pb_atma,T_res_,Bob_,,,BE19,$B$18,T_res_))</f>
        <v>43.267822265625</v>
      </c>
      <c r="DE19" s="37">
        <f>IF(DE$9&lt;$CW$7,500,[1]!MF_PGasFraction_atma($B$19,T_res_,gamma_gas_,gamma_oil_,gamma_wat_,wc_,,$CS19,Pb_atma,T_res_,Bob_,,,BF19,$B$18,T_res_))</f>
        <v>44.677734375</v>
      </c>
      <c r="DF19" s="37">
        <f>IF(DF$9&lt;$CW$7,500,[1]!MF_PGasFraction_atma($B$19,T_res_,gamma_gas_,gamma_oil_,gamma_wat_,wc_,,$CS19,Pb_atma,T_res_,Bob_,,,BG19,$B$18,T_res_))</f>
        <v>46.03271484375</v>
      </c>
      <c r="DG19" s="37">
        <f>IF(DG$9&lt;$CW$7,500,[1]!MF_PGasFraction_atma($B$19,T_res_,gamma_gas_,gamma_oil_,gamma_wat_,wc_,,$CS19,Pb_atma,T_res_,Bob_,,,BH19,$B$18,T_res_))</f>
        <v>47.35107421875</v>
      </c>
      <c r="DI19" s="76"/>
      <c r="DJ19" s="34">
        <f>$K$19</f>
        <v>200</v>
      </c>
      <c r="DK19" s="30" t="e">
        <f t="shared" ca="1" si="81"/>
        <v>#NAME?</v>
      </c>
      <c r="DL19" s="30" t="e">
        <f t="shared" ca="1" si="82"/>
        <v>#NAME?</v>
      </c>
      <c r="DM19" s="30" t="e">
        <f t="shared" ca="1" si="83"/>
        <v>#NAME?</v>
      </c>
      <c r="DN19" s="30" t="e">
        <f t="shared" ca="1" si="84"/>
        <v>#NAME?</v>
      </c>
      <c r="DO19" s="30" t="e">
        <f t="shared" ca="1" si="85"/>
        <v>#NAME?</v>
      </c>
      <c r="DP19" s="30" t="e">
        <f t="shared" ca="1" si="86"/>
        <v>#NAME?</v>
      </c>
      <c r="DQ19" s="30" t="e">
        <f t="shared" ca="1" si="87"/>
        <v>#NAME?</v>
      </c>
      <c r="DR19" s="30" t="e">
        <f t="shared" ca="1" si="88"/>
        <v>#NAME?</v>
      </c>
      <c r="DS19" s="30" t="e">
        <f t="shared" ca="1" si="89"/>
        <v>#NAME?</v>
      </c>
      <c r="DT19" s="30" t="e">
        <f t="shared" ca="1" si="90"/>
        <v>#NAME?</v>
      </c>
      <c r="DU19" s="30" t="e">
        <f t="shared" ca="1" si="91"/>
        <v>#NAME?</v>
      </c>
      <c r="DV19" s="30" t="e">
        <f t="shared" ca="1" si="92"/>
        <v>#NAME?</v>
      </c>
      <c r="DW19" s="30" t="e">
        <f t="shared" ca="1" si="93"/>
        <v>#NAME?</v>
      </c>
      <c r="DX19" s="30" t="e">
        <f t="shared" ca="1" si="94"/>
        <v>#NAME?</v>
      </c>
      <c r="DZ19" s="76"/>
      <c r="EA19" s="34">
        <f>$K$19</f>
        <v>200</v>
      </c>
      <c r="EB19" s="38" t="e">
        <f t="shared" ca="1" si="95"/>
        <v>#NAME?</v>
      </c>
      <c r="EC19" s="38">
        <f t="shared" si="96"/>
        <v>60</v>
      </c>
      <c r="ED19" s="38">
        <f t="shared" si="97"/>
        <v>60</v>
      </c>
      <c r="EE19" s="38">
        <f>IF(CW19&gt;$B$18,IF(CW19&lt;CF19,CW19,CF19),$B$18)</f>
        <v>60</v>
      </c>
      <c r="EF19" s="38">
        <f t="shared" si="99"/>
        <v>60</v>
      </c>
      <c r="EG19" s="38">
        <f t="shared" si="100"/>
        <v>60</v>
      </c>
      <c r="EH19" s="38">
        <f t="shared" si="101"/>
        <v>60</v>
      </c>
      <c r="EI19" s="38">
        <f t="shared" si="102"/>
        <v>60</v>
      </c>
      <c r="EJ19" s="38">
        <f t="shared" si="103"/>
        <v>60</v>
      </c>
      <c r="EK19" s="38">
        <f t="shared" si="104"/>
        <v>60</v>
      </c>
      <c r="EL19" s="38">
        <f t="shared" si="105"/>
        <v>60</v>
      </c>
      <c r="EM19" s="38">
        <f t="shared" si="106"/>
        <v>60</v>
      </c>
      <c r="EN19" s="38">
        <f t="shared" si="107"/>
        <v>60</v>
      </c>
      <c r="EO19" s="38">
        <f t="shared" si="108"/>
        <v>60</v>
      </c>
      <c r="ER19" s="20" t="e">
        <f t="shared" ca="1" si="109"/>
        <v>#NAME?</v>
      </c>
      <c r="ES19">
        <f t="shared" si="110"/>
        <v>0</v>
      </c>
      <c r="ET19">
        <f t="shared" si="111"/>
        <v>0</v>
      </c>
      <c r="EU19">
        <f t="shared" si="112"/>
        <v>0</v>
      </c>
      <c r="EV19">
        <f t="shared" si="113"/>
        <v>0</v>
      </c>
      <c r="EW19">
        <f t="shared" si="114"/>
        <v>0</v>
      </c>
      <c r="EX19">
        <f t="shared" si="115"/>
        <v>0</v>
      </c>
      <c r="EY19">
        <f t="shared" si="116"/>
        <v>0</v>
      </c>
      <c r="EZ19">
        <f t="shared" si="117"/>
        <v>0</v>
      </c>
      <c r="FA19">
        <f t="shared" si="118"/>
        <v>0</v>
      </c>
      <c r="FB19">
        <f t="shared" si="119"/>
        <v>0</v>
      </c>
      <c r="FC19">
        <f t="shared" si="120"/>
        <v>0</v>
      </c>
      <c r="FD19">
        <f t="shared" si="121"/>
        <v>0</v>
      </c>
      <c r="FE19" s="21">
        <f t="shared" si="122"/>
        <v>0</v>
      </c>
      <c r="FG19" s="76"/>
      <c r="FH19" s="34">
        <f>$K$19</f>
        <v>200</v>
      </c>
      <c r="FI19" s="37" t="e">
        <f t="shared" ca="1" si="35"/>
        <v>#NAME?</v>
      </c>
      <c r="FJ19" s="37" t="e">
        <f t="shared" ca="1" si="36"/>
        <v>#NAME?</v>
      </c>
      <c r="FK19" s="37" t="e">
        <f t="shared" ca="1" si="37"/>
        <v>#NAME?</v>
      </c>
      <c r="FL19" s="37" t="e">
        <f t="shared" ca="1" si="38"/>
        <v>#NAME?</v>
      </c>
      <c r="FM19" s="37" t="e">
        <f t="shared" ca="1" si="39"/>
        <v>#NAME?</v>
      </c>
      <c r="FN19" s="37" t="e">
        <f t="shared" ca="1" si="40"/>
        <v>#NAME?</v>
      </c>
      <c r="FO19" s="37" t="e">
        <f t="shared" ca="1" si="41"/>
        <v>#NAME?</v>
      </c>
      <c r="FP19" s="37" t="e">
        <f t="shared" ca="1" si="42"/>
        <v>#NAME?</v>
      </c>
      <c r="FQ19" s="37" t="e">
        <f t="shared" ca="1" si="43"/>
        <v>#NAME?</v>
      </c>
      <c r="FR19" s="37" t="e">
        <f t="shared" ca="1" si="44"/>
        <v>#NAME?</v>
      </c>
      <c r="FS19" s="37" t="e">
        <f t="shared" ca="1" si="45"/>
        <v>#NAME?</v>
      </c>
      <c r="FT19" s="37" t="e">
        <f t="shared" ca="1" si="46"/>
        <v>#NAME?</v>
      </c>
      <c r="FU19" s="37" t="e">
        <f t="shared" ca="1" si="47"/>
        <v>#NAME?</v>
      </c>
      <c r="FV19" s="37" t="e">
        <f t="shared" ca="1" si="48"/>
        <v>#NAME?</v>
      </c>
      <c r="FY19" s="76"/>
      <c r="FZ19" s="34">
        <f t="shared" si="123"/>
        <v>200</v>
      </c>
      <c r="GA19" s="30" t="e">
        <f t="shared" ca="1" si="124"/>
        <v>#NAME?</v>
      </c>
      <c r="GB19" s="30" t="e">
        <f t="shared" ca="1" si="125"/>
        <v>#NAME?</v>
      </c>
      <c r="GC19" s="30" t="e">
        <f t="shared" ca="1" si="126"/>
        <v>#NAME?</v>
      </c>
      <c r="GD19" s="30" t="e">
        <f t="shared" ca="1" si="127"/>
        <v>#NAME?</v>
      </c>
      <c r="GE19" s="30" t="e">
        <f t="shared" ca="1" si="128"/>
        <v>#NAME?</v>
      </c>
      <c r="GF19" s="30" t="e">
        <f t="shared" ca="1" si="129"/>
        <v>#NAME?</v>
      </c>
      <c r="GG19" s="30" t="e">
        <f t="shared" ca="1" si="130"/>
        <v>#NAME?</v>
      </c>
      <c r="GH19" s="30" t="e">
        <f t="shared" ca="1" si="131"/>
        <v>#NAME?</v>
      </c>
      <c r="GI19" s="30" t="e">
        <f t="shared" ca="1" si="132"/>
        <v>#NAME?</v>
      </c>
      <c r="GJ19" s="30" t="e">
        <f t="shared" ca="1" si="133"/>
        <v>#NAME?</v>
      </c>
      <c r="GK19" s="30" t="e">
        <f t="shared" ca="1" si="134"/>
        <v>#NAME?</v>
      </c>
      <c r="GL19" s="30" t="e">
        <f t="shared" ca="1" si="135"/>
        <v>#NAME?</v>
      </c>
      <c r="GM19" s="30" t="e">
        <f t="shared" ca="1" si="136"/>
        <v>#NAME?</v>
      </c>
      <c r="GN19" s="31" t="e">
        <f t="shared" ca="1" si="137"/>
        <v>#NAME?</v>
      </c>
      <c r="GO19" s="76"/>
      <c r="GP19" s="34">
        <v>200</v>
      </c>
      <c r="GQ19" s="37" t="e">
        <f t="shared" ca="1" si="50"/>
        <v>#NAME?</v>
      </c>
      <c r="GR19" s="37" t="e">
        <f t="shared" ca="1" si="51"/>
        <v>#NAME?</v>
      </c>
      <c r="GS19" s="37" t="e">
        <f t="shared" ca="1" si="52"/>
        <v>#NAME?</v>
      </c>
      <c r="GT19" s="37" t="e">
        <f t="shared" ca="1" si="53"/>
        <v>#NAME?</v>
      </c>
      <c r="GU19" s="37" t="e">
        <f t="shared" ca="1" si="54"/>
        <v>#NAME?</v>
      </c>
      <c r="GV19" s="37" t="e">
        <f t="shared" ca="1" si="55"/>
        <v>#NAME?</v>
      </c>
      <c r="GW19" s="37" t="e">
        <f t="shared" ca="1" si="56"/>
        <v>#NAME?</v>
      </c>
      <c r="GX19" s="37" t="e">
        <f t="shared" ca="1" si="57"/>
        <v>#NAME?</v>
      </c>
      <c r="GY19" s="37" t="e">
        <f t="shared" ca="1" si="58"/>
        <v>#NAME?</v>
      </c>
      <c r="GZ19" s="37" t="e">
        <f t="shared" ca="1" si="59"/>
        <v>#NAME?</v>
      </c>
      <c r="HA19" s="37" t="e">
        <f t="shared" ca="1" si="60"/>
        <v>#NAME?</v>
      </c>
      <c r="HB19" s="37" t="e">
        <f t="shared" ca="1" si="61"/>
        <v>#NAME?</v>
      </c>
      <c r="HC19" s="37" t="e">
        <f t="shared" ca="1" si="62"/>
        <v>#NAME?</v>
      </c>
      <c r="HD19" s="37" t="e">
        <f t="shared" ca="1" si="63"/>
        <v>#NAME?</v>
      </c>
      <c r="HE19" s="76"/>
      <c r="HF19" s="34">
        <f t="shared" si="138"/>
        <v>200</v>
      </c>
      <c r="HG19" s="42" t="e">
        <f t="shared" ca="1" si="139"/>
        <v>#NAME?</v>
      </c>
      <c r="HH19" s="38" t="e">
        <f t="shared" ca="1" si="140"/>
        <v>#NAME?</v>
      </c>
      <c r="HI19" s="38" t="e">
        <f t="shared" ca="1" si="141"/>
        <v>#NAME?</v>
      </c>
      <c r="HJ19" s="38" t="e">
        <f t="shared" ca="1" si="142"/>
        <v>#NAME?</v>
      </c>
      <c r="HK19" s="38" t="e">
        <f t="shared" ca="1" si="143"/>
        <v>#NAME?</v>
      </c>
      <c r="HL19" s="38" t="e">
        <f t="shared" ca="1" si="144"/>
        <v>#NAME?</v>
      </c>
      <c r="HM19" s="38" t="e">
        <f t="shared" ca="1" si="145"/>
        <v>#NAME?</v>
      </c>
      <c r="HN19" s="38" t="e">
        <f t="shared" ca="1" si="146"/>
        <v>#NAME?</v>
      </c>
      <c r="HO19" s="38" t="e">
        <f t="shared" ca="1" si="147"/>
        <v>#NAME?</v>
      </c>
      <c r="HP19" s="38" t="e">
        <f t="shared" ca="1" si="148"/>
        <v>#NAME?</v>
      </c>
      <c r="HQ19" s="38" t="e">
        <f t="shared" ca="1" si="149"/>
        <v>#NAME?</v>
      </c>
      <c r="HR19" s="38" t="e">
        <f t="shared" ca="1" si="150"/>
        <v>#NAME?</v>
      </c>
      <c r="HS19" s="38" t="e">
        <f t="shared" ca="1" si="151"/>
        <v>#NAME?</v>
      </c>
      <c r="HT19" s="43" t="e">
        <f t="shared" ca="1" si="152"/>
        <v>#NAME?</v>
      </c>
      <c r="HU19" s="76"/>
      <c r="HV19" s="34" t="e">
        <f t="shared" ca="1" si="153"/>
        <v>#NAME?</v>
      </c>
      <c r="HW19" s="38" t="e">
        <f t="shared" ca="1" si="154"/>
        <v>#NAME?</v>
      </c>
      <c r="HX19" s="38" t="e">
        <f t="shared" ca="1" si="155"/>
        <v>#NAME?</v>
      </c>
      <c r="HY19" s="38" t="e">
        <f t="shared" ca="1" si="156"/>
        <v>#NAME?</v>
      </c>
      <c r="HZ19" s="38" t="e">
        <f t="shared" ca="1" si="157"/>
        <v>#NAME?</v>
      </c>
      <c r="IA19" s="38" t="e">
        <f t="shared" ca="1" si="158"/>
        <v>#NAME?</v>
      </c>
      <c r="IB19" s="38" t="e">
        <f t="shared" ca="1" si="159"/>
        <v>#NAME?</v>
      </c>
      <c r="IC19" s="38" t="e">
        <f t="shared" ca="1" si="160"/>
        <v>#NAME?</v>
      </c>
      <c r="ID19" s="38" t="e">
        <f t="shared" ca="1" si="161"/>
        <v>#NAME?</v>
      </c>
      <c r="IE19" s="38" t="e">
        <f t="shared" ca="1" si="162"/>
        <v>#NAME?</v>
      </c>
      <c r="IF19" s="38" t="e">
        <f t="shared" ca="1" si="163"/>
        <v>#NAME?</v>
      </c>
      <c r="IG19" s="38" t="e">
        <f t="shared" ca="1" si="164"/>
        <v>#NAME?</v>
      </c>
      <c r="IH19" s="38" t="e">
        <f t="shared" ca="1" si="165"/>
        <v>#NAME?</v>
      </c>
      <c r="II19" s="38" t="e">
        <f t="shared" ca="1" si="166"/>
        <v>#NAME?</v>
      </c>
      <c r="IJ19" s="43" t="e">
        <f t="shared" ca="1" si="167"/>
        <v>#NAME?</v>
      </c>
      <c r="IL19" s="76"/>
      <c r="IM19" s="34" t="e">
        <f t="shared" ca="1" si="168"/>
        <v>#NAME?</v>
      </c>
      <c r="IN19" s="38" t="e">
        <f t="shared" ca="1" si="169"/>
        <v>#NAME?</v>
      </c>
      <c r="IO19" s="38" t="e">
        <f t="shared" ca="1" si="170"/>
        <v>#NAME?</v>
      </c>
      <c r="IP19" s="38" t="e">
        <f t="shared" ca="1" si="171"/>
        <v>#NAME?</v>
      </c>
      <c r="IQ19" s="38" t="e">
        <f t="shared" ca="1" si="172"/>
        <v>#NAME?</v>
      </c>
      <c r="IR19" s="38" t="e">
        <f t="shared" ca="1" si="173"/>
        <v>#NAME?</v>
      </c>
      <c r="IS19" s="38" t="e">
        <f t="shared" ca="1" si="174"/>
        <v>#NAME?</v>
      </c>
      <c r="IT19" s="38" t="e">
        <f t="shared" ca="1" si="175"/>
        <v>#NAME?</v>
      </c>
      <c r="IU19" s="38" t="e">
        <f t="shared" ca="1" si="176"/>
        <v>#NAME?</v>
      </c>
      <c r="IV19" s="38" t="e">
        <f t="shared" ca="1" si="177"/>
        <v>#NAME?</v>
      </c>
      <c r="IW19" s="38" t="e">
        <f t="shared" ca="1" si="178"/>
        <v>#NAME?</v>
      </c>
      <c r="IX19" s="38" t="e">
        <f t="shared" ca="1" si="179"/>
        <v>#NAME?</v>
      </c>
      <c r="IY19" s="38" t="e">
        <f t="shared" ca="1" si="180"/>
        <v>#NAME?</v>
      </c>
      <c r="IZ19" s="38" t="e">
        <f t="shared" ca="1" si="181"/>
        <v>#NAME?</v>
      </c>
      <c r="JA19" s="43" t="e">
        <f t="shared" ca="1" si="182"/>
        <v>#NAME?</v>
      </c>
    </row>
    <row r="20" spans="1:261" x14ac:dyDescent="0.3">
      <c r="F20" s="71"/>
      <c r="G20" s="71"/>
      <c r="J20" s="76"/>
      <c r="K20" s="34">
        <v>250</v>
      </c>
      <c r="L20" s="37" t="e">
        <f ca="1">[1]!MF_dPpipe_atma(L$14,wc_,0,Hmes_,Pbuf_atma,Tbuf_,,d_tub,,gamma_gas_,gamma_oil_,gamma_wat_,,$K20,Pb_atma,T_res_,Bob_,,,,,,1,T_res_)</f>
        <v>#NAME?</v>
      </c>
      <c r="M20" s="37" t="e">
        <f ca="1">[1]!MF_dPpipe_atma(M$14,wc_,0,Hmes_,Pbuf_atma,Tbuf_,,d_tub,,gamma_gas_,gamma_oil_,gamma_wat_,,$K20,Pb_atma,T_res_,Bob_,,,,,,1,T_res_)</f>
        <v>#NAME?</v>
      </c>
      <c r="N20" s="37" t="e">
        <f ca="1">[1]!MF_dPpipe_atma(N$14,wc_,0,Hmes_,Pbuf_atma,Tbuf_,,d_tub,,gamma_gas_,gamma_oil_,gamma_wat_,,$K20,Pb_atma,T_res_,Bob_,,,,,,1,T_res_)</f>
        <v>#NAME?</v>
      </c>
      <c r="O20" s="37" t="e">
        <f ca="1">[1]!MF_dPpipe_atma(O$14,wc_,0,Hmes_,Pbuf_atma,Tbuf_,,d_tub,,gamma_gas_,gamma_oil_,gamma_wat_,,$K20,Pb_atma,T_res_,Bob_,,,,,,1,T_res_)</f>
        <v>#NAME?</v>
      </c>
      <c r="P20" s="37" t="e">
        <f ca="1">[1]!MF_dPpipe_atma(P$14,wc_,0,Hmes_,Pbuf_atma,Tbuf_,,d_tub,,gamma_gas_,gamma_oil_,gamma_wat_,,$K20,Pb_atma,T_res_,Bob_,,,,,,1,T_res_)</f>
        <v>#NAME?</v>
      </c>
      <c r="Q20" s="37" t="e">
        <f ca="1">[1]!MF_dPpipe_atma(Q$14,wc_,0,Hmes_,Pbuf_atma,Tbuf_,,d_tub,,gamma_gas_,gamma_oil_,gamma_wat_,,$K20,Pb_atma,T_res_,Bob_,,,,,,1,T_res_)</f>
        <v>#NAME?</v>
      </c>
      <c r="R20" s="37" t="e">
        <f ca="1">[1]!MF_dPpipe_atma(R$14,wc_,0,Hmes_,Pbuf_atma,Tbuf_,,d_tub,,gamma_gas_,gamma_oil_,gamma_wat_,,$K20,Pb_atma,T_res_,Bob_,,,,,,1,T_res_)</f>
        <v>#NAME?</v>
      </c>
      <c r="S20" s="37" t="e">
        <f ca="1">[1]!MF_dPpipe_atma(S$14,wc_,0,Hmes_,Pbuf_atma,Tbuf_,,d_tub,,gamma_gas_,gamma_oil_,gamma_wat_,,$K20,Pb_atma,T_res_,Bob_,,,,,,1,T_res_)</f>
        <v>#NAME?</v>
      </c>
      <c r="T20" s="37" t="e">
        <f ca="1">[1]!MF_dPpipe_atma(T$14,wc_,0,Hmes_,Pbuf_atma,Tbuf_,,d_tub,,gamma_gas_,gamma_oil_,gamma_wat_,,$K20,Pb_atma,T_res_,Bob_,,,,,,1,T_res_)</f>
        <v>#NAME?</v>
      </c>
      <c r="U20" s="37" t="e">
        <f ca="1">[1]!MF_dPpipe_atma(U$14,wc_,0,Hmes_,Pbuf_atma,Tbuf_,,d_tub,,gamma_gas_,gamma_oil_,gamma_wat_,,$K20,Pb_atma,T_res_,Bob_,,,,,,1,T_res_)</f>
        <v>#NAME?</v>
      </c>
      <c r="V20" s="37" t="e">
        <f ca="1">[1]!MF_dPpipe_atma(V$14,wc_,0,Hmes_,Pbuf_atma,Tbuf_,,d_tub,,gamma_gas_,gamma_oil_,gamma_wat_,,$K20,Pb_atma,T_res_,Bob_,,,,,,1,T_res_)</f>
        <v>#NAME?</v>
      </c>
      <c r="W20" s="37" t="e">
        <f ca="1">[1]!MF_dPpipe_atma(W$14,wc_,0,Hmes_,Pbuf_atma,Tbuf_,,d_tub,,gamma_gas_,gamma_oil_,gamma_wat_,,$K20,Pb_atma,T_res_,Bob_,,,,,,1,T_res_)</f>
        <v>#NAME?</v>
      </c>
      <c r="X20" s="37" t="e">
        <f ca="1">[1]!MF_dPpipe_atma(X$14,wc_,0,Hmes_,Pbuf_atma,Tbuf_,,d_tub,,gamma_gas_,gamma_oil_,gamma_wat_,,$K20,Pb_atma,T_res_,Bob_,,,,,,1,T_res_)</f>
        <v>#NAME?</v>
      </c>
      <c r="Y20" s="37" t="e">
        <f ca="1">[1]!MF_dPpipe_atma(Y$14,wc_,0,Hmes_,Pbuf_atma,Tbuf_,,d_tub,,gamma_gas_,gamma_oil_,gamma_wat_,,$K20,Pb_atma,T_res_,Bob_,,,,,,1,T_res_)</f>
        <v>#NAME?</v>
      </c>
      <c r="AB20" s="76"/>
      <c r="AC20" s="34">
        <f>$K$20</f>
        <v>250</v>
      </c>
      <c r="AD20" s="37" t="e">
        <f t="shared" ca="1" si="67"/>
        <v>#NAME?</v>
      </c>
      <c r="AE20" s="37" t="e">
        <f t="shared" ca="1" si="68"/>
        <v>#NAME?</v>
      </c>
      <c r="AF20" s="37" t="e">
        <f t="shared" ca="1" si="69"/>
        <v>#NAME?</v>
      </c>
      <c r="AG20" s="37" t="e">
        <f t="shared" ca="1" si="70"/>
        <v>#NAME?</v>
      </c>
      <c r="AH20" s="37" t="e">
        <f t="shared" ca="1" si="71"/>
        <v>#NAME?</v>
      </c>
      <c r="AI20" s="37" t="e">
        <f t="shared" ca="1" si="72"/>
        <v>#NAME?</v>
      </c>
      <c r="AJ20" s="37" t="e">
        <f t="shared" ca="1" si="73"/>
        <v>#NAME?</v>
      </c>
      <c r="AK20" s="37" t="e">
        <f t="shared" ca="1" si="74"/>
        <v>#NAME?</v>
      </c>
      <c r="AL20" s="37" t="e">
        <f t="shared" ca="1" si="75"/>
        <v>#NAME?</v>
      </c>
      <c r="AM20" s="37" t="e">
        <f t="shared" ca="1" si="76"/>
        <v>#NAME?</v>
      </c>
      <c r="AN20" s="37" t="e">
        <f t="shared" ca="1" si="77"/>
        <v>#NAME?</v>
      </c>
      <c r="AO20" s="37" t="e">
        <f t="shared" ca="1" si="78"/>
        <v>#NAME?</v>
      </c>
      <c r="AP20" s="37" t="e">
        <f t="shared" ca="1" si="79"/>
        <v>#NAME?</v>
      </c>
      <c r="AQ20" s="37" t="e">
        <f t="shared" ca="1" si="18"/>
        <v>#NAME?</v>
      </c>
      <c r="AT20" s="76"/>
      <c r="AU20" s="34">
        <f>$K$20</f>
        <v>250</v>
      </c>
      <c r="AV20" s="16">
        <f>[1]!MF_SeparNat_d($B$18,AV$14,wc_,,d_tub,Dcas_,gamma_gas_,gamma_oil_,gamma_wat_,,$AU20,Pb_atma,T_res_,Bob_)</f>
        <v>0.96368115446005664</v>
      </c>
      <c r="AW20" s="16">
        <f>[1]!MF_SeparNat_d($B$18,AW$14,wc_,,d_tub,Dcas_,gamma_gas_,gamma_oil_,gamma_wat_,,$AU20,Pb_atma,T_res_,Bob_)</f>
        <v>0.94008885392382013</v>
      </c>
      <c r="AX20" s="16">
        <f>[1]!MF_SeparNat_d($B$18,AX$14,wc_,,d_tub,Dcas_,gamma_gas_,gamma_oil_,gamma_wat_,,$AU20,Pb_atma,T_res_,Bob_)</f>
        <v>0.9183333034125758</v>
      </c>
      <c r="AY20" s="16">
        <f>[1]!MF_SeparNat_d($B$18,AY$14,wc_,,d_tub,Dcas_,gamma_gas_,gamma_oil_,gamma_wat_,,$AU20,Pb_atma,T_res_,Bob_)</f>
        <v>0.89793900224403012</v>
      </c>
      <c r="AZ20" s="16">
        <f>[1]!MF_SeparNat_d($B$18,AZ$14,wc_,,d_tub,Dcas_,gamma_gas_,gamma_oil_,gamma_wat_,,$AU20,Pb_atma,T_res_,Bob_)</f>
        <v>0.8707347090553661</v>
      </c>
      <c r="BA20" s="16">
        <f>[1]!MF_SeparNat_d($B$18,BA$14,wc_,,d_tub,Dcas_,gamma_gas_,gamma_oil_,gamma_wat_,,$AU20,Pb_atma,T_res_,Bob_)</f>
        <v>0.85125592971595998</v>
      </c>
      <c r="BB20" s="16">
        <f>[1]!MF_SeparNat_d($B$18,BB$14,wc_,,d_tub,Dcas_,gamma_gas_,gamma_oil_,gamma_wat_,,$AU20,Pb_atma,T_res_,Bob_)</f>
        <v>0.83269171324209301</v>
      </c>
      <c r="BC20" s="16">
        <f>[1]!MF_SeparNat_d($B$18,BC$14,wc_,,d_tub,Dcas_,gamma_gas_,gamma_oil_,gamma_wat_,,$AU20,Pb_atma,T_res_,Bob_)</f>
        <v>0.81494418761888077</v>
      </c>
      <c r="BD20" s="16">
        <f>[1]!MF_SeparNat_d($B$18,BD$14,wc_,,d_tub,Dcas_,gamma_gas_,gamma_oil_,gamma_wat_,,$AU20,Pb_atma,T_res_,Bob_)</f>
        <v>0.79793642126633246</v>
      </c>
      <c r="BE20" s="16">
        <f>[1]!MF_SeparNat_d($B$18,BE$14,wc_,,d_tub,Dcas_,gamma_gas_,gamma_oil_,gamma_wat_,,$AU20,Pb_atma,T_res_,Bob_)</f>
        <v>0.78160599927185093</v>
      </c>
      <c r="BF20" s="16">
        <f>[1]!MF_SeparNat_d($B$18,BF$14,wc_,,d_tub,Dcas_,gamma_gas_,gamma_oil_,gamma_wat_,,$AU20,Pb_atma,T_res_,Bob_)</f>
        <v>0.76590103475779803</v>
      </c>
      <c r="BG20" s="16">
        <f>[1]!MF_SeparNat_d($B$18,BG$14,wc_,,d_tub,Dcas_,gamma_gas_,gamma_oil_,gamma_wat_,,$AU20,Pb_atma,T_res_,Bob_)</f>
        <v>0.75077754927087659</v>
      </c>
      <c r="BH20" s="16">
        <f>[1]!MF_SeparNat_d($B$18,BH$14,wc_,,d_tub,Dcas_,gamma_gas_,gamma_oil_,gamma_wat_,,$AU20,Pb_atma,T_res_,Bob_)</f>
        <v>0.73619767478488085</v>
      </c>
      <c r="BI20" s="16">
        <f>[1]!MF_SeparNat_d($B$18,BI$14,wc_,,d_tub,Dcas_,gamma_gas_,gamma_oil_,gamma_wat_,,$AU20,Pb_atma,T_res_,Bob_)</f>
        <v>0.72212837492815474</v>
      </c>
      <c r="BJ20" s="76"/>
      <c r="BK20" s="34">
        <f>$K$20</f>
        <v>250</v>
      </c>
      <c r="BL20" s="16">
        <f>[1]!MF_GasFraction_d($B$18,T_res_,wc_,gamma_gas_,gamma_oil_,gamma_wat_,,$BK20,Pb_atma,T_res_,Bob_,,,AV20,$B$18,T_res_)</f>
        <v>0.10445562958537347</v>
      </c>
      <c r="BM20" s="16">
        <f>[1]!MF_GasFraction_d($B$18,T_res_,wc_,gamma_gas_,gamma_oil_,gamma_wat_,,$BK20,Pb_atma,T_res_,Bob_,,,AW20,$B$18,T_res_)</f>
        <v>0.1605743362052213</v>
      </c>
      <c r="BN20" s="16">
        <f>[1]!MF_GasFraction_d($B$18,T_res_,wc_,gamma_gas_,gamma_oil_,gamma_wat_,,$BK20,Pb_atma,T_res_,Bob_,,,AX20,$B$18,T_res_)</f>
        <v>0.20633340795601612</v>
      </c>
      <c r="BO20" s="16">
        <f>[1]!MF_GasFraction_d($B$18,T_res_,wc_,gamma_gas_,gamma_oil_,gamma_wat_,,$BK20,Pb_atma,T_res_,Bob_,,,AY20,$B$18,T_res_)</f>
        <v>0.24508566708760365</v>
      </c>
      <c r="BP20" s="16">
        <f>[1]!MF_GasFraction_d($B$18,T_res_,wc_,gamma_gas_,gamma_oil_,gamma_wat_,,$BK20,Pb_atma,T_res_,Bob_,,,AZ20,$B$18,T_res_)</f>
        <v>0.29097460342251191</v>
      </c>
      <c r="BQ20" s="16">
        <f>[1]!MF_GasFraction_d($B$18,T_res_,wc_,gamma_gas_,gamma_oil_,gamma_wat_,,$BK20,Pb_atma,T_res_,Bob_,,,BA20,$B$18,T_res_)</f>
        <v>0.32074342143426987</v>
      </c>
      <c r="BR20" s="16">
        <f>[1]!MF_GasFraction_d($B$18,T_res_,wc_,gamma_gas_,gamma_oil_,gamma_wat_,,$BK20,Pb_atma,T_res_,Bob_,,,BB20,$B$18,T_res_)</f>
        <v>0.34665421927336221</v>
      </c>
      <c r="BS20" s="16">
        <f>[1]!MF_GasFraction_d($B$18,T_res_,wc_,gamma_gas_,gamma_oil_,gamma_wat_,,$BK20,Pb_atma,T_res_,Bob_,,,BC20,$B$18,T_res_)</f>
        <v>0.36975798049678416</v>
      </c>
      <c r="BT20" s="16">
        <f>[1]!MF_GasFraction_d($B$18,T_res_,wc_,gamma_gas_,gamma_oil_,gamma_wat_,,$BK20,Pb_atma,T_res_,Bob_,,,BD20,$B$18,T_res_)</f>
        <v>0.39045371473048135</v>
      </c>
      <c r="BU20" s="16">
        <f>[1]!MF_GasFraction_d($B$18,T_res_,wc_,gamma_gas_,gamma_oil_,gamma_wat_,,$BK20,Pb_atma,T_res_,Bob_,,,BE20,$B$18,T_res_)</f>
        <v>0.40897337622224245</v>
      </c>
      <c r="BV20" s="16">
        <f>[1]!MF_GasFraction_d($B$18,T_res_,wc_,gamma_gas_,gamma_oil_,gamma_wat_,,$BK20,Pb_atma,T_res_,Bob_,,,BF20,$B$18,T_res_)</f>
        <v>0.42581016562181812</v>
      </c>
      <c r="BW20" s="16">
        <f>[1]!MF_GasFraction_d($B$18,T_res_,wc_,gamma_gas_,gamma_oil_,gamma_wat_,,$BK20,Pb_atma,T_res_,Bob_,,,BG20,$B$18,T_res_)</f>
        <v>0.44118597011710398</v>
      </c>
      <c r="BX20" s="16">
        <f>[1]!MF_GasFraction_d($B$18,T_res_,wc_,gamma_gas_,gamma_oil_,gamma_wat_,,$BK20,Pb_atma,T_res_,Bob_,,,BH20,$B$18,T_res_)</f>
        <v>0.45517471169178131</v>
      </c>
      <c r="BY20" s="16">
        <f>[1]!MF_GasFraction_d($B$18,T_res_,wc_,gamma_gas_,gamma_oil_,gamma_wat_,,$BK20,Pb_atma,T_res_,Bob_,,,BI20,$B$18,T_res_)</f>
        <v>0.46803521449687013</v>
      </c>
      <c r="CA20" s="76"/>
      <c r="CB20" s="34">
        <f>$K$20</f>
        <v>250</v>
      </c>
      <c r="CC20" t="e">
        <f t="shared" ca="1" si="80"/>
        <v>#NAME?</v>
      </c>
      <c r="CD20">
        <f t="shared" si="19"/>
        <v>60</v>
      </c>
      <c r="CE20">
        <f t="shared" si="20"/>
        <v>60</v>
      </c>
      <c r="CF20">
        <f t="shared" si="21"/>
        <v>60</v>
      </c>
      <c r="CG20">
        <f t="shared" si="22"/>
        <v>60</v>
      </c>
      <c r="CH20">
        <f t="shared" si="23"/>
        <v>60</v>
      </c>
      <c r="CI20">
        <f t="shared" si="24"/>
        <v>60</v>
      </c>
      <c r="CJ20">
        <f t="shared" si="25"/>
        <v>60</v>
      </c>
      <c r="CK20">
        <f t="shared" si="26"/>
        <v>60</v>
      </c>
      <c r="CL20">
        <f t="shared" si="27"/>
        <v>60</v>
      </c>
      <c r="CM20">
        <f t="shared" si="28"/>
        <v>60</v>
      </c>
      <c r="CN20">
        <f t="shared" si="29"/>
        <v>60</v>
      </c>
      <c r="CO20">
        <f t="shared" si="30"/>
        <v>60</v>
      </c>
      <c r="CP20">
        <f t="shared" si="31"/>
        <v>60</v>
      </c>
      <c r="CR20" s="76"/>
      <c r="CS20" s="34">
        <f>$K$20</f>
        <v>250</v>
      </c>
      <c r="CT20" s="37">
        <f>IF(CT$9&lt;$CW$7,500,[1]!MF_PGasFraction_atma($B$19,T_res_,gamma_gas_,gamma_oil_,gamma_wat_,wc_,,$CS20,Pb_atma,T_res_,Bob_,,,AU20,$B$18,T_res_))</f>
        <v>500</v>
      </c>
      <c r="CU20" s="37">
        <f>IF(CU$9&lt;$CW$7,500,[1]!MF_PGasFraction_atma($B$19,T_res_,gamma_gas_,gamma_oil_,gamma_wat_,wc_,,$CS20,Pb_atma,T_res_,Bob_,,,AV20,$B$18,T_res_))</f>
        <v>27.099609375</v>
      </c>
      <c r="CV20" s="37">
        <f>IF(CV$9&lt;$CW$7,500,[1]!MF_PGasFraction_atma($B$19,T_res_,gamma_gas_,gamma_oil_,gamma_wat_,wc_,,$CS20,Pb_atma,T_res_,Bob_,,,AW20,$B$18,T_res_))</f>
        <v>30.1025390625</v>
      </c>
      <c r="CW20" s="37">
        <f>IF(CW$9&lt;$CW$7,500,[1]!MF_PGasFraction_atma($B$19,T_res_,gamma_gas_,gamma_oil_,gamma_wat_,wc_,,$CS20,Pb_atma,T_res_,Bob_,,,AX20,$B$18,T_res_))</f>
        <v>32.8125</v>
      </c>
      <c r="CX20" s="37">
        <f>IF(CX$9&lt;$CW$7,500,[1]!MF_PGasFraction_atma($B$19,T_res_,gamma_gas_,gamma_oil_,gamma_wat_,wc_,,$CS20,Pb_atma,T_res_,Bob_,,,AY20,$B$18,T_res_))</f>
        <v>35.33935546875</v>
      </c>
      <c r="CY20" s="37">
        <f>IF(CY$9&lt;$CW$7,500,[1]!MF_PGasFraction_atma($B$19,T_res_,gamma_gas_,gamma_oil_,gamma_wat_,wc_,,$CS20,Pb_atma,T_res_,Bob_,,,AZ20,$B$18,T_res_))</f>
        <v>38.63525390625</v>
      </c>
      <c r="CZ20" s="37">
        <f>IF(CZ$9&lt;$CW$7,500,[1]!MF_PGasFraction_atma($B$19,T_res_,gamma_gas_,gamma_oil_,gamma_wat_,wc_,,$CS20,Pb_atma,T_res_,Bob_,,,BA20,$B$18,T_res_))</f>
        <v>40.97900390625</v>
      </c>
      <c r="DA20" s="37">
        <f>IF(DA$9&lt;$CW$7,500,[1]!MF_PGasFraction_atma($B$19,T_res_,gamma_gas_,gamma_oil_,gamma_wat_,wc_,,$CS20,Pb_atma,T_res_,Bob_,,,BB20,$B$18,T_res_))</f>
        <v>43.17626953125</v>
      </c>
      <c r="DB20" s="37">
        <f>IF(DB$9&lt;$CW$7,500,[1]!MF_PGasFraction_atma($B$19,T_res_,gamma_gas_,gamma_oil_,gamma_wat_,wc_,,$CS20,Pb_atma,T_res_,Bob_,,,BC20,$B$18,T_res_))</f>
        <v>45.263671875</v>
      </c>
      <c r="DC20" s="37">
        <f>IF(DC$9&lt;$CW$7,500,[1]!MF_PGasFraction_atma($B$19,T_res_,gamma_gas_,gamma_oil_,gamma_wat_,wc_,,$CS20,Pb_atma,T_res_,Bob_,,,BD20,$B$18,T_res_))</f>
        <v>47.2412109375</v>
      </c>
      <c r="DD20" s="37">
        <f>IF(DD$9&lt;$CW$7,500,[1]!MF_PGasFraction_atma($B$19,T_res_,gamma_gas_,gamma_oil_,gamma_wat_,wc_,,$CS20,Pb_atma,T_res_,Bob_,,,BE20,$B$18,T_res_))</f>
        <v>49.10888671875</v>
      </c>
      <c r="DE20" s="37">
        <f>IF(DE$9&lt;$CW$7,500,[1]!MF_PGasFraction_atma($B$19,T_res_,gamma_gas_,gamma_oil_,gamma_wat_,wc_,,$CS20,Pb_atma,T_res_,Bob_,,,BF20,$B$18,T_res_))</f>
        <v>50.9033203125</v>
      </c>
      <c r="DF20" s="37">
        <f>IF(DF$9&lt;$CW$7,500,[1]!MF_PGasFraction_atma($B$19,T_res_,gamma_gas_,gamma_oil_,gamma_wat_,wc_,,$CS20,Pb_atma,T_res_,Bob_,,,BG20,$B$18,T_res_))</f>
        <v>52.62451171875</v>
      </c>
      <c r="DG20" s="37">
        <f>IF(DG$9&lt;$CW$7,500,[1]!MF_PGasFraction_atma($B$19,T_res_,gamma_gas_,gamma_oil_,gamma_wat_,wc_,,$CS20,Pb_atma,T_res_,Bob_,,,BH20,$B$18,T_res_))</f>
        <v>54.254150390625</v>
      </c>
      <c r="DI20" s="76"/>
      <c r="DJ20" s="34">
        <f>$K$20</f>
        <v>250</v>
      </c>
      <c r="DK20" s="30" t="e">
        <f t="shared" ca="1" si="81"/>
        <v>#NAME?</v>
      </c>
      <c r="DL20" s="30" t="e">
        <f t="shared" ca="1" si="82"/>
        <v>#NAME?</v>
      </c>
      <c r="DM20" s="30" t="e">
        <f t="shared" ca="1" si="83"/>
        <v>#NAME?</v>
      </c>
      <c r="DN20" s="30" t="e">
        <f t="shared" ca="1" si="84"/>
        <v>#NAME?</v>
      </c>
      <c r="DO20" s="30" t="e">
        <f t="shared" ca="1" si="85"/>
        <v>#NAME?</v>
      </c>
      <c r="DP20" s="30" t="e">
        <f t="shared" ca="1" si="86"/>
        <v>#NAME?</v>
      </c>
      <c r="DQ20" s="30" t="e">
        <f t="shared" ca="1" si="87"/>
        <v>#NAME?</v>
      </c>
      <c r="DR20" s="30" t="e">
        <f t="shared" ca="1" si="88"/>
        <v>#NAME?</v>
      </c>
      <c r="DS20" s="30" t="e">
        <f t="shared" ca="1" si="89"/>
        <v>#NAME?</v>
      </c>
      <c r="DT20" s="30" t="e">
        <f t="shared" ca="1" si="90"/>
        <v>#NAME?</v>
      </c>
      <c r="DU20" s="30" t="e">
        <f t="shared" ca="1" si="91"/>
        <v>#NAME?</v>
      </c>
      <c r="DV20" s="30" t="e">
        <f t="shared" ca="1" si="92"/>
        <v>#NAME?</v>
      </c>
      <c r="DW20" s="30" t="e">
        <f t="shared" ca="1" si="93"/>
        <v>#NAME?</v>
      </c>
      <c r="DX20" s="30" t="e">
        <f t="shared" ca="1" si="94"/>
        <v>#NAME?</v>
      </c>
      <c r="DZ20" s="76"/>
      <c r="EA20" s="34">
        <f>$K$20</f>
        <v>250</v>
      </c>
      <c r="EB20" s="38" t="e">
        <f t="shared" ca="1" si="95"/>
        <v>#NAME?</v>
      </c>
      <c r="EC20" s="38">
        <f t="shared" si="96"/>
        <v>60</v>
      </c>
      <c r="ED20" s="38">
        <f t="shared" si="97"/>
        <v>60</v>
      </c>
      <c r="EE20" s="38">
        <f t="shared" si="98"/>
        <v>60</v>
      </c>
      <c r="EF20" s="38">
        <f t="shared" si="99"/>
        <v>60</v>
      </c>
      <c r="EG20" s="38">
        <f t="shared" si="100"/>
        <v>60</v>
      </c>
      <c r="EH20" s="38">
        <f t="shared" si="101"/>
        <v>60</v>
      </c>
      <c r="EI20" s="38">
        <f t="shared" si="102"/>
        <v>60</v>
      </c>
      <c r="EJ20" s="38">
        <f t="shared" si="103"/>
        <v>60</v>
      </c>
      <c r="EK20" s="38">
        <f t="shared" si="104"/>
        <v>60</v>
      </c>
      <c r="EL20" s="38">
        <f t="shared" si="105"/>
        <v>60</v>
      </c>
      <c r="EM20" s="38">
        <f t="shared" si="106"/>
        <v>60</v>
      </c>
      <c r="EN20" s="38">
        <f t="shared" si="107"/>
        <v>60</v>
      </c>
      <c r="EO20" s="38">
        <f t="shared" si="108"/>
        <v>60</v>
      </c>
      <c r="ER20" s="20" t="e">
        <f t="shared" ca="1" si="109"/>
        <v>#NAME?</v>
      </c>
      <c r="ES20">
        <f t="shared" si="110"/>
        <v>0</v>
      </c>
      <c r="ET20">
        <f t="shared" si="111"/>
        <v>0</v>
      </c>
      <c r="EU20">
        <f t="shared" si="112"/>
        <v>0</v>
      </c>
      <c r="EV20">
        <f t="shared" si="113"/>
        <v>0</v>
      </c>
      <c r="EW20">
        <f t="shared" si="114"/>
        <v>0</v>
      </c>
      <c r="EX20">
        <f t="shared" si="115"/>
        <v>0</v>
      </c>
      <c r="EY20">
        <f t="shared" si="116"/>
        <v>0</v>
      </c>
      <c r="EZ20">
        <f t="shared" si="117"/>
        <v>0</v>
      </c>
      <c r="FA20">
        <f t="shared" si="118"/>
        <v>0</v>
      </c>
      <c r="FB20">
        <f t="shared" si="119"/>
        <v>0</v>
      </c>
      <c r="FC20">
        <f t="shared" si="120"/>
        <v>0</v>
      </c>
      <c r="FD20">
        <f t="shared" si="121"/>
        <v>0</v>
      </c>
      <c r="FE20" s="21">
        <f t="shared" si="122"/>
        <v>0</v>
      </c>
      <c r="FG20" s="76"/>
      <c r="FH20" s="34">
        <f>$K$20</f>
        <v>250</v>
      </c>
      <c r="FI20" s="37" t="e">
        <f t="shared" ca="1" si="35"/>
        <v>#NAME?</v>
      </c>
      <c r="FJ20" s="37" t="e">
        <f t="shared" ca="1" si="36"/>
        <v>#NAME?</v>
      </c>
      <c r="FK20" s="37" t="e">
        <f t="shared" ca="1" si="37"/>
        <v>#NAME?</v>
      </c>
      <c r="FL20" s="37" t="e">
        <f t="shared" ca="1" si="38"/>
        <v>#NAME?</v>
      </c>
      <c r="FM20" s="37" t="e">
        <f t="shared" ca="1" si="39"/>
        <v>#NAME?</v>
      </c>
      <c r="FN20" s="37" t="e">
        <f t="shared" ca="1" si="40"/>
        <v>#NAME?</v>
      </c>
      <c r="FO20" s="37" t="e">
        <f t="shared" ca="1" si="41"/>
        <v>#NAME?</v>
      </c>
      <c r="FP20" s="37" t="e">
        <f t="shared" ca="1" si="42"/>
        <v>#NAME?</v>
      </c>
      <c r="FQ20" s="37" t="e">
        <f t="shared" ca="1" si="43"/>
        <v>#NAME?</v>
      </c>
      <c r="FR20" s="37" t="e">
        <f t="shared" ca="1" si="44"/>
        <v>#NAME?</v>
      </c>
      <c r="FS20" s="37" t="e">
        <f t="shared" ca="1" si="45"/>
        <v>#NAME?</v>
      </c>
      <c r="FT20" s="37" t="e">
        <f t="shared" ca="1" si="46"/>
        <v>#NAME?</v>
      </c>
      <c r="FU20" s="37" t="e">
        <f t="shared" ca="1" si="47"/>
        <v>#NAME?</v>
      </c>
      <c r="FV20" s="37" t="e">
        <f t="shared" ca="1" si="48"/>
        <v>#NAME?</v>
      </c>
      <c r="FY20" s="76"/>
      <c r="FZ20" s="34">
        <f t="shared" si="123"/>
        <v>250</v>
      </c>
      <c r="GA20" s="30" t="e">
        <f t="shared" ca="1" si="124"/>
        <v>#NAME?</v>
      </c>
      <c r="GB20" s="30" t="e">
        <f t="shared" ca="1" si="125"/>
        <v>#NAME?</v>
      </c>
      <c r="GC20" s="30" t="e">
        <f t="shared" ca="1" si="126"/>
        <v>#NAME?</v>
      </c>
      <c r="GD20" s="30" t="e">
        <f t="shared" ca="1" si="127"/>
        <v>#NAME?</v>
      </c>
      <c r="GE20" s="30" t="e">
        <f t="shared" ca="1" si="128"/>
        <v>#NAME?</v>
      </c>
      <c r="GF20" s="30" t="e">
        <f t="shared" ca="1" si="129"/>
        <v>#NAME?</v>
      </c>
      <c r="GG20" s="30" t="e">
        <f t="shared" ca="1" si="130"/>
        <v>#NAME?</v>
      </c>
      <c r="GH20" s="30" t="e">
        <f t="shared" ca="1" si="131"/>
        <v>#NAME?</v>
      </c>
      <c r="GI20" s="30" t="e">
        <f t="shared" ca="1" si="132"/>
        <v>#NAME?</v>
      </c>
      <c r="GJ20" s="30" t="e">
        <f t="shared" ca="1" si="133"/>
        <v>#NAME?</v>
      </c>
      <c r="GK20" s="30" t="e">
        <f t="shared" ca="1" si="134"/>
        <v>#NAME?</v>
      </c>
      <c r="GL20" s="30" t="e">
        <f t="shared" ca="1" si="135"/>
        <v>#NAME?</v>
      </c>
      <c r="GM20" s="30" t="e">
        <f t="shared" ca="1" si="136"/>
        <v>#NAME?</v>
      </c>
      <c r="GN20" s="31" t="e">
        <f t="shared" ca="1" si="137"/>
        <v>#NAME?</v>
      </c>
      <c r="GO20" s="76"/>
      <c r="GP20" s="34">
        <v>250</v>
      </c>
      <c r="GQ20" s="37" t="e">
        <f t="shared" ca="1" si="50"/>
        <v>#NAME?</v>
      </c>
      <c r="GR20" s="37" t="e">
        <f t="shared" ca="1" si="51"/>
        <v>#NAME?</v>
      </c>
      <c r="GS20" s="37" t="e">
        <f t="shared" ca="1" si="52"/>
        <v>#NAME?</v>
      </c>
      <c r="GT20" s="37" t="e">
        <f t="shared" ca="1" si="53"/>
        <v>#NAME?</v>
      </c>
      <c r="GU20" s="37" t="e">
        <f t="shared" ca="1" si="54"/>
        <v>#NAME?</v>
      </c>
      <c r="GV20" s="37" t="e">
        <f t="shared" ca="1" si="55"/>
        <v>#NAME?</v>
      </c>
      <c r="GW20" s="37" t="e">
        <f t="shared" ca="1" si="56"/>
        <v>#NAME?</v>
      </c>
      <c r="GX20" s="37" t="e">
        <f t="shared" ca="1" si="57"/>
        <v>#NAME?</v>
      </c>
      <c r="GY20" s="37" t="e">
        <f t="shared" ca="1" si="58"/>
        <v>#NAME?</v>
      </c>
      <c r="GZ20" s="37" t="e">
        <f t="shared" ca="1" si="59"/>
        <v>#NAME?</v>
      </c>
      <c r="HA20" s="37" t="e">
        <f t="shared" ca="1" si="60"/>
        <v>#NAME?</v>
      </c>
      <c r="HB20" s="37" t="e">
        <f t="shared" ca="1" si="61"/>
        <v>#NAME?</v>
      </c>
      <c r="HC20" s="37" t="e">
        <f t="shared" ca="1" si="62"/>
        <v>#NAME?</v>
      </c>
      <c r="HD20" s="37" t="e">
        <f t="shared" ca="1" si="63"/>
        <v>#NAME?</v>
      </c>
      <c r="HE20" s="76"/>
      <c r="HF20" s="34">
        <f t="shared" si="138"/>
        <v>250</v>
      </c>
      <c r="HG20" s="42" t="e">
        <f t="shared" ca="1" si="139"/>
        <v>#NAME?</v>
      </c>
      <c r="HH20" s="38" t="e">
        <f t="shared" ca="1" si="140"/>
        <v>#NAME?</v>
      </c>
      <c r="HI20" s="38" t="e">
        <f t="shared" ca="1" si="141"/>
        <v>#NAME?</v>
      </c>
      <c r="HJ20" s="38" t="e">
        <f t="shared" ca="1" si="142"/>
        <v>#NAME?</v>
      </c>
      <c r="HK20" s="38" t="e">
        <f t="shared" ca="1" si="143"/>
        <v>#NAME?</v>
      </c>
      <c r="HL20" s="38" t="e">
        <f t="shared" ca="1" si="144"/>
        <v>#NAME?</v>
      </c>
      <c r="HM20" s="38" t="e">
        <f t="shared" ca="1" si="145"/>
        <v>#NAME?</v>
      </c>
      <c r="HN20" s="38" t="e">
        <f t="shared" ca="1" si="146"/>
        <v>#NAME?</v>
      </c>
      <c r="HO20" s="38" t="e">
        <f t="shared" ca="1" si="147"/>
        <v>#NAME?</v>
      </c>
      <c r="HP20" s="38" t="e">
        <f t="shared" ca="1" si="148"/>
        <v>#NAME?</v>
      </c>
      <c r="HQ20" s="38" t="e">
        <f t="shared" ca="1" si="149"/>
        <v>#NAME?</v>
      </c>
      <c r="HR20" s="38" t="e">
        <f t="shared" ca="1" si="150"/>
        <v>#NAME?</v>
      </c>
      <c r="HS20" s="38" t="e">
        <f t="shared" ca="1" si="151"/>
        <v>#NAME?</v>
      </c>
      <c r="HT20" s="43" t="e">
        <f t="shared" ca="1" si="152"/>
        <v>#NAME?</v>
      </c>
      <c r="HU20" s="76"/>
      <c r="HV20" s="34" t="e">
        <f t="shared" ca="1" si="153"/>
        <v>#NAME?</v>
      </c>
      <c r="HW20" s="38" t="e">
        <f t="shared" ca="1" si="154"/>
        <v>#NAME?</v>
      </c>
      <c r="HX20" s="38" t="e">
        <f t="shared" ca="1" si="155"/>
        <v>#NAME?</v>
      </c>
      <c r="HY20" s="38" t="e">
        <f t="shared" ca="1" si="156"/>
        <v>#NAME?</v>
      </c>
      <c r="HZ20" s="38" t="e">
        <f t="shared" ca="1" si="157"/>
        <v>#NAME?</v>
      </c>
      <c r="IA20" s="38" t="e">
        <f t="shared" ca="1" si="158"/>
        <v>#NAME?</v>
      </c>
      <c r="IB20" s="38" t="e">
        <f t="shared" ca="1" si="159"/>
        <v>#NAME?</v>
      </c>
      <c r="IC20" s="38" t="e">
        <f t="shared" ca="1" si="160"/>
        <v>#NAME?</v>
      </c>
      <c r="ID20" s="38" t="e">
        <f t="shared" ca="1" si="161"/>
        <v>#NAME?</v>
      </c>
      <c r="IE20" s="38" t="e">
        <f t="shared" ca="1" si="162"/>
        <v>#NAME?</v>
      </c>
      <c r="IF20" s="38" t="e">
        <f t="shared" ca="1" si="163"/>
        <v>#NAME?</v>
      </c>
      <c r="IG20" s="38" t="e">
        <f t="shared" ca="1" si="164"/>
        <v>#NAME?</v>
      </c>
      <c r="IH20" s="38" t="e">
        <f t="shared" ca="1" si="165"/>
        <v>#NAME?</v>
      </c>
      <c r="II20" s="38" t="e">
        <f t="shared" ca="1" si="166"/>
        <v>#NAME?</v>
      </c>
      <c r="IJ20" s="43" t="e">
        <f t="shared" ca="1" si="167"/>
        <v>#NAME?</v>
      </c>
      <c r="IL20" s="76"/>
      <c r="IM20" s="34" t="e">
        <f t="shared" ca="1" si="168"/>
        <v>#NAME?</v>
      </c>
      <c r="IN20" s="38" t="e">
        <f t="shared" ca="1" si="169"/>
        <v>#NAME?</v>
      </c>
      <c r="IO20" s="38" t="e">
        <f t="shared" ca="1" si="170"/>
        <v>#NAME?</v>
      </c>
      <c r="IP20" s="38" t="e">
        <f t="shared" ca="1" si="171"/>
        <v>#NAME?</v>
      </c>
      <c r="IQ20" s="38" t="e">
        <f t="shared" ca="1" si="172"/>
        <v>#NAME?</v>
      </c>
      <c r="IR20" s="38" t="e">
        <f t="shared" ca="1" si="173"/>
        <v>#NAME?</v>
      </c>
      <c r="IS20" s="38" t="e">
        <f t="shared" ca="1" si="174"/>
        <v>#NAME?</v>
      </c>
      <c r="IT20" s="38" t="e">
        <f t="shared" ca="1" si="175"/>
        <v>#NAME?</v>
      </c>
      <c r="IU20" s="38" t="e">
        <f t="shared" ca="1" si="176"/>
        <v>#NAME?</v>
      </c>
      <c r="IV20" s="38" t="e">
        <f t="shared" ca="1" si="177"/>
        <v>#NAME?</v>
      </c>
      <c r="IW20" s="38" t="e">
        <f t="shared" ca="1" si="178"/>
        <v>#NAME?</v>
      </c>
      <c r="IX20" s="38" t="e">
        <f t="shared" ca="1" si="179"/>
        <v>#NAME?</v>
      </c>
      <c r="IY20" s="38" t="e">
        <f t="shared" ca="1" si="180"/>
        <v>#NAME?</v>
      </c>
      <c r="IZ20" s="38" t="e">
        <f t="shared" ca="1" si="181"/>
        <v>#NAME?</v>
      </c>
      <c r="JA20" s="43" t="e">
        <f t="shared" ca="1" si="182"/>
        <v>#NAME?</v>
      </c>
    </row>
    <row r="21" spans="1:261" x14ac:dyDescent="0.3">
      <c r="F21" s="71"/>
      <c r="G21" s="71"/>
      <c r="J21" s="76"/>
      <c r="K21" s="34">
        <v>300</v>
      </c>
      <c r="L21" s="37" t="e">
        <f ca="1">[1]!MF_dPpipe_atma(L$14,wc_,0,Hmes_,Pbuf_atma,Tbuf_,,d_tub,,gamma_gas_,gamma_oil_,gamma_wat_,,$K21,Pb_atma,T_res_,Bob_,,,,,,1,T_res_)</f>
        <v>#NAME?</v>
      </c>
      <c r="M21" s="37" t="e">
        <f ca="1">[1]!MF_dPpipe_atma(M$14,wc_,0,Hmes_,Pbuf_atma,Tbuf_,,d_tub,,gamma_gas_,gamma_oil_,gamma_wat_,,$K21,Pb_atma,T_res_,Bob_,,,,,,1,T_res_)</f>
        <v>#NAME?</v>
      </c>
      <c r="N21" s="37" t="e">
        <f ca="1">[1]!MF_dPpipe_atma(N$14,wc_,0,Hmes_,Pbuf_atma,Tbuf_,,d_tub,,gamma_gas_,gamma_oil_,gamma_wat_,,$K21,Pb_atma,T_res_,Bob_,,,,,,1,T_res_)</f>
        <v>#NAME?</v>
      </c>
      <c r="O21" s="37" t="e">
        <f ca="1">[1]!MF_dPpipe_atma(O$14,wc_,0,Hmes_,Pbuf_atma,Tbuf_,,d_tub,,gamma_gas_,gamma_oil_,gamma_wat_,,$K21,Pb_atma,T_res_,Bob_,,,,,,1,T_res_)</f>
        <v>#NAME?</v>
      </c>
      <c r="P21" s="37" t="e">
        <f ca="1">[1]!MF_dPpipe_atma(P$14,wc_,0,Hmes_,Pbuf_atma,Tbuf_,,d_tub,,gamma_gas_,gamma_oil_,gamma_wat_,,$K21,Pb_atma,T_res_,Bob_,,,,,,1,T_res_)</f>
        <v>#NAME?</v>
      </c>
      <c r="Q21" s="37" t="e">
        <f ca="1">[1]!MF_dPpipe_atma(Q$14,wc_,0,Hmes_,Pbuf_atma,Tbuf_,,d_tub,,gamma_gas_,gamma_oil_,gamma_wat_,,$K21,Pb_atma,T_res_,Bob_,,,,,,1,T_res_)</f>
        <v>#NAME?</v>
      </c>
      <c r="R21" s="37" t="e">
        <f ca="1">[1]!MF_dPpipe_atma(R$14,wc_,0,Hmes_,Pbuf_atma,Tbuf_,,d_tub,,gamma_gas_,gamma_oil_,gamma_wat_,,$K21,Pb_atma,T_res_,Bob_,,,,,,1,T_res_)</f>
        <v>#NAME?</v>
      </c>
      <c r="S21" s="37" t="e">
        <f ca="1">[1]!MF_dPpipe_atma(S$14,wc_,0,Hmes_,Pbuf_atma,Tbuf_,,d_tub,,gamma_gas_,gamma_oil_,gamma_wat_,,$K21,Pb_atma,T_res_,Bob_,,,,,,1,T_res_)</f>
        <v>#NAME?</v>
      </c>
      <c r="T21" s="37" t="e">
        <f ca="1">[1]!MF_dPpipe_atma(T$14,wc_,0,Hmes_,Pbuf_atma,Tbuf_,,d_tub,,gamma_gas_,gamma_oil_,gamma_wat_,,$K21,Pb_atma,T_res_,Bob_,,,,,,1,T_res_)</f>
        <v>#NAME?</v>
      </c>
      <c r="U21" s="37" t="e">
        <f ca="1">[1]!MF_dPpipe_atma(U$14,wc_,0,Hmes_,Pbuf_atma,Tbuf_,,d_tub,,gamma_gas_,gamma_oil_,gamma_wat_,,$K21,Pb_atma,T_res_,Bob_,,,,,,1,T_res_)</f>
        <v>#NAME?</v>
      </c>
      <c r="V21" s="37" t="e">
        <f ca="1">[1]!MF_dPpipe_atma(V$14,wc_,0,Hmes_,Pbuf_atma,Tbuf_,,d_tub,,gamma_gas_,gamma_oil_,gamma_wat_,,$K21,Pb_atma,T_res_,Bob_,,,,,,1,T_res_)</f>
        <v>#NAME?</v>
      </c>
      <c r="W21" s="37" t="e">
        <f ca="1">[1]!MF_dPpipe_atma(W$14,wc_,0,Hmes_,Pbuf_atma,Tbuf_,,d_tub,,gamma_gas_,gamma_oil_,gamma_wat_,,$K21,Pb_atma,T_res_,Bob_,,,,,,1,T_res_)</f>
        <v>#NAME?</v>
      </c>
      <c r="X21" s="37" t="e">
        <f ca="1">[1]!MF_dPpipe_atma(X$14,wc_,0,Hmes_,Pbuf_atma,Tbuf_,,d_tub,,gamma_gas_,gamma_oil_,gamma_wat_,,$K21,Pb_atma,T_res_,Bob_,,,,,,1,T_res_)</f>
        <v>#NAME?</v>
      </c>
      <c r="Y21" s="37" t="e">
        <f ca="1">[1]!MF_dPpipe_atma(Y$14,wc_,0,Hmes_,Pbuf_atma,Tbuf_,,d_tub,,gamma_gas_,gamma_oil_,gamma_wat_,,$K21,Pb_atma,T_res_,Bob_,,,,,,1,T_res_)</f>
        <v>#NAME?</v>
      </c>
      <c r="AB21" s="76"/>
      <c r="AC21" s="34">
        <f>$K$21</f>
        <v>300</v>
      </c>
      <c r="AD21" s="37" t="e">
        <f t="shared" ca="1" si="67"/>
        <v>#NAME?</v>
      </c>
      <c r="AE21" s="37" t="e">
        <f t="shared" ca="1" si="68"/>
        <v>#NAME?</v>
      </c>
      <c r="AF21" s="37" t="e">
        <f t="shared" ca="1" si="69"/>
        <v>#NAME?</v>
      </c>
      <c r="AG21" s="37" t="e">
        <f t="shared" ca="1" si="70"/>
        <v>#NAME?</v>
      </c>
      <c r="AH21" s="37" t="e">
        <f t="shared" ca="1" si="71"/>
        <v>#NAME?</v>
      </c>
      <c r="AI21" s="37" t="e">
        <f t="shared" ca="1" si="72"/>
        <v>#NAME?</v>
      </c>
      <c r="AJ21" s="37" t="e">
        <f t="shared" ca="1" si="73"/>
        <v>#NAME?</v>
      </c>
      <c r="AK21" s="37" t="e">
        <f t="shared" ca="1" si="74"/>
        <v>#NAME?</v>
      </c>
      <c r="AL21" s="37" t="e">
        <f t="shared" ca="1" si="75"/>
        <v>#NAME?</v>
      </c>
      <c r="AM21" s="37" t="e">
        <f t="shared" ca="1" si="76"/>
        <v>#NAME?</v>
      </c>
      <c r="AN21" s="37" t="e">
        <f t="shared" ca="1" si="77"/>
        <v>#NAME?</v>
      </c>
      <c r="AO21" s="37" t="e">
        <f t="shared" ca="1" si="78"/>
        <v>#NAME?</v>
      </c>
      <c r="AP21" s="37" t="e">
        <f t="shared" ca="1" si="79"/>
        <v>#NAME?</v>
      </c>
      <c r="AQ21" s="37" t="e">
        <f t="shared" ca="1" si="18"/>
        <v>#NAME?</v>
      </c>
      <c r="AT21" s="76"/>
      <c r="AU21" s="34">
        <f>$K$21</f>
        <v>300</v>
      </c>
      <c r="AV21" s="16">
        <f>[1]!MF_SeparNat_d($B$18,AV$14,wc_,,d_tub,Dcas_,gamma_gas_,gamma_oil_,gamma_wat_,,$AU21,Pb_atma,T_res_,Bob_)</f>
        <v>0.96368115446005664</v>
      </c>
      <c r="AW21" s="16">
        <f>[1]!MF_SeparNat_d($B$18,AW$14,wc_,,d_tub,Dcas_,gamma_gas_,gamma_oil_,gamma_wat_,,$AU21,Pb_atma,T_res_,Bob_)</f>
        <v>0.94008885392382013</v>
      </c>
      <c r="AX21" s="16">
        <f>[1]!MF_SeparNat_d($B$18,AX$14,wc_,,d_tub,Dcas_,gamma_gas_,gamma_oil_,gamma_wat_,,$AU21,Pb_atma,T_res_,Bob_)</f>
        <v>0.9183333034125758</v>
      </c>
      <c r="AY21" s="16">
        <f>[1]!MF_SeparNat_d($B$18,AY$14,wc_,,d_tub,Dcas_,gamma_gas_,gamma_oil_,gamma_wat_,,$AU21,Pb_atma,T_res_,Bob_)</f>
        <v>0.89793900224403012</v>
      </c>
      <c r="AZ21" s="16">
        <f>[1]!MF_SeparNat_d($B$18,AZ$14,wc_,,d_tub,Dcas_,gamma_gas_,gamma_oil_,gamma_wat_,,$AU21,Pb_atma,T_res_,Bob_)</f>
        <v>0.8707347090553661</v>
      </c>
      <c r="BA21" s="16">
        <f>[1]!MF_SeparNat_d($B$18,BA$14,wc_,,d_tub,Dcas_,gamma_gas_,gamma_oil_,gamma_wat_,,$AU21,Pb_atma,T_res_,Bob_)</f>
        <v>0.85125592971595998</v>
      </c>
      <c r="BB21" s="16">
        <f>[1]!MF_SeparNat_d($B$18,BB$14,wc_,,d_tub,Dcas_,gamma_gas_,gamma_oil_,gamma_wat_,,$AU21,Pb_atma,T_res_,Bob_)</f>
        <v>0.83269171324209301</v>
      </c>
      <c r="BC21" s="16">
        <f>[1]!MF_SeparNat_d($B$18,BC$14,wc_,,d_tub,Dcas_,gamma_gas_,gamma_oil_,gamma_wat_,,$AU21,Pb_atma,T_res_,Bob_)</f>
        <v>0.81494418761888077</v>
      </c>
      <c r="BD21" s="16">
        <f>[1]!MF_SeparNat_d($B$18,BD$14,wc_,,d_tub,Dcas_,gamma_gas_,gamma_oil_,gamma_wat_,,$AU21,Pb_atma,T_res_,Bob_)</f>
        <v>0.79793642126633246</v>
      </c>
      <c r="BE21" s="16">
        <f>[1]!MF_SeparNat_d($B$18,BE$14,wc_,,d_tub,Dcas_,gamma_gas_,gamma_oil_,gamma_wat_,,$AU21,Pb_atma,T_res_,Bob_)</f>
        <v>0.78160599927185093</v>
      </c>
      <c r="BF21" s="16">
        <f>[1]!MF_SeparNat_d($B$18,BF$14,wc_,,d_tub,Dcas_,gamma_gas_,gamma_oil_,gamma_wat_,,$AU21,Pb_atma,T_res_,Bob_)</f>
        <v>0.76590103475779803</v>
      </c>
      <c r="BG21" s="16">
        <f>[1]!MF_SeparNat_d($B$18,BG$14,wc_,,d_tub,Dcas_,gamma_gas_,gamma_oil_,gamma_wat_,,$AU21,Pb_atma,T_res_,Bob_)</f>
        <v>0.75077754927087659</v>
      </c>
      <c r="BH21" s="16">
        <f>[1]!MF_SeparNat_d($B$18,BH$14,wc_,,d_tub,Dcas_,gamma_gas_,gamma_oil_,gamma_wat_,,$AU21,Pb_atma,T_res_,Bob_)</f>
        <v>0.73619767478488085</v>
      </c>
      <c r="BI21" s="16">
        <f>[1]!MF_SeparNat_d($B$18,BI$14,wc_,,d_tub,Dcas_,gamma_gas_,gamma_oil_,gamma_wat_,,$AU21,Pb_atma,T_res_,Bob_)</f>
        <v>0.72212837492815474</v>
      </c>
      <c r="BJ21" s="76"/>
      <c r="BK21" s="34">
        <f>$K$21</f>
        <v>300</v>
      </c>
      <c r="BL21" s="16">
        <f>[1]!MF_GasFraction_d($B$18,T_res_,wc_,gamma_gas_,gamma_oil_,gamma_wat_,,$BK21,Pb_atma,T_res_,Bob_,,,AV21,$B$18,T_res_)</f>
        <v>0.12541253679780204</v>
      </c>
      <c r="BM21" s="16">
        <f>[1]!MF_GasFraction_d($B$18,T_res_,wc_,gamma_gas_,gamma_oil_,gamma_wat_,,$BK21,Pb_atma,T_res_,Bob_,,,AW21,$B$18,T_res_)</f>
        <v>0.19013741721573879</v>
      </c>
      <c r="BN21" s="16">
        <f>[1]!MF_GasFraction_d($B$18,T_res_,wc_,gamma_gas_,gamma_oil_,gamma_wat_,,$BK21,Pb_atma,T_res_,Bob_,,,AX21,$B$18,T_res_)</f>
        <v>0.24225791178192568</v>
      </c>
      <c r="BO21" s="16">
        <f>[1]!MF_GasFraction_d($B$18,T_res_,wc_,gamma_gas_,gamma_oil_,gamma_wat_,,$BK21,Pb_atma,T_res_,Bob_,,,AY21,$B$18,T_res_)</f>
        <v>0.28505444428197446</v>
      </c>
      <c r="BP21" s="16">
        <f>[1]!MF_GasFraction_d($B$18,T_res_,wc_,gamma_gas_,gamma_oil_,gamma_wat_,,$BK21,Pb_atma,T_res_,Bob_,,,AZ21,$B$18,T_res_)</f>
        <v>0.33535513957590768</v>
      </c>
      <c r="BQ21" s="16">
        <f>[1]!MF_GasFraction_d($B$18,T_res_,wc_,gamma_gas_,gamma_oil_,gamma_wat_,,$BK21,Pb_atma,T_res_,Bob_,,,BA21,$B$18,T_res_)</f>
        <v>0.36717943001278724</v>
      </c>
      <c r="BR21" s="16">
        <f>[1]!MF_GasFraction_d($B$18,T_res_,wc_,gamma_gas_,gamma_oil_,gamma_wat_,,$BK21,Pb_atma,T_res_,Bob_,,,BB21,$B$18,T_res_)</f>
        <v>0.39485115204898619</v>
      </c>
      <c r="BS21" s="16">
        <f>[1]!MF_GasFraction_d($B$18,T_res_,wc_,gamma_gas_,gamma_oil_,gamma_wat_,,$BK21,Pb_atma,T_res_,Bob_,,,BC21,$B$18,T_res_)</f>
        <v>0.41905314794000575</v>
      </c>
      <c r="BT21" s="16">
        <f>[1]!MF_GasFraction_d($B$18,T_res_,wc_,gamma_gas_,gamma_oil_,gamma_wat_,,$BK21,Pb_atma,T_res_,Bob_,,,BD21,$B$18,T_res_)</f>
        <v>0.44058779423430289</v>
      </c>
      <c r="BU21" s="16">
        <f>[1]!MF_GasFraction_d($B$18,T_res_,wc_,gamma_gas_,gamma_oil_,gamma_wat_,,$BK21,Pb_atma,T_res_,Bob_,,,BE21,$B$18,T_res_)</f>
        <v>0.45972924627168599</v>
      </c>
      <c r="BV21" s="16">
        <f>[1]!MF_GasFraction_d($B$18,T_res_,wc_,gamma_gas_,gamma_oil_,gamma_wat_,,$BK21,Pb_atma,T_res_,Bob_,,,BF21,$B$18,T_res_)</f>
        <v>0.47697255156672863</v>
      </c>
      <c r="BW21" s="16">
        <f>[1]!MF_GasFraction_d($B$18,T_res_,wc_,gamma_gas_,gamma_oil_,gamma_wat_,,$BK21,Pb_atma,T_res_,Bob_,,,BG21,$B$18,T_res_)</f>
        <v>0.4926130279773796</v>
      </c>
      <c r="BX21" s="16">
        <f>[1]!MF_GasFraction_d($B$18,T_res_,wc_,gamma_gas_,gamma_oil_,gamma_wat_,,$BK21,Pb_atma,T_res_,Bob_,,,BH21,$B$18,T_res_)</f>
        <v>0.5060223847540597</v>
      </c>
      <c r="BY21" s="16">
        <f>[1]!MF_GasFraction_d($B$18,T_res_,wc_,gamma_gas_,gamma_oil_,gamma_wat_,,$BK21,Pb_atma,T_res_,Bob_,,,BI21,$B$18,T_res_)</f>
        <v>0.51900331100230601</v>
      </c>
      <c r="CA21" s="76"/>
      <c r="CB21" s="34">
        <f>$K$21</f>
        <v>300</v>
      </c>
      <c r="CC21" t="e">
        <f t="shared" ca="1" si="80"/>
        <v>#NAME?</v>
      </c>
      <c r="CD21">
        <f t="shared" si="19"/>
        <v>60</v>
      </c>
      <c r="CE21">
        <f t="shared" si="20"/>
        <v>60</v>
      </c>
      <c r="CF21">
        <f t="shared" si="21"/>
        <v>60</v>
      </c>
      <c r="CG21">
        <f t="shared" si="22"/>
        <v>60</v>
      </c>
      <c r="CH21">
        <f t="shared" si="23"/>
        <v>60</v>
      </c>
      <c r="CI21">
        <f t="shared" si="24"/>
        <v>60</v>
      </c>
      <c r="CJ21">
        <f t="shared" si="25"/>
        <v>60</v>
      </c>
      <c r="CK21">
        <f t="shared" si="26"/>
        <v>60</v>
      </c>
      <c r="CL21">
        <f t="shared" si="27"/>
        <v>60</v>
      </c>
      <c r="CM21">
        <f t="shared" si="28"/>
        <v>60</v>
      </c>
      <c r="CN21">
        <f t="shared" si="29"/>
        <v>60</v>
      </c>
      <c r="CO21" t="e">
        <f t="shared" ca="1" si="30"/>
        <v>#NAME?</v>
      </c>
      <c r="CP21" t="e">
        <f t="shared" ca="1" si="31"/>
        <v>#NAME?</v>
      </c>
      <c r="CR21" s="76"/>
      <c r="CS21" s="34">
        <f>$K$21</f>
        <v>300</v>
      </c>
      <c r="CT21" s="37">
        <f>IF(CT$9&lt;$CW$7,500,[1]!MF_PGasFraction_atma($B$19,T_res_,gamma_gas_,gamma_oil_,gamma_wat_,wc_,,$CS21,Pb_atma,T_res_,Bob_,,,AU21,$B$18,T_res_))</f>
        <v>500</v>
      </c>
      <c r="CU21" s="37">
        <f>IF(CU$9&lt;$CW$7,500,[1]!MF_PGasFraction_atma($B$19,T_res_,gamma_gas_,gamma_oil_,gamma_wat_,wc_,,$CS21,Pb_atma,T_res_,Bob_,,,AV21,$B$18,T_res_))</f>
        <v>28.1707763671875</v>
      </c>
      <c r="CV21" s="37">
        <f>IF(CV$9&lt;$CW$7,500,[1]!MF_PGasFraction_atma($B$19,T_res_,gamma_gas_,gamma_oil_,gamma_wat_,wc_,,$CS21,Pb_atma,T_res_,Bob_,,,AW21,$B$18,T_res_))</f>
        <v>31.82373046875</v>
      </c>
      <c r="CW21" s="37">
        <f>IF(CW$9&lt;$CW$7,500,[1]!MF_PGasFraction_atma($B$19,T_res_,gamma_gas_,gamma_oil_,gamma_wat_,wc_,,$CS21,Pb_atma,T_res_,Bob_,,,AX21,$B$18,T_res_))</f>
        <v>35.137939453125</v>
      </c>
      <c r="CX21" s="37">
        <f>IF(CX$9&lt;$CW$7,500,[1]!MF_PGasFraction_atma($B$19,T_res_,gamma_gas_,gamma_oil_,gamma_wat_,wc_,,$CS21,Pb_atma,T_res_,Bob_,,,AY21,$B$18,T_res_))</f>
        <v>38.19580078125</v>
      </c>
      <c r="CY21" s="37">
        <f>IF(CY$9&lt;$CW$7,500,[1]!MF_PGasFraction_atma($B$19,T_res_,gamma_gas_,gamma_oil_,gamma_wat_,wc_,,$CS21,Pb_atma,T_res_,Bob_,,,AZ21,$B$18,T_res_))</f>
        <v>42.205810546875</v>
      </c>
      <c r="CZ21" s="37">
        <f>IF(CZ$9&lt;$CW$7,500,[1]!MF_PGasFraction_atma($B$19,T_res_,gamma_gas_,gamma_oil_,gamma_wat_,wc_,,$CS21,Pb_atma,T_res_,Bob_,,,BA21,$B$18,T_res_))</f>
        <v>45.00732421875</v>
      </c>
      <c r="DA21" s="37">
        <f>IF(DA$9&lt;$CW$7,500,[1]!MF_PGasFraction_atma($B$19,T_res_,gamma_gas_,gamma_oil_,gamma_wat_,wc_,,$CS21,Pb_atma,T_res_,Bob_,,,BB21,$B$18,T_res_))</f>
        <v>47.6806640625</v>
      </c>
      <c r="DB21" s="37">
        <f>IF(DB$9&lt;$CW$7,500,[1]!MF_PGasFraction_atma($B$19,T_res_,gamma_gas_,gamma_oil_,gamma_wat_,wc_,,$CS21,Pb_atma,T_res_,Bob_,,,BC21,$B$18,T_res_))</f>
        <v>50.1708984375</v>
      </c>
      <c r="DC21" s="37">
        <f>IF(DC$9&lt;$CW$7,500,[1]!MF_PGasFraction_atma($B$19,T_res_,gamma_gas_,gamma_oil_,gamma_wat_,wc_,,$CS21,Pb_atma,T_res_,Bob_,,,BD21,$B$18,T_res_))</f>
        <v>52.55126953125</v>
      </c>
      <c r="DD21" s="37">
        <f>IF(DD$9&lt;$CW$7,500,[1]!MF_PGasFraction_atma($B$19,T_res_,gamma_gas_,gamma_oil_,gamma_wat_,wc_,,$CS21,Pb_atma,T_res_,Bob_,,,BE21,$B$18,T_res_))</f>
        <v>54.803466796875</v>
      </c>
      <c r="DE21" s="37">
        <f>IF(DE$9&lt;$CW$7,500,[1]!MF_PGasFraction_atma($B$19,T_res_,gamma_gas_,gamma_oil_,gamma_wat_,wc_,,$CS21,Pb_atma,T_res_,Bob_,,,BF21,$B$18,T_res_))</f>
        <v>56.94580078125</v>
      </c>
      <c r="DF21" s="37">
        <f>IF(DF$9&lt;$CW$7,500,[1]!MF_PGasFraction_atma($B$19,T_res_,gamma_gas_,gamma_oil_,gamma_wat_,wc_,,$CS21,Pb_atma,T_res_,Bob_,,,BG21,$B$18,T_res_))</f>
        <v>58.99658203125</v>
      </c>
      <c r="DG21" s="37">
        <f>IF(DG$9&lt;$CW$7,500,[1]!MF_PGasFraction_atma($B$19,T_res_,gamma_gas_,gamma_oil_,gamma_wat_,wc_,,$CS21,Pb_atma,T_res_,Bob_,,,BH21,$B$18,T_res_))</f>
        <v>60.82763671875</v>
      </c>
      <c r="DI21" s="76"/>
      <c r="DJ21" s="34">
        <f>$K$21</f>
        <v>300</v>
      </c>
      <c r="DK21" s="30" t="e">
        <f t="shared" ca="1" si="81"/>
        <v>#NAME?</v>
      </c>
      <c r="DL21" s="30" t="e">
        <f t="shared" ca="1" si="82"/>
        <v>#NAME?</v>
      </c>
      <c r="DM21" s="30" t="e">
        <f t="shared" ca="1" si="83"/>
        <v>#NAME?</v>
      </c>
      <c r="DN21" s="30" t="e">
        <f t="shared" ca="1" si="84"/>
        <v>#NAME?</v>
      </c>
      <c r="DO21" s="30" t="e">
        <f t="shared" ca="1" si="85"/>
        <v>#NAME?</v>
      </c>
      <c r="DP21" s="30" t="e">
        <f t="shared" ca="1" si="86"/>
        <v>#NAME?</v>
      </c>
      <c r="DQ21" s="30" t="e">
        <f t="shared" ca="1" si="87"/>
        <v>#NAME?</v>
      </c>
      <c r="DR21" s="30" t="e">
        <f t="shared" ca="1" si="88"/>
        <v>#NAME?</v>
      </c>
      <c r="DS21" s="30" t="e">
        <f t="shared" ca="1" si="89"/>
        <v>#NAME?</v>
      </c>
      <c r="DT21" s="30" t="e">
        <f t="shared" ca="1" si="90"/>
        <v>#NAME?</v>
      </c>
      <c r="DU21" s="30" t="e">
        <f t="shared" ca="1" si="91"/>
        <v>#NAME?</v>
      </c>
      <c r="DV21" s="30" t="e">
        <f t="shared" ca="1" si="92"/>
        <v>#NAME?</v>
      </c>
      <c r="DW21" s="30" t="e">
        <f t="shared" ca="1" si="93"/>
        <v>#NAME?</v>
      </c>
      <c r="DX21" s="30" t="e">
        <f t="shared" ca="1" si="94"/>
        <v>#NAME?</v>
      </c>
      <c r="DZ21" s="76"/>
      <c r="EA21" s="34">
        <f>$K$21</f>
        <v>300</v>
      </c>
      <c r="EB21" s="38" t="e">
        <f t="shared" ca="1" si="95"/>
        <v>#NAME?</v>
      </c>
      <c r="EC21" s="38">
        <f t="shared" si="96"/>
        <v>60</v>
      </c>
      <c r="ED21" s="38">
        <f t="shared" si="97"/>
        <v>60</v>
      </c>
      <c r="EE21" s="38">
        <f t="shared" si="98"/>
        <v>60</v>
      </c>
      <c r="EF21" s="38">
        <f t="shared" si="99"/>
        <v>60</v>
      </c>
      <c r="EG21" s="38">
        <f t="shared" si="100"/>
        <v>60</v>
      </c>
      <c r="EH21" s="38">
        <f t="shared" si="101"/>
        <v>60</v>
      </c>
      <c r="EI21" s="38">
        <f t="shared" si="102"/>
        <v>60</v>
      </c>
      <c r="EJ21" s="38">
        <f t="shared" si="103"/>
        <v>60</v>
      </c>
      <c r="EK21" s="38">
        <f t="shared" si="104"/>
        <v>60</v>
      </c>
      <c r="EL21" s="38">
        <f t="shared" si="105"/>
        <v>60</v>
      </c>
      <c r="EM21" s="38">
        <f t="shared" si="106"/>
        <v>60</v>
      </c>
      <c r="EN21" s="38">
        <f t="shared" si="107"/>
        <v>60</v>
      </c>
      <c r="EO21" s="38" t="e">
        <f t="shared" ca="1" si="108"/>
        <v>#NAME?</v>
      </c>
      <c r="ER21" s="20" t="e">
        <f t="shared" ca="1" si="109"/>
        <v>#NAME?</v>
      </c>
      <c r="ES21">
        <f t="shared" si="110"/>
        <v>0</v>
      </c>
      <c r="ET21">
        <f t="shared" si="111"/>
        <v>0</v>
      </c>
      <c r="EU21">
        <f t="shared" si="112"/>
        <v>0</v>
      </c>
      <c r="EV21">
        <f t="shared" si="113"/>
        <v>0</v>
      </c>
      <c r="EW21">
        <f t="shared" si="114"/>
        <v>0</v>
      </c>
      <c r="EX21">
        <f t="shared" si="115"/>
        <v>0</v>
      </c>
      <c r="EY21">
        <f t="shared" si="116"/>
        <v>0</v>
      </c>
      <c r="EZ21">
        <f t="shared" si="117"/>
        <v>0</v>
      </c>
      <c r="FA21">
        <f t="shared" si="118"/>
        <v>0</v>
      </c>
      <c r="FB21">
        <f t="shared" si="119"/>
        <v>0</v>
      </c>
      <c r="FC21">
        <f t="shared" si="120"/>
        <v>0</v>
      </c>
      <c r="FD21" t="e">
        <f t="shared" ca="1" si="121"/>
        <v>#NAME?</v>
      </c>
      <c r="FE21" s="21" t="e">
        <f t="shared" ca="1" si="122"/>
        <v>#NAME?</v>
      </c>
      <c r="FG21" s="76"/>
      <c r="FH21" s="34">
        <f>$K$21</f>
        <v>300</v>
      </c>
      <c r="FI21" s="37" t="e">
        <f t="shared" ca="1" si="35"/>
        <v>#NAME?</v>
      </c>
      <c r="FJ21" s="37" t="e">
        <f t="shared" ca="1" si="36"/>
        <v>#NAME?</v>
      </c>
      <c r="FK21" s="37" t="e">
        <f t="shared" ca="1" si="37"/>
        <v>#NAME?</v>
      </c>
      <c r="FL21" s="37" t="e">
        <f t="shared" ca="1" si="38"/>
        <v>#NAME?</v>
      </c>
      <c r="FM21" s="37" t="e">
        <f t="shared" ca="1" si="39"/>
        <v>#NAME?</v>
      </c>
      <c r="FN21" s="37" t="e">
        <f t="shared" ca="1" si="40"/>
        <v>#NAME?</v>
      </c>
      <c r="FO21" s="37" t="e">
        <f t="shared" ca="1" si="41"/>
        <v>#NAME?</v>
      </c>
      <c r="FP21" s="37" t="e">
        <f t="shared" ca="1" si="42"/>
        <v>#NAME?</v>
      </c>
      <c r="FQ21" s="37" t="e">
        <f t="shared" ca="1" si="43"/>
        <v>#NAME?</v>
      </c>
      <c r="FR21" s="37" t="e">
        <f t="shared" ca="1" si="44"/>
        <v>#NAME?</v>
      </c>
      <c r="FS21" s="37" t="e">
        <f t="shared" ca="1" si="45"/>
        <v>#NAME?</v>
      </c>
      <c r="FT21" s="37" t="e">
        <f t="shared" ca="1" si="46"/>
        <v>#NAME?</v>
      </c>
      <c r="FU21" s="37" t="e">
        <f t="shared" ca="1" si="47"/>
        <v>#NAME?</v>
      </c>
      <c r="FV21" s="37" t="e">
        <f t="shared" ca="1" si="48"/>
        <v>#NAME?</v>
      </c>
      <c r="FY21" s="76"/>
      <c r="FZ21" s="34">
        <f t="shared" si="123"/>
        <v>300</v>
      </c>
      <c r="GA21" s="30" t="e">
        <f t="shared" ca="1" si="124"/>
        <v>#NAME?</v>
      </c>
      <c r="GB21" s="30" t="e">
        <f t="shared" ca="1" si="125"/>
        <v>#NAME?</v>
      </c>
      <c r="GC21" s="30" t="e">
        <f t="shared" ca="1" si="126"/>
        <v>#NAME?</v>
      </c>
      <c r="GD21" s="30" t="e">
        <f t="shared" ca="1" si="127"/>
        <v>#NAME?</v>
      </c>
      <c r="GE21" s="30" t="e">
        <f t="shared" ca="1" si="128"/>
        <v>#NAME?</v>
      </c>
      <c r="GF21" s="30" t="e">
        <f t="shared" ca="1" si="129"/>
        <v>#NAME?</v>
      </c>
      <c r="GG21" s="30" t="e">
        <f t="shared" ca="1" si="130"/>
        <v>#NAME?</v>
      </c>
      <c r="GH21" s="30" t="e">
        <f t="shared" ca="1" si="131"/>
        <v>#NAME?</v>
      </c>
      <c r="GI21" s="30" t="e">
        <f t="shared" ca="1" si="132"/>
        <v>#NAME?</v>
      </c>
      <c r="GJ21" s="30" t="e">
        <f t="shared" ca="1" si="133"/>
        <v>#NAME?</v>
      </c>
      <c r="GK21" s="30" t="e">
        <f t="shared" ca="1" si="134"/>
        <v>#NAME?</v>
      </c>
      <c r="GL21" s="30" t="e">
        <f t="shared" ca="1" si="135"/>
        <v>#NAME?</v>
      </c>
      <c r="GM21" s="30" t="e">
        <f t="shared" ca="1" si="136"/>
        <v>#NAME?</v>
      </c>
      <c r="GN21" s="31" t="e">
        <f t="shared" ca="1" si="137"/>
        <v>#NAME?</v>
      </c>
      <c r="GO21" s="76"/>
      <c r="GP21" s="34">
        <v>300</v>
      </c>
      <c r="GQ21" s="37" t="e">
        <f t="shared" ca="1" si="50"/>
        <v>#NAME?</v>
      </c>
      <c r="GR21" s="37" t="e">
        <f t="shared" ca="1" si="51"/>
        <v>#NAME?</v>
      </c>
      <c r="GS21" s="37" t="e">
        <f t="shared" ca="1" si="52"/>
        <v>#NAME?</v>
      </c>
      <c r="GT21" s="37" t="e">
        <f t="shared" ca="1" si="53"/>
        <v>#NAME?</v>
      </c>
      <c r="GU21" s="37" t="e">
        <f t="shared" ca="1" si="54"/>
        <v>#NAME?</v>
      </c>
      <c r="GV21" s="37" t="e">
        <f t="shared" ca="1" si="55"/>
        <v>#NAME?</v>
      </c>
      <c r="GW21" s="37" t="e">
        <f t="shared" ca="1" si="56"/>
        <v>#NAME?</v>
      </c>
      <c r="GX21" s="37" t="e">
        <f t="shared" ca="1" si="57"/>
        <v>#NAME?</v>
      </c>
      <c r="GY21" s="37" t="e">
        <f t="shared" ca="1" si="58"/>
        <v>#NAME?</v>
      </c>
      <c r="GZ21" s="37" t="e">
        <f t="shared" ca="1" si="59"/>
        <v>#NAME?</v>
      </c>
      <c r="HA21" s="37" t="e">
        <f t="shared" ca="1" si="60"/>
        <v>#NAME?</v>
      </c>
      <c r="HB21" s="37" t="e">
        <f t="shared" ca="1" si="61"/>
        <v>#NAME?</v>
      </c>
      <c r="HC21" s="37" t="e">
        <f t="shared" ca="1" si="62"/>
        <v>#NAME?</v>
      </c>
      <c r="HD21" s="37" t="e">
        <f t="shared" ca="1" si="63"/>
        <v>#NAME?</v>
      </c>
      <c r="HE21" s="76"/>
      <c r="HF21" s="34">
        <f t="shared" si="138"/>
        <v>300</v>
      </c>
      <c r="HG21" s="42" t="e">
        <f t="shared" ca="1" si="139"/>
        <v>#NAME?</v>
      </c>
      <c r="HH21" s="38" t="e">
        <f t="shared" ca="1" si="140"/>
        <v>#NAME?</v>
      </c>
      <c r="HI21" s="38" t="e">
        <f t="shared" ca="1" si="141"/>
        <v>#NAME?</v>
      </c>
      <c r="HJ21" s="38" t="e">
        <f t="shared" ca="1" si="142"/>
        <v>#NAME?</v>
      </c>
      <c r="HK21" s="38" t="e">
        <f t="shared" ca="1" si="143"/>
        <v>#NAME?</v>
      </c>
      <c r="HL21" s="38" t="e">
        <f t="shared" ca="1" si="144"/>
        <v>#NAME?</v>
      </c>
      <c r="HM21" s="38" t="e">
        <f t="shared" ca="1" si="145"/>
        <v>#NAME?</v>
      </c>
      <c r="HN21" s="38" t="e">
        <f t="shared" ca="1" si="146"/>
        <v>#NAME?</v>
      </c>
      <c r="HO21" s="38" t="e">
        <f t="shared" ca="1" si="147"/>
        <v>#NAME?</v>
      </c>
      <c r="HP21" s="38" t="e">
        <f t="shared" ca="1" si="148"/>
        <v>#NAME?</v>
      </c>
      <c r="HQ21" s="38" t="e">
        <f t="shared" ca="1" si="149"/>
        <v>#NAME?</v>
      </c>
      <c r="HR21" s="38" t="e">
        <f t="shared" ca="1" si="150"/>
        <v>#NAME?</v>
      </c>
      <c r="HS21" s="38" t="e">
        <f t="shared" ca="1" si="151"/>
        <v>#NAME?</v>
      </c>
      <c r="HT21" s="43" t="e">
        <f t="shared" ca="1" si="152"/>
        <v>#NAME?</v>
      </c>
      <c r="HU21" s="76"/>
      <c r="HV21" s="34" t="e">
        <f t="shared" ca="1" si="153"/>
        <v>#NAME?</v>
      </c>
      <c r="HW21" s="38" t="e">
        <f t="shared" ca="1" si="154"/>
        <v>#NAME?</v>
      </c>
      <c r="HX21" s="38" t="e">
        <f t="shared" ca="1" si="155"/>
        <v>#NAME?</v>
      </c>
      <c r="HY21" s="38" t="e">
        <f t="shared" ca="1" si="156"/>
        <v>#NAME?</v>
      </c>
      <c r="HZ21" s="38" t="e">
        <f t="shared" ca="1" si="157"/>
        <v>#NAME?</v>
      </c>
      <c r="IA21" s="38" t="e">
        <f t="shared" ca="1" si="158"/>
        <v>#NAME?</v>
      </c>
      <c r="IB21" s="38" t="e">
        <f t="shared" ca="1" si="159"/>
        <v>#NAME?</v>
      </c>
      <c r="IC21" s="38" t="e">
        <f t="shared" ca="1" si="160"/>
        <v>#NAME?</v>
      </c>
      <c r="ID21" s="38" t="e">
        <f t="shared" ca="1" si="161"/>
        <v>#NAME?</v>
      </c>
      <c r="IE21" s="38" t="e">
        <f t="shared" ca="1" si="162"/>
        <v>#NAME?</v>
      </c>
      <c r="IF21" s="38" t="e">
        <f t="shared" ca="1" si="163"/>
        <v>#NAME?</v>
      </c>
      <c r="IG21" s="38" t="e">
        <f t="shared" ca="1" si="164"/>
        <v>#NAME?</v>
      </c>
      <c r="IH21" s="38" t="e">
        <f t="shared" ca="1" si="165"/>
        <v>#NAME?</v>
      </c>
      <c r="II21" s="38" t="e">
        <f t="shared" ca="1" si="166"/>
        <v>#NAME?</v>
      </c>
      <c r="IJ21" s="43" t="e">
        <f t="shared" ca="1" si="167"/>
        <v>#NAME?</v>
      </c>
      <c r="IL21" s="76"/>
      <c r="IM21" s="34" t="e">
        <f t="shared" ca="1" si="168"/>
        <v>#NAME?</v>
      </c>
      <c r="IN21" s="38" t="e">
        <f t="shared" ca="1" si="169"/>
        <v>#NAME?</v>
      </c>
      <c r="IO21" s="38" t="e">
        <f t="shared" ca="1" si="170"/>
        <v>#NAME?</v>
      </c>
      <c r="IP21" s="38" t="e">
        <f t="shared" ca="1" si="171"/>
        <v>#NAME?</v>
      </c>
      <c r="IQ21" s="38" t="e">
        <f t="shared" ca="1" si="172"/>
        <v>#NAME?</v>
      </c>
      <c r="IR21" s="38" t="e">
        <f t="shared" ca="1" si="173"/>
        <v>#NAME?</v>
      </c>
      <c r="IS21" s="38" t="e">
        <f t="shared" ca="1" si="174"/>
        <v>#NAME?</v>
      </c>
      <c r="IT21" s="38" t="e">
        <f t="shared" ca="1" si="175"/>
        <v>#NAME?</v>
      </c>
      <c r="IU21" s="38" t="e">
        <f t="shared" ca="1" si="176"/>
        <v>#NAME?</v>
      </c>
      <c r="IV21" s="38" t="e">
        <f t="shared" ca="1" si="177"/>
        <v>#NAME?</v>
      </c>
      <c r="IW21" s="38" t="e">
        <f t="shared" ca="1" si="178"/>
        <v>#NAME?</v>
      </c>
      <c r="IX21" s="38" t="e">
        <f t="shared" ca="1" si="179"/>
        <v>#NAME?</v>
      </c>
      <c r="IY21" s="38" t="e">
        <f t="shared" ca="1" si="180"/>
        <v>#NAME?</v>
      </c>
      <c r="IZ21" s="38" t="e">
        <f t="shared" ca="1" si="181"/>
        <v>#NAME?</v>
      </c>
      <c r="JA21" s="43" t="e">
        <f t="shared" ca="1" si="182"/>
        <v>#NAME?</v>
      </c>
    </row>
    <row r="22" spans="1:261" x14ac:dyDescent="0.3">
      <c r="F22" s="71"/>
      <c r="G22" s="71"/>
      <c r="J22" s="76"/>
      <c r="K22" s="34">
        <v>350</v>
      </c>
      <c r="L22" s="37" t="e">
        <f ca="1">[1]!MF_dPpipe_atma(L$14,wc_,0,Hmes_,Pbuf_atma,Tbuf_,,d_tub,,gamma_gas_,gamma_oil_,gamma_wat_,,$K22,Pb_atma,T_res_,Bob_,,,,,,1,T_res_)</f>
        <v>#NAME?</v>
      </c>
      <c r="M22" s="37" t="e">
        <f ca="1">[1]!MF_dPpipe_atma(M$14,wc_,0,Hmes_,Pbuf_atma,Tbuf_,,d_tub,,gamma_gas_,gamma_oil_,gamma_wat_,,$K22,Pb_atma,T_res_,Bob_,,,,,,1,T_res_)</f>
        <v>#NAME?</v>
      </c>
      <c r="N22" s="37" t="e">
        <f ca="1">[1]!MF_dPpipe_atma(N$14,wc_,0,Hmes_,Pbuf_atma,Tbuf_,,d_tub,,gamma_gas_,gamma_oil_,gamma_wat_,,$K22,Pb_atma,T_res_,Bob_,,,,,,1,T_res_)</f>
        <v>#NAME?</v>
      </c>
      <c r="O22" s="37" t="e">
        <f ca="1">[1]!MF_dPpipe_atma(O$14,wc_,0,Hmes_,Pbuf_atma,Tbuf_,,d_tub,,gamma_gas_,gamma_oil_,gamma_wat_,,$K22,Pb_atma,T_res_,Bob_,,,,,,1,T_res_)</f>
        <v>#NAME?</v>
      </c>
      <c r="P22" s="37" t="e">
        <f ca="1">[1]!MF_dPpipe_atma(P$14,wc_,0,Hmes_,Pbuf_atma,Tbuf_,,d_tub,,gamma_gas_,gamma_oil_,gamma_wat_,,$K22,Pb_atma,T_res_,Bob_,,,,,,1,T_res_)</f>
        <v>#NAME?</v>
      </c>
      <c r="Q22" s="37" t="e">
        <f ca="1">[1]!MF_dPpipe_atma(Q$14,wc_,0,Hmes_,Pbuf_atma,Tbuf_,,d_tub,,gamma_gas_,gamma_oil_,gamma_wat_,,$K22,Pb_atma,T_res_,Bob_,,,,,,1,T_res_)</f>
        <v>#NAME?</v>
      </c>
      <c r="R22" s="37" t="e">
        <f ca="1">[1]!MF_dPpipe_atma(R$14,wc_,0,Hmes_,Pbuf_atma,Tbuf_,,d_tub,,gamma_gas_,gamma_oil_,gamma_wat_,,$K22,Pb_atma,T_res_,Bob_,,,,,,1,T_res_)</f>
        <v>#NAME?</v>
      </c>
      <c r="S22" s="37" t="e">
        <f ca="1">[1]!MF_dPpipe_atma(S$14,wc_,0,Hmes_,Pbuf_atma,Tbuf_,,d_tub,,gamma_gas_,gamma_oil_,gamma_wat_,,$K22,Pb_atma,T_res_,Bob_,,,,,,1,T_res_)</f>
        <v>#NAME?</v>
      </c>
      <c r="T22" s="37" t="e">
        <f ca="1">[1]!MF_dPpipe_atma(T$14,wc_,0,Hmes_,Pbuf_atma,Tbuf_,,d_tub,,gamma_gas_,gamma_oil_,gamma_wat_,,$K22,Pb_atma,T_res_,Bob_,,,,,,1,T_res_)</f>
        <v>#NAME?</v>
      </c>
      <c r="U22" s="37" t="e">
        <f ca="1">[1]!MF_dPpipe_atma(U$14,wc_,0,Hmes_,Pbuf_atma,Tbuf_,,d_tub,,gamma_gas_,gamma_oil_,gamma_wat_,,$K22,Pb_atma,T_res_,Bob_,,,,,,1,T_res_)</f>
        <v>#NAME?</v>
      </c>
      <c r="V22" s="37" t="e">
        <f ca="1">[1]!MF_dPpipe_atma(V$14,wc_,0,Hmes_,Pbuf_atma,Tbuf_,,d_tub,,gamma_gas_,gamma_oil_,gamma_wat_,,$K22,Pb_atma,T_res_,Bob_,,,,,,1,T_res_)</f>
        <v>#NAME?</v>
      </c>
      <c r="W22" s="37" t="e">
        <f ca="1">[1]!MF_dPpipe_atma(W$14,wc_,0,Hmes_,Pbuf_atma,Tbuf_,,d_tub,,gamma_gas_,gamma_oil_,gamma_wat_,,$K22,Pb_atma,T_res_,Bob_,,,,,,1,T_res_)</f>
        <v>#NAME?</v>
      </c>
      <c r="X22" s="37" t="e">
        <f ca="1">[1]!MF_dPpipe_atma(X$14,wc_,0,Hmes_,Pbuf_atma,Tbuf_,,d_tub,,gamma_gas_,gamma_oil_,gamma_wat_,,$K22,Pb_atma,T_res_,Bob_,,,,,,1,T_res_)</f>
        <v>#NAME?</v>
      </c>
      <c r="Y22" s="37" t="e">
        <f ca="1">[1]!MF_dPpipe_atma(Y$14,wc_,0,Hmes_,Pbuf_atma,Tbuf_,,d_tub,,gamma_gas_,gamma_oil_,gamma_wat_,,$K22,Pb_atma,T_res_,Bob_,,,,,,1,T_res_)</f>
        <v>#NAME?</v>
      </c>
      <c r="AB22" s="76"/>
      <c r="AC22" s="34">
        <f>$K$22</f>
        <v>350</v>
      </c>
      <c r="AD22" s="37" t="e">
        <f t="shared" ca="1" si="67"/>
        <v>#NAME?</v>
      </c>
      <c r="AE22" s="37" t="e">
        <f t="shared" ca="1" si="68"/>
        <v>#NAME?</v>
      </c>
      <c r="AF22" s="37" t="e">
        <f t="shared" ca="1" si="69"/>
        <v>#NAME?</v>
      </c>
      <c r="AG22" s="37" t="e">
        <f t="shared" ca="1" si="70"/>
        <v>#NAME?</v>
      </c>
      <c r="AH22" s="37" t="e">
        <f t="shared" ca="1" si="71"/>
        <v>#NAME?</v>
      </c>
      <c r="AI22" s="37" t="e">
        <f t="shared" ca="1" si="72"/>
        <v>#NAME?</v>
      </c>
      <c r="AJ22" s="37" t="e">
        <f t="shared" ca="1" si="73"/>
        <v>#NAME?</v>
      </c>
      <c r="AK22" s="37" t="e">
        <f t="shared" ca="1" si="74"/>
        <v>#NAME?</v>
      </c>
      <c r="AL22" s="37" t="e">
        <f t="shared" ca="1" si="75"/>
        <v>#NAME?</v>
      </c>
      <c r="AM22" s="37" t="e">
        <f t="shared" ca="1" si="76"/>
        <v>#NAME?</v>
      </c>
      <c r="AN22" s="37" t="e">
        <f t="shared" ca="1" si="77"/>
        <v>#NAME?</v>
      </c>
      <c r="AO22" s="37" t="e">
        <f t="shared" ca="1" si="78"/>
        <v>#NAME?</v>
      </c>
      <c r="AP22" s="37" t="e">
        <f t="shared" ca="1" si="79"/>
        <v>#NAME?</v>
      </c>
      <c r="AQ22" s="37" t="e">
        <f t="shared" ca="1" si="18"/>
        <v>#NAME?</v>
      </c>
      <c r="AT22" s="76"/>
      <c r="AU22" s="34">
        <f>$K$22</f>
        <v>350</v>
      </c>
      <c r="AV22" s="16">
        <f>[1]!MF_SeparNat_d($B$18,AV$14,wc_,,d_tub,Dcas_,gamma_gas_,gamma_oil_,gamma_wat_,,$AU22,Pb_atma,T_res_,Bob_)</f>
        <v>0.96368115446005664</v>
      </c>
      <c r="AW22" s="16">
        <f>[1]!MF_SeparNat_d($B$18,AW$14,wc_,,d_tub,Dcas_,gamma_gas_,gamma_oil_,gamma_wat_,,$AU22,Pb_atma,T_res_,Bob_)</f>
        <v>0.94008885392382013</v>
      </c>
      <c r="AX22" s="16">
        <f>[1]!MF_SeparNat_d($B$18,AX$14,wc_,,d_tub,Dcas_,gamma_gas_,gamma_oil_,gamma_wat_,,$AU22,Pb_atma,T_res_,Bob_)</f>
        <v>0.9183333034125758</v>
      </c>
      <c r="AY22" s="16">
        <f>[1]!MF_SeparNat_d($B$18,AY$14,wc_,,d_tub,Dcas_,gamma_gas_,gamma_oil_,gamma_wat_,,$AU22,Pb_atma,T_res_,Bob_)</f>
        <v>0.89793900224403012</v>
      </c>
      <c r="AZ22" s="16">
        <f>[1]!MF_SeparNat_d($B$18,AZ$14,wc_,,d_tub,Dcas_,gamma_gas_,gamma_oil_,gamma_wat_,,$AU22,Pb_atma,T_res_,Bob_)</f>
        <v>0.8707347090553661</v>
      </c>
      <c r="BA22" s="16">
        <f>[1]!MF_SeparNat_d($B$18,BA$14,wc_,,d_tub,Dcas_,gamma_gas_,gamma_oil_,gamma_wat_,,$AU22,Pb_atma,T_res_,Bob_)</f>
        <v>0.85125592971595998</v>
      </c>
      <c r="BB22" s="16">
        <f>[1]!MF_SeparNat_d($B$18,BB$14,wc_,,d_tub,Dcas_,gamma_gas_,gamma_oil_,gamma_wat_,,$AU22,Pb_atma,T_res_,Bob_)</f>
        <v>0.83269171324209301</v>
      </c>
      <c r="BC22" s="16">
        <f>[1]!MF_SeparNat_d($B$18,BC$14,wc_,,d_tub,Dcas_,gamma_gas_,gamma_oil_,gamma_wat_,,$AU22,Pb_atma,T_res_,Bob_)</f>
        <v>0.81494418761888077</v>
      </c>
      <c r="BD22" s="16">
        <f>[1]!MF_SeparNat_d($B$18,BD$14,wc_,,d_tub,Dcas_,gamma_gas_,gamma_oil_,gamma_wat_,,$AU22,Pb_atma,T_res_,Bob_)</f>
        <v>0.79793642126633246</v>
      </c>
      <c r="BE22" s="16">
        <f>[1]!MF_SeparNat_d($B$18,BE$14,wc_,,d_tub,Dcas_,gamma_gas_,gamma_oil_,gamma_wat_,,$AU22,Pb_atma,T_res_,Bob_)</f>
        <v>0.78160599927185093</v>
      </c>
      <c r="BF22" s="16">
        <f>[1]!MF_SeparNat_d($B$18,BF$14,wc_,,d_tub,Dcas_,gamma_gas_,gamma_oil_,gamma_wat_,,$AU22,Pb_atma,T_res_,Bob_)</f>
        <v>0.76590103475779803</v>
      </c>
      <c r="BG22" s="16">
        <f>[1]!MF_SeparNat_d($B$18,BG$14,wc_,,d_tub,Dcas_,gamma_gas_,gamma_oil_,gamma_wat_,,$AU22,Pb_atma,T_res_,Bob_)</f>
        <v>0.75077754927087659</v>
      </c>
      <c r="BH22" s="16">
        <f>[1]!MF_SeparNat_d($B$18,BH$14,wc_,,d_tub,Dcas_,gamma_gas_,gamma_oil_,gamma_wat_,,$AU22,Pb_atma,T_res_,Bob_)</f>
        <v>0.73619767478488085</v>
      </c>
      <c r="BI22" s="16">
        <f>[1]!MF_SeparNat_d($B$18,BI$14,wc_,,d_tub,Dcas_,gamma_gas_,gamma_oil_,gamma_wat_,,$AU22,Pb_atma,T_res_,Bob_)</f>
        <v>0.72212837492815474</v>
      </c>
      <c r="BJ22" s="76"/>
      <c r="BK22" s="34">
        <f>$K$22</f>
        <v>350</v>
      </c>
      <c r="BL22" s="16">
        <f>[1]!MF_GasFraction_d($B$18,T_res_,wc_,gamma_gas_,gamma_oil_,gamma_wat_,,$BK22,Pb_atma,T_res_,Bob_,,,AV22,$B$18,T_res_)</f>
        <v>0.14517324040389415</v>
      </c>
      <c r="BM22" s="16">
        <f>[1]!MF_GasFraction_d($B$18,T_res_,wc_,gamma_gas_,gamma_oil_,gamma_wat_,,$BK22,Pb_atma,T_res_,Bob_,,,AW22,$B$18,T_res_)</f>
        <v>0.21788050007675874</v>
      </c>
      <c r="BN22" s="16">
        <f>[1]!MF_GasFraction_d($B$18,T_res_,wc_,gamma_gas_,gamma_oil_,gamma_wat_,,$BK22,Pb_atma,T_res_,Bob_,,,AX22,$B$18,T_res_)</f>
        <v>0.27476973160582713</v>
      </c>
      <c r="BO22" s="16">
        <f>[1]!MF_GasFraction_d($B$18,T_res_,wc_,gamma_gas_,gamma_oil_,gamma_wat_,,$BK22,Pb_atma,T_res_,Bob_,,,AY22,$B$18,T_res_)</f>
        <v>0.3212450212248481</v>
      </c>
      <c r="BP22" s="16">
        <f>[1]!MF_GasFraction_d($B$18,T_res_,wc_,gamma_gas_,gamma_oil_,gamma_wat_,,$BK22,Pb_atma,T_res_,Bob_,,,AZ22,$B$18,T_res_)</f>
        <v>0.37447619626723677</v>
      </c>
      <c r="BQ22" s="16">
        <f>[1]!MF_GasFraction_d($B$18,T_res_,wc_,gamma_gas_,gamma_oil_,gamma_wat_,,$BK22,Pb_atma,T_res_,Bob_,,,BA22,$B$18,T_res_)</f>
        <v>0.40775011394627375</v>
      </c>
      <c r="BR22" s="16">
        <f>[1]!MF_GasFraction_d($B$18,T_res_,wc_,gamma_gas_,gamma_oil_,gamma_wat_,,$BK22,Pb_atma,T_res_,Bob_,,,BB22,$B$18,T_res_)</f>
        <v>0.43637320334519719</v>
      </c>
      <c r="BS22" s="16">
        <f>[1]!MF_GasFraction_d($B$18,T_res_,wc_,gamma_gas_,gamma_oil_,gamma_wat_,,$BK22,Pb_atma,T_res_,Bob_,,,BC22,$B$18,T_res_)</f>
        <v>0.4612141461026249</v>
      </c>
      <c r="BT22" s="16">
        <f>[1]!MF_GasFraction_d($B$18,T_res_,wc_,gamma_gas_,gamma_oil_,gamma_wat_,,$BK22,Pb_atma,T_res_,Bob_,,,BD22,$B$18,T_res_)</f>
        <v>0.48308095718993294</v>
      </c>
      <c r="BU22" s="16">
        <f>[1]!MF_GasFraction_d($B$18,T_res_,wc_,gamma_gas_,gamma_oil_,gamma_wat_,,$BK22,Pb_atma,T_res_,Bob_,,,BE22,$B$18,T_res_)</f>
        <v>0.50170928958720673</v>
      </c>
      <c r="BV22" s="16">
        <f>[1]!MF_GasFraction_d($B$18,T_res_,wc_,gamma_gas_,gamma_oil_,gamma_wat_,,$BK22,Pb_atma,T_res_,Bob_,,,BF22,$B$18,T_res_)</f>
        <v>0.51906084971283584</v>
      </c>
      <c r="BW22" s="16">
        <f>[1]!MF_GasFraction_d($B$18,T_res_,wc_,gamma_gas_,gamma_oil_,gamma_wat_,,$BK22,Pb_atma,T_res_,Bob_,,,BG22,$B$18,T_res_)</f>
        <v>0.53466487025426179</v>
      </c>
      <c r="BX22" s="16">
        <f>[1]!MF_GasFraction_d($B$18,T_res_,wc_,gamma_gas_,gamma_oil_,gamma_wat_,,$BK22,Pb_atma,T_res_,Bob_,,,BH22,$B$18,T_res_)</f>
        <v>0.54877847913470734</v>
      </c>
      <c r="BY22" s="16">
        <f>[1]!MF_GasFraction_d($B$18,T_res_,wc_,gamma_gas_,gamma_oil_,gamma_wat_,,$BK22,Pb_atma,T_res_,Bob_,,,BI22,$B$18,T_res_)</f>
        <v>0.56160923768700688</v>
      </c>
      <c r="CA22" s="76"/>
      <c r="CB22" s="34">
        <f>$K$22</f>
        <v>350</v>
      </c>
      <c r="CC22" t="e">
        <f t="shared" ca="1" si="80"/>
        <v>#NAME?</v>
      </c>
      <c r="CD22">
        <f t="shared" si="19"/>
        <v>60</v>
      </c>
      <c r="CE22">
        <f t="shared" si="20"/>
        <v>60</v>
      </c>
      <c r="CF22">
        <f t="shared" si="21"/>
        <v>60</v>
      </c>
      <c r="CG22">
        <f t="shared" si="22"/>
        <v>60</v>
      </c>
      <c r="CH22">
        <f t="shared" si="23"/>
        <v>60</v>
      </c>
      <c r="CI22">
        <f t="shared" si="24"/>
        <v>60</v>
      </c>
      <c r="CJ22">
        <f t="shared" si="25"/>
        <v>60</v>
      </c>
      <c r="CK22">
        <f t="shared" si="26"/>
        <v>60</v>
      </c>
      <c r="CL22" t="e">
        <f t="shared" ca="1" si="27"/>
        <v>#NAME?</v>
      </c>
      <c r="CM22" t="e">
        <f t="shared" ca="1" si="28"/>
        <v>#NAME?</v>
      </c>
      <c r="CN22" t="e">
        <f t="shared" ca="1" si="29"/>
        <v>#NAME?</v>
      </c>
      <c r="CO22" t="e">
        <f t="shared" ca="1" si="30"/>
        <v>#NAME?</v>
      </c>
      <c r="CP22" t="e">
        <f t="shared" ca="1" si="31"/>
        <v>#NAME?</v>
      </c>
      <c r="CR22" s="76"/>
      <c r="CS22" s="34">
        <f>$K$22</f>
        <v>350</v>
      </c>
      <c r="CT22" s="37">
        <f>IF(CT$9&lt;$CW$7,500,[1]!MF_PGasFraction_atma($B$19,T_res_,gamma_gas_,gamma_oil_,gamma_wat_,wc_,,$CS22,Pb_atma,T_res_,Bob_,,,AU22,$B$18,T_res_))</f>
        <v>500</v>
      </c>
      <c r="CU22" s="37">
        <f>IF(CU$9&lt;$CW$7,500,[1]!MF_PGasFraction_atma($B$19,T_res_,gamma_gas_,gamma_oil_,gamma_wat_,wc_,,$CS22,Pb_atma,T_res_,Bob_,,,AV22,$B$18,T_res_))</f>
        <v>29.2327880859375</v>
      </c>
      <c r="CV22" s="37">
        <f>IF(CV$9&lt;$CW$7,500,[1]!MF_PGasFraction_atma($B$19,T_res_,gamma_gas_,gamma_oil_,gamma_wat_,wc_,,$CS22,Pb_atma,T_res_,Bob_,,,AW22,$B$18,T_res_))</f>
        <v>33.544921875</v>
      </c>
      <c r="CW22" s="37">
        <f>IF(CW$9&lt;$CW$7,500,[1]!MF_PGasFraction_atma($B$19,T_res_,gamma_gas_,gamma_oil_,gamma_wat_,wc_,,$CS22,Pb_atma,T_res_,Bob_,,,AX22,$B$18,T_res_))</f>
        <v>37.4267578125</v>
      </c>
      <c r="CX22" s="37">
        <f>IF(CX$9&lt;$CW$7,500,[1]!MF_PGasFraction_atma($B$19,T_res_,gamma_gas_,gamma_oil_,gamma_wat_,wc_,,$CS22,Pb_atma,T_res_,Bob_,,,AY22,$B$18,T_res_))</f>
        <v>41.015625</v>
      </c>
      <c r="CY22" s="37">
        <f>IF(CY$9&lt;$CW$7,500,[1]!MF_PGasFraction_atma($B$19,T_res_,gamma_gas_,gamma_oil_,gamma_wat_,wc_,,$CS22,Pb_atma,T_res_,Bob_,,,AZ22,$B$18,T_res_))</f>
        <v>45.703125</v>
      </c>
      <c r="CZ22" s="37">
        <f>IF(CZ$9&lt;$CW$7,500,[1]!MF_PGasFraction_atma($B$19,T_res_,gamma_gas_,gamma_oil_,gamma_wat_,wc_,,$CS22,Pb_atma,T_res_,Bob_,,,BA22,$B$18,T_res_))</f>
        <v>48.980712890625</v>
      </c>
      <c r="DA22" s="37">
        <f>IF(DA$9&lt;$CW$7,500,[1]!MF_PGasFraction_atma($B$19,T_res_,gamma_gas_,gamma_oil_,gamma_wat_,wc_,,$CS22,Pb_atma,T_res_,Bob_,,,BB22,$B$18,T_res_))</f>
        <v>52.0751953125</v>
      </c>
      <c r="DB22" s="37">
        <f>IF(DB$9&lt;$CW$7,500,[1]!MF_PGasFraction_atma($B$19,T_res_,gamma_gas_,gamma_oil_,gamma_wat_,wc_,,$CS22,Pb_atma,T_res_,Bob_,,,BC22,$B$18,T_res_))</f>
        <v>54.986572265625</v>
      </c>
      <c r="DC22" s="37">
        <f>IF(DC$9&lt;$CW$7,500,[1]!MF_PGasFraction_atma($B$19,T_res_,gamma_gas_,gamma_oil_,gamma_wat_,wc_,,$CS22,Pb_atma,T_res_,Bob_,,,BD22,$B$18,T_res_))</f>
        <v>57.733154296875</v>
      </c>
      <c r="DD22" s="37">
        <f>IF(DD$9&lt;$CW$7,500,[1]!MF_PGasFraction_atma($B$19,T_res_,gamma_gas_,gamma_oil_,gamma_wat_,wc_,,$CS22,Pb_atma,T_res_,Bob_,,,BE22,$B$18,T_res_))</f>
        <v>60.24169921875</v>
      </c>
      <c r="DE22" s="37">
        <f>IF(DE$9&lt;$CW$7,500,[1]!MF_PGasFraction_atma($B$19,T_res_,gamma_gas_,gamma_oil_,gamma_wat_,wc_,,$CS22,Pb_atma,T_res_,Bob_,,,BF22,$B$18,T_res_))</f>
        <v>62.6953125</v>
      </c>
      <c r="DF22" s="37">
        <f>IF(DF$9&lt;$CW$7,500,[1]!MF_PGasFraction_atma($B$19,T_res_,gamma_gas_,gamma_oil_,gamma_wat_,wc_,,$CS22,Pb_atma,T_res_,Bob_,,,BG22,$B$18,T_res_))</f>
        <v>65.0390625</v>
      </c>
      <c r="DG22" s="37">
        <f>IF(DG$9&lt;$CW$7,500,[1]!MF_PGasFraction_atma($B$19,T_res_,gamma_gas_,gamma_oil_,gamma_wat_,wc_,,$CS22,Pb_atma,T_res_,Bob_,,,BH22,$B$18,T_res_))</f>
        <v>67.27294921875</v>
      </c>
      <c r="DI22" s="76"/>
      <c r="DJ22" s="34">
        <f>$K$22</f>
        <v>350</v>
      </c>
      <c r="DK22" s="30" t="e">
        <f t="shared" ca="1" si="81"/>
        <v>#NAME?</v>
      </c>
      <c r="DL22" s="30" t="e">
        <f t="shared" ca="1" si="82"/>
        <v>#NAME?</v>
      </c>
      <c r="DM22" s="30" t="e">
        <f t="shared" ca="1" si="83"/>
        <v>#NAME?</v>
      </c>
      <c r="DN22" s="30" t="e">
        <f t="shared" ca="1" si="84"/>
        <v>#NAME?</v>
      </c>
      <c r="DO22" s="30" t="e">
        <f t="shared" ca="1" si="85"/>
        <v>#NAME?</v>
      </c>
      <c r="DP22" s="30" t="e">
        <f t="shared" ca="1" si="86"/>
        <v>#NAME?</v>
      </c>
      <c r="DQ22" s="30" t="e">
        <f t="shared" ca="1" si="87"/>
        <v>#NAME?</v>
      </c>
      <c r="DR22" s="30" t="e">
        <f t="shared" ca="1" si="88"/>
        <v>#NAME?</v>
      </c>
      <c r="DS22" s="30" t="e">
        <f t="shared" ca="1" si="89"/>
        <v>#NAME?</v>
      </c>
      <c r="DT22" s="30" t="e">
        <f t="shared" ca="1" si="90"/>
        <v>#NAME?</v>
      </c>
      <c r="DU22" s="30" t="e">
        <f t="shared" ca="1" si="91"/>
        <v>#NAME?</v>
      </c>
      <c r="DV22" s="30" t="e">
        <f t="shared" ca="1" si="92"/>
        <v>#NAME?</v>
      </c>
      <c r="DW22" s="30" t="e">
        <f t="shared" ca="1" si="93"/>
        <v>#NAME?</v>
      </c>
      <c r="DX22" s="30" t="e">
        <f t="shared" ca="1" si="94"/>
        <v>#NAME?</v>
      </c>
      <c r="DZ22" s="76"/>
      <c r="EA22" s="34">
        <f>$K$22</f>
        <v>350</v>
      </c>
      <c r="EB22" s="38" t="e">
        <f t="shared" ca="1" si="95"/>
        <v>#NAME?</v>
      </c>
      <c r="EC22" s="38">
        <f t="shared" si="96"/>
        <v>60</v>
      </c>
      <c r="ED22" s="38">
        <f t="shared" si="97"/>
        <v>60</v>
      </c>
      <c r="EE22" s="38">
        <f t="shared" si="98"/>
        <v>60</v>
      </c>
      <c r="EF22" s="38">
        <f t="shared" si="99"/>
        <v>60</v>
      </c>
      <c r="EG22" s="38">
        <f t="shared" si="100"/>
        <v>60</v>
      </c>
      <c r="EH22" s="38">
        <f t="shared" si="101"/>
        <v>60</v>
      </c>
      <c r="EI22" s="38">
        <f t="shared" si="102"/>
        <v>60</v>
      </c>
      <c r="EJ22" s="38">
        <f t="shared" si="103"/>
        <v>60</v>
      </c>
      <c r="EK22" s="38">
        <f t="shared" si="104"/>
        <v>60</v>
      </c>
      <c r="EL22" s="38" t="e">
        <f t="shared" ca="1" si="105"/>
        <v>#NAME?</v>
      </c>
      <c r="EM22" s="38" t="e">
        <f t="shared" ca="1" si="106"/>
        <v>#NAME?</v>
      </c>
      <c r="EN22" s="38" t="e">
        <f t="shared" ca="1" si="107"/>
        <v>#NAME?</v>
      </c>
      <c r="EO22" s="38" t="e">
        <f t="shared" ca="1" si="108"/>
        <v>#NAME?</v>
      </c>
      <c r="ER22" s="20" t="e">
        <f t="shared" ca="1" si="109"/>
        <v>#NAME?</v>
      </c>
      <c r="ES22">
        <f t="shared" si="110"/>
        <v>0</v>
      </c>
      <c r="ET22">
        <f t="shared" si="111"/>
        <v>0</v>
      </c>
      <c r="EU22">
        <f t="shared" si="112"/>
        <v>0</v>
      </c>
      <c r="EV22">
        <f t="shared" si="113"/>
        <v>0</v>
      </c>
      <c r="EW22">
        <f t="shared" si="114"/>
        <v>0</v>
      </c>
      <c r="EX22">
        <f t="shared" si="115"/>
        <v>0</v>
      </c>
      <c r="EY22">
        <f t="shared" si="116"/>
        <v>0</v>
      </c>
      <c r="EZ22">
        <f t="shared" si="117"/>
        <v>0</v>
      </c>
      <c r="FA22" t="e">
        <f t="shared" ca="1" si="118"/>
        <v>#NAME?</v>
      </c>
      <c r="FB22" t="e">
        <f t="shared" ca="1" si="119"/>
        <v>#NAME?</v>
      </c>
      <c r="FC22" t="e">
        <f t="shared" ca="1" si="120"/>
        <v>#NAME?</v>
      </c>
      <c r="FD22" t="e">
        <f t="shared" ca="1" si="121"/>
        <v>#NAME?</v>
      </c>
      <c r="FE22" s="21" t="e">
        <f t="shared" ca="1" si="122"/>
        <v>#NAME?</v>
      </c>
      <c r="FG22" s="76"/>
      <c r="FH22" s="34">
        <f>$K$22</f>
        <v>350</v>
      </c>
      <c r="FI22" s="37" t="e">
        <f t="shared" ca="1" si="35"/>
        <v>#NAME?</v>
      </c>
      <c r="FJ22" s="37" t="e">
        <f t="shared" ca="1" si="36"/>
        <v>#NAME?</v>
      </c>
      <c r="FK22" s="37" t="e">
        <f t="shared" ca="1" si="37"/>
        <v>#NAME?</v>
      </c>
      <c r="FL22" s="37" t="e">
        <f t="shared" ca="1" si="38"/>
        <v>#NAME?</v>
      </c>
      <c r="FM22" s="37" t="e">
        <f t="shared" ca="1" si="39"/>
        <v>#NAME?</v>
      </c>
      <c r="FN22" s="37" t="e">
        <f t="shared" ca="1" si="40"/>
        <v>#NAME?</v>
      </c>
      <c r="FO22" s="37" t="e">
        <f t="shared" ca="1" si="41"/>
        <v>#NAME?</v>
      </c>
      <c r="FP22" s="37" t="e">
        <f t="shared" ca="1" si="42"/>
        <v>#NAME?</v>
      </c>
      <c r="FQ22" s="37" t="e">
        <f t="shared" ca="1" si="43"/>
        <v>#NAME?</v>
      </c>
      <c r="FR22" s="37" t="e">
        <f t="shared" ca="1" si="44"/>
        <v>#NAME?</v>
      </c>
      <c r="FS22" s="37" t="e">
        <f t="shared" ca="1" si="45"/>
        <v>#NAME?</v>
      </c>
      <c r="FT22" s="37" t="e">
        <f t="shared" ca="1" si="46"/>
        <v>#NAME?</v>
      </c>
      <c r="FU22" s="37" t="e">
        <f t="shared" ca="1" si="47"/>
        <v>#NAME?</v>
      </c>
      <c r="FV22" s="37" t="e">
        <f t="shared" ca="1" si="48"/>
        <v>#NAME?</v>
      </c>
      <c r="FY22" s="76"/>
      <c r="FZ22" s="34">
        <f t="shared" si="123"/>
        <v>350</v>
      </c>
      <c r="GA22" s="30" t="e">
        <f t="shared" ca="1" si="124"/>
        <v>#NAME?</v>
      </c>
      <c r="GB22" s="30" t="e">
        <f t="shared" ca="1" si="125"/>
        <v>#NAME?</v>
      </c>
      <c r="GC22" s="30" t="e">
        <f t="shared" ca="1" si="126"/>
        <v>#NAME?</v>
      </c>
      <c r="GD22" s="30" t="e">
        <f t="shared" ca="1" si="127"/>
        <v>#NAME?</v>
      </c>
      <c r="GE22" s="30" t="e">
        <f t="shared" ca="1" si="128"/>
        <v>#NAME?</v>
      </c>
      <c r="GF22" s="30" t="e">
        <f t="shared" ca="1" si="129"/>
        <v>#NAME?</v>
      </c>
      <c r="GG22" s="30" t="e">
        <f t="shared" ca="1" si="130"/>
        <v>#NAME?</v>
      </c>
      <c r="GH22" s="30" t="e">
        <f t="shared" ca="1" si="131"/>
        <v>#NAME?</v>
      </c>
      <c r="GI22" s="30" t="e">
        <f t="shared" ca="1" si="132"/>
        <v>#NAME?</v>
      </c>
      <c r="GJ22" s="30" t="e">
        <f t="shared" ca="1" si="133"/>
        <v>#NAME?</v>
      </c>
      <c r="GK22" s="30" t="e">
        <f t="shared" ca="1" si="134"/>
        <v>#NAME?</v>
      </c>
      <c r="GL22" s="30" t="e">
        <f t="shared" ca="1" si="135"/>
        <v>#NAME?</v>
      </c>
      <c r="GM22" s="30" t="e">
        <f t="shared" ca="1" si="136"/>
        <v>#NAME?</v>
      </c>
      <c r="GN22" s="31" t="e">
        <f t="shared" ca="1" si="137"/>
        <v>#NAME?</v>
      </c>
      <c r="GO22" s="76"/>
      <c r="GP22" s="34">
        <v>350</v>
      </c>
      <c r="GQ22" s="37" t="e">
        <f t="shared" ca="1" si="50"/>
        <v>#NAME?</v>
      </c>
      <c r="GR22" s="37" t="e">
        <f t="shared" ca="1" si="51"/>
        <v>#NAME?</v>
      </c>
      <c r="GS22" s="37" t="e">
        <f t="shared" ca="1" si="52"/>
        <v>#NAME?</v>
      </c>
      <c r="GT22" s="37" t="e">
        <f t="shared" ca="1" si="53"/>
        <v>#NAME?</v>
      </c>
      <c r="GU22" s="37" t="e">
        <f t="shared" ca="1" si="54"/>
        <v>#NAME?</v>
      </c>
      <c r="GV22" s="37" t="e">
        <f t="shared" ca="1" si="55"/>
        <v>#NAME?</v>
      </c>
      <c r="GW22" s="37" t="e">
        <f t="shared" ca="1" si="56"/>
        <v>#NAME?</v>
      </c>
      <c r="GX22" s="37" t="e">
        <f t="shared" ca="1" si="57"/>
        <v>#NAME?</v>
      </c>
      <c r="GY22" s="37" t="e">
        <f t="shared" ca="1" si="58"/>
        <v>#NAME?</v>
      </c>
      <c r="GZ22" s="37" t="e">
        <f t="shared" ca="1" si="59"/>
        <v>#NAME?</v>
      </c>
      <c r="HA22" s="37" t="e">
        <f t="shared" ca="1" si="60"/>
        <v>#NAME?</v>
      </c>
      <c r="HB22" s="37" t="e">
        <f t="shared" ca="1" si="61"/>
        <v>#NAME?</v>
      </c>
      <c r="HC22" s="37" t="e">
        <f t="shared" ca="1" si="62"/>
        <v>#NAME?</v>
      </c>
      <c r="HD22" s="37" t="e">
        <f t="shared" ca="1" si="63"/>
        <v>#NAME?</v>
      </c>
      <c r="HE22" s="76"/>
      <c r="HF22" s="34">
        <f t="shared" si="138"/>
        <v>350</v>
      </c>
      <c r="HG22" s="42" t="e">
        <f t="shared" ca="1" si="139"/>
        <v>#NAME?</v>
      </c>
      <c r="HH22" s="38" t="e">
        <f t="shared" ca="1" si="140"/>
        <v>#NAME?</v>
      </c>
      <c r="HI22" s="38" t="e">
        <f t="shared" ca="1" si="141"/>
        <v>#NAME?</v>
      </c>
      <c r="HJ22" s="38" t="e">
        <f t="shared" ca="1" si="142"/>
        <v>#NAME?</v>
      </c>
      <c r="HK22" s="38" t="e">
        <f t="shared" ca="1" si="143"/>
        <v>#NAME?</v>
      </c>
      <c r="HL22" s="38" t="e">
        <f t="shared" ca="1" si="144"/>
        <v>#NAME?</v>
      </c>
      <c r="HM22" s="38" t="e">
        <f t="shared" ca="1" si="145"/>
        <v>#NAME?</v>
      </c>
      <c r="HN22" s="38" t="e">
        <f t="shared" ca="1" si="146"/>
        <v>#NAME?</v>
      </c>
      <c r="HO22" s="38" t="e">
        <f t="shared" ca="1" si="147"/>
        <v>#NAME?</v>
      </c>
      <c r="HP22" s="38" t="e">
        <f t="shared" ca="1" si="148"/>
        <v>#NAME?</v>
      </c>
      <c r="HQ22" s="38" t="e">
        <f t="shared" ca="1" si="149"/>
        <v>#NAME?</v>
      </c>
      <c r="HR22" s="38" t="e">
        <f t="shared" ca="1" si="150"/>
        <v>#NAME?</v>
      </c>
      <c r="HS22" s="38" t="e">
        <f t="shared" ca="1" si="151"/>
        <v>#NAME?</v>
      </c>
      <c r="HT22" s="43" t="e">
        <f t="shared" ca="1" si="152"/>
        <v>#NAME?</v>
      </c>
      <c r="HU22" s="76"/>
      <c r="HV22" s="34" t="e">
        <f t="shared" ca="1" si="153"/>
        <v>#NAME?</v>
      </c>
      <c r="HW22" s="38" t="e">
        <f t="shared" ca="1" si="154"/>
        <v>#NAME?</v>
      </c>
      <c r="HX22" s="38" t="e">
        <f t="shared" ca="1" si="155"/>
        <v>#NAME?</v>
      </c>
      <c r="HY22" s="38" t="e">
        <f t="shared" ca="1" si="156"/>
        <v>#NAME?</v>
      </c>
      <c r="HZ22" s="38" t="e">
        <f t="shared" ca="1" si="157"/>
        <v>#NAME?</v>
      </c>
      <c r="IA22" s="38" t="e">
        <f t="shared" ca="1" si="158"/>
        <v>#NAME?</v>
      </c>
      <c r="IB22" s="38" t="e">
        <f t="shared" ca="1" si="159"/>
        <v>#NAME?</v>
      </c>
      <c r="IC22" s="38" t="e">
        <f t="shared" ca="1" si="160"/>
        <v>#NAME?</v>
      </c>
      <c r="ID22" s="38" t="e">
        <f t="shared" ca="1" si="161"/>
        <v>#NAME?</v>
      </c>
      <c r="IE22" s="38" t="e">
        <f t="shared" ca="1" si="162"/>
        <v>#NAME?</v>
      </c>
      <c r="IF22" s="38" t="e">
        <f t="shared" ca="1" si="163"/>
        <v>#NAME?</v>
      </c>
      <c r="IG22" s="38" t="e">
        <f t="shared" ca="1" si="164"/>
        <v>#NAME?</v>
      </c>
      <c r="IH22" s="38" t="e">
        <f t="shared" ca="1" si="165"/>
        <v>#NAME?</v>
      </c>
      <c r="II22" s="38" t="e">
        <f t="shared" ca="1" si="166"/>
        <v>#NAME?</v>
      </c>
      <c r="IJ22" s="43" t="e">
        <f t="shared" ca="1" si="167"/>
        <v>#NAME?</v>
      </c>
      <c r="IL22" s="76"/>
      <c r="IM22" s="34" t="e">
        <f t="shared" ca="1" si="168"/>
        <v>#NAME?</v>
      </c>
      <c r="IN22" s="38" t="e">
        <f t="shared" ca="1" si="169"/>
        <v>#NAME?</v>
      </c>
      <c r="IO22" s="38" t="e">
        <f t="shared" ca="1" si="170"/>
        <v>#NAME?</v>
      </c>
      <c r="IP22" s="38" t="e">
        <f t="shared" ca="1" si="171"/>
        <v>#NAME?</v>
      </c>
      <c r="IQ22" s="38" t="e">
        <f t="shared" ca="1" si="172"/>
        <v>#NAME?</v>
      </c>
      <c r="IR22" s="38" t="e">
        <f t="shared" ca="1" si="173"/>
        <v>#NAME?</v>
      </c>
      <c r="IS22" s="38" t="e">
        <f t="shared" ca="1" si="174"/>
        <v>#NAME?</v>
      </c>
      <c r="IT22" s="38" t="e">
        <f t="shared" ca="1" si="175"/>
        <v>#NAME?</v>
      </c>
      <c r="IU22" s="38" t="e">
        <f t="shared" ca="1" si="176"/>
        <v>#NAME?</v>
      </c>
      <c r="IV22" s="38" t="e">
        <f t="shared" ca="1" si="177"/>
        <v>#NAME?</v>
      </c>
      <c r="IW22" s="38" t="e">
        <f t="shared" ca="1" si="178"/>
        <v>#NAME?</v>
      </c>
      <c r="IX22" s="38" t="e">
        <f t="shared" ca="1" si="179"/>
        <v>#NAME?</v>
      </c>
      <c r="IY22" s="38" t="e">
        <f t="shared" ca="1" si="180"/>
        <v>#NAME?</v>
      </c>
      <c r="IZ22" s="38" t="e">
        <f t="shared" ca="1" si="181"/>
        <v>#NAME?</v>
      </c>
      <c r="JA22" s="43" t="e">
        <f t="shared" ca="1" si="182"/>
        <v>#NAME?</v>
      </c>
    </row>
    <row r="23" spans="1:261" x14ac:dyDescent="0.3">
      <c r="F23" s="71"/>
      <c r="G23" s="71"/>
      <c r="J23" s="76"/>
      <c r="K23" s="34">
        <v>400</v>
      </c>
      <c r="L23" s="37" t="e">
        <f ca="1">[1]!MF_dPpipe_atma(L$14,wc_,0,Hmes_,Pbuf_atma,Tbuf_,,d_tub,,gamma_gas_,gamma_oil_,gamma_wat_,,$K23,Pb_atma,T_res_,Bob_,,,,,,1,T_res_)</f>
        <v>#NAME?</v>
      </c>
      <c r="M23" s="37" t="e">
        <f ca="1">[1]!MF_dPpipe_atma(M$14,wc_,0,Hmes_,Pbuf_atma,Tbuf_,,d_tub,,gamma_gas_,gamma_oil_,gamma_wat_,,$K23,Pb_atma,T_res_,Bob_,,,,,,1,T_res_)</f>
        <v>#NAME?</v>
      </c>
      <c r="N23" s="37" t="e">
        <f ca="1">[1]!MF_dPpipe_atma(N$14,wc_,0,Hmes_,Pbuf_atma,Tbuf_,,d_tub,,gamma_gas_,gamma_oil_,gamma_wat_,,$K23,Pb_atma,T_res_,Bob_,,,,,,1,T_res_)</f>
        <v>#NAME?</v>
      </c>
      <c r="O23" s="37" t="e">
        <f ca="1">[1]!MF_dPpipe_atma(O$14,wc_,0,Hmes_,Pbuf_atma,Tbuf_,,d_tub,,gamma_gas_,gamma_oil_,gamma_wat_,,$K23,Pb_atma,T_res_,Bob_,,,,,,1,T_res_)</f>
        <v>#NAME?</v>
      </c>
      <c r="P23" s="37" t="e">
        <f ca="1">[1]!MF_dPpipe_atma(P$14,wc_,0,Hmes_,Pbuf_atma,Tbuf_,,d_tub,,gamma_gas_,gamma_oil_,gamma_wat_,,$K23,Pb_atma,T_res_,Bob_,,,,,,1,T_res_)</f>
        <v>#NAME?</v>
      </c>
      <c r="Q23" s="37" t="e">
        <f ca="1">[1]!MF_dPpipe_atma(Q$14,wc_,0,Hmes_,Pbuf_atma,Tbuf_,,d_tub,,gamma_gas_,gamma_oil_,gamma_wat_,,$K23,Pb_atma,T_res_,Bob_,,,,,,1,T_res_)</f>
        <v>#NAME?</v>
      </c>
      <c r="R23" s="37" t="e">
        <f ca="1">[1]!MF_dPpipe_atma(R$14,wc_,0,Hmes_,Pbuf_atma,Tbuf_,,d_tub,,gamma_gas_,gamma_oil_,gamma_wat_,,$K23,Pb_atma,T_res_,Bob_,,,,,,1,T_res_)</f>
        <v>#NAME?</v>
      </c>
      <c r="S23" s="37" t="e">
        <f ca="1">[1]!MF_dPpipe_atma(S$14,wc_,0,Hmes_,Pbuf_atma,Tbuf_,,d_tub,,gamma_gas_,gamma_oil_,gamma_wat_,,$K23,Pb_atma,T_res_,Bob_,,,,,,1,T_res_)</f>
        <v>#NAME?</v>
      </c>
      <c r="T23" s="37" t="e">
        <f ca="1">[1]!MF_dPpipe_atma(T$14,wc_,0,Hmes_,Pbuf_atma,Tbuf_,,d_tub,,gamma_gas_,gamma_oil_,gamma_wat_,,$K23,Pb_atma,T_res_,Bob_,,,,,,1,T_res_)</f>
        <v>#NAME?</v>
      </c>
      <c r="U23" s="37" t="e">
        <f ca="1">[1]!MF_dPpipe_atma(U$14,wc_,0,Hmes_,Pbuf_atma,Tbuf_,,d_tub,,gamma_gas_,gamma_oil_,gamma_wat_,,$K23,Pb_atma,T_res_,Bob_,,,,,,1,T_res_)</f>
        <v>#NAME?</v>
      </c>
      <c r="V23" s="37" t="e">
        <f ca="1">[1]!MF_dPpipe_atma(V$14,wc_,0,Hmes_,Pbuf_atma,Tbuf_,,d_tub,,gamma_gas_,gamma_oil_,gamma_wat_,,$K23,Pb_atma,T_res_,Bob_,,,,,,1,T_res_)</f>
        <v>#NAME?</v>
      </c>
      <c r="W23" s="37" t="e">
        <f ca="1">[1]!MF_dPpipe_atma(W$14,wc_,0,Hmes_,Pbuf_atma,Tbuf_,,d_tub,,gamma_gas_,gamma_oil_,gamma_wat_,,$K23,Pb_atma,T_res_,Bob_,,,,,,1,T_res_)</f>
        <v>#NAME?</v>
      </c>
      <c r="X23" s="37" t="e">
        <f ca="1">[1]!MF_dPpipe_atma(X$14,wc_,0,Hmes_,Pbuf_atma,Tbuf_,,d_tub,,gamma_gas_,gamma_oil_,gamma_wat_,,$K23,Pb_atma,T_res_,Bob_,,,,,,1,T_res_)</f>
        <v>#NAME?</v>
      </c>
      <c r="Y23" s="37" t="e">
        <f ca="1">[1]!MF_dPpipe_atma(Y$14,wc_,0,Hmes_,Pbuf_atma,Tbuf_,,d_tub,,gamma_gas_,gamma_oil_,gamma_wat_,,$K23,Pb_atma,T_res_,Bob_,,,,,,1,T_res_)</f>
        <v>#NAME?</v>
      </c>
      <c r="AB23" s="76"/>
      <c r="AC23" s="34">
        <f>$K$23</f>
        <v>400</v>
      </c>
      <c r="AD23" s="37" t="e">
        <f t="shared" ca="1" si="67"/>
        <v>#NAME?</v>
      </c>
      <c r="AE23" s="37" t="e">
        <f t="shared" ca="1" si="68"/>
        <v>#NAME?</v>
      </c>
      <c r="AF23" s="37" t="e">
        <f t="shared" ca="1" si="69"/>
        <v>#NAME?</v>
      </c>
      <c r="AG23" s="37" t="e">
        <f t="shared" ca="1" si="70"/>
        <v>#NAME?</v>
      </c>
      <c r="AH23" s="37" t="e">
        <f t="shared" ca="1" si="71"/>
        <v>#NAME?</v>
      </c>
      <c r="AI23" s="37" t="e">
        <f t="shared" ca="1" si="72"/>
        <v>#NAME?</v>
      </c>
      <c r="AJ23" s="37" t="e">
        <f t="shared" ca="1" si="73"/>
        <v>#NAME?</v>
      </c>
      <c r="AK23" s="37" t="e">
        <f t="shared" ca="1" si="74"/>
        <v>#NAME?</v>
      </c>
      <c r="AL23" s="37" t="e">
        <f t="shared" ca="1" si="75"/>
        <v>#NAME?</v>
      </c>
      <c r="AM23" s="37" t="e">
        <f t="shared" ca="1" si="76"/>
        <v>#NAME?</v>
      </c>
      <c r="AN23" s="37" t="e">
        <f t="shared" ca="1" si="77"/>
        <v>#NAME?</v>
      </c>
      <c r="AO23" s="37" t="e">
        <f t="shared" ca="1" si="78"/>
        <v>#NAME?</v>
      </c>
      <c r="AP23" s="37" t="e">
        <f t="shared" ca="1" si="79"/>
        <v>#NAME?</v>
      </c>
      <c r="AQ23" s="37" t="e">
        <f t="shared" ca="1" si="18"/>
        <v>#NAME?</v>
      </c>
      <c r="AT23" s="76"/>
      <c r="AU23" s="34">
        <f>$K$23</f>
        <v>400</v>
      </c>
      <c r="AV23" s="16">
        <f>[1]!MF_SeparNat_d($B$18,AV$14,wc_,,d_tub,Dcas_,gamma_gas_,gamma_oil_,gamma_wat_,,$AU23,Pb_atma,T_res_,Bob_)</f>
        <v>0.96368115446005664</v>
      </c>
      <c r="AW23" s="16">
        <f>[1]!MF_SeparNat_d($B$18,AW$14,wc_,,d_tub,Dcas_,gamma_gas_,gamma_oil_,gamma_wat_,,$AU23,Pb_atma,T_res_,Bob_)</f>
        <v>0.94008885392382013</v>
      </c>
      <c r="AX23" s="16">
        <f>[1]!MF_SeparNat_d($B$18,AX$14,wc_,,d_tub,Dcas_,gamma_gas_,gamma_oil_,gamma_wat_,,$AU23,Pb_atma,T_res_,Bob_)</f>
        <v>0.9183333034125758</v>
      </c>
      <c r="AY23" s="16">
        <f>[1]!MF_SeparNat_d($B$18,AY$14,wc_,,d_tub,Dcas_,gamma_gas_,gamma_oil_,gamma_wat_,,$AU23,Pb_atma,T_res_,Bob_)</f>
        <v>0.89793900224403012</v>
      </c>
      <c r="AZ23" s="16">
        <f>[1]!MF_SeparNat_d($B$18,AZ$14,wc_,,d_tub,Dcas_,gamma_gas_,gamma_oil_,gamma_wat_,,$AU23,Pb_atma,T_res_,Bob_)</f>
        <v>0.8707347090553661</v>
      </c>
      <c r="BA23" s="16">
        <f>[1]!MF_SeparNat_d($B$18,BA$14,wc_,,d_tub,Dcas_,gamma_gas_,gamma_oil_,gamma_wat_,,$AU23,Pb_atma,T_res_,Bob_)</f>
        <v>0.85125592971595998</v>
      </c>
      <c r="BB23" s="16">
        <f>[1]!MF_SeparNat_d($B$18,BB$14,wc_,,d_tub,Dcas_,gamma_gas_,gamma_oil_,gamma_wat_,,$AU23,Pb_atma,T_res_,Bob_)</f>
        <v>0.83269171324209301</v>
      </c>
      <c r="BC23" s="16">
        <f>[1]!MF_SeparNat_d($B$18,BC$14,wc_,,d_tub,Dcas_,gamma_gas_,gamma_oil_,gamma_wat_,,$AU23,Pb_atma,T_res_,Bob_)</f>
        <v>0.81494418761888077</v>
      </c>
      <c r="BD23" s="16">
        <f>[1]!MF_SeparNat_d($B$18,BD$14,wc_,,d_tub,Dcas_,gamma_gas_,gamma_oil_,gamma_wat_,,$AU23,Pb_atma,T_res_,Bob_)</f>
        <v>0.79793642126633246</v>
      </c>
      <c r="BE23" s="16">
        <f>[1]!MF_SeparNat_d($B$18,BE$14,wc_,,d_tub,Dcas_,gamma_gas_,gamma_oil_,gamma_wat_,,$AU23,Pb_atma,T_res_,Bob_)</f>
        <v>0.78160599927185093</v>
      </c>
      <c r="BF23" s="16">
        <f>[1]!MF_SeparNat_d($B$18,BF$14,wc_,,d_tub,Dcas_,gamma_gas_,gamma_oil_,gamma_wat_,,$AU23,Pb_atma,T_res_,Bob_)</f>
        <v>0.76590103475779803</v>
      </c>
      <c r="BG23" s="16">
        <f>[1]!MF_SeparNat_d($B$18,BG$14,wc_,,d_tub,Dcas_,gamma_gas_,gamma_oil_,gamma_wat_,,$AU23,Pb_atma,T_res_,Bob_)</f>
        <v>0.75077754927087659</v>
      </c>
      <c r="BH23" s="16">
        <f>[1]!MF_SeparNat_d($B$18,BH$14,wc_,,d_tub,Dcas_,gamma_gas_,gamma_oil_,gamma_wat_,,$AU23,Pb_atma,T_res_,Bob_)</f>
        <v>0.73619767478488085</v>
      </c>
      <c r="BI23" s="16">
        <f>[1]!MF_SeparNat_d($B$18,BI$14,wc_,,d_tub,Dcas_,gamma_gas_,gamma_oil_,gamma_wat_,,$AU23,Pb_atma,T_res_,Bob_)</f>
        <v>0.72212837492815474</v>
      </c>
      <c r="BJ23" s="76"/>
      <c r="BK23" s="34">
        <f>$K$23</f>
        <v>400</v>
      </c>
      <c r="BL23" s="16">
        <f>[1]!MF_GasFraction_d($B$18,T_res_,wc_,gamma_gas_,gamma_oil_,gamma_wat_,,$BK23,Pb_atma,T_res_,Bob_,,,AV23,$B$18,T_res_)</f>
        <v>0.16390413081980634</v>
      </c>
      <c r="BM23" s="16">
        <f>[1]!MF_GasFraction_d($B$18,T_res_,wc_,gamma_gas_,gamma_oil_,gamma_wat_,,$BK23,Pb_atma,T_res_,Bob_,,,AW23,$B$18,T_res_)</f>
        <v>0.24376391347772688</v>
      </c>
      <c r="BN23" s="16">
        <f>[1]!MF_GasFraction_d($B$18,T_res_,wc_,gamma_gas_,gamma_oil_,gamma_wat_,,$BK23,Pb_atma,T_res_,Bob_,,,AX23,$B$18,T_res_)</f>
        <v>0.30481197496299617</v>
      </c>
      <c r="BO23" s="16">
        <f>[1]!MF_GasFraction_d($B$18,T_res_,wc_,gamma_gas_,gamma_oil_,gamma_wat_,,$BK23,Pb_atma,T_res_,Bob_,,,AY23,$B$18,T_res_)</f>
        <v>0.35371470223491858</v>
      </c>
      <c r="BP23" s="16">
        <f>[1]!MF_GasFraction_d($B$18,T_res_,wc_,gamma_gas_,gamma_oil_,gamma_wat_,,$BK23,Pb_atma,T_res_,Bob_,,,AZ23,$B$18,T_res_)</f>
        <v>0.40921570825812281</v>
      </c>
      <c r="BQ23" s="16">
        <f>[1]!MF_GasFraction_d($B$18,T_res_,wc_,gamma_gas_,gamma_oil_,gamma_wat_,,$BK23,Pb_atma,T_res_,Bob_,,,BA23,$B$18,T_res_)</f>
        <v>0.44348963046958212</v>
      </c>
      <c r="BR23" s="16">
        <f>[1]!MF_GasFraction_d($B$18,T_res_,wc_,gamma_gas_,gamma_oil_,gamma_wat_,,$BK23,Pb_atma,T_res_,Bob_,,,BB23,$B$18,T_res_)</f>
        <v>0.47253891285816557</v>
      </c>
      <c r="BS23" s="16">
        <f>[1]!MF_GasFraction_d($B$18,T_res_,wc_,gamma_gas_,gamma_oil_,gamma_wat_,,$BK23,Pb_atma,T_res_,Bob_,,,BC23,$B$18,T_res_)</f>
        <v>0.4969121898932109</v>
      </c>
      <c r="BT23" s="16">
        <f>[1]!MF_GasFraction_d($B$18,T_res_,wc_,gamma_gas_,gamma_oil_,gamma_wat_,,$BK23,Pb_atma,T_res_,Bob_,,,BD23,$B$18,T_res_)</f>
        <v>0.51888439502091432</v>
      </c>
      <c r="BU23" s="16">
        <f>[1]!MF_GasFraction_d($B$18,T_res_,wc_,gamma_gas_,gamma_oil_,gamma_wat_,,$BK23,Pb_atma,T_res_,Bob_,,,BE23,$B$18,T_res_)</f>
        <v>0.53824810902099418</v>
      </c>
      <c r="BV23" s="16">
        <f>[1]!MF_GasFraction_d($B$18,T_res_,wc_,gamma_gas_,gamma_oil_,gamma_wat_,,$BK23,Pb_atma,T_res_,Bob_,,,BF23,$B$18,T_res_)</f>
        <v>0.55545469831635919</v>
      </c>
      <c r="BW23" s="16">
        <f>[1]!MF_GasFraction_d($B$18,T_res_,wc_,gamma_gas_,gamma_oil_,gamma_wat_,,$BK23,Pb_atma,T_res_,Bob_,,,BG23,$B$18,T_res_)</f>
        <v>0.57085417409886174</v>
      </c>
      <c r="BX23" s="16">
        <f>[1]!MF_GasFraction_d($B$18,T_res_,wc_,gamma_gas_,gamma_oil_,gamma_wat_,,$BK23,Pb_atma,T_res_,Bob_,,,BH23,$B$18,T_res_)</f>
        <v>0.58472269055030457</v>
      </c>
      <c r="BY23" s="16">
        <f>[1]!MF_GasFraction_d($B$18,T_res_,wc_,gamma_gas_,gamma_oil_,gamma_wat_,,$BK23,Pb_atma,T_res_,Bob_,,,BI23,$B$18,T_res_)</f>
        <v>0.59728141372076315</v>
      </c>
      <c r="CA23" s="76"/>
      <c r="CB23" s="34">
        <f>$K$23</f>
        <v>400</v>
      </c>
      <c r="CC23" t="e">
        <f t="shared" ca="1" si="80"/>
        <v>#NAME?</v>
      </c>
      <c r="CD23">
        <f t="shared" si="19"/>
        <v>60</v>
      </c>
      <c r="CE23">
        <f t="shared" si="20"/>
        <v>60</v>
      </c>
      <c r="CF23">
        <f t="shared" si="21"/>
        <v>60</v>
      </c>
      <c r="CG23">
        <f t="shared" si="22"/>
        <v>60</v>
      </c>
      <c r="CH23">
        <f t="shared" si="23"/>
        <v>60</v>
      </c>
      <c r="CI23">
        <f t="shared" si="24"/>
        <v>60</v>
      </c>
      <c r="CJ23">
        <f t="shared" si="25"/>
        <v>60</v>
      </c>
      <c r="CK23" t="e">
        <f t="shared" ca="1" si="26"/>
        <v>#NAME?</v>
      </c>
      <c r="CL23" t="e">
        <f t="shared" ca="1" si="27"/>
        <v>#NAME?</v>
      </c>
      <c r="CM23" t="e">
        <f t="shared" ca="1" si="28"/>
        <v>#NAME?</v>
      </c>
      <c r="CN23" t="e">
        <f t="shared" ca="1" si="29"/>
        <v>#NAME?</v>
      </c>
      <c r="CO23" t="e">
        <f t="shared" ca="1" si="30"/>
        <v>#NAME?</v>
      </c>
      <c r="CP23" t="e">
        <f t="shared" ca="1" si="31"/>
        <v>#NAME?</v>
      </c>
      <c r="CR23" s="76"/>
      <c r="CS23" s="34">
        <f>$K$23</f>
        <v>400</v>
      </c>
      <c r="CT23" s="37">
        <f>IF(CT$9&lt;$CW$7,500,[1]!MF_PGasFraction_atma($B$19,T_res_,gamma_gas_,gamma_oil_,gamma_wat_,wc_,,$CS23,Pb_atma,T_res_,Bob_,,,AU23,$B$18,T_res_))</f>
        <v>500</v>
      </c>
      <c r="CU23" s="37">
        <f>IF(CU$9&lt;$CW$7,500,[1]!MF_PGasFraction_atma($B$19,T_res_,gamma_gas_,gamma_oil_,gamma_wat_,wc_,,$CS23,Pb_atma,T_res_,Bob_,,,AV23,$B$18,T_res_))</f>
        <v>30.28564453125</v>
      </c>
      <c r="CV23" s="37">
        <f>IF(CV$9&lt;$CW$7,500,[1]!MF_PGasFraction_atma($B$19,T_res_,gamma_gas_,gamma_oil_,gamma_wat_,wc_,,$CS23,Pb_atma,T_res_,Bob_,,,AW23,$B$18,T_res_))</f>
        <v>35.247802734375</v>
      </c>
      <c r="CW23" s="37">
        <f>IF(CW$9&lt;$CW$7,500,[1]!MF_PGasFraction_atma($B$19,T_res_,gamma_gas_,gamma_oil_,gamma_wat_,wc_,,$CS23,Pb_atma,T_res_,Bob_,,,AX23,$B$18,T_res_))</f>
        <v>39.697265625</v>
      </c>
      <c r="CX23" s="37">
        <f>IF(CX$9&lt;$CW$7,500,[1]!MF_PGasFraction_atma($B$19,T_res_,gamma_gas_,gamma_oil_,gamma_wat_,wc_,,$CS23,Pb_atma,T_res_,Bob_,,,AY23,$B$18,T_res_))</f>
        <v>43.798828125</v>
      </c>
      <c r="CY23" s="37">
        <f>IF(CY$9&lt;$CW$7,500,[1]!MF_PGasFraction_atma($B$19,T_res_,gamma_gas_,gamma_oil_,gamma_wat_,wc_,,$CS23,Pb_atma,T_res_,Bob_,,,AZ23,$B$18,T_res_))</f>
        <v>49.1455078125</v>
      </c>
      <c r="CZ23" s="37">
        <f>IF(CZ$9&lt;$CW$7,500,[1]!MF_PGasFraction_atma($B$19,T_res_,gamma_gas_,gamma_oil_,gamma_wat_,wc_,,$CS23,Pb_atma,T_res_,Bob_,,,BA23,$B$18,T_res_))</f>
        <v>52.880859375</v>
      </c>
      <c r="DA23" s="37">
        <f>IF(DA$9&lt;$CW$7,500,[1]!MF_PGasFraction_atma($B$19,T_res_,gamma_gas_,gamma_oil_,gamma_wat_,wc_,,$CS23,Pb_atma,T_res_,Bob_,,,BB23,$B$18,T_res_))</f>
        <v>56.396484375</v>
      </c>
      <c r="DB23" s="37">
        <f>IF(DB$9&lt;$CW$7,500,[1]!MF_PGasFraction_atma($B$19,T_res_,gamma_gas_,gamma_oil_,gamma_wat_,wc_,,$CS23,Pb_atma,T_res_,Bob_,,,BC23,$B$18,T_res_))</f>
        <v>59.58251953125</v>
      </c>
      <c r="DC23" s="37">
        <f>IF(DC$9&lt;$CW$7,500,[1]!MF_PGasFraction_atma($B$19,T_res_,gamma_gas_,gamma_oil_,gamma_wat_,wc_,,$CS23,Pb_atma,T_res_,Bob_,,,BD23,$B$18,T_res_))</f>
        <v>62.677001953125</v>
      </c>
      <c r="DD23" s="37">
        <f>IF(DD$9&lt;$CW$7,500,[1]!MF_PGasFraction_atma($B$19,T_res_,gamma_gas_,gamma_oil_,gamma_wat_,wc_,,$CS23,Pb_atma,T_res_,Bob_,,,BE23,$B$18,T_res_))</f>
        <v>65.58837890625</v>
      </c>
      <c r="DE23" s="37">
        <f>IF(DE$9&lt;$CW$7,500,[1]!MF_PGasFraction_atma($B$19,T_res_,gamma_gas_,gamma_oil_,gamma_wat_,wc_,,$CS23,Pb_atma,T_res_,Bob_,,,BF23,$B$18,T_res_))</f>
        <v>68.37158203125</v>
      </c>
      <c r="DF23" s="37">
        <f>IF(DF$9&lt;$CW$7,500,[1]!MF_PGasFraction_atma($B$19,T_res_,gamma_gas_,gamma_oil_,gamma_wat_,wc_,,$CS23,Pb_atma,T_res_,Bob_,,,BG23,$B$18,T_res_))</f>
        <v>70.9716796875</v>
      </c>
      <c r="DG23" s="37">
        <f>IF(DG$9&lt;$CW$7,500,[1]!MF_PGasFraction_atma($B$19,T_res_,gamma_gas_,gamma_oil_,gamma_wat_,wc_,,$CS23,Pb_atma,T_res_,Bob_,,,BH23,$B$18,T_res_))</f>
        <v>73.4619140625</v>
      </c>
      <c r="DI23" s="76"/>
      <c r="DJ23" s="34">
        <f>$K$23</f>
        <v>400</v>
      </c>
      <c r="DK23" s="30" t="e">
        <f t="shared" ca="1" si="81"/>
        <v>#NAME?</v>
      </c>
      <c r="DL23" s="30" t="e">
        <f t="shared" ca="1" si="82"/>
        <v>#NAME?</v>
      </c>
      <c r="DM23" s="30" t="e">
        <f t="shared" ca="1" si="83"/>
        <v>#NAME?</v>
      </c>
      <c r="DN23" s="30" t="e">
        <f t="shared" ca="1" si="84"/>
        <v>#NAME?</v>
      </c>
      <c r="DO23" s="30" t="e">
        <f t="shared" ca="1" si="85"/>
        <v>#NAME?</v>
      </c>
      <c r="DP23" s="30" t="e">
        <f t="shared" ca="1" si="86"/>
        <v>#NAME?</v>
      </c>
      <c r="DQ23" s="30" t="e">
        <f t="shared" ca="1" si="87"/>
        <v>#NAME?</v>
      </c>
      <c r="DR23" s="30" t="e">
        <f t="shared" ca="1" si="88"/>
        <v>#NAME?</v>
      </c>
      <c r="DS23" s="30" t="e">
        <f t="shared" ca="1" si="89"/>
        <v>#NAME?</v>
      </c>
      <c r="DT23" s="30" t="e">
        <f t="shared" ca="1" si="90"/>
        <v>#NAME?</v>
      </c>
      <c r="DU23" s="30" t="e">
        <f t="shared" ca="1" si="91"/>
        <v>#NAME?</v>
      </c>
      <c r="DV23" s="30" t="e">
        <f t="shared" ca="1" si="92"/>
        <v>#NAME?</v>
      </c>
      <c r="DW23" s="30" t="e">
        <f t="shared" ca="1" si="93"/>
        <v>#NAME?</v>
      </c>
      <c r="DX23" s="30" t="e">
        <f t="shared" ca="1" si="94"/>
        <v>#NAME?</v>
      </c>
      <c r="DZ23" s="76"/>
      <c r="EA23" s="34">
        <f>$K$23</f>
        <v>400</v>
      </c>
      <c r="EB23" s="38" t="e">
        <f t="shared" ca="1" si="95"/>
        <v>#NAME?</v>
      </c>
      <c r="EC23" s="38">
        <f t="shared" si="96"/>
        <v>60</v>
      </c>
      <c r="ED23" s="38">
        <f t="shared" si="97"/>
        <v>60</v>
      </c>
      <c r="EE23" s="38">
        <f t="shared" si="98"/>
        <v>60</v>
      </c>
      <c r="EF23" s="38">
        <f t="shared" si="99"/>
        <v>60</v>
      </c>
      <c r="EG23" s="38">
        <f t="shared" si="100"/>
        <v>60</v>
      </c>
      <c r="EH23" s="38">
        <f t="shared" si="101"/>
        <v>60</v>
      </c>
      <c r="EI23" s="38">
        <f t="shared" si="102"/>
        <v>60</v>
      </c>
      <c r="EJ23" s="38">
        <f t="shared" si="103"/>
        <v>60</v>
      </c>
      <c r="EK23" s="38" t="e">
        <f t="shared" ca="1" si="104"/>
        <v>#NAME?</v>
      </c>
      <c r="EL23" s="38" t="e">
        <f t="shared" ca="1" si="105"/>
        <v>#NAME?</v>
      </c>
      <c r="EM23" s="38" t="e">
        <f t="shared" ca="1" si="106"/>
        <v>#NAME?</v>
      </c>
      <c r="EN23" s="38" t="e">
        <f t="shared" ca="1" si="107"/>
        <v>#NAME?</v>
      </c>
      <c r="EO23" s="38" t="e">
        <f t="shared" ca="1" si="108"/>
        <v>#NAME?</v>
      </c>
      <c r="ER23" s="20" t="e">
        <f t="shared" ca="1" si="109"/>
        <v>#NAME?</v>
      </c>
      <c r="ES23">
        <f t="shared" si="110"/>
        <v>0</v>
      </c>
      <c r="ET23">
        <f t="shared" si="111"/>
        <v>0</v>
      </c>
      <c r="EU23">
        <f t="shared" si="112"/>
        <v>0</v>
      </c>
      <c r="EV23">
        <f t="shared" si="113"/>
        <v>0</v>
      </c>
      <c r="EW23">
        <f t="shared" si="114"/>
        <v>0</v>
      </c>
      <c r="EX23">
        <f t="shared" si="115"/>
        <v>0</v>
      </c>
      <c r="EY23">
        <f t="shared" si="116"/>
        <v>0</v>
      </c>
      <c r="EZ23" t="e">
        <f t="shared" ca="1" si="117"/>
        <v>#NAME?</v>
      </c>
      <c r="FA23" t="e">
        <f t="shared" ca="1" si="118"/>
        <v>#NAME?</v>
      </c>
      <c r="FB23" t="e">
        <f t="shared" ca="1" si="119"/>
        <v>#NAME?</v>
      </c>
      <c r="FC23" t="e">
        <f t="shared" ca="1" si="120"/>
        <v>#NAME?</v>
      </c>
      <c r="FD23" t="e">
        <f t="shared" ca="1" si="121"/>
        <v>#NAME?</v>
      </c>
      <c r="FE23" s="21" t="e">
        <f t="shared" ca="1" si="122"/>
        <v>#NAME?</v>
      </c>
      <c r="FG23" s="76"/>
      <c r="FH23" s="34">
        <f>$K$23</f>
        <v>400</v>
      </c>
      <c r="FI23" s="37" t="e">
        <f t="shared" ca="1" si="35"/>
        <v>#NAME?</v>
      </c>
      <c r="FJ23" s="37" t="e">
        <f t="shared" ca="1" si="36"/>
        <v>#NAME?</v>
      </c>
      <c r="FK23" s="37" t="e">
        <f t="shared" ca="1" si="37"/>
        <v>#NAME?</v>
      </c>
      <c r="FL23" s="37" t="e">
        <f t="shared" ca="1" si="38"/>
        <v>#NAME?</v>
      </c>
      <c r="FM23" s="37" t="e">
        <f t="shared" ca="1" si="39"/>
        <v>#NAME?</v>
      </c>
      <c r="FN23" s="37" t="e">
        <f t="shared" ca="1" si="40"/>
        <v>#NAME?</v>
      </c>
      <c r="FO23" s="37" t="e">
        <f t="shared" ca="1" si="41"/>
        <v>#NAME?</v>
      </c>
      <c r="FP23" s="37" t="e">
        <f t="shared" ca="1" si="42"/>
        <v>#NAME?</v>
      </c>
      <c r="FQ23" s="37" t="e">
        <f t="shared" ca="1" si="43"/>
        <v>#NAME?</v>
      </c>
      <c r="FR23" s="37" t="e">
        <f t="shared" ca="1" si="44"/>
        <v>#NAME?</v>
      </c>
      <c r="FS23" s="37" t="e">
        <f t="shared" ca="1" si="45"/>
        <v>#NAME?</v>
      </c>
      <c r="FT23" s="37" t="e">
        <f t="shared" ca="1" si="46"/>
        <v>#NAME?</v>
      </c>
      <c r="FU23" s="37" t="e">
        <f t="shared" ca="1" si="47"/>
        <v>#NAME?</v>
      </c>
      <c r="FV23" s="37" t="e">
        <f t="shared" ca="1" si="48"/>
        <v>#NAME?</v>
      </c>
      <c r="FY23" s="76"/>
      <c r="FZ23" s="34">
        <f t="shared" si="123"/>
        <v>400</v>
      </c>
      <c r="GA23" s="30" t="e">
        <f t="shared" ca="1" si="124"/>
        <v>#NAME?</v>
      </c>
      <c r="GB23" s="30" t="e">
        <f t="shared" ca="1" si="125"/>
        <v>#NAME?</v>
      </c>
      <c r="GC23" s="30" t="e">
        <f t="shared" ca="1" si="126"/>
        <v>#NAME?</v>
      </c>
      <c r="GD23" s="30" t="e">
        <f t="shared" ca="1" si="127"/>
        <v>#NAME?</v>
      </c>
      <c r="GE23" s="30" t="e">
        <f t="shared" ca="1" si="128"/>
        <v>#NAME?</v>
      </c>
      <c r="GF23" s="30" t="e">
        <f t="shared" ca="1" si="129"/>
        <v>#NAME?</v>
      </c>
      <c r="GG23" s="30" t="e">
        <f t="shared" ca="1" si="130"/>
        <v>#NAME?</v>
      </c>
      <c r="GH23" s="30" t="e">
        <f t="shared" ca="1" si="131"/>
        <v>#NAME?</v>
      </c>
      <c r="GI23" s="30" t="e">
        <f t="shared" ca="1" si="132"/>
        <v>#NAME?</v>
      </c>
      <c r="GJ23" s="30" t="e">
        <f t="shared" ca="1" si="133"/>
        <v>#NAME?</v>
      </c>
      <c r="GK23" s="30" t="e">
        <f t="shared" ca="1" si="134"/>
        <v>#NAME?</v>
      </c>
      <c r="GL23" s="30" t="e">
        <f t="shared" ca="1" si="135"/>
        <v>#NAME?</v>
      </c>
      <c r="GM23" s="30" t="e">
        <f t="shared" ca="1" si="136"/>
        <v>#NAME?</v>
      </c>
      <c r="GN23" s="31" t="e">
        <f t="shared" ca="1" si="137"/>
        <v>#NAME?</v>
      </c>
      <c r="GO23" s="76"/>
      <c r="GP23" s="34">
        <v>400</v>
      </c>
      <c r="GQ23" s="37" t="e">
        <f t="shared" ca="1" si="50"/>
        <v>#NAME?</v>
      </c>
      <c r="GR23" s="37" t="e">
        <f t="shared" ca="1" si="51"/>
        <v>#NAME?</v>
      </c>
      <c r="GS23" s="37" t="e">
        <f t="shared" ca="1" si="52"/>
        <v>#NAME?</v>
      </c>
      <c r="GT23" s="37" t="e">
        <f t="shared" ca="1" si="53"/>
        <v>#NAME?</v>
      </c>
      <c r="GU23" s="37" t="e">
        <f t="shared" ca="1" si="54"/>
        <v>#NAME?</v>
      </c>
      <c r="GV23" s="37" t="e">
        <f t="shared" ca="1" si="55"/>
        <v>#NAME?</v>
      </c>
      <c r="GW23" s="37" t="e">
        <f t="shared" ca="1" si="56"/>
        <v>#NAME?</v>
      </c>
      <c r="GX23" s="37" t="e">
        <f t="shared" ca="1" si="57"/>
        <v>#NAME?</v>
      </c>
      <c r="GY23" s="37" t="e">
        <f t="shared" ca="1" si="58"/>
        <v>#NAME?</v>
      </c>
      <c r="GZ23" s="37" t="e">
        <f t="shared" ca="1" si="59"/>
        <v>#NAME?</v>
      </c>
      <c r="HA23" s="37" t="e">
        <f t="shared" ca="1" si="60"/>
        <v>#NAME?</v>
      </c>
      <c r="HB23" s="37" t="e">
        <f t="shared" ca="1" si="61"/>
        <v>#NAME?</v>
      </c>
      <c r="HC23" s="37" t="e">
        <f t="shared" ca="1" si="62"/>
        <v>#NAME?</v>
      </c>
      <c r="HD23" s="37" t="e">
        <f t="shared" ca="1" si="63"/>
        <v>#NAME?</v>
      </c>
      <c r="HE23" s="76"/>
      <c r="HF23" s="34">
        <f t="shared" si="138"/>
        <v>400</v>
      </c>
      <c r="HG23" s="42" t="e">
        <f t="shared" ca="1" si="139"/>
        <v>#NAME?</v>
      </c>
      <c r="HH23" s="38" t="e">
        <f t="shared" ca="1" si="140"/>
        <v>#NAME?</v>
      </c>
      <c r="HI23" s="38" t="e">
        <f t="shared" ca="1" si="141"/>
        <v>#NAME?</v>
      </c>
      <c r="HJ23" s="38" t="e">
        <f t="shared" ca="1" si="142"/>
        <v>#NAME?</v>
      </c>
      <c r="HK23" s="38" t="e">
        <f t="shared" ca="1" si="143"/>
        <v>#NAME?</v>
      </c>
      <c r="HL23" s="38" t="e">
        <f t="shared" ca="1" si="144"/>
        <v>#NAME?</v>
      </c>
      <c r="HM23" s="38" t="e">
        <f t="shared" ca="1" si="145"/>
        <v>#NAME?</v>
      </c>
      <c r="HN23" s="38" t="e">
        <f t="shared" ca="1" si="146"/>
        <v>#NAME?</v>
      </c>
      <c r="HO23" s="38" t="e">
        <f t="shared" ca="1" si="147"/>
        <v>#NAME?</v>
      </c>
      <c r="HP23" s="38" t="e">
        <f t="shared" ca="1" si="148"/>
        <v>#NAME?</v>
      </c>
      <c r="HQ23" s="38" t="e">
        <f t="shared" ca="1" si="149"/>
        <v>#NAME?</v>
      </c>
      <c r="HR23" s="38" t="e">
        <f t="shared" ca="1" si="150"/>
        <v>#NAME?</v>
      </c>
      <c r="HS23" s="38" t="e">
        <f t="shared" ca="1" si="151"/>
        <v>#NAME?</v>
      </c>
      <c r="HT23" s="43" t="e">
        <f t="shared" ca="1" si="152"/>
        <v>#NAME?</v>
      </c>
      <c r="HU23" s="76"/>
      <c r="HV23" s="34" t="e">
        <f t="shared" ca="1" si="153"/>
        <v>#NAME?</v>
      </c>
      <c r="HW23" s="38" t="e">
        <f t="shared" ca="1" si="154"/>
        <v>#NAME?</v>
      </c>
      <c r="HX23" s="38" t="e">
        <f t="shared" ca="1" si="155"/>
        <v>#NAME?</v>
      </c>
      <c r="HY23" s="38" t="e">
        <f t="shared" ca="1" si="156"/>
        <v>#NAME?</v>
      </c>
      <c r="HZ23" s="38" t="e">
        <f t="shared" ca="1" si="157"/>
        <v>#NAME?</v>
      </c>
      <c r="IA23" s="38" t="e">
        <f t="shared" ca="1" si="158"/>
        <v>#NAME?</v>
      </c>
      <c r="IB23" s="38" t="e">
        <f t="shared" ca="1" si="159"/>
        <v>#NAME?</v>
      </c>
      <c r="IC23" s="38" t="e">
        <f t="shared" ca="1" si="160"/>
        <v>#NAME?</v>
      </c>
      <c r="ID23" s="38" t="e">
        <f t="shared" ca="1" si="161"/>
        <v>#NAME?</v>
      </c>
      <c r="IE23" s="38" t="e">
        <f t="shared" ca="1" si="162"/>
        <v>#NAME?</v>
      </c>
      <c r="IF23" s="38" t="e">
        <f t="shared" ca="1" si="163"/>
        <v>#NAME?</v>
      </c>
      <c r="IG23" s="38" t="e">
        <f t="shared" ca="1" si="164"/>
        <v>#NAME?</v>
      </c>
      <c r="IH23" s="38" t="e">
        <f t="shared" ca="1" si="165"/>
        <v>#NAME?</v>
      </c>
      <c r="II23" s="38" t="e">
        <f t="shared" ca="1" si="166"/>
        <v>#NAME?</v>
      </c>
      <c r="IJ23" s="43" t="e">
        <f t="shared" ca="1" si="167"/>
        <v>#NAME?</v>
      </c>
      <c r="IL23" s="76"/>
      <c r="IM23" s="34" t="e">
        <f t="shared" ca="1" si="168"/>
        <v>#NAME?</v>
      </c>
      <c r="IN23" s="38" t="e">
        <f t="shared" ca="1" si="169"/>
        <v>#NAME?</v>
      </c>
      <c r="IO23" s="38" t="e">
        <f t="shared" ca="1" si="170"/>
        <v>#NAME?</v>
      </c>
      <c r="IP23" s="38" t="e">
        <f t="shared" ca="1" si="171"/>
        <v>#NAME?</v>
      </c>
      <c r="IQ23" s="38" t="e">
        <f t="shared" ca="1" si="172"/>
        <v>#NAME?</v>
      </c>
      <c r="IR23" s="38" t="e">
        <f t="shared" ca="1" si="173"/>
        <v>#NAME?</v>
      </c>
      <c r="IS23" s="38" t="e">
        <f t="shared" ca="1" si="174"/>
        <v>#NAME?</v>
      </c>
      <c r="IT23" s="38" t="e">
        <f t="shared" ca="1" si="175"/>
        <v>#NAME?</v>
      </c>
      <c r="IU23" s="38" t="e">
        <f t="shared" ca="1" si="176"/>
        <v>#NAME?</v>
      </c>
      <c r="IV23" s="38" t="e">
        <f t="shared" ca="1" si="177"/>
        <v>#NAME?</v>
      </c>
      <c r="IW23" s="38" t="e">
        <f t="shared" ca="1" si="178"/>
        <v>#NAME?</v>
      </c>
      <c r="IX23" s="38" t="e">
        <f t="shared" ca="1" si="179"/>
        <v>#NAME?</v>
      </c>
      <c r="IY23" s="38" t="e">
        <f t="shared" ca="1" si="180"/>
        <v>#NAME?</v>
      </c>
      <c r="IZ23" s="38" t="e">
        <f t="shared" ca="1" si="181"/>
        <v>#NAME?</v>
      </c>
      <c r="JA23" s="43" t="e">
        <f t="shared" ca="1" si="182"/>
        <v>#NAME?</v>
      </c>
    </row>
    <row r="24" spans="1:261" x14ac:dyDescent="0.3">
      <c r="F24" s="71"/>
      <c r="G24" s="71"/>
      <c r="J24" s="76"/>
      <c r="K24" s="34">
        <v>450</v>
      </c>
      <c r="L24" s="37" t="e">
        <f ca="1">[1]!MF_dPpipe_atma(L$14,wc_,0,Hmes_,Pbuf_atma,Tbuf_,,d_tub,,gamma_gas_,gamma_oil_,gamma_wat_,,$K24,Pb_atma,T_res_,Bob_,,,,,,1,T_res_)</f>
        <v>#NAME?</v>
      </c>
      <c r="M24" s="37" t="e">
        <f ca="1">[1]!MF_dPpipe_atma(M$14,wc_,0,Hmes_,Pbuf_atma,Tbuf_,,d_tub,,gamma_gas_,gamma_oil_,gamma_wat_,,$K24,Pb_atma,T_res_,Bob_,,,,,,1,T_res_)</f>
        <v>#NAME?</v>
      </c>
      <c r="N24" s="37" t="e">
        <f ca="1">[1]!MF_dPpipe_atma(N$14,wc_,0,Hmes_,Pbuf_atma,Tbuf_,,d_tub,,gamma_gas_,gamma_oil_,gamma_wat_,,$K24,Pb_atma,T_res_,Bob_,,,,,,1,T_res_)</f>
        <v>#NAME?</v>
      </c>
      <c r="O24" s="37" t="e">
        <f ca="1">[1]!MF_dPpipe_atma(O$14,wc_,0,Hmes_,Pbuf_atma,Tbuf_,,d_tub,,gamma_gas_,gamma_oil_,gamma_wat_,,$K24,Pb_atma,T_res_,Bob_,,,,,,1,T_res_)</f>
        <v>#NAME?</v>
      </c>
      <c r="P24" s="37" t="e">
        <f ca="1">[1]!MF_dPpipe_atma(P$14,wc_,0,Hmes_,Pbuf_atma,Tbuf_,,d_tub,,gamma_gas_,gamma_oil_,gamma_wat_,,$K24,Pb_atma,T_res_,Bob_,,,,,,1,T_res_)</f>
        <v>#NAME?</v>
      </c>
      <c r="Q24" s="37" t="e">
        <f ca="1">[1]!MF_dPpipe_atma(Q$14,wc_,0,Hmes_,Pbuf_atma,Tbuf_,,d_tub,,gamma_gas_,gamma_oil_,gamma_wat_,,$K24,Pb_atma,T_res_,Bob_,,,,,,1,T_res_)</f>
        <v>#NAME?</v>
      </c>
      <c r="R24" s="37" t="e">
        <f ca="1">[1]!MF_dPpipe_atma(R$14,wc_,0,Hmes_,Pbuf_atma,Tbuf_,,d_tub,,gamma_gas_,gamma_oil_,gamma_wat_,,$K24,Pb_atma,T_res_,Bob_,,,,,,1,T_res_)</f>
        <v>#NAME?</v>
      </c>
      <c r="S24" s="37" t="e">
        <f ca="1">[1]!MF_dPpipe_atma(S$14,wc_,0,Hmes_,Pbuf_atma,Tbuf_,,d_tub,,gamma_gas_,gamma_oil_,gamma_wat_,,$K24,Pb_atma,T_res_,Bob_,,,,,,1,T_res_)</f>
        <v>#NAME?</v>
      </c>
      <c r="T24" s="37" t="e">
        <f ca="1">[1]!MF_dPpipe_atma(T$14,wc_,0,Hmes_,Pbuf_atma,Tbuf_,,d_tub,,gamma_gas_,gamma_oil_,gamma_wat_,,$K24,Pb_atma,T_res_,Bob_,,,,,,1,T_res_)</f>
        <v>#NAME?</v>
      </c>
      <c r="U24" s="37" t="e">
        <f ca="1">[1]!MF_dPpipe_atma(U$14,wc_,0,Hmes_,Pbuf_atma,Tbuf_,,d_tub,,gamma_gas_,gamma_oil_,gamma_wat_,,$K24,Pb_atma,T_res_,Bob_,,,,,,1,T_res_)</f>
        <v>#NAME?</v>
      </c>
      <c r="V24" s="37" t="e">
        <f ca="1">[1]!MF_dPpipe_atma(V$14,wc_,0,Hmes_,Pbuf_atma,Tbuf_,,d_tub,,gamma_gas_,gamma_oil_,gamma_wat_,,$K24,Pb_atma,T_res_,Bob_,,,,,,1,T_res_)</f>
        <v>#NAME?</v>
      </c>
      <c r="W24" s="37" t="e">
        <f ca="1">[1]!MF_dPpipe_atma(W$14,wc_,0,Hmes_,Pbuf_atma,Tbuf_,,d_tub,,gamma_gas_,gamma_oil_,gamma_wat_,,$K24,Pb_atma,T_res_,Bob_,,,,,,1,T_res_)</f>
        <v>#NAME?</v>
      </c>
      <c r="X24" s="37" t="e">
        <f ca="1">[1]!MF_dPpipe_atma(X$14,wc_,0,Hmes_,Pbuf_atma,Tbuf_,,d_tub,,gamma_gas_,gamma_oil_,gamma_wat_,,$K24,Pb_atma,T_res_,Bob_,,,,,,1,T_res_)</f>
        <v>#NAME?</v>
      </c>
      <c r="Y24" s="37" t="e">
        <f ca="1">[1]!MF_dPpipe_atma(Y$14,wc_,0,Hmes_,Pbuf_atma,Tbuf_,,d_tub,,gamma_gas_,gamma_oil_,gamma_wat_,,$K24,Pb_atma,T_res_,Bob_,,,,,,1,T_res_)</f>
        <v>#NAME?</v>
      </c>
      <c r="AB24" s="76"/>
      <c r="AC24" s="34">
        <f>$K$24</f>
        <v>450</v>
      </c>
      <c r="AD24" s="37" t="e">
        <f t="shared" ca="1" si="67"/>
        <v>#NAME?</v>
      </c>
      <c r="AE24" s="37" t="e">
        <f t="shared" ca="1" si="68"/>
        <v>#NAME?</v>
      </c>
      <c r="AF24" s="37" t="e">
        <f t="shared" ca="1" si="69"/>
        <v>#NAME?</v>
      </c>
      <c r="AG24" s="37" t="e">
        <f t="shared" ca="1" si="70"/>
        <v>#NAME?</v>
      </c>
      <c r="AH24" s="37" t="e">
        <f t="shared" ca="1" si="71"/>
        <v>#NAME?</v>
      </c>
      <c r="AI24" s="37" t="e">
        <f t="shared" ca="1" si="72"/>
        <v>#NAME?</v>
      </c>
      <c r="AJ24" s="37" t="e">
        <f t="shared" ca="1" si="73"/>
        <v>#NAME?</v>
      </c>
      <c r="AK24" s="37" t="e">
        <f t="shared" ca="1" si="74"/>
        <v>#NAME?</v>
      </c>
      <c r="AL24" s="37" t="e">
        <f t="shared" ca="1" si="75"/>
        <v>#NAME?</v>
      </c>
      <c r="AM24" s="37" t="e">
        <f t="shared" ca="1" si="76"/>
        <v>#NAME?</v>
      </c>
      <c r="AN24" s="37" t="e">
        <f t="shared" ca="1" si="77"/>
        <v>#NAME?</v>
      </c>
      <c r="AO24" s="37" t="e">
        <f t="shared" ca="1" si="78"/>
        <v>#NAME?</v>
      </c>
      <c r="AP24" s="37" t="e">
        <f t="shared" ca="1" si="79"/>
        <v>#NAME?</v>
      </c>
      <c r="AQ24" s="37" t="e">
        <f t="shared" ca="1" si="18"/>
        <v>#NAME?</v>
      </c>
      <c r="AT24" s="76"/>
      <c r="AU24" s="34">
        <f>$K$24</f>
        <v>450</v>
      </c>
      <c r="AV24" s="16">
        <f>[1]!MF_SeparNat_d($B$18,AV$14,wc_,,d_tub,Dcas_,gamma_gas_,gamma_oil_,gamma_wat_,,$AU24,Pb_atma,T_res_,Bob_)</f>
        <v>0.96368115446005664</v>
      </c>
      <c r="AW24" s="16">
        <f>[1]!MF_SeparNat_d($B$18,AW$14,wc_,,d_tub,Dcas_,gamma_gas_,gamma_oil_,gamma_wat_,,$AU24,Pb_atma,T_res_,Bob_)</f>
        <v>0.94008885392382013</v>
      </c>
      <c r="AX24" s="16">
        <f>[1]!MF_SeparNat_d($B$18,AX$14,wc_,,d_tub,Dcas_,gamma_gas_,gamma_oil_,gamma_wat_,,$AU24,Pb_atma,T_res_,Bob_)</f>
        <v>0.9183333034125758</v>
      </c>
      <c r="AY24" s="16">
        <f>[1]!MF_SeparNat_d($B$18,AY$14,wc_,,d_tub,Dcas_,gamma_gas_,gamma_oil_,gamma_wat_,,$AU24,Pb_atma,T_res_,Bob_)</f>
        <v>0.89793900224403012</v>
      </c>
      <c r="AZ24" s="16">
        <f>[1]!MF_SeparNat_d($B$18,AZ$14,wc_,,d_tub,Dcas_,gamma_gas_,gamma_oil_,gamma_wat_,,$AU24,Pb_atma,T_res_,Bob_)</f>
        <v>0.8707347090553661</v>
      </c>
      <c r="BA24" s="16">
        <f>[1]!MF_SeparNat_d($B$18,BA$14,wc_,,d_tub,Dcas_,gamma_gas_,gamma_oil_,gamma_wat_,,$AU24,Pb_atma,T_res_,Bob_)</f>
        <v>0.85125592971595998</v>
      </c>
      <c r="BB24" s="16">
        <f>[1]!MF_SeparNat_d($B$18,BB$14,wc_,,d_tub,Dcas_,gamma_gas_,gamma_oil_,gamma_wat_,,$AU24,Pb_atma,T_res_,Bob_)</f>
        <v>0.83269171324209301</v>
      </c>
      <c r="BC24" s="16">
        <f>[1]!MF_SeparNat_d($B$18,BC$14,wc_,,d_tub,Dcas_,gamma_gas_,gamma_oil_,gamma_wat_,,$AU24,Pb_atma,T_res_,Bob_)</f>
        <v>0.81494418761888077</v>
      </c>
      <c r="BD24" s="16">
        <f>[1]!MF_SeparNat_d($B$18,BD$14,wc_,,d_tub,Dcas_,gamma_gas_,gamma_oil_,gamma_wat_,,$AU24,Pb_atma,T_res_,Bob_)</f>
        <v>0.79793642126633246</v>
      </c>
      <c r="BE24" s="16">
        <f>[1]!MF_SeparNat_d($B$18,BE$14,wc_,,d_tub,Dcas_,gamma_gas_,gamma_oil_,gamma_wat_,,$AU24,Pb_atma,T_res_,Bob_)</f>
        <v>0.78160599927185093</v>
      </c>
      <c r="BF24" s="16">
        <f>[1]!MF_SeparNat_d($B$18,BF$14,wc_,,d_tub,Dcas_,gamma_gas_,gamma_oil_,gamma_wat_,,$AU24,Pb_atma,T_res_,Bob_)</f>
        <v>0.76590103475779803</v>
      </c>
      <c r="BG24" s="16">
        <f>[1]!MF_SeparNat_d($B$18,BG$14,wc_,,d_tub,Dcas_,gamma_gas_,gamma_oil_,gamma_wat_,,$AU24,Pb_atma,T_res_,Bob_)</f>
        <v>0.75077754927087659</v>
      </c>
      <c r="BH24" s="16">
        <f>[1]!MF_SeparNat_d($B$18,BH$14,wc_,,d_tub,Dcas_,gamma_gas_,gamma_oil_,gamma_wat_,,$AU24,Pb_atma,T_res_,Bob_)</f>
        <v>0.73619767478488085</v>
      </c>
      <c r="BI24" s="16">
        <f>[1]!MF_SeparNat_d($B$18,BI$14,wc_,,d_tub,Dcas_,gamma_gas_,gamma_oil_,gamma_wat_,,$AU24,Pb_atma,T_res_,Bob_)</f>
        <v>0.72212837492815474</v>
      </c>
      <c r="BJ24" s="76"/>
      <c r="BK24" s="34">
        <f>$K$24</f>
        <v>450</v>
      </c>
      <c r="BL24" s="16">
        <f>[1]!MF_GasFraction_d($B$18,T_res_,wc_,gamma_gas_,gamma_oil_,gamma_wat_,,$BK24,Pb_atma,T_res_,Bob_,,,AV24,$B$18,T_res_)</f>
        <v>0.18192372562012232</v>
      </c>
      <c r="BM24" s="16">
        <f>[1]!MF_GasFraction_d($B$18,T_res_,wc_,gamma_gas_,gamma_oil_,gamma_wat_,,$BK24,Pb_atma,T_res_,Bob_,,,AW24,$B$18,T_res_)</f>
        <v>0.26778039574696044</v>
      </c>
      <c r="BN24" s="16">
        <f>[1]!MF_GasFraction_d($B$18,T_res_,wc_,gamma_gas_,gamma_oil_,gamma_wat_,,$BK24,Pb_atma,T_res_,Bob_,,,AX24,$B$18,T_res_)</f>
        <v>0.33240076878741448</v>
      </c>
      <c r="BO24" s="16">
        <f>[1]!MF_GasFraction_d($B$18,T_res_,wc_,gamma_gas_,gamma_oil_,gamma_wat_,,$BK24,Pb_atma,T_res_,Bob_,,,AY24,$B$18,T_res_)</f>
        <v>0.38340092066015807</v>
      </c>
      <c r="BP24" s="16">
        <f>[1]!MF_GasFraction_d($B$18,T_res_,wc_,gamma_gas_,gamma_oil_,gamma_wat_,,$BK24,Pb_atma,T_res_,Bob_,,,AZ24,$B$18,T_res_)</f>
        <v>0.4403669447851753</v>
      </c>
      <c r="BQ24" s="16">
        <f>[1]!MF_GasFraction_d($B$18,T_res_,wc_,gamma_gas_,gamma_oil_,gamma_wat_,,$BK24,Pb_atma,T_res_,Bob_,,,BA24,$B$18,T_res_)</f>
        <v>0.47505526567691042</v>
      </c>
      <c r="BR24" s="16">
        <f>[1]!MF_GasFraction_d($B$18,T_res_,wc_,gamma_gas_,gamma_oil_,gamma_wat_,,$BK24,Pb_atma,T_res_,Bob_,,,BB24,$B$18,T_res_)</f>
        <v>0.50363733080527295</v>
      </c>
      <c r="BS24" s="16">
        <f>[1]!MF_GasFraction_d($B$18,T_res_,wc_,gamma_gas_,gamma_oil_,gamma_wat_,,$BK24,Pb_atma,T_res_,Bob_,,,BC24,$B$18,T_res_)</f>
        <v>0.52881027895062704</v>
      </c>
      <c r="BT24" s="16">
        <f>[1]!MF_GasFraction_d($B$18,T_res_,wc_,gamma_gas_,gamma_oil_,gamma_wat_,,$BK24,Pb_atma,T_res_,Bob_,,,BD24,$B$18,T_res_)</f>
        <v>0.55064914149359334</v>
      </c>
      <c r="BU24" s="16">
        <f>[1]!MF_GasFraction_d($B$18,T_res_,wc_,gamma_gas_,gamma_oil_,gamma_wat_,,$BK24,Pb_atma,T_res_,Bob_,,,BE24,$B$18,T_res_)</f>
        <v>0.56979436446528797</v>
      </c>
      <c r="BV24" s="16">
        <f>[1]!MF_GasFraction_d($B$18,T_res_,wc_,gamma_gas_,gamma_oil_,gamma_wat_,,$BK24,Pb_atma,T_res_,Bob_,,,BF24,$B$18,T_res_)</f>
        <v>0.58672800669137859</v>
      </c>
      <c r="BW24" s="16">
        <f>[1]!MF_GasFraction_d($B$18,T_res_,wc_,gamma_gas_,gamma_oil_,gamma_wat_,,$BK24,Pb_atma,T_res_,Bob_,,,BG24,$B$18,T_res_)</f>
        <v>0.60182073853122175</v>
      </c>
      <c r="BX24" s="16">
        <f>[1]!MF_GasFraction_d($B$18,T_res_,wc_,gamma_gas_,gamma_oil_,gamma_wat_,,$BK24,Pb_atma,T_res_,Bob_,,,BH24,$B$18,T_res_)</f>
        <v>0.61536280831284407</v>
      </c>
      <c r="BY24" s="16">
        <f>[1]!MF_GasFraction_d($B$18,T_res_,wc_,gamma_gas_,gamma_oil_,gamma_wat_,,$BK24,Pb_atma,T_res_,Bob_,,,BI24,$B$18,T_res_)</f>
        <v>0.62758508679826186</v>
      </c>
      <c r="CA24" s="76"/>
      <c r="CB24" s="34">
        <f>$K$24</f>
        <v>450</v>
      </c>
      <c r="CC24" t="e">
        <f t="shared" ca="1" si="80"/>
        <v>#NAME?</v>
      </c>
      <c r="CD24">
        <f t="shared" si="19"/>
        <v>60</v>
      </c>
      <c r="CE24">
        <f t="shared" si="20"/>
        <v>60</v>
      </c>
      <c r="CF24">
        <f t="shared" si="21"/>
        <v>60</v>
      </c>
      <c r="CG24">
        <f t="shared" si="22"/>
        <v>60</v>
      </c>
      <c r="CH24">
        <f t="shared" si="23"/>
        <v>60</v>
      </c>
      <c r="CI24" t="e">
        <f t="shared" ca="1" si="24"/>
        <v>#NAME?</v>
      </c>
      <c r="CJ24" t="e">
        <f t="shared" ca="1" si="25"/>
        <v>#NAME?</v>
      </c>
      <c r="CK24" t="e">
        <f t="shared" ca="1" si="26"/>
        <v>#NAME?</v>
      </c>
      <c r="CL24" t="e">
        <f t="shared" ca="1" si="27"/>
        <v>#NAME?</v>
      </c>
      <c r="CM24" t="e">
        <f t="shared" ca="1" si="28"/>
        <v>#NAME?</v>
      </c>
      <c r="CN24" t="e">
        <f t="shared" ca="1" si="29"/>
        <v>#NAME?</v>
      </c>
      <c r="CO24" t="e">
        <f t="shared" ca="1" si="30"/>
        <v>#NAME?</v>
      </c>
      <c r="CP24" t="e">
        <f t="shared" ca="1" si="31"/>
        <v>#NAME?</v>
      </c>
      <c r="CR24" s="76"/>
      <c r="CS24" s="34">
        <f>$K$24</f>
        <v>450</v>
      </c>
      <c r="CT24" s="37">
        <f>IF(CT$9&lt;$CW$7,500,[1]!MF_PGasFraction_atma($B$19,T_res_,gamma_gas_,gamma_oil_,gamma_wat_,wc_,,$CS24,Pb_atma,T_res_,Bob_,,,AU24,$B$18,T_res_))</f>
        <v>500</v>
      </c>
      <c r="CU24" s="37">
        <f>IF(CU$9&lt;$CW$7,500,[1]!MF_PGasFraction_atma($B$19,T_res_,gamma_gas_,gamma_oil_,gamma_wat_,wc_,,$CS24,Pb_atma,T_res_,Bob_,,,AV24,$B$18,T_res_))</f>
        <v>31.329345703125</v>
      </c>
      <c r="CV24" s="37">
        <f>IF(CV$9&lt;$CW$7,500,[1]!MF_PGasFraction_atma($B$19,T_res_,gamma_gas_,gamma_oil_,gamma_wat_,wc_,,$CS24,Pb_atma,T_res_,Bob_,,,AW24,$B$18,T_res_))</f>
        <v>36.932373046875</v>
      </c>
      <c r="CW24" s="37">
        <f>IF(CW$9&lt;$CW$7,500,[1]!MF_PGasFraction_atma($B$19,T_res_,gamma_gas_,gamma_oil_,gamma_wat_,wc_,,$CS24,Pb_atma,T_res_,Bob_,,,AX24,$B$18,T_res_))</f>
        <v>41.949462890625</v>
      </c>
      <c r="CX24" s="37">
        <f>IF(CX$9&lt;$CW$7,500,[1]!MF_PGasFraction_atma($B$19,T_res_,gamma_gas_,gamma_oil_,gamma_wat_,wc_,,$CS24,Pb_atma,T_res_,Bob_,,,AY24,$B$18,T_res_))</f>
        <v>46.54541015625</v>
      </c>
      <c r="CY24" s="37">
        <f>IF(CY$9&lt;$CW$7,500,[1]!MF_PGasFraction_atma($B$19,T_res_,gamma_gas_,gamma_oil_,gamma_wat_,wc_,,$CS24,Pb_atma,T_res_,Bob_,,,AZ24,$B$18,T_res_))</f>
        <v>52.532958984375</v>
      </c>
      <c r="CZ24" s="37">
        <f>IF(CZ$9&lt;$CW$7,500,[1]!MF_PGasFraction_atma($B$19,T_res_,gamma_gas_,gamma_oil_,gamma_wat_,wc_,,$CS24,Pb_atma,T_res_,Bob_,,,BA24,$B$18,T_res_))</f>
        <v>56.689453125</v>
      </c>
      <c r="DA24" s="37">
        <f>IF(DA$9&lt;$CW$7,500,[1]!MF_PGasFraction_atma($B$19,T_res_,gamma_gas_,gamma_oil_,gamma_wat_,wc_,,$CS24,Pb_atma,T_res_,Bob_,,,BB24,$B$18,T_res_))</f>
        <v>60.498046875</v>
      </c>
      <c r="DB24" s="37">
        <f>IF(DB$9&lt;$CW$7,500,[1]!MF_PGasFraction_atma($B$19,T_res_,gamma_gas_,gamma_oil_,gamma_wat_,wc_,,$CS24,Pb_atma,T_res_,Bob_,,,BC24,$B$18,T_res_))</f>
        <v>64.16015625</v>
      </c>
      <c r="DC24" s="37">
        <f>IF(DC$9&lt;$CW$7,500,[1]!MF_PGasFraction_atma($B$19,T_res_,gamma_gas_,gamma_oil_,gamma_wat_,wc_,,$CS24,Pb_atma,T_res_,Bob_,,,BD24,$B$18,T_res_))</f>
        <v>67.56591796875</v>
      </c>
      <c r="DD24" s="37">
        <f>IF(DD$9&lt;$CW$7,500,[1]!MF_PGasFraction_atma($B$19,T_res_,gamma_gas_,gamma_oil_,gamma_wat_,wc_,,$CS24,Pb_atma,T_res_,Bob_,,,BE24,$B$18,T_res_))</f>
        <v>70.78857421875</v>
      </c>
      <c r="DE24" s="37">
        <f>IF(DE$9&lt;$CW$7,500,[1]!MF_PGasFraction_atma($B$19,T_res_,gamma_gas_,gamma_oil_,gamma_wat_,wc_,,$CS24,Pb_atma,T_res_,Bob_,,,BF24,$B$18,T_res_))</f>
        <v>73.828125</v>
      </c>
      <c r="DF24" s="37">
        <f>IF(DF$9&lt;$CW$7,500,[1]!MF_PGasFraction_atma($B$19,T_res_,gamma_gas_,gamma_oil_,gamma_wat_,wc_,,$CS24,Pb_atma,T_res_,Bob_,,,BG24,$B$18,T_res_))</f>
        <v>76.64794921875</v>
      </c>
      <c r="DG24" s="37">
        <f>IF(DG$9&lt;$CW$7,500,[1]!MF_PGasFraction_atma($B$19,T_res_,gamma_gas_,gamma_oil_,gamma_wat_,wc_,,$CS24,Pb_atma,T_res_,Bob_,,,BH24,$B$18,T_res_))</f>
        <v>79.35791015625</v>
      </c>
      <c r="DI24" s="76"/>
      <c r="DJ24" s="34">
        <f>$K$24</f>
        <v>450</v>
      </c>
      <c r="DK24" s="30" t="e">
        <f t="shared" ca="1" si="81"/>
        <v>#NAME?</v>
      </c>
      <c r="DL24" s="30" t="e">
        <f t="shared" ca="1" si="82"/>
        <v>#NAME?</v>
      </c>
      <c r="DM24" s="30" t="e">
        <f t="shared" ca="1" si="83"/>
        <v>#NAME?</v>
      </c>
      <c r="DN24" s="30" t="e">
        <f t="shared" ca="1" si="84"/>
        <v>#NAME?</v>
      </c>
      <c r="DO24" s="30" t="e">
        <f t="shared" ca="1" si="85"/>
        <v>#NAME?</v>
      </c>
      <c r="DP24" s="30" t="e">
        <f t="shared" ca="1" si="86"/>
        <v>#NAME?</v>
      </c>
      <c r="DQ24" s="30" t="e">
        <f t="shared" ca="1" si="87"/>
        <v>#NAME?</v>
      </c>
      <c r="DR24" s="30" t="e">
        <f t="shared" ca="1" si="88"/>
        <v>#NAME?</v>
      </c>
      <c r="DS24" s="30" t="e">
        <f t="shared" ca="1" si="89"/>
        <v>#NAME?</v>
      </c>
      <c r="DT24" s="30" t="e">
        <f t="shared" ca="1" si="90"/>
        <v>#NAME?</v>
      </c>
      <c r="DU24" s="30" t="e">
        <f t="shared" ca="1" si="91"/>
        <v>#NAME?</v>
      </c>
      <c r="DV24" s="30" t="e">
        <f t="shared" ca="1" si="92"/>
        <v>#NAME?</v>
      </c>
      <c r="DW24" s="30" t="e">
        <f t="shared" ca="1" si="93"/>
        <v>#NAME?</v>
      </c>
      <c r="DX24" s="30" t="e">
        <f t="shared" ca="1" si="94"/>
        <v>#NAME?</v>
      </c>
      <c r="DZ24" s="76"/>
      <c r="EA24" s="34">
        <f>$K$24</f>
        <v>450</v>
      </c>
      <c r="EB24" s="38" t="e">
        <f t="shared" ca="1" si="95"/>
        <v>#NAME?</v>
      </c>
      <c r="EC24" s="38">
        <f t="shared" si="96"/>
        <v>60</v>
      </c>
      <c r="ED24" s="38">
        <f t="shared" si="97"/>
        <v>60</v>
      </c>
      <c r="EE24" s="38">
        <f t="shared" si="98"/>
        <v>60</v>
      </c>
      <c r="EF24" s="38">
        <f t="shared" si="99"/>
        <v>60</v>
      </c>
      <c r="EG24" s="38">
        <f t="shared" si="100"/>
        <v>60</v>
      </c>
      <c r="EH24" s="38">
        <f t="shared" si="101"/>
        <v>60</v>
      </c>
      <c r="EI24" s="38" t="e">
        <f t="shared" ca="1" si="102"/>
        <v>#NAME?</v>
      </c>
      <c r="EJ24" s="38" t="e">
        <f t="shared" ca="1" si="103"/>
        <v>#NAME?</v>
      </c>
      <c r="EK24" s="38" t="e">
        <f t="shared" ca="1" si="104"/>
        <v>#NAME?</v>
      </c>
      <c r="EL24" s="38" t="e">
        <f t="shared" ca="1" si="105"/>
        <v>#NAME?</v>
      </c>
      <c r="EM24" s="38" t="e">
        <f t="shared" ca="1" si="106"/>
        <v>#NAME?</v>
      </c>
      <c r="EN24" s="38" t="e">
        <f t="shared" ca="1" si="107"/>
        <v>#NAME?</v>
      </c>
      <c r="EO24" s="38" t="e">
        <f t="shared" ca="1" si="108"/>
        <v>#NAME?</v>
      </c>
      <c r="ER24" s="20" t="e">
        <f t="shared" ca="1" si="109"/>
        <v>#NAME?</v>
      </c>
      <c r="ES24">
        <f t="shared" si="110"/>
        <v>0</v>
      </c>
      <c r="ET24">
        <f t="shared" si="111"/>
        <v>0</v>
      </c>
      <c r="EU24">
        <f t="shared" si="112"/>
        <v>0</v>
      </c>
      <c r="EV24">
        <f t="shared" si="113"/>
        <v>0</v>
      </c>
      <c r="EW24">
        <f t="shared" si="114"/>
        <v>0</v>
      </c>
      <c r="EX24" t="e">
        <f t="shared" ca="1" si="115"/>
        <v>#NAME?</v>
      </c>
      <c r="EY24" t="e">
        <f t="shared" ca="1" si="116"/>
        <v>#NAME?</v>
      </c>
      <c r="EZ24" t="e">
        <f t="shared" ca="1" si="117"/>
        <v>#NAME?</v>
      </c>
      <c r="FA24" t="e">
        <f t="shared" ca="1" si="118"/>
        <v>#NAME?</v>
      </c>
      <c r="FB24" t="e">
        <f t="shared" ca="1" si="119"/>
        <v>#NAME?</v>
      </c>
      <c r="FC24" t="e">
        <f t="shared" ca="1" si="120"/>
        <v>#NAME?</v>
      </c>
      <c r="FD24" t="e">
        <f t="shared" ca="1" si="121"/>
        <v>#NAME?</v>
      </c>
      <c r="FE24" s="21" t="e">
        <f t="shared" ca="1" si="122"/>
        <v>#NAME?</v>
      </c>
      <c r="FG24" s="76"/>
      <c r="FH24" s="34">
        <f>$K$24</f>
        <v>450</v>
      </c>
      <c r="FI24" s="37" t="e">
        <f t="shared" ca="1" si="35"/>
        <v>#NAME?</v>
      </c>
      <c r="FJ24" s="37" t="e">
        <f t="shared" ca="1" si="36"/>
        <v>#NAME?</v>
      </c>
      <c r="FK24" s="37" t="e">
        <f t="shared" ca="1" si="37"/>
        <v>#NAME?</v>
      </c>
      <c r="FL24" s="37" t="e">
        <f t="shared" ca="1" si="38"/>
        <v>#NAME?</v>
      </c>
      <c r="FM24" s="37" t="e">
        <f t="shared" ca="1" si="39"/>
        <v>#NAME?</v>
      </c>
      <c r="FN24" s="37" t="e">
        <f t="shared" ca="1" si="40"/>
        <v>#NAME?</v>
      </c>
      <c r="FO24" s="37" t="e">
        <f t="shared" ca="1" si="41"/>
        <v>#NAME?</v>
      </c>
      <c r="FP24" s="37" t="e">
        <f t="shared" ca="1" si="42"/>
        <v>#NAME?</v>
      </c>
      <c r="FQ24" s="37" t="e">
        <f t="shared" ca="1" si="43"/>
        <v>#NAME?</v>
      </c>
      <c r="FR24" s="37" t="e">
        <f t="shared" ca="1" si="44"/>
        <v>#NAME?</v>
      </c>
      <c r="FS24" s="37" t="e">
        <f t="shared" ca="1" si="45"/>
        <v>#NAME?</v>
      </c>
      <c r="FT24" s="37" t="e">
        <f t="shared" ca="1" si="46"/>
        <v>#NAME?</v>
      </c>
      <c r="FU24" s="37" t="e">
        <f t="shared" ca="1" si="47"/>
        <v>#NAME?</v>
      </c>
      <c r="FV24" s="37" t="e">
        <f t="shared" ca="1" si="48"/>
        <v>#NAME?</v>
      </c>
      <c r="FY24" s="76"/>
      <c r="FZ24" s="34">
        <f t="shared" si="123"/>
        <v>450</v>
      </c>
      <c r="GA24" s="30" t="e">
        <f t="shared" ca="1" si="124"/>
        <v>#NAME?</v>
      </c>
      <c r="GB24" s="30" t="e">
        <f t="shared" ca="1" si="125"/>
        <v>#NAME?</v>
      </c>
      <c r="GC24" s="30" t="e">
        <f t="shared" ca="1" si="126"/>
        <v>#NAME?</v>
      </c>
      <c r="GD24" s="30" t="e">
        <f t="shared" ca="1" si="127"/>
        <v>#NAME?</v>
      </c>
      <c r="GE24" s="30" t="e">
        <f t="shared" ca="1" si="128"/>
        <v>#NAME?</v>
      </c>
      <c r="GF24" s="30" t="e">
        <f t="shared" ca="1" si="129"/>
        <v>#NAME?</v>
      </c>
      <c r="GG24" s="30" t="e">
        <f t="shared" ca="1" si="130"/>
        <v>#NAME?</v>
      </c>
      <c r="GH24" s="30" t="e">
        <f t="shared" ca="1" si="131"/>
        <v>#NAME?</v>
      </c>
      <c r="GI24" s="30" t="e">
        <f t="shared" ca="1" si="132"/>
        <v>#NAME?</v>
      </c>
      <c r="GJ24" s="30" t="e">
        <f t="shared" ca="1" si="133"/>
        <v>#NAME?</v>
      </c>
      <c r="GK24" s="30" t="e">
        <f t="shared" ca="1" si="134"/>
        <v>#NAME?</v>
      </c>
      <c r="GL24" s="30" t="e">
        <f t="shared" ca="1" si="135"/>
        <v>#NAME?</v>
      </c>
      <c r="GM24" s="30" t="e">
        <f t="shared" ca="1" si="136"/>
        <v>#NAME?</v>
      </c>
      <c r="GN24" s="31" t="e">
        <f t="shared" ca="1" si="137"/>
        <v>#NAME?</v>
      </c>
      <c r="GO24" s="76"/>
      <c r="GP24" s="34">
        <v>450</v>
      </c>
      <c r="GQ24" s="37" t="e">
        <f t="shared" ca="1" si="50"/>
        <v>#NAME?</v>
      </c>
      <c r="GR24" s="37" t="e">
        <f t="shared" ca="1" si="51"/>
        <v>#NAME?</v>
      </c>
      <c r="GS24" s="37" t="e">
        <f t="shared" ca="1" si="52"/>
        <v>#NAME?</v>
      </c>
      <c r="GT24" s="37" t="e">
        <f t="shared" ca="1" si="53"/>
        <v>#NAME?</v>
      </c>
      <c r="GU24" s="37" t="e">
        <f t="shared" ca="1" si="54"/>
        <v>#NAME?</v>
      </c>
      <c r="GV24" s="37" t="e">
        <f t="shared" ca="1" si="55"/>
        <v>#NAME?</v>
      </c>
      <c r="GW24" s="37" t="e">
        <f t="shared" ca="1" si="56"/>
        <v>#NAME?</v>
      </c>
      <c r="GX24" s="37" t="e">
        <f t="shared" ca="1" si="57"/>
        <v>#NAME?</v>
      </c>
      <c r="GY24" s="37" t="e">
        <f t="shared" ca="1" si="58"/>
        <v>#NAME?</v>
      </c>
      <c r="GZ24" s="37" t="e">
        <f t="shared" ca="1" si="59"/>
        <v>#NAME?</v>
      </c>
      <c r="HA24" s="37" t="e">
        <f t="shared" ca="1" si="60"/>
        <v>#NAME?</v>
      </c>
      <c r="HB24" s="37" t="e">
        <f t="shared" ca="1" si="61"/>
        <v>#NAME?</v>
      </c>
      <c r="HC24" s="37" t="e">
        <f t="shared" ca="1" si="62"/>
        <v>#NAME?</v>
      </c>
      <c r="HD24" s="37" t="e">
        <f t="shared" ca="1" si="63"/>
        <v>#NAME?</v>
      </c>
      <c r="HE24" s="76"/>
      <c r="HF24" s="34">
        <f t="shared" si="138"/>
        <v>450</v>
      </c>
      <c r="HG24" s="42" t="e">
        <f t="shared" ca="1" si="139"/>
        <v>#NAME?</v>
      </c>
      <c r="HH24" s="38" t="e">
        <f t="shared" ca="1" si="140"/>
        <v>#NAME?</v>
      </c>
      <c r="HI24" s="38" t="e">
        <f t="shared" ca="1" si="141"/>
        <v>#NAME?</v>
      </c>
      <c r="HJ24" s="38" t="e">
        <f t="shared" ca="1" si="142"/>
        <v>#NAME?</v>
      </c>
      <c r="HK24" s="38" t="e">
        <f t="shared" ca="1" si="143"/>
        <v>#NAME?</v>
      </c>
      <c r="HL24" s="38" t="e">
        <f t="shared" ca="1" si="144"/>
        <v>#NAME?</v>
      </c>
      <c r="HM24" s="38" t="e">
        <f t="shared" ca="1" si="145"/>
        <v>#NAME?</v>
      </c>
      <c r="HN24" s="38" t="e">
        <f t="shared" ca="1" si="146"/>
        <v>#NAME?</v>
      </c>
      <c r="HO24" s="38" t="e">
        <f t="shared" ca="1" si="147"/>
        <v>#NAME?</v>
      </c>
      <c r="HP24" s="38" t="e">
        <f t="shared" ca="1" si="148"/>
        <v>#NAME?</v>
      </c>
      <c r="HQ24" s="38" t="e">
        <f t="shared" ca="1" si="149"/>
        <v>#NAME?</v>
      </c>
      <c r="HR24" s="38" t="e">
        <f t="shared" ca="1" si="150"/>
        <v>#NAME?</v>
      </c>
      <c r="HS24" s="38" t="e">
        <f t="shared" ca="1" si="151"/>
        <v>#NAME?</v>
      </c>
      <c r="HT24" s="43" t="e">
        <f t="shared" ca="1" si="152"/>
        <v>#NAME?</v>
      </c>
      <c r="HU24" s="76"/>
      <c r="HV24" s="34" t="e">
        <f t="shared" ca="1" si="153"/>
        <v>#NAME?</v>
      </c>
      <c r="HW24" s="38" t="e">
        <f t="shared" ca="1" si="154"/>
        <v>#NAME?</v>
      </c>
      <c r="HX24" s="38" t="e">
        <f t="shared" ca="1" si="155"/>
        <v>#NAME?</v>
      </c>
      <c r="HY24" s="38" t="e">
        <f t="shared" ca="1" si="156"/>
        <v>#NAME?</v>
      </c>
      <c r="HZ24" s="38" t="e">
        <f t="shared" ca="1" si="157"/>
        <v>#NAME?</v>
      </c>
      <c r="IA24" s="38" t="e">
        <f t="shared" ca="1" si="158"/>
        <v>#NAME?</v>
      </c>
      <c r="IB24" s="38" t="e">
        <f t="shared" ca="1" si="159"/>
        <v>#NAME?</v>
      </c>
      <c r="IC24" s="38" t="e">
        <f t="shared" ca="1" si="160"/>
        <v>#NAME?</v>
      </c>
      <c r="ID24" s="38" t="e">
        <f t="shared" ca="1" si="161"/>
        <v>#NAME?</v>
      </c>
      <c r="IE24" s="38" t="e">
        <f t="shared" ca="1" si="162"/>
        <v>#NAME?</v>
      </c>
      <c r="IF24" s="38" t="e">
        <f t="shared" ca="1" si="163"/>
        <v>#NAME?</v>
      </c>
      <c r="IG24" s="38" t="e">
        <f t="shared" ca="1" si="164"/>
        <v>#NAME?</v>
      </c>
      <c r="IH24" s="38" t="e">
        <f t="shared" ca="1" si="165"/>
        <v>#NAME?</v>
      </c>
      <c r="II24" s="38" t="e">
        <f t="shared" ca="1" si="166"/>
        <v>#NAME?</v>
      </c>
      <c r="IJ24" s="43" t="e">
        <f t="shared" ca="1" si="167"/>
        <v>#NAME?</v>
      </c>
      <c r="IL24" s="76"/>
      <c r="IM24" s="34" t="e">
        <f t="shared" ca="1" si="168"/>
        <v>#NAME?</v>
      </c>
      <c r="IN24" s="38" t="e">
        <f t="shared" ca="1" si="169"/>
        <v>#NAME?</v>
      </c>
      <c r="IO24" s="38" t="e">
        <f t="shared" ca="1" si="170"/>
        <v>#NAME?</v>
      </c>
      <c r="IP24" s="38" t="e">
        <f t="shared" ca="1" si="171"/>
        <v>#NAME?</v>
      </c>
      <c r="IQ24" s="38" t="e">
        <f t="shared" ca="1" si="172"/>
        <v>#NAME?</v>
      </c>
      <c r="IR24" s="38" t="e">
        <f t="shared" ca="1" si="173"/>
        <v>#NAME?</v>
      </c>
      <c r="IS24" s="38" t="e">
        <f t="shared" ca="1" si="174"/>
        <v>#NAME?</v>
      </c>
      <c r="IT24" s="38" t="e">
        <f t="shared" ca="1" si="175"/>
        <v>#NAME?</v>
      </c>
      <c r="IU24" s="38" t="e">
        <f t="shared" ca="1" si="176"/>
        <v>#NAME?</v>
      </c>
      <c r="IV24" s="38" t="e">
        <f t="shared" ca="1" si="177"/>
        <v>#NAME?</v>
      </c>
      <c r="IW24" s="38" t="e">
        <f t="shared" ca="1" si="178"/>
        <v>#NAME?</v>
      </c>
      <c r="IX24" s="38" t="e">
        <f t="shared" ca="1" si="179"/>
        <v>#NAME?</v>
      </c>
      <c r="IY24" s="38" t="e">
        <f t="shared" ca="1" si="180"/>
        <v>#NAME?</v>
      </c>
      <c r="IZ24" s="38" t="e">
        <f t="shared" ca="1" si="181"/>
        <v>#NAME?</v>
      </c>
      <c r="JA24" s="43" t="e">
        <f t="shared" ca="1" si="182"/>
        <v>#NAME?</v>
      </c>
    </row>
    <row r="25" spans="1:261" x14ac:dyDescent="0.3">
      <c r="F25" s="71"/>
      <c r="G25" s="71"/>
      <c r="J25" s="76"/>
      <c r="K25" s="34">
        <v>500</v>
      </c>
      <c r="L25" s="37" t="e">
        <f ca="1">[1]!MF_dPpipe_atma(L$14,wc_,0,Hmes_,Pbuf_atma,Tbuf_,,d_tub,,gamma_gas_,gamma_oil_,gamma_wat_,,$K25,Pb_atma,T_res_,Bob_,,,,,,1,T_res_)</f>
        <v>#NAME?</v>
      </c>
      <c r="M25" s="37" t="e">
        <f ca="1">[1]!MF_dPpipe_atma(M$14,wc_,0,Hmes_,Pbuf_atma,Tbuf_,,d_tub,,gamma_gas_,gamma_oil_,gamma_wat_,,$K25,Pb_atma,T_res_,Bob_,,,,,,1,T_res_)</f>
        <v>#NAME?</v>
      </c>
      <c r="N25" s="37" t="e">
        <f ca="1">[1]!MF_dPpipe_atma(N$14,wc_,0,Hmes_,Pbuf_atma,Tbuf_,,d_tub,,gamma_gas_,gamma_oil_,gamma_wat_,,$K25,Pb_atma,T_res_,Bob_,,,,,,1,T_res_)</f>
        <v>#NAME?</v>
      </c>
      <c r="O25" s="37" t="e">
        <f ca="1">[1]!MF_dPpipe_atma(O$14,wc_,0,Hmes_,Pbuf_atma,Tbuf_,,d_tub,,gamma_gas_,gamma_oil_,gamma_wat_,,$K25,Pb_atma,T_res_,Bob_,,,,,,1,T_res_)</f>
        <v>#NAME?</v>
      </c>
      <c r="P25" s="37" t="e">
        <f ca="1">[1]!MF_dPpipe_atma(P$14,wc_,0,Hmes_,Pbuf_atma,Tbuf_,,d_tub,,gamma_gas_,gamma_oil_,gamma_wat_,,$K25,Pb_atma,T_res_,Bob_,,,,,,1,T_res_)</f>
        <v>#NAME?</v>
      </c>
      <c r="Q25" s="37" t="e">
        <f ca="1">[1]!MF_dPpipe_atma(Q$14,wc_,0,Hmes_,Pbuf_atma,Tbuf_,,d_tub,,gamma_gas_,gamma_oil_,gamma_wat_,,$K25,Pb_atma,T_res_,Bob_,,,,,,1,T_res_)</f>
        <v>#NAME?</v>
      </c>
      <c r="R25" s="37" t="e">
        <f ca="1">[1]!MF_dPpipe_atma(R$14,wc_,0,Hmes_,Pbuf_atma,Tbuf_,,d_tub,,gamma_gas_,gamma_oil_,gamma_wat_,,$K25,Pb_atma,T_res_,Bob_,,,,,,1,T_res_)</f>
        <v>#NAME?</v>
      </c>
      <c r="S25" s="37" t="e">
        <f ca="1">[1]!MF_dPpipe_atma(S$14,wc_,0,Hmes_,Pbuf_atma,Tbuf_,,d_tub,,gamma_gas_,gamma_oil_,gamma_wat_,,$K25,Pb_atma,T_res_,Bob_,,,,,,1,T_res_)</f>
        <v>#NAME?</v>
      </c>
      <c r="T25" s="37" t="e">
        <f ca="1">[1]!MF_dPpipe_atma(T$14,wc_,0,Hmes_,Pbuf_atma,Tbuf_,,d_tub,,gamma_gas_,gamma_oil_,gamma_wat_,,$K25,Pb_atma,T_res_,Bob_,,,,,,1,T_res_)</f>
        <v>#NAME?</v>
      </c>
      <c r="U25" s="37" t="e">
        <f ca="1">[1]!MF_dPpipe_atma(U$14,wc_,0,Hmes_,Pbuf_atma,Tbuf_,,d_tub,,gamma_gas_,gamma_oil_,gamma_wat_,,$K25,Pb_atma,T_res_,Bob_,,,,,,1,T_res_)</f>
        <v>#NAME?</v>
      </c>
      <c r="V25" s="37" t="e">
        <f ca="1">[1]!MF_dPpipe_atma(V$14,wc_,0,Hmes_,Pbuf_atma,Tbuf_,,d_tub,,gamma_gas_,gamma_oil_,gamma_wat_,,$K25,Pb_atma,T_res_,Bob_,,,,,,1,T_res_)</f>
        <v>#NAME?</v>
      </c>
      <c r="W25" s="37" t="e">
        <f ca="1">[1]!MF_dPpipe_atma(W$14,wc_,0,Hmes_,Pbuf_atma,Tbuf_,,d_tub,,gamma_gas_,gamma_oil_,gamma_wat_,,$K25,Pb_atma,T_res_,Bob_,,,,,,1,T_res_)</f>
        <v>#NAME?</v>
      </c>
      <c r="X25" s="37" t="e">
        <f ca="1">[1]!MF_dPpipe_atma(X$14,wc_,0,Hmes_,Pbuf_atma,Tbuf_,,d_tub,,gamma_gas_,gamma_oil_,gamma_wat_,,$K25,Pb_atma,T_res_,Bob_,,,,,,1,T_res_)</f>
        <v>#NAME?</v>
      </c>
      <c r="Y25" s="37" t="e">
        <f ca="1">[1]!MF_dPpipe_atma(Y$14,wc_,0,Hmes_,Pbuf_atma,Tbuf_,,d_tub,,gamma_gas_,gamma_oil_,gamma_wat_,,$K25,Pb_atma,T_res_,Bob_,,,,,,1,T_res_)</f>
        <v>#NAME?</v>
      </c>
      <c r="AB25" s="76"/>
      <c r="AC25" s="34">
        <f>$K$25</f>
        <v>500</v>
      </c>
      <c r="AD25" s="37" t="e">
        <f t="shared" ca="1" si="67"/>
        <v>#NAME?</v>
      </c>
      <c r="AE25" s="37" t="e">
        <f t="shared" ca="1" si="68"/>
        <v>#NAME?</v>
      </c>
      <c r="AF25" s="37" t="e">
        <f t="shared" ca="1" si="69"/>
        <v>#NAME?</v>
      </c>
      <c r="AG25" s="37" t="e">
        <f t="shared" ca="1" si="70"/>
        <v>#NAME?</v>
      </c>
      <c r="AH25" s="37" t="e">
        <f t="shared" ca="1" si="71"/>
        <v>#NAME?</v>
      </c>
      <c r="AI25" s="37" t="e">
        <f t="shared" ca="1" si="72"/>
        <v>#NAME?</v>
      </c>
      <c r="AJ25" s="37" t="e">
        <f t="shared" ca="1" si="73"/>
        <v>#NAME?</v>
      </c>
      <c r="AK25" s="37" t="e">
        <f t="shared" ca="1" si="74"/>
        <v>#NAME?</v>
      </c>
      <c r="AL25" s="37" t="e">
        <f t="shared" ca="1" si="75"/>
        <v>#NAME?</v>
      </c>
      <c r="AM25" s="37" t="e">
        <f t="shared" ca="1" si="76"/>
        <v>#NAME?</v>
      </c>
      <c r="AN25" s="37" t="e">
        <f t="shared" ca="1" si="77"/>
        <v>#NAME?</v>
      </c>
      <c r="AO25" s="37" t="e">
        <f t="shared" ca="1" si="78"/>
        <v>#NAME?</v>
      </c>
      <c r="AP25" s="37" t="e">
        <f t="shared" ca="1" si="79"/>
        <v>#NAME?</v>
      </c>
      <c r="AQ25" s="37" t="e">
        <f t="shared" ca="1" si="18"/>
        <v>#NAME?</v>
      </c>
      <c r="AT25" s="76"/>
      <c r="AU25" s="34">
        <f>$K$25</f>
        <v>500</v>
      </c>
      <c r="AV25" s="16">
        <f>[1]!MF_SeparNat_d($B$18,AV$14,wc_,,d_tub,Dcas_,gamma_gas_,gamma_oil_,gamma_wat_,,$AU25,Pb_atma,T_res_,Bob_)</f>
        <v>0.96368115446005664</v>
      </c>
      <c r="AW25" s="16">
        <f>[1]!MF_SeparNat_d($B$18,AW$14,wc_,,d_tub,Dcas_,gamma_gas_,gamma_oil_,gamma_wat_,,$AU25,Pb_atma,T_res_,Bob_)</f>
        <v>0.94008885392382013</v>
      </c>
      <c r="AX25" s="16">
        <f>[1]!MF_SeparNat_d($B$18,AX$14,wc_,,d_tub,Dcas_,gamma_gas_,gamma_oil_,gamma_wat_,,$AU25,Pb_atma,T_res_,Bob_)</f>
        <v>0.9183333034125758</v>
      </c>
      <c r="AY25" s="16">
        <f>[1]!MF_SeparNat_d($B$18,AY$14,wc_,,d_tub,Dcas_,gamma_gas_,gamma_oil_,gamma_wat_,,$AU25,Pb_atma,T_res_,Bob_)</f>
        <v>0.89793900224403012</v>
      </c>
      <c r="AZ25" s="16">
        <f>[1]!MF_SeparNat_d($B$18,AZ$14,wc_,,d_tub,Dcas_,gamma_gas_,gamma_oil_,gamma_wat_,,$AU25,Pb_atma,T_res_,Bob_)</f>
        <v>0.87864993964795901</v>
      </c>
      <c r="BA25" s="16">
        <f>[1]!MF_SeparNat_d($B$18,BA$14,wc_,,d_tub,Dcas_,gamma_gas_,gamma_oil_,gamma_wat_,,$AU25,Pb_atma,T_res_,Bob_)</f>
        <v>0.85125592971595998</v>
      </c>
      <c r="BB25" s="16">
        <f>[1]!MF_SeparNat_d($B$18,BB$14,wc_,,d_tub,Dcas_,gamma_gas_,gamma_oil_,gamma_wat_,,$AU25,Pb_atma,T_res_,Bob_)</f>
        <v>0.83269171324209301</v>
      </c>
      <c r="BC25" s="16">
        <f>[1]!MF_SeparNat_d($B$18,BC$14,wc_,,d_tub,Dcas_,gamma_gas_,gamma_oil_,gamma_wat_,,$AU25,Pb_atma,T_res_,Bob_)</f>
        <v>0.81494418761888077</v>
      </c>
      <c r="BD25" s="16">
        <f>[1]!MF_SeparNat_d($B$18,BD$14,wc_,,d_tub,Dcas_,gamma_gas_,gamma_oil_,gamma_wat_,,$AU25,Pb_atma,T_res_,Bob_)</f>
        <v>0.79793642126633246</v>
      </c>
      <c r="BE25" s="16">
        <f>[1]!MF_SeparNat_d($B$18,BE$14,wc_,,d_tub,Dcas_,gamma_gas_,gamma_oil_,gamma_wat_,,$AU25,Pb_atma,T_res_,Bob_)</f>
        <v>0.78160599927185093</v>
      </c>
      <c r="BF25" s="16">
        <f>[1]!MF_SeparNat_d($B$18,BF$14,wc_,,d_tub,Dcas_,gamma_gas_,gamma_oil_,gamma_wat_,,$AU25,Pb_atma,T_res_,Bob_)</f>
        <v>0.76590103475779803</v>
      </c>
      <c r="BG25" s="16">
        <f>[1]!MF_SeparNat_d($B$18,BG$14,wc_,,d_tub,Dcas_,gamma_gas_,gamma_oil_,gamma_wat_,,$AU25,Pb_atma,T_res_,Bob_)</f>
        <v>0.75077754927087659</v>
      </c>
      <c r="BH25" s="16">
        <f>[1]!MF_SeparNat_d($B$18,BH$14,wc_,,d_tub,Dcas_,gamma_gas_,gamma_oil_,gamma_wat_,,$AU25,Pb_atma,T_res_,Bob_)</f>
        <v>0.73619767478488085</v>
      </c>
      <c r="BI25" s="16">
        <f>[1]!MF_SeparNat_d($B$18,BI$14,wc_,,d_tub,Dcas_,gamma_gas_,gamma_oil_,gamma_wat_,,$AU25,Pb_atma,T_res_,Bob_)</f>
        <v>0.72212837492815474</v>
      </c>
      <c r="BJ25" s="76"/>
      <c r="BK25" s="34">
        <f>$K$25</f>
        <v>500</v>
      </c>
      <c r="BL25" s="16">
        <f>[1]!MF_GasFraction_d($B$18,T_res_,wc_,gamma_gas_,gamma_oil_,gamma_wat_,,$BK25,Pb_atma,T_res_,Bob_,,,AV25,$B$18,T_res_)</f>
        <v>0.19926085318261369</v>
      </c>
      <c r="BM25" s="16">
        <f>[1]!MF_GasFraction_d($B$18,T_res_,wc_,gamma_gas_,gamma_oil_,gamma_wat_,,$BK25,Pb_atma,T_res_,Bob_,,,AW25,$B$18,T_res_)</f>
        <v>0.29043910649537935</v>
      </c>
      <c r="BN25" s="16">
        <f>[1]!MF_GasFraction_d($B$18,T_res_,wc_,gamma_gas_,gamma_oil_,gamma_wat_,,$BK25,Pb_atma,T_res_,Bob_,,,AX25,$B$18,T_res_)</f>
        <v>0.35783436731389173</v>
      </c>
      <c r="BO25" s="16">
        <f>[1]!MF_GasFraction_d($B$18,T_res_,wc_,gamma_gas_,gamma_oil_,gamma_wat_,,$BK25,Pb_atma,T_res_,Bob_,,,AY25,$B$18,T_res_)</f>
        <v>0.41033873225967071</v>
      </c>
      <c r="BP25" s="16">
        <f>[1]!MF_GasFraction_d($B$18,T_res_,wc_,gamma_gas_,gamma_oil_,gamma_wat_,,$BK25,Pb_atma,T_res_,Bob_,,,AZ25,$B$18,T_res_)</f>
        <v>0.45268051060774839</v>
      </c>
      <c r="BQ25" s="16">
        <f>[1]!MF_GasFraction_d($B$18,T_res_,wc_,gamma_gas_,gamma_oil_,gamma_wat_,,$BK25,Pb_atma,T_res_,Bob_,,,BA25,$B$18,T_res_)</f>
        <v>0.50254459308814448</v>
      </c>
      <c r="BR25" s="16">
        <f>[1]!MF_GasFraction_d($B$18,T_res_,wc_,gamma_gas_,gamma_oil_,gamma_wat_,,$BK25,Pb_atma,T_res_,Bob_,,,BB25,$B$18,T_res_)</f>
        <v>0.53190395032287119</v>
      </c>
      <c r="BS25" s="16">
        <f>[1]!MF_GasFraction_d($B$18,T_res_,wc_,gamma_gas_,gamma_oil_,gamma_wat_,,$BK25,Pb_atma,T_res_,Bob_,,,BC25,$B$18,T_res_)</f>
        <v>0.5569045739749503</v>
      </c>
      <c r="BT25" s="16">
        <f>[1]!MF_GasFraction_d($B$18,T_res_,wc_,gamma_gas_,gamma_oil_,gamma_wat_,,$BK25,Pb_atma,T_res_,Bob_,,,BD25,$B$18,T_res_)</f>
        <v>0.57847925051869808</v>
      </c>
      <c r="BU25" s="16">
        <f>[1]!MF_GasFraction_d($B$18,T_res_,wc_,gamma_gas_,gamma_oil_,gamma_wat_,,$BK25,Pb_atma,T_res_,Bob_,,,BE25,$B$18,T_res_)</f>
        <v>0.59730587443254257</v>
      </c>
      <c r="BV25" s="16">
        <f>[1]!MF_GasFraction_d($B$18,T_res_,wc_,gamma_gas_,gamma_oil_,gamma_wat_,,$BK25,Pb_atma,T_res_,Bob_,,,BF25,$B$18,T_res_)</f>
        <v>0.61389042156183971</v>
      </c>
      <c r="BW25" s="16">
        <f>[1]!MF_GasFraction_d($B$18,T_res_,wc_,gamma_gas_,gamma_oil_,gamma_wat_,,$BK25,Pb_atma,T_res_,Bob_,,,BG25,$B$18,T_res_)</f>
        <v>0.62861906871086604</v>
      </c>
      <c r="BX25" s="16">
        <f>[1]!MF_GasFraction_d($B$18,T_res_,wc_,gamma_gas_,gamma_oil_,gamma_wat_,,$BK25,Pb_atma,T_res_,Bob_,,,BH25,$B$18,T_res_)</f>
        <v>0.64179220561813866</v>
      </c>
      <c r="BY25" s="16">
        <f>[1]!MF_GasFraction_d($B$18,T_res_,wc_,gamma_gas_,gamma_oil_,gamma_wat_,,$BK25,Pb_atma,T_res_,Bob_,,,BI25,$B$18,T_res_)</f>
        <v>0.65364734926859192</v>
      </c>
      <c r="CA25" s="76"/>
      <c r="CB25" s="34">
        <f>$K$25</f>
        <v>500</v>
      </c>
      <c r="CC25" t="e">
        <f t="shared" ca="1" si="80"/>
        <v>#NAME?</v>
      </c>
      <c r="CD25">
        <f t="shared" si="19"/>
        <v>60</v>
      </c>
      <c r="CE25">
        <f t="shared" si="20"/>
        <v>60</v>
      </c>
      <c r="CF25">
        <f t="shared" si="21"/>
        <v>60</v>
      </c>
      <c r="CG25">
        <f t="shared" si="22"/>
        <v>60</v>
      </c>
      <c r="CH25" t="e">
        <f t="shared" ca="1" si="23"/>
        <v>#NAME?</v>
      </c>
      <c r="CI25" t="e">
        <f t="shared" ca="1" si="24"/>
        <v>#NAME?</v>
      </c>
      <c r="CJ25" t="e">
        <f t="shared" ca="1" si="25"/>
        <v>#NAME?</v>
      </c>
      <c r="CK25" t="e">
        <f t="shared" ca="1" si="26"/>
        <v>#NAME?</v>
      </c>
      <c r="CL25" t="e">
        <f t="shared" ca="1" si="27"/>
        <v>#NAME?</v>
      </c>
      <c r="CM25" t="e">
        <f t="shared" ca="1" si="28"/>
        <v>#NAME?</v>
      </c>
      <c r="CN25" t="e">
        <f t="shared" ca="1" si="29"/>
        <v>#NAME?</v>
      </c>
      <c r="CO25" t="e">
        <f t="shared" ca="1" si="30"/>
        <v>#NAME?</v>
      </c>
      <c r="CP25" t="e">
        <f t="shared" ca="1" si="31"/>
        <v>#NAME?</v>
      </c>
      <c r="CR25" s="76"/>
      <c r="CS25" s="34">
        <f>$K$25</f>
        <v>500</v>
      </c>
      <c r="CT25" s="37">
        <f>IF(CT$9&lt;$CW$7,500,[1]!MF_PGasFraction_atma($B$19,T_res_,gamma_gas_,gamma_oil_,gamma_wat_,wc_,,$CS25,Pb_atma,T_res_,Bob_,,,AU25,$B$18,T_res_))</f>
        <v>500</v>
      </c>
      <c r="CU25" s="37">
        <f>IF(CU$9&lt;$CW$7,500,[1]!MF_PGasFraction_atma($B$19,T_res_,gamma_gas_,gamma_oil_,gamma_wat_,wc_,,$CS25,Pb_atma,T_res_,Bob_,,,AV25,$B$18,T_res_))</f>
        <v>32.373046875</v>
      </c>
      <c r="CV25" s="37">
        <f>IF(CV$9&lt;$CW$7,500,[1]!MF_PGasFraction_atma($B$19,T_res_,gamma_gas_,gamma_oil_,gamma_wat_,wc_,,$CS25,Pb_atma,T_res_,Bob_,,,AW25,$B$18,T_res_))</f>
        <v>38.5986328125</v>
      </c>
      <c r="CW25" s="37">
        <f>IF(CW$9&lt;$CW$7,500,[1]!MF_PGasFraction_atma($B$19,T_res_,gamma_gas_,gamma_oil_,gamma_wat_,wc_,,$CS25,Pb_atma,T_res_,Bob_,,,AX25,$B$18,T_res_))</f>
        <v>44.1650390625</v>
      </c>
      <c r="CX25" s="37">
        <f>IF(CX$9&lt;$CW$7,500,[1]!MF_PGasFraction_atma($B$19,T_res_,gamma_gas_,gamma_oil_,gamma_wat_,wc_,,$CS25,Pb_atma,T_res_,Bob_,,,AY25,$B$18,T_res_))</f>
        <v>49.25537109375</v>
      </c>
      <c r="CY25" s="37">
        <f>IF(CY$9&lt;$CW$7,500,[1]!MF_PGasFraction_atma($B$19,T_res_,gamma_gas_,gamma_oil_,gamma_wat_,wc_,,$CS25,Pb_atma,T_res_,Bob_,,,AZ25,$B$18,T_res_))</f>
        <v>53.961181640625</v>
      </c>
      <c r="CZ25" s="37">
        <f>IF(CZ$9&lt;$CW$7,500,[1]!MF_PGasFraction_atma($B$19,T_res_,gamma_gas_,gamma_oil_,gamma_wat_,wc_,,$CS25,Pb_atma,T_res_,Bob_,,,BA25,$B$18,T_res_))</f>
        <v>60.3515625</v>
      </c>
      <c r="DA25" s="37">
        <f>IF(DA$9&lt;$CW$7,500,[1]!MF_PGasFraction_atma($B$19,T_res_,gamma_gas_,gamma_oil_,gamma_wat_,wc_,,$CS25,Pb_atma,T_res_,Bob_,,,BB25,$B$18,T_res_))</f>
        <v>64.617919921875</v>
      </c>
      <c r="DB25" s="37">
        <f>IF(DB$9&lt;$CW$7,500,[1]!MF_PGasFraction_atma($B$19,T_res_,gamma_gas_,gamma_oil_,gamma_wat_,wc_,,$CS25,Pb_atma,T_res_,Bob_,,,BC25,$B$18,T_res_))</f>
        <v>68.59130859375</v>
      </c>
      <c r="DC25" s="37">
        <f>IF(DC$9&lt;$CW$7,500,[1]!MF_PGasFraction_atma($B$19,T_res_,gamma_gas_,gamma_oil_,gamma_wat_,wc_,,$CS25,Pb_atma,T_res_,Bob_,,,BD25,$B$18,T_res_))</f>
        <v>72.32666015625</v>
      </c>
      <c r="DD25" s="37">
        <f>IF(DD$9&lt;$CW$7,500,[1]!MF_PGasFraction_atma($B$19,T_res_,gamma_gas_,gamma_oil_,gamma_wat_,wc_,,$CS25,Pb_atma,T_res_,Bob_,,,BE25,$B$18,T_res_))</f>
        <v>75.8056640625</v>
      </c>
      <c r="DE25" s="37">
        <f>IF(DE$9&lt;$CW$7,500,[1]!MF_PGasFraction_atma($B$19,T_res_,gamma_gas_,gamma_oil_,gamma_wat_,wc_,,$CS25,Pb_atma,T_res_,Bob_,,,BF25,$B$18,T_res_))</f>
        <v>79.0283203125</v>
      </c>
      <c r="DF25" s="37">
        <f>IF(DF$9&lt;$CW$7,500,[1]!MF_PGasFraction_atma($B$19,T_res_,gamma_gas_,gamma_oil_,gamma_wat_,wc_,,$CS25,Pb_atma,T_res_,Bob_,,,BG25,$B$18,T_res_))</f>
        <v>82.06787109375</v>
      </c>
      <c r="DG25" s="37">
        <f>IF(DG$9&lt;$CW$7,500,[1]!MF_PGasFraction_atma($B$19,T_res_,gamma_gas_,gamma_oil_,gamma_wat_,wc_,,$CS25,Pb_atma,T_res_,Bob_,,,BH25,$B$18,T_res_))</f>
        <v>84.92431640625</v>
      </c>
      <c r="DI25" s="76"/>
      <c r="DJ25" s="34">
        <f>$K$25</f>
        <v>500</v>
      </c>
      <c r="DK25" s="30" t="e">
        <f t="shared" ca="1" si="81"/>
        <v>#NAME?</v>
      </c>
      <c r="DL25" s="30" t="e">
        <f t="shared" ca="1" si="82"/>
        <v>#NAME?</v>
      </c>
      <c r="DM25" s="30" t="e">
        <f t="shared" ca="1" si="83"/>
        <v>#NAME?</v>
      </c>
      <c r="DN25" s="30" t="e">
        <f t="shared" ca="1" si="84"/>
        <v>#NAME?</v>
      </c>
      <c r="DO25" s="30" t="e">
        <f t="shared" ca="1" si="85"/>
        <v>#NAME?</v>
      </c>
      <c r="DP25" s="30" t="e">
        <f t="shared" ca="1" si="86"/>
        <v>#NAME?</v>
      </c>
      <c r="DQ25" s="30" t="e">
        <f t="shared" ca="1" si="87"/>
        <v>#NAME?</v>
      </c>
      <c r="DR25" s="30" t="e">
        <f t="shared" ca="1" si="88"/>
        <v>#NAME?</v>
      </c>
      <c r="DS25" s="30" t="e">
        <f t="shared" ca="1" si="89"/>
        <v>#NAME?</v>
      </c>
      <c r="DT25" s="30" t="e">
        <f t="shared" ca="1" si="90"/>
        <v>#NAME?</v>
      </c>
      <c r="DU25" s="30" t="e">
        <f t="shared" ca="1" si="91"/>
        <v>#NAME?</v>
      </c>
      <c r="DV25" s="30" t="e">
        <f ca="1">IF(DE25&lt;$B$18,IF(W25&gt;$B$18,1,IF(AO25&lt;$B$18,2,3)),IF(AO25&lt;$B$18,2,IF(W25&lt;$B$18,3,4)))</f>
        <v>#NAME?</v>
      </c>
      <c r="DW25" s="30" t="e">
        <f t="shared" ca="1" si="93"/>
        <v>#NAME?</v>
      </c>
      <c r="DX25" s="30" t="e">
        <f t="shared" ca="1" si="94"/>
        <v>#NAME?</v>
      </c>
      <c r="DZ25" s="76"/>
      <c r="EA25" s="34">
        <f>$K$25</f>
        <v>500</v>
      </c>
      <c r="EB25" s="38" t="e">
        <f t="shared" ca="1" si="95"/>
        <v>#NAME?</v>
      </c>
      <c r="EC25" s="38">
        <f t="shared" si="96"/>
        <v>60</v>
      </c>
      <c r="ED25" s="38">
        <f t="shared" si="97"/>
        <v>60</v>
      </c>
      <c r="EE25" s="38">
        <f t="shared" si="98"/>
        <v>60</v>
      </c>
      <c r="EF25" s="38">
        <f t="shared" si="99"/>
        <v>60</v>
      </c>
      <c r="EG25" s="38">
        <f t="shared" si="100"/>
        <v>60</v>
      </c>
      <c r="EH25" s="38" t="e">
        <f t="shared" ca="1" si="101"/>
        <v>#NAME?</v>
      </c>
      <c r="EI25" s="38" t="e">
        <f t="shared" ca="1" si="102"/>
        <v>#NAME?</v>
      </c>
      <c r="EJ25" s="38" t="e">
        <f t="shared" ca="1" si="103"/>
        <v>#NAME?</v>
      </c>
      <c r="EK25" s="38" t="e">
        <f t="shared" ca="1" si="104"/>
        <v>#NAME?</v>
      </c>
      <c r="EL25" s="38" t="e">
        <f t="shared" ca="1" si="105"/>
        <v>#NAME?</v>
      </c>
      <c r="EM25" s="38" t="e">
        <f t="shared" ca="1" si="106"/>
        <v>#NAME?</v>
      </c>
      <c r="EN25" s="38" t="e">
        <f t="shared" ca="1" si="107"/>
        <v>#NAME?</v>
      </c>
      <c r="EO25" s="38" t="e">
        <f t="shared" ca="1" si="108"/>
        <v>#NAME?</v>
      </c>
      <c r="ER25" s="20" t="e">
        <f t="shared" ca="1" si="109"/>
        <v>#NAME?</v>
      </c>
      <c r="ES25">
        <f t="shared" si="110"/>
        <v>0</v>
      </c>
      <c r="ET25">
        <f t="shared" si="111"/>
        <v>0</v>
      </c>
      <c r="EU25">
        <f t="shared" si="112"/>
        <v>0</v>
      </c>
      <c r="EV25">
        <f t="shared" si="113"/>
        <v>0</v>
      </c>
      <c r="EW25" t="e">
        <f t="shared" ca="1" si="114"/>
        <v>#NAME?</v>
      </c>
      <c r="EX25" t="e">
        <f t="shared" ca="1" si="115"/>
        <v>#NAME?</v>
      </c>
      <c r="EY25" t="e">
        <f t="shared" ca="1" si="116"/>
        <v>#NAME?</v>
      </c>
      <c r="EZ25" t="e">
        <f t="shared" ca="1" si="117"/>
        <v>#NAME?</v>
      </c>
      <c r="FA25" t="e">
        <f t="shared" ca="1" si="118"/>
        <v>#NAME?</v>
      </c>
      <c r="FB25" t="e">
        <f t="shared" ca="1" si="119"/>
        <v>#NAME?</v>
      </c>
      <c r="FC25" t="e">
        <f t="shared" ca="1" si="120"/>
        <v>#NAME?</v>
      </c>
      <c r="FD25" t="e">
        <f t="shared" ca="1" si="121"/>
        <v>#NAME?</v>
      </c>
      <c r="FE25" s="21" t="e">
        <f t="shared" ca="1" si="122"/>
        <v>#NAME?</v>
      </c>
      <c r="FG25" s="76"/>
      <c r="FH25" s="34">
        <f>$K$25</f>
        <v>500</v>
      </c>
      <c r="FI25" s="37" t="e">
        <f t="shared" ca="1" si="35"/>
        <v>#NAME?</v>
      </c>
      <c r="FJ25" s="37" t="e">
        <f t="shared" ca="1" si="36"/>
        <v>#NAME?</v>
      </c>
      <c r="FK25" s="37" t="e">
        <f t="shared" ca="1" si="37"/>
        <v>#NAME?</v>
      </c>
      <c r="FL25" s="37" t="e">
        <f t="shared" ca="1" si="38"/>
        <v>#NAME?</v>
      </c>
      <c r="FM25" s="37" t="e">
        <f t="shared" ca="1" si="39"/>
        <v>#NAME?</v>
      </c>
      <c r="FN25" s="37" t="e">
        <f t="shared" ca="1" si="40"/>
        <v>#NAME?</v>
      </c>
      <c r="FO25" s="37" t="e">
        <f t="shared" ca="1" si="41"/>
        <v>#NAME?</v>
      </c>
      <c r="FP25" s="37" t="e">
        <f t="shared" ca="1" si="42"/>
        <v>#NAME?</v>
      </c>
      <c r="FQ25" s="37" t="e">
        <f t="shared" ca="1" si="43"/>
        <v>#NAME?</v>
      </c>
      <c r="FR25" s="37" t="e">
        <f t="shared" ca="1" si="44"/>
        <v>#NAME?</v>
      </c>
      <c r="FS25" s="37" t="e">
        <f t="shared" ca="1" si="45"/>
        <v>#NAME?</v>
      </c>
      <c r="FT25" s="37" t="e">
        <f t="shared" ca="1" si="46"/>
        <v>#NAME?</v>
      </c>
      <c r="FU25" s="37" t="e">
        <f t="shared" ca="1" si="47"/>
        <v>#NAME?</v>
      </c>
      <c r="FV25" s="37" t="e">
        <f t="shared" ca="1" si="48"/>
        <v>#NAME?</v>
      </c>
      <c r="FY25" s="76"/>
      <c r="FZ25" s="34">
        <f t="shared" si="123"/>
        <v>500</v>
      </c>
      <c r="GA25" s="30" t="e">
        <f t="shared" ca="1" si="124"/>
        <v>#NAME?</v>
      </c>
      <c r="GB25" s="30" t="e">
        <f t="shared" ca="1" si="125"/>
        <v>#NAME?</v>
      </c>
      <c r="GC25" s="30" t="e">
        <f t="shared" ca="1" si="126"/>
        <v>#NAME?</v>
      </c>
      <c r="GD25" s="30" t="e">
        <f t="shared" ca="1" si="127"/>
        <v>#NAME?</v>
      </c>
      <c r="GE25" s="30" t="e">
        <f t="shared" ca="1" si="128"/>
        <v>#NAME?</v>
      </c>
      <c r="GF25" s="30" t="e">
        <f t="shared" ca="1" si="129"/>
        <v>#NAME?</v>
      </c>
      <c r="GG25" s="30" t="e">
        <f t="shared" ca="1" si="130"/>
        <v>#NAME?</v>
      </c>
      <c r="GH25" s="30" t="e">
        <f t="shared" ca="1" si="131"/>
        <v>#NAME?</v>
      </c>
      <c r="GI25" s="30" t="e">
        <f t="shared" ca="1" si="132"/>
        <v>#NAME?</v>
      </c>
      <c r="GJ25" s="30" t="e">
        <f t="shared" ca="1" si="133"/>
        <v>#NAME?</v>
      </c>
      <c r="GK25" s="30" t="e">
        <f t="shared" ca="1" si="134"/>
        <v>#NAME?</v>
      </c>
      <c r="GL25" s="30" t="e">
        <f t="shared" ca="1" si="135"/>
        <v>#NAME?</v>
      </c>
      <c r="GM25" s="30" t="e">
        <f t="shared" ca="1" si="136"/>
        <v>#NAME?</v>
      </c>
      <c r="GN25" s="31" t="e">
        <f t="shared" ca="1" si="137"/>
        <v>#NAME?</v>
      </c>
      <c r="GO25" s="76"/>
      <c r="GP25" s="34">
        <v>500</v>
      </c>
      <c r="GQ25" s="37" t="e">
        <f t="shared" ca="1" si="50"/>
        <v>#NAME?</v>
      </c>
      <c r="GR25" s="37" t="e">
        <f t="shared" ca="1" si="51"/>
        <v>#NAME?</v>
      </c>
      <c r="GS25" s="37" t="e">
        <f t="shared" ca="1" si="52"/>
        <v>#NAME?</v>
      </c>
      <c r="GT25" s="37" t="e">
        <f t="shared" ca="1" si="53"/>
        <v>#NAME?</v>
      </c>
      <c r="GU25" s="37" t="e">
        <f t="shared" ca="1" si="54"/>
        <v>#NAME?</v>
      </c>
      <c r="GV25" s="37" t="e">
        <f t="shared" ca="1" si="55"/>
        <v>#NAME?</v>
      </c>
      <c r="GW25" s="37" t="e">
        <f t="shared" ca="1" si="56"/>
        <v>#NAME?</v>
      </c>
      <c r="GX25" s="37" t="e">
        <f t="shared" ca="1" si="57"/>
        <v>#NAME?</v>
      </c>
      <c r="GY25" s="37" t="e">
        <f t="shared" ca="1" si="58"/>
        <v>#NAME?</v>
      </c>
      <c r="GZ25" s="37" t="e">
        <f t="shared" ca="1" si="59"/>
        <v>#NAME?</v>
      </c>
      <c r="HA25" s="37" t="e">
        <f t="shared" ca="1" si="60"/>
        <v>#NAME?</v>
      </c>
      <c r="HB25" s="37" t="e">
        <f t="shared" ca="1" si="61"/>
        <v>#NAME?</v>
      </c>
      <c r="HC25" s="37" t="e">
        <f t="shared" ca="1" si="62"/>
        <v>#NAME?</v>
      </c>
      <c r="HD25" s="37" t="e">
        <f t="shared" ca="1" si="63"/>
        <v>#NAME?</v>
      </c>
      <c r="HE25" s="76"/>
      <c r="HF25" s="34">
        <f t="shared" si="138"/>
        <v>500</v>
      </c>
      <c r="HG25" s="42" t="e">
        <f t="shared" ca="1" si="139"/>
        <v>#NAME?</v>
      </c>
      <c r="HH25" s="38" t="e">
        <f t="shared" ca="1" si="140"/>
        <v>#NAME?</v>
      </c>
      <c r="HI25" s="38" t="e">
        <f t="shared" ca="1" si="141"/>
        <v>#NAME?</v>
      </c>
      <c r="HJ25" s="38" t="e">
        <f t="shared" ca="1" si="142"/>
        <v>#NAME?</v>
      </c>
      <c r="HK25" s="38" t="e">
        <f t="shared" ca="1" si="143"/>
        <v>#NAME?</v>
      </c>
      <c r="HL25" s="38" t="e">
        <f t="shared" ca="1" si="144"/>
        <v>#NAME?</v>
      </c>
      <c r="HM25" s="38" t="e">
        <f t="shared" ca="1" si="145"/>
        <v>#NAME?</v>
      </c>
      <c r="HN25" s="38" t="e">
        <f t="shared" ca="1" si="146"/>
        <v>#NAME?</v>
      </c>
      <c r="HO25" s="38" t="e">
        <f t="shared" ca="1" si="147"/>
        <v>#NAME?</v>
      </c>
      <c r="HP25" s="38" t="e">
        <f t="shared" ca="1" si="148"/>
        <v>#NAME?</v>
      </c>
      <c r="HQ25" s="38" t="e">
        <f t="shared" ca="1" si="149"/>
        <v>#NAME?</v>
      </c>
      <c r="HR25" s="38" t="e">
        <f t="shared" ca="1" si="150"/>
        <v>#NAME?</v>
      </c>
      <c r="HS25" s="38" t="e">
        <f t="shared" ca="1" si="151"/>
        <v>#NAME?</v>
      </c>
      <c r="HT25" s="43" t="e">
        <f t="shared" ca="1" si="152"/>
        <v>#NAME?</v>
      </c>
      <c r="HU25" s="76"/>
      <c r="HV25" s="34" t="e">
        <f t="shared" ca="1" si="153"/>
        <v>#NAME?</v>
      </c>
      <c r="HW25" s="38" t="e">
        <f t="shared" ca="1" si="154"/>
        <v>#NAME?</v>
      </c>
      <c r="HX25" s="38" t="e">
        <f t="shared" ca="1" si="155"/>
        <v>#NAME?</v>
      </c>
      <c r="HY25" s="38" t="e">
        <f t="shared" ca="1" si="156"/>
        <v>#NAME?</v>
      </c>
      <c r="HZ25" s="38" t="e">
        <f t="shared" ca="1" si="157"/>
        <v>#NAME?</v>
      </c>
      <c r="IA25" s="38" t="e">
        <f t="shared" ca="1" si="158"/>
        <v>#NAME?</v>
      </c>
      <c r="IB25" s="38" t="e">
        <f t="shared" ca="1" si="159"/>
        <v>#NAME?</v>
      </c>
      <c r="IC25" s="38" t="e">
        <f t="shared" ca="1" si="160"/>
        <v>#NAME?</v>
      </c>
      <c r="ID25" s="38" t="e">
        <f t="shared" ca="1" si="161"/>
        <v>#NAME?</v>
      </c>
      <c r="IE25" s="38" t="e">
        <f t="shared" ca="1" si="162"/>
        <v>#NAME?</v>
      </c>
      <c r="IF25" s="38" t="e">
        <f t="shared" ca="1" si="163"/>
        <v>#NAME?</v>
      </c>
      <c r="IG25" s="38" t="e">
        <f t="shared" ca="1" si="164"/>
        <v>#NAME?</v>
      </c>
      <c r="IH25" s="38" t="e">
        <f t="shared" ca="1" si="165"/>
        <v>#NAME?</v>
      </c>
      <c r="II25" s="38" t="e">
        <f t="shared" ca="1" si="166"/>
        <v>#NAME?</v>
      </c>
      <c r="IJ25" s="43" t="e">
        <f t="shared" ca="1" si="167"/>
        <v>#NAME?</v>
      </c>
      <c r="IL25" s="76"/>
      <c r="IM25" s="34" t="e">
        <f t="shared" ca="1" si="168"/>
        <v>#NAME?</v>
      </c>
      <c r="IN25" s="38" t="e">
        <f t="shared" ca="1" si="169"/>
        <v>#NAME?</v>
      </c>
      <c r="IO25" s="38" t="e">
        <f t="shared" ca="1" si="170"/>
        <v>#NAME?</v>
      </c>
      <c r="IP25" s="38" t="e">
        <f t="shared" ca="1" si="171"/>
        <v>#NAME?</v>
      </c>
      <c r="IQ25" s="38" t="e">
        <f t="shared" ca="1" si="172"/>
        <v>#NAME?</v>
      </c>
      <c r="IR25" s="38" t="e">
        <f t="shared" ca="1" si="173"/>
        <v>#NAME?</v>
      </c>
      <c r="IS25" s="38" t="e">
        <f t="shared" ca="1" si="174"/>
        <v>#NAME?</v>
      </c>
      <c r="IT25" s="38" t="e">
        <f t="shared" ca="1" si="175"/>
        <v>#NAME?</v>
      </c>
      <c r="IU25" s="38" t="e">
        <f t="shared" ca="1" si="176"/>
        <v>#NAME?</v>
      </c>
      <c r="IV25" s="38" t="e">
        <f t="shared" ca="1" si="177"/>
        <v>#NAME?</v>
      </c>
      <c r="IW25" s="38" t="e">
        <f t="shared" ca="1" si="178"/>
        <v>#NAME?</v>
      </c>
      <c r="IX25" s="38" t="e">
        <f t="shared" ca="1" si="179"/>
        <v>#NAME?</v>
      </c>
      <c r="IY25" s="38" t="e">
        <f t="shared" ca="1" si="180"/>
        <v>#NAME?</v>
      </c>
      <c r="IZ25" s="38" t="e">
        <f t="shared" ca="1" si="181"/>
        <v>#NAME?</v>
      </c>
      <c r="JA25" s="43" t="e">
        <f t="shared" ca="1" si="182"/>
        <v>#NAME?</v>
      </c>
    </row>
    <row r="26" spans="1:261" ht="12.9" thickBot="1" x14ac:dyDescent="0.35">
      <c r="F26" s="71"/>
      <c r="G26" s="71"/>
      <c r="J26" s="76"/>
      <c r="K26" s="34">
        <v>550</v>
      </c>
      <c r="L26" s="37" t="e">
        <f ca="1">[1]!MF_dPpipe_atma(L$14,wc_,0,Hmes_,Pbuf_atma,Tbuf_,,d_tub,,gamma_gas_,gamma_oil_,gamma_wat_,,$K26,Pb_atma,T_res_,Bob_,,,,,,1,T_res_)</f>
        <v>#NAME?</v>
      </c>
      <c r="M26" s="37" t="e">
        <f ca="1">[1]!MF_dPpipe_atma(M$14,wc_,0,Hmes_,Pbuf_atma,Tbuf_,,d_tub,,gamma_gas_,gamma_oil_,gamma_wat_,,$K26,Pb_atma,T_res_,Bob_,,,,,,1,T_res_)</f>
        <v>#NAME?</v>
      </c>
      <c r="N26" s="37" t="e">
        <f ca="1">[1]!MF_dPpipe_atma(N$14,wc_,0,Hmes_,Pbuf_atma,Tbuf_,,d_tub,,gamma_gas_,gamma_oil_,gamma_wat_,,$K26,Pb_atma,T_res_,Bob_,,,,,,1,T_res_)</f>
        <v>#NAME?</v>
      </c>
      <c r="O26" s="37" t="e">
        <f ca="1">[1]!MF_dPpipe_atma(O$14,wc_,0,Hmes_,Pbuf_atma,Tbuf_,,d_tub,,gamma_gas_,gamma_oil_,gamma_wat_,,$K26,Pb_atma,T_res_,Bob_,,,,,,1,T_res_)</f>
        <v>#NAME?</v>
      </c>
      <c r="P26" s="37" t="e">
        <f ca="1">[1]!MF_dPpipe_atma(P$14,wc_,0,Hmes_,Pbuf_atma,Tbuf_,,d_tub,,gamma_gas_,gamma_oil_,gamma_wat_,,$K26,Pb_atma,T_res_,Bob_,,,,,,1,T_res_)</f>
        <v>#NAME?</v>
      </c>
      <c r="Q26" s="37" t="e">
        <f ca="1">[1]!MF_dPpipe_atma(Q$14,wc_,0,Hmes_,Pbuf_atma,Tbuf_,,d_tub,,gamma_gas_,gamma_oil_,gamma_wat_,,$K26,Pb_atma,T_res_,Bob_,,,,,,1,T_res_)</f>
        <v>#NAME?</v>
      </c>
      <c r="R26" s="37" t="e">
        <f ca="1">[1]!MF_dPpipe_atma(R$14,wc_,0,Hmes_,Pbuf_atma,Tbuf_,,d_tub,,gamma_gas_,gamma_oil_,gamma_wat_,,$K26,Pb_atma,T_res_,Bob_,,,,,,1,T_res_)</f>
        <v>#NAME?</v>
      </c>
      <c r="S26" s="37" t="e">
        <f ca="1">[1]!MF_dPpipe_atma(S$14,wc_,0,Hmes_,Pbuf_atma,Tbuf_,,d_tub,,gamma_gas_,gamma_oil_,gamma_wat_,,$K26,Pb_atma,T_res_,Bob_,,,,,,1,T_res_)</f>
        <v>#NAME?</v>
      </c>
      <c r="T26" s="37" t="e">
        <f ca="1">[1]!MF_dPpipe_atma(T$14,wc_,0,Hmes_,Pbuf_atma,Tbuf_,,d_tub,,gamma_gas_,gamma_oil_,gamma_wat_,,$K26,Pb_atma,T_res_,Bob_,,,,,,1,T_res_)</f>
        <v>#NAME?</v>
      </c>
      <c r="U26" s="37" t="e">
        <f ca="1">[1]!MF_dPpipe_atma(U$14,wc_,0,Hmes_,Pbuf_atma,Tbuf_,,d_tub,,gamma_gas_,gamma_oil_,gamma_wat_,,$K26,Pb_atma,T_res_,Bob_,,,,,,1,T_res_)</f>
        <v>#NAME?</v>
      </c>
      <c r="V26" s="37" t="e">
        <f ca="1">[1]!MF_dPpipe_atma(V$14,wc_,0,Hmes_,Pbuf_atma,Tbuf_,,d_tub,,gamma_gas_,gamma_oil_,gamma_wat_,,$K26,Pb_atma,T_res_,Bob_,,,,,,1,T_res_)</f>
        <v>#NAME?</v>
      </c>
      <c r="W26" s="37" t="e">
        <f ca="1">[1]!MF_dPpipe_atma(W$14,wc_,0,Hmes_,Pbuf_atma,Tbuf_,,d_tub,,gamma_gas_,gamma_oil_,gamma_wat_,,$K26,Pb_atma,T_res_,Bob_,,,,,,1,T_res_)</f>
        <v>#NAME?</v>
      </c>
      <c r="X26" s="37" t="e">
        <f ca="1">[1]!MF_dPpipe_atma(X$14,wc_,0,Hmes_,Pbuf_atma,Tbuf_,,d_tub,,gamma_gas_,gamma_oil_,gamma_wat_,,$K26,Pb_atma,T_res_,Bob_,,,,,,1,T_res_)</f>
        <v>#NAME?</v>
      </c>
      <c r="Y26" s="37" t="e">
        <f ca="1">[1]!MF_dPpipe_atma(Y$14,wc_,0,Hmes_,Pbuf_atma,Tbuf_,,d_tub,,gamma_gas_,gamma_oil_,gamma_wat_,,$K26,Pb_atma,T_res_,Bob_,,,,,,1,T_res_)</f>
        <v>#NAME?</v>
      </c>
      <c r="AB26" s="76"/>
      <c r="AC26" s="34">
        <f>$K$26</f>
        <v>550</v>
      </c>
      <c r="AD26" s="37" t="e">
        <f t="shared" ca="1" si="67"/>
        <v>#NAME?</v>
      </c>
      <c r="AE26" s="37" t="e">
        <f t="shared" ca="1" si="68"/>
        <v>#NAME?</v>
      </c>
      <c r="AF26" s="37" t="e">
        <f t="shared" ca="1" si="69"/>
        <v>#NAME?</v>
      </c>
      <c r="AG26" s="37" t="e">
        <f t="shared" ca="1" si="70"/>
        <v>#NAME?</v>
      </c>
      <c r="AH26" s="37" t="e">
        <f t="shared" ca="1" si="71"/>
        <v>#NAME?</v>
      </c>
      <c r="AI26" s="37" t="e">
        <f t="shared" ca="1" si="72"/>
        <v>#NAME?</v>
      </c>
      <c r="AJ26" s="37" t="e">
        <f t="shared" ca="1" si="73"/>
        <v>#NAME?</v>
      </c>
      <c r="AK26" s="37" t="e">
        <f t="shared" ca="1" si="74"/>
        <v>#NAME?</v>
      </c>
      <c r="AL26" s="37" t="e">
        <f t="shared" ca="1" si="75"/>
        <v>#NAME?</v>
      </c>
      <c r="AM26" s="37" t="e">
        <f t="shared" ca="1" si="76"/>
        <v>#NAME?</v>
      </c>
      <c r="AN26" s="37" t="e">
        <f t="shared" ca="1" si="77"/>
        <v>#NAME?</v>
      </c>
      <c r="AO26" s="37" t="e">
        <f t="shared" ca="1" si="78"/>
        <v>#NAME?</v>
      </c>
      <c r="AP26" s="37" t="e">
        <f t="shared" ca="1" si="79"/>
        <v>#NAME?</v>
      </c>
      <c r="AQ26" s="37" t="e">
        <f t="shared" ca="1" si="18"/>
        <v>#NAME?</v>
      </c>
      <c r="AT26" s="76"/>
      <c r="AU26" s="34">
        <f>$K$26</f>
        <v>550</v>
      </c>
      <c r="AV26" s="16">
        <f>[1]!MF_SeparNat_d($B$18,AV$14,wc_,,d_tub,Dcas_,gamma_gas_,gamma_oil_,gamma_wat_,,$AU26,Pb_atma,T_res_,Bob_)</f>
        <v>0.96368115446005664</v>
      </c>
      <c r="AW26" s="16">
        <f>[1]!MF_SeparNat_d($B$18,AW$14,wc_,,d_tub,Dcas_,gamma_gas_,gamma_oil_,gamma_wat_,,$AU26,Pb_atma,T_res_,Bob_)</f>
        <v>0.94008885392382013</v>
      </c>
      <c r="AX26" s="16">
        <f>[1]!MF_SeparNat_d($B$18,AX$14,wc_,,d_tub,Dcas_,gamma_gas_,gamma_oil_,gamma_wat_,,$AU26,Pb_atma,T_res_,Bob_)</f>
        <v>0.9183333034125758</v>
      </c>
      <c r="AY26" s="16">
        <f>[1]!MF_SeparNat_d($B$18,AY$14,wc_,,d_tub,Dcas_,gamma_gas_,gamma_oil_,gamma_wat_,,$AU26,Pb_atma,T_res_,Bob_)</f>
        <v>0.89793900224403012</v>
      </c>
      <c r="AZ26" s="16">
        <f>[1]!MF_SeparNat_d($B$18,AZ$14,wc_,,d_tub,Dcas_,gamma_gas_,gamma_oil_,gamma_wat_,,$AU26,Pb_atma,T_res_,Bob_)</f>
        <v>0.87864993964795901</v>
      </c>
      <c r="BA26" s="16">
        <f>[1]!MF_SeparNat_d($B$18,BA$14,wc_,,d_tub,Dcas_,gamma_gas_,gamma_oil_,gamma_wat_,,$AU26,Pb_atma,T_res_,Bob_)</f>
        <v>0.85125592971595998</v>
      </c>
      <c r="BB26" s="16">
        <f>[1]!MF_SeparNat_d($B$18,BB$14,wc_,,d_tub,Dcas_,gamma_gas_,gamma_oil_,gamma_wat_,,$AU26,Pb_atma,T_res_,Bob_)</f>
        <v>0.83269171324209301</v>
      </c>
      <c r="BC26" s="16">
        <f>[1]!MF_SeparNat_d($B$18,BC$14,wc_,,d_tub,Dcas_,gamma_gas_,gamma_oil_,gamma_wat_,,$AU26,Pb_atma,T_res_,Bob_)</f>
        <v>0.81494418761888077</v>
      </c>
      <c r="BD26" s="16">
        <f>[1]!MF_SeparNat_d($B$18,BD$14,wc_,,d_tub,Dcas_,gamma_gas_,gamma_oil_,gamma_wat_,,$AU26,Pb_atma,T_res_,Bob_)</f>
        <v>0.79793642126633246</v>
      </c>
      <c r="BE26" s="16">
        <f>[1]!MF_SeparNat_d($B$18,BE$14,wc_,,d_tub,Dcas_,gamma_gas_,gamma_oil_,gamma_wat_,,$AU26,Pb_atma,T_res_,Bob_)</f>
        <v>0.78160599927185093</v>
      </c>
      <c r="BF26" s="16">
        <f>[1]!MF_SeparNat_d($B$18,BF$14,wc_,,d_tub,Dcas_,gamma_gas_,gamma_oil_,gamma_wat_,,$AU26,Pb_atma,T_res_,Bob_)</f>
        <v>0.76590103475779803</v>
      </c>
      <c r="BG26" s="16">
        <f>[1]!MF_SeparNat_d($B$18,BG$14,wc_,,d_tub,Dcas_,gamma_gas_,gamma_oil_,gamma_wat_,,$AU26,Pb_atma,T_res_,Bob_)</f>
        <v>0.75077754927087659</v>
      </c>
      <c r="BH26" s="16">
        <f>[1]!MF_SeparNat_d($B$18,BH$14,wc_,,d_tub,Dcas_,gamma_gas_,gamma_oil_,gamma_wat_,,$AU26,Pb_atma,T_res_,Bob_)</f>
        <v>0.73619767478488085</v>
      </c>
      <c r="BI26" s="16">
        <f>[1]!MF_SeparNat_d($B$18,BI$14,wc_,,d_tub,Dcas_,gamma_gas_,gamma_oil_,gamma_wat_,,$AU26,Pb_atma,T_res_,Bob_)</f>
        <v>0.72212837492815474</v>
      </c>
      <c r="BJ26" s="76"/>
      <c r="BK26" s="34">
        <f>$K$26</f>
        <v>550</v>
      </c>
      <c r="BL26" s="16">
        <f>[1]!MF_GasFraction_d($B$18,T_res_,wc_,gamma_gas_,gamma_oil_,gamma_wat_,,$BK26,Pb_atma,T_res_,Bob_,,,AV26,$B$18,T_res_)</f>
        <v>0.2159445769345423</v>
      </c>
      <c r="BM26" s="16">
        <f>[1]!MF_GasFraction_d($B$18,T_res_,wc_,gamma_gas_,gamma_oil_,gamma_wat_,,$BK26,Pb_atma,T_res_,Bob_,,,AW26,$B$18,T_res_)</f>
        <v>0.31183442029631359</v>
      </c>
      <c r="BN26" s="16">
        <f>[1]!MF_GasFraction_d($B$18,T_res_,wc_,gamma_gas_,gamma_oil_,gamma_wat_,,$BK26,Pb_atma,T_res_,Bob_,,,AX26,$B$18,T_res_)</f>
        <v>0.38151432356326592</v>
      </c>
      <c r="BO26" s="16">
        <f>[1]!MF_GasFraction_d($B$18,T_res_,wc_,gamma_gas_,gamma_oil_,gamma_wat_,,$BK26,Pb_atma,T_res_,Bob_,,,AY26,$B$18,T_res_)</f>
        <v>0.43510822761562101</v>
      </c>
      <c r="BP26" s="16">
        <f>[1]!MF_GasFraction_d($B$18,T_res_,wc_,gamma_gas_,gamma_oil_,gamma_wat_,,$BK26,Pb_atma,T_res_,Bob_,,,AZ26,$B$18,T_res_)</f>
        <v>0.47789659349592301</v>
      </c>
      <c r="BQ26" s="16">
        <f>[1]!MF_GasFraction_d($B$18,T_res_,wc_,gamma_gas_,gamma_oil_,gamma_wat_,,$BK26,Pb_atma,T_res_,Bob_,,,BA26,$B$18,T_res_)</f>
        <v>0.52794322842598074</v>
      </c>
      <c r="BR26" s="16">
        <f>[1]!MF_GasFraction_d($B$18,T_res_,wc_,gamma_gas_,gamma_oil_,gamma_wat_,,$BK26,Pb_atma,T_res_,Bob_,,,BB26,$B$18,T_res_)</f>
        <v>0.5571246027313369</v>
      </c>
      <c r="BS26" s="16">
        <f>[1]!MF_GasFraction_d($B$18,T_res_,wc_,gamma_gas_,gamma_oil_,gamma_wat_,,$BK26,Pb_atma,T_res_,Bob_,,,BC26,$B$18,T_res_)</f>
        <v>0.58183718391621964</v>
      </c>
      <c r="BT26" s="16">
        <f>[1]!MF_GasFraction_d($B$18,T_res_,wc_,gamma_gas_,gamma_oil_,gamma_wat_,,$BK26,Pb_atma,T_res_,Bob_,,,BD26,$B$18,T_res_)</f>
        <v>0.60306314889816115</v>
      </c>
      <c r="BU26" s="16">
        <f>[1]!MF_GasFraction_d($B$18,T_res_,wc_,gamma_gas_,gamma_oil_,gamma_wat_,,$BK26,Pb_atma,T_res_,Bob_,,,BE26,$B$18,T_res_)</f>
        <v>0.62151017518503937</v>
      </c>
      <c r="BV26" s="16">
        <f>[1]!MF_GasFraction_d($B$18,T_res_,wc_,gamma_gas_,gamma_oil_,gamma_wat_,,$BK26,Pb_atma,T_res_,Bob_,,,BF26,$B$18,T_res_)</f>
        <v>0.63770252243369485</v>
      </c>
      <c r="BW26" s="16">
        <f>[1]!MF_GasFraction_d($B$18,T_res_,wc_,gamma_gas_,gamma_oil_,gamma_wat_,,$BK26,Pb_atma,T_res_,Bob_,,,BG26,$B$18,T_res_)</f>
        <v>0.65203768892683123</v>
      </c>
      <c r="BX26" s="16">
        <f>[1]!MF_GasFraction_d($B$18,T_res_,wc_,gamma_gas_,gamma_oil_,gamma_wat_,,$BK26,Pb_atma,T_res_,Bob_,,,BH26,$B$18,T_res_)</f>
        <v>0.66482306331634322</v>
      </c>
      <c r="BY26" s="16">
        <f>[1]!MF_GasFraction_d($B$18,T_res_,wc_,gamma_gas_,gamma_oil_,gamma_wat_,,$BK26,Pb_atma,T_res_,Bob_,,,BI26,$B$18,T_res_)</f>
        <v>0.67630042513280442</v>
      </c>
      <c r="CA26" s="76"/>
      <c r="CB26" s="34">
        <f>$K$26</f>
        <v>550</v>
      </c>
      <c r="CC26" t="e">
        <f t="shared" ca="1" si="80"/>
        <v>#NAME?</v>
      </c>
      <c r="CD26">
        <f t="shared" si="19"/>
        <v>60</v>
      </c>
      <c r="CE26">
        <f t="shared" si="20"/>
        <v>60</v>
      </c>
      <c r="CF26">
        <f t="shared" si="21"/>
        <v>60</v>
      </c>
      <c r="CG26">
        <f t="shared" si="22"/>
        <v>60</v>
      </c>
      <c r="CH26" t="e">
        <f t="shared" ca="1" si="23"/>
        <v>#NAME?</v>
      </c>
      <c r="CI26" t="e">
        <f t="shared" ca="1" si="24"/>
        <v>#NAME?</v>
      </c>
      <c r="CJ26" t="e">
        <f t="shared" ca="1" si="25"/>
        <v>#NAME?</v>
      </c>
      <c r="CK26" t="e">
        <f t="shared" ca="1" si="26"/>
        <v>#NAME?</v>
      </c>
      <c r="CL26" t="e">
        <f t="shared" ca="1" si="27"/>
        <v>#NAME?</v>
      </c>
      <c r="CM26" t="e">
        <f t="shared" ca="1" si="28"/>
        <v>#NAME?</v>
      </c>
      <c r="CN26" t="e">
        <f t="shared" ca="1" si="29"/>
        <v>#NAME?</v>
      </c>
      <c r="CO26" t="e">
        <f t="shared" ca="1" si="30"/>
        <v>#NAME?</v>
      </c>
      <c r="CP26" t="e">
        <f t="shared" ca="1" si="31"/>
        <v>#NAME?</v>
      </c>
      <c r="CR26" s="76"/>
      <c r="CS26" s="34">
        <f>$K$26</f>
        <v>550</v>
      </c>
      <c r="CT26" s="37">
        <f>IF(CT$9&lt;$CW$7,500,[1]!MF_PGasFraction_atma($B$19,T_res_,gamma_gas_,gamma_oil_,gamma_wat_,wc_,,$CS26,Pb_atma,T_res_,Bob_,,,AU26,$B$18,T_res_))</f>
        <v>500</v>
      </c>
      <c r="CU26" s="37">
        <f>IF(CU$9&lt;$CW$7,500,[1]!MF_PGasFraction_atma($B$19,T_res_,gamma_gas_,gamma_oil_,gamma_wat_,wc_,,$CS26,Pb_atma,T_res_,Bob_,,,AV26,$B$18,T_res_))</f>
        <v>33.416748046875</v>
      </c>
      <c r="CV26" s="37">
        <f>IF(CV$9&lt;$CW$7,500,[1]!MF_PGasFraction_atma($B$19,T_res_,gamma_gas_,gamma_oil_,gamma_wat_,wc_,,$CS26,Pb_atma,T_res_,Bob_,,,AW26,$B$18,T_res_))</f>
        <v>40.264892578125</v>
      </c>
      <c r="CW26" s="37">
        <f>IF(CW$9&lt;$CW$7,500,[1]!MF_PGasFraction_atma($B$19,T_res_,gamma_gas_,gamma_oil_,gamma_wat_,wc_,,$CS26,Pb_atma,T_res_,Bob_,,,AX26,$B$18,T_res_))</f>
        <v>46.3623046875</v>
      </c>
      <c r="CX26" s="37">
        <f>IF(CX$9&lt;$CW$7,500,[1]!MF_PGasFraction_atma($B$19,T_res_,gamma_gas_,gamma_oil_,gamma_wat_,wc_,,$CS26,Pb_atma,T_res_,Bob_,,,AY26,$B$18,T_res_))</f>
        <v>51.9287109375</v>
      </c>
      <c r="CY26" s="37">
        <f>IF(CY$9&lt;$CW$7,500,[1]!MF_PGasFraction_atma($B$19,T_res_,gamma_gas_,gamma_oil_,gamma_wat_,wc_,,$CS26,Pb_atma,T_res_,Bob_,,,AZ26,$B$18,T_res_))</f>
        <v>57.0556640625</v>
      </c>
      <c r="CZ26" s="37">
        <f>IF(CZ$9&lt;$CW$7,500,[1]!MF_PGasFraction_atma($B$19,T_res_,gamma_gas_,gamma_oil_,gamma_wat_,wc_,,$CS26,Pb_atma,T_res_,Bob_,,,BA26,$B$18,T_res_))</f>
        <v>64.013671875</v>
      </c>
      <c r="DA26" s="37">
        <f>IF(DA$9&lt;$CW$7,500,[1]!MF_PGasFraction_atma($B$19,T_res_,gamma_gas_,gamma_oil_,gamma_wat_,wc_,,$CS26,Pb_atma,T_res_,Bob_,,,BB26,$B$18,T_res_))</f>
        <v>68.6279296875</v>
      </c>
      <c r="DB26" s="37">
        <f>IF(DB$9&lt;$CW$7,500,[1]!MF_PGasFraction_atma($B$19,T_res_,gamma_gas_,gamma_oil_,gamma_wat_,wc_,,$CS26,Pb_atma,T_res_,Bob_,,,BC26,$B$18,T_res_))</f>
        <v>72.91259765625</v>
      </c>
      <c r="DC26" s="37">
        <f>IF(DC$9&lt;$CW$7,500,[1]!MF_PGasFraction_atma($B$19,T_res_,gamma_gas_,gamma_oil_,gamma_wat_,wc_,,$CS26,Pb_atma,T_res_,Bob_,,,BD26,$B$18,T_res_))</f>
        <v>76.904296875</v>
      </c>
      <c r="DD26" s="37">
        <f>IF(DD$9&lt;$CW$7,500,[1]!MF_PGasFraction_atma($B$19,T_res_,gamma_gas_,gamma_oil_,gamma_wat_,wc_,,$CS26,Pb_atma,T_res_,Bob_,,,BE26,$B$18,T_res_))</f>
        <v>80.60302734375</v>
      </c>
      <c r="DE26" s="37">
        <f>IF(DE$9&lt;$CW$7,500,[1]!MF_PGasFraction_atma($B$19,T_res_,gamma_gas_,gamma_oil_,gamma_wat_,wc_,,$CS26,Pb_atma,T_res_,Bob_,,,BF26,$B$18,T_res_))</f>
        <v>84.027099609375</v>
      </c>
      <c r="DF26" s="37">
        <f>IF(DF$9&lt;$CW$7,500,[1]!MF_PGasFraction_atma($B$19,T_res_,gamma_gas_,gamma_oil_,gamma_wat_,wc_,,$CS26,Pb_atma,T_res_,Bob_,,,BG26,$B$18,T_res_))</f>
        <v>87.213134765625</v>
      </c>
      <c r="DG26" s="37">
        <f>IF(DG$9&lt;$CW$7,500,[1]!MF_PGasFraction_atma($B$19,T_res_,gamma_gas_,gamma_oil_,gamma_wat_,wc_,,$CS26,Pb_atma,T_res_,Bob_,,,BH26,$B$18,T_res_))</f>
        <v>90.1611328125</v>
      </c>
      <c r="DI26" s="76"/>
      <c r="DJ26" s="34">
        <f>$K$26</f>
        <v>550</v>
      </c>
      <c r="DK26" s="30" t="e">
        <f t="shared" ca="1" si="81"/>
        <v>#NAME?</v>
      </c>
      <c r="DL26" s="30" t="e">
        <f t="shared" ca="1" si="82"/>
        <v>#NAME?</v>
      </c>
      <c r="DM26" s="30" t="e">
        <f t="shared" ca="1" si="83"/>
        <v>#NAME?</v>
      </c>
      <c r="DN26" s="30" t="e">
        <f t="shared" ca="1" si="84"/>
        <v>#NAME?</v>
      </c>
      <c r="DO26" s="30" t="e">
        <f t="shared" ca="1" si="85"/>
        <v>#NAME?</v>
      </c>
      <c r="DP26" s="30" t="e">
        <f t="shared" ca="1" si="86"/>
        <v>#NAME?</v>
      </c>
      <c r="DQ26" s="30" t="e">
        <f t="shared" ca="1" si="87"/>
        <v>#NAME?</v>
      </c>
      <c r="DR26" s="30" t="e">
        <f t="shared" ca="1" si="88"/>
        <v>#NAME?</v>
      </c>
      <c r="DS26" s="30" t="e">
        <f t="shared" ca="1" si="89"/>
        <v>#NAME?</v>
      </c>
      <c r="DT26" s="30" t="e">
        <f t="shared" ca="1" si="90"/>
        <v>#NAME?</v>
      </c>
      <c r="DU26" s="30" t="e">
        <f t="shared" ca="1" si="91"/>
        <v>#NAME?</v>
      </c>
      <c r="DV26" s="30" t="e">
        <f t="shared" ca="1" si="92"/>
        <v>#NAME?</v>
      </c>
      <c r="DW26" s="30" t="e">
        <f t="shared" ca="1" si="93"/>
        <v>#NAME?</v>
      </c>
      <c r="DX26" s="30" t="e">
        <f t="shared" ca="1" si="94"/>
        <v>#NAME?</v>
      </c>
      <c r="DZ26" s="76"/>
      <c r="EA26" s="34">
        <f>$K$26</f>
        <v>550</v>
      </c>
      <c r="EB26" s="38" t="e">
        <f t="shared" ca="1" si="95"/>
        <v>#NAME?</v>
      </c>
      <c r="EC26" s="38">
        <f t="shared" si="96"/>
        <v>60</v>
      </c>
      <c r="ED26" s="38">
        <f t="shared" si="97"/>
        <v>60</v>
      </c>
      <c r="EE26" s="38">
        <f t="shared" si="98"/>
        <v>60</v>
      </c>
      <c r="EF26" s="38">
        <f t="shared" si="99"/>
        <v>60</v>
      </c>
      <c r="EG26" s="38">
        <f t="shared" si="100"/>
        <v>60</v>
      </c>
      <c r="EH26" s="38" t="e">
        <f t="shared" ca="1" si="101"/>
        <v>#NAME?</v>
      </c>
      <c r="EI26" s="38" t="e">
        <f t="shared" ca="1" si="102"/>
        <v>#NAME?</v>
      </c>
      <c r="EJ26" s="38" t="e">
        <f t="shared" ca="1" si="103"/>
        <v>#NAME?</v>
      </c>
      <c r="EK26" s="38" t="e">
        <f t="shared" ca="1" si="104"/>
        <v>#NAME?</v>
      </c>
      <c r="EL26" s="38" t="e">
        <f t="shared" ca="1" si="105"/>
        <v>#NAME?</v>
      </c>
      <c r="EM26" s="38" t="e">
        <f t="shared" ca="1" si="106"/>
        <v>#NAME?</v>
      </c>
      <c r="EN26" s="38" t="e">
        <f t="shared" ca="1" si="107"/>
        <v>#NAME?</v>
      </c>
      <c r="EO26" s="38" t="e">
        <f t="shared" ca="1" si="108"/>
        <v>#NAME?</v>
      </c>
      <c r="ER26" s="20" t="e">
        <f t="shared" ca="1" si="109"/>
        <v>#NAME?</v>
      </c>
      <c r="ES26">
        <f t="shared" si="110"/>
        <v>0</v>
      </c>
      <c r="ET26">
        <f t="shared" si="111"/>
        <v>0</v>
      </c>
      <c r="EU26">
        <f t="shared" si="112"/>
        <v>0</v>
      </c>
      <c r="EV26">
        <f t="shared" si="113"/>
        <v>0</v>
      </c>
      <c r="EW26" t="e">
        <f t="shared" ca="1" si="114"/>
        <v>#NAME?</v>
      </c>
      <c r="EX26" t="e">
        <f t="shared" ca="1" si="115"/>
        <v>#NAME?</v>
      </c>
      <c r="EY26" t="e">
        <f t="shared" ca="1" si="116"/>
        <v>#NAME?</v>
      </c>
      <c r="EZ26" t="e">
        <f t="shared" ca="1" si="117"/>
        <v>#NAME?</v>
      </c>
      <c r="FA26" t="e">
        <f t="shared" ca="1" si="118"/>
        <v>#NAME?</v>
      </c>
      <c r="FB26" t="e">
        <f t="shared" ca="1" si="119"/>
        <v>#NAME?</v>
      </c>
      <c r="FC26" t="e">
        <f t="shared" ca="1" si="120"/>
        <v>#NAME?</v>
      </c>
      <c r="FD26" t="e">
        <f t="shared" ca="1" si="121"/>
        <v>#NAME?</v>
      </c>
      <c r="FE26" s="21" t="e">
        <f t="shared" ca="1" si="122"/>
        <v>#NAME?</v>
      </c>
      <c r="FG26" s="76"/>
      <c r="FH26" s="34">
        <f>$K$26</f>
        <v>550</v>
      </c>
      <c r="FI26" s="37" t="e">
        <f t="shared" ca="1" si="35"/>
        <v>#NAME?</v>
      </c>
      <c r="FJ26" s="37" t="e">
        <f t="shared" ca="1" si="36"/>
        <v>#NAME?</v>
      </c>
      <c r="FK26" s="37" t="e">
        <f t="shared" ca="1" si="37"/>
        <v>#NAME?</v>
      </c>
      <c r="FL26" s="37" t="e">
        <f t="shared" ca="1" si="38"/>
        <v>#NAME?</v>
      </c>
      <c r="FM26" s="37" t="e">
        <f t="shared" ca="1" si="39"/>
        <v>#NAME?</v>
      </c>
      <c r="FN26" s="37" t="e">
        <f t="shared" ca="1" si="40"/>
        <v>#NAME?</v>
      </c>
      <c r="FO26" s="37" t="e">
        <f t="shared" ca="1" si="41"/>
        <v>#NAME?</v>
      </c>
      <c r="FP26" s="37" t="e">
        <f t="shared" ca="1" si="42"/>
        <v>#NAME?</v>
      </c>
      <c r="FQ26" s="37" t="e">
        <f t="shared" ca="1" si="43"/>
        <v>#NAME?</v>
      </c>
      <c r="FR26" s="37" t="e">
        <f t="shared" ca="1" si="44"/>
        <v>#NAME?</v>
      </c>
      <c r="FS26" s="37" t="e">
        <f t="shared" ca="1" si="45"/>
        <v>#NAME?</v>
      </c>
      <c r="FT26" s="37" t="e">
        <f t="shared" ca="1" si="46"/>
        <v>#NAME?</v>
      </c>
      <c r="FU26" s="37" t="e">
        <f t="shared" ca="1" si="47"/>
        <v>#NAME?</v>
      </c>
      <c r="FV26" s="37" t="e">
        <f t="shared" ca="1" si="48"/>
        <v>#NAME?</v>
      </c>
      <c r="FY26" s="76"/>
      <c r="FZ26" s="34">
        <f t="shared" si="123"/>
        <v>550</v>
      </c>
      <c r="GA26" s="30" t="e">
        <f t="shared" ca="1" si="124"/>
        <v>#NAME?</v>
      </c>
      <c r="GB26" s="30" t="e">
        <f t="shared" ca="1" si="125"/>
        <v>#NAME?</v>
      </c>
      <c r="GC26" s="30" t="e">
        <f t="shared" ca="1" si="126"/>
        <v>#NAME?</v>
      </c>
      <c r="GD26" s="30" t="e">
        <f t="shared" ca="1" si="127"/>
        <v>#NAME?</v>
      </c>
      <c r="GE26" s="30" t="e">
        <f t="shared" ca="1" si="128"/>
        <v>#NAME?</v>
      </c>
      <c r="GF26" s="30" t="e">
        <f t="shared" ca="1" si="129"/>
        <v>#NAME?</v>
      </c>
      <c r="GG26" s="30" t="e">
        <f t="shared" ca="1" si="130"/>
        <v>#NAME?</v>
      </c>
      <c r="GH26" s="30" t="e">
        <f t="shared" ca="1" si="131"/>
        <v>#NAME?</v>
      </c>
      <c r="GI26" s="30" t="e">
        <f t="shared" ca="1" si="132"/>
        <v>#NAME?</v>
      </c>
      <c r="GJ26" s="30" t="e">
        <f t="shared" ca="1" si="133"/>
        <v>#NAME?</v>
      </c>
      <c r="GK26" s="30" t="e">
        <f t="shared" ca="1" si="134"/>
        <v>#NAME?</v>
      </c>
      <c r="GL26" s="30" t="e">
        <f t="shared" ca="1" si="135"/>
        <v>#NAME?</v>
      </c>
      <c r="GM26" s="30" t="e">
        <f t="shared" ca="1" si="136"/>
        <v>#NAME?</v>
      </c>
      <c r="GN26" s="31" t="e">
        <f t="shared" ca="1" si="137"/>
        <v>#NAME?</v>
      </c>
      <c r="GO26" s="76"/>
      <c r="GP26" s="34">
        <v>550</v>
      </c>
      <c r="GQ26" s="37" t="e">
        <f t="shared" ca="1" si="50"/>
        <v>#NAME?</v>
      </c>
      <c r="GR26" s="37" t="e">
        <f t="shared" ca="1" si="51"/>
        <v>#NAME?</v>
      </c>
      <c r="GS26" s="37" t="e">
        <f t="shared" ca="1" si="52"/>
        <v>#NAME?</v>
      </c>
      <c r="GT26" s="37" t="e">
        <f t="shared" ca="1" si="53"/>
        <v>#NAME?</v>
      </c>
      <c r="GU26" s="37" t="e">
        <f t="shared" ca="1" si="54"/>
        <v>#NAME?</v>
      </c>
      <c r="GV26" s="37" t="e">
        <f t="shared" ca="1" si="55"/>
        <v>#NAME?</v>
      </c>
      <c r="GW26" s="37" t="e">
        <f t="shared" ca="1" si="56"/>
        <v>#NAME?</v>
      </c>
      <c r="GX26" s="37" t="e">
        <f t="shared" ca="1" si="57"/>
        <v>#NAME?</v>
      </c>
      <c r="GY26" s="37" t="e">
        <f t="shared" ca="1" si="58"/>
        <v>#NAME?</v>
      </c>
      <c r="GZ26" s="37" t="e">
        <f t="shared" ca="1" si="59"/>
        <v>#NAME?</v>
      </c>
      <c r="HA26" s="37" t="e">
        <f t="shared" ca="1" si="60"/>
        <v>#NAME?</v>
      </c>
      <c r="HB26" s="37" t="e">
        <f t="shared" ca="1" si="61"/>
        <v>#NAME?</v>
      </c>
      <c r="HC26" s="37" t="e">
        <f t="shared" ca="1" si="62"/>
        <v>#NAME?</v>
      </c>
      <c r="HD26" s="37" t="e">
        <f t="shared" ca="1" si="63"/>
        <v>#NAME?</v>
      </c>
      <c r="HE26" s="76"/>
      <c r="HF26" s="34">
        <f t="shared" si="138"/>
        <v>550</v>
      </c>
      <c r="HG26" s="42" t="e">
        <f t="shared" ca="1" si="139"/>
        <v>#NAME?</v>
      </c>
      <c r="HH26" s="38" t="e">
        <f t="shared" ca="1" si="140"/>
        <v>#NAME?</v>
      </c>
      <c r="HI26" s="38" t="e">
        <f t="shared" ca="1" si="141"/>
        <v>#NAME?</v>
      </c>
      <c r="HJ26" s="38" t="e">
        <f t="shared" ca="1" si="142"/>
        <v>#NAME?</v>
      </c>
      <c r="HK26" s="38" t="e">
        <f t="shared" ca="1" si="143"/>
        <v>#NAME?</v>
      </c>
      <c r="HL26" s="38" t="e">
        <f t="shared" ca="1" si="144"/>
        <v>#NAME?</v>
      </c>
      <c r="HM26" s="38" t="e">
        <f t="shared" ca="1" si="145"/>
        <v>#NAME?</v>
      </c>
      <c r="HN26" s="38" t="e">
        <f t="shared" ca="1" si="146"/>
        <v>#NAME?</v>
      </c>
      <c r="HO26" s="38" t="e">
        <f t="shared" ca="1" si="147"/>
        <v>#NAME?</v>
      </c>
      <c r="HP26" s="38" t="e">
        <f t="shared" ca="1" si="148"/>
        <v>#NAME?</v>
      </c>
      <c r="HQ26" s="38" t="e">
        <f t="shared" ca="1" si="149"/>
        <v>#NAME?</v>
      </c>
      <c r="HR26" s="38" t="e">
        <f t="shared" ca="1" si="150"/>
        <v>#NAME?</v>
      </c>
      <c r="HS26" s="38" t="e">
        <f t="shared" ca="1" si="151"/>
        <v>#NAME?</v>
      </c>
      <c r="HT26" s="43" t="e">
        <f t="shared" ca="1" si="152"/>
        <v>#NAME?</v>
      </c>
      <c r="HU26" s="76"/>
      <c r="HV26" s="34" t="e">
        <f t="shared" ca="1" si="153"/>
        <v>#NAME?</v>
      </c>
      <c r="HW26" s="38" t="e">
        <f t="shared" ca="1" si="154"/>
        <v>#NAME?</v>
      </c>
      <c r="HX26" s="38" t="e">
        <f t="shared" ca="1" si="155"/>
        <v>#NAME?</v>
      </c>
      <c r="HY26" s="38" t="e">
        <f t="shared" ca="1" si="156"/>
        <v>#NAME?</v>
      </c>
      <c r="HZ26" s="38" t="e">
        <f t="shared" ca="1" si="157"/>
        <v>#NAME?</v>
      </c>
      <c r="IA26" s="38" t="e">
        <f t="shared" ca="1" si="158"/>
        <v>#NAME?</v>
      </c>
      <c r="IB26" s="38" t="e">
        <f t="shared" ca="1" si="159"/>
        <v>#NAME?</v>
      </c>
      <c r="IC26" s="38" t="e">
        <f t="shared" ca="1" si="160"/>
        <v>#NAME?</v>
      </c>
      <c r="ID26" s="38" t="e">
        <f t="shared" ca="1" si="161"/>
        <v>#NAME?</v>
      </c>
      <c r="IE26" s="38" t="e">
        <f t="shared" ca="1" si="162"/>
        <v>#NAME?</v>
      </c>
      <c r="IF26" s="38" t="e">
        <f t="shared" ca="1" si="163"/>
        <v>#NAME?</v>
      </c>
      <c r="IG26" s="38" t="e">
        <f t="shared" ca="1" si="164"/>
        <v>#NAME?</v>
      </c>
      <c r="IH26" s="38" t="e">
        <f t="shared" ca="1" si="165"/>
        <v>#NAME?</v>
      </c>
      <c r="II26" s="38" t="e">
        <f t="shared" ca="1" si="166"/>
        <v>#NAME?</v>
      </c>
      <c r="IJ26" s="43" t="e">
        <f t="shared" ca="1" si="167"/>
        <v>#NAME?</v>
      </c>
      <c r="IL26" s="76"/>
      <c r="IM26" s="34" t="e">
        <f t="shared" ca="1" si="168"/>
        <v>#NAME?</v>
      </c>
      <c r="IN26" s="38" t="e">
        <f t="shared" ca="1" si="169"/>
        <v>#NAME?</v>
      </c>
      <c r="IO26" s="38" t="e">
        <f t="shared" ca="1" si="170"/>
        <v>#NAME?</v>
      </c>
      <c r="IP26" s="38" t="e">
        <f t="shared" ca="1" si="171"/>
        <v>#NAME?</v>
      </c>
      <c r="IQ26" s="38" t="e">
        <f t="shared" ca="1" si="172"/>
        <v>#NAME?</v>
      </c>
      <c r="IR26" s="38" t="e">
        <f t="shared" ca="1" si="173"/>
        <v>#NAME?</v>
      </c>
      <c r="IS26" s="38" t="e">
        <f t="shared" ca="1" si="174"/>
        <v>#NAME?</v>
      </c>
      <c r="IT26" s="38" t="e">
        <f t="shared" ca="1" si="175"/>
        <v>#NAME?</v>
      </c>
      <c r="IU26" s="38" t="e">
        <f t="shared" ca="1" si="176"/>
        <v>#NAME?</v>
      </c>
      <c r="IV26" s="38" t="e">
        <f t="shared" ca="1" si="177"/>
        <v>#NAME?</v>
      </c>
      <c r="IW26" s="38" t="e">
        <f t="shared" ca="1" si="178"/>
        <v>#NAME?</v>
      </c>
      <c r="IX26" s="38" t="e">
        <f t="shared" ca="1" si="179"/>
        <v>#NAME?</v>
      </c>
      <c r="IY26" s="38" t="e">
        <f t="shared" ca="1" si="180"/>
        <v>#NAME?</v>
      </c>
      <c r="IZ26" s="38" t="e">
        <f t="shared" ca="1" si="181"/>
        <v>#NAME?</v>
      </c>
      <c r="JA26" s="43" t="e">
        <f t="shared" ca="1" si="182"/>
        <v>#NAME?</v>
      </c>
    </row>
    <row r="27" spans="1:261" ht="12.9" thickBot="1" x14ac:dyDescent="0.35">
      <c r="A27" s="105" t="s">
        <v>11</v>
      </c>
      <c r="B27" s="106"/>
      <c r="C27" s="106"/>
      <c r="D27" s="107"/>
      <c r="F27" s="71"/>
      <c r="G27" s="71"/>
      <c r="J27" s="76"/>
      <c r="K27" s="34">
        <v>600</v>
      </c>
      <c r="L27" s="37" t="e">
        <f ca="1">[1]!MF_dPpipe_atma(L$14,wc_,0,Hmes_,Pbuf_atma,Tbuf_,,d_tub,,gamma_gas_,gamma_oil_,gamma_wat_,,$K27,Pb_atma,T_res_,Bob_,,,,,,1,T_res_)</f>
        <v>#NAME?</v>
      </c>
      <c r="M27" s="37" t="e">
        <f ca="1">[1]!MF_dPpipe_atma(M$14,wc_,0,Hmes_,Pbuf_atma,Tbuf_,,d_tub,,gamma_gas_,gamma_oil_,gamma_wat_,,$K27,Pb_atma,T_res_,Bob_,,,,,,1,T_res_)</f>
        <v>#NAME?</v>
      </c>
      <c r="N27" s="37" t="e">
        <f ca="1">[1]!MF_dPpipe_atma(N$14,wc_,0,Hmes_,Pbuf_atma,Tbuf_,,d_tub,,gamma_gas_,gamma_oil_,gamma_wat_,,$K27,Pb_atma,T_res_,Bob_,,,,,,1,T_res_)</f>
        <v>#NAME?</v>
      </c>
      <c r="O27" s="37" t="e">
        <f ca="1">[1]!MF_dPpipe_atma(O$14,wc_,0,Hmes_,Pbuf_atma,Tbuf_,,d_tub,,gamma_gas_,gamma_oil_,gamma_wat_,,$K27,Pb_atma,T_res_,Bob_,,,,,,1,T_res_)</f>
        <v>#NAME?</v>
      </c>
      <c r="P27" s="37" t="e">
        <f ca="1">[1]!MF_dPpipe_atma(P$14,wc_,0,Hmes_,Pbuf_atma,Tbuf_,,d_tub,,gamma_gas_,gamma_oil_,gamma_wat_,,$K27,Pb_atma,T_res_,Bob_,,,,,,1,T_res_)</f>
        <v>#NAME?</v>
      </c>
      <c r="Q27" s="37" t="e">
        <f ca="1">[1]!MF_dPpipe_atma(Q$14,wc_,0,Hmes_,Pbuf_atma,Tbuf_,,d_tub,,gamma_gas_,gamma_oil_,gamma_wat_,,$K27,Pb_atma,T_res_,Bob_,,,,,,1,T_res_)</f>
        <v>#NAME?</v>
      </c>
      <c r="R27" s="37" t="e">
        <f ca="1">[1]!MF_dPpipe_atma(R$14,wc_,0,Hmes_,Pbuf_atma,Tbuf_,,d_tub,,gamma_gas_,gamma_oil_,gamma_wat_,,$K27,Pb_atma,T_res_,Bob_,,,,,,1,T_res_)</f>
        <v>#NAME?</v>
      </c>
      <c r="S27" s="37" t="e">
        <f ca="1">[1]!MF_dPpipe_atma(S$14,wc_,0,Hmes_,Pbuf_atma,Tbuf_,,d_tub,,gamma_gas_,gamma_oil_,gamma_wat_,,$K27,Pb_atma,T_res_,Bob_,,,,,,1,T_res_)</f>
        <v>#NAME?</v>
      </c>
      <c r="T27" s="37" t="e">
        <f ca="1">[1]!MF_dPpipe_atma(T$14,wc_,0,Hmes_,Pbuf_atma,Tbuf_,,d_tub,,gamma_gas_,gamma_oil_,gamma_wat_,,$K27,Pb_atma,T_res_,Bob_,,,,,,1,T_res_)</f>
        <v>#NAME?</v>
      </c>
      <c r="U27" s="37" t="e">
        <f ca="1">[1]!MF_dPpipe_atma(U$14,wc_,0,Hmes_,Pbuf_atma,Tbuf_,,d_tub,,gamma_gas_,gamma_oil_,gamma_wat_,,$K27,Pb_atma,T_res_,Bob_,,,,,,1,T_res_)</f>
        <v>#NAME?</v>
      </c>
      <c r="V27" s="37" t="e">
        <f ca="1">[1]!MF_dPpipe_atma(V$14,wc_,0,Hmes_,Pbuf_atma,Tbuf_,,d_tub,,gamma_gas_,gamma_oil_,gamma_wat_,,$K27,Pb_atma,T_res_,Bob_,,,,,,1,T_res_)</f>
        <v>#NAME?</v>
      </c>
      <c r="W27" s="37" t="e">
        <f ca="1">[1]!MF_dPpipe_atma(W$14,wc_,0,Hmes_,Pbuf_atma,Tbuf_,,d_tub,,gamma_gas_,gamma_oil_,gamma_wat_,,$K27,Pb_atma,T_res_,Bob_,,,,,,1,T_res_)</f>
        <v>#NAME?</v>
      </c>
      <c r="X27" s="37" t="e">
        <f ca="1">[1]!MF_dPpipe_atma(X$14,wc_,0,Hmes_,Pbuf_atma,Tbuf_,,d_tub,,gamma_gas_,gamma_oil_,gamma_wat_,,$K27,Pb_atma,T_res_,Bob_,,,,,,1,T_res_)</f>
        <v>#NAME?</v>
      </c>
      <c r="Y27" s="37" t="e">
        <f ca="1">[1]!MF_dPpipe_atma(Y$14,wc_,0,Hmes_,Pbuf_atma,Tbuf_,,d_tub,,gamma_gas_,gamma_oil_,gamma_wat_,,$K27,Pb_atma,T_res_,Bob_,,,,,,1,T_res_)</f>
        <v>#NAME?</v>
      </c>
      <c r="AB27" s="76"/>
      <c r="AC27" s="34">
        <f>$K$27</f>
        <v>600</v>
      </c>
      <c r="AD27" s="37" t="e">
        <f t="shared" ca="1" si="67"/>
        <v>#NAME?</v>
      </c>
      <c r="AE27" s="37" t="e">
        <f t="shared" ca="1" si="68"/>
        <v>#NAME?</v>
      </c>
      <c r="AF27" s="37" t="e">
        <f t="shared" ca="1" si="69"/>
        <v>#NAME?</v>
      </c>
      <c r="AG27" s="37" t="e">
        <f t="shared" ca="1" si="70"/>
        <v>#NAME?</v>
      </c>
      <c r="AH27" s="37" t="e">
        <f t="shared" ca="1" si="71"/>
        <v>#NAME?</v>
      </c>
      <c r="AI27" s="37" t="e">
        <f t="shared" ca="1" si="72"/>
        <v>#NAME?</v>
      </c>
      <c r="AJ27" s="37" t="e">
        <f t="shared" ca="1" si="73"/>
        <v>#NAME?</v>
      </c>
      <c r="AK27" s="37" t="e">
        <f t="shared" ca="1" si="74"/>
        <v>#NAME?</v>
      </c>
      <c r="AL27" s="37" t="e">
        <f t="shared" ca="1" si="75"/>
        <v>#NAME?</v>
      </c>
      <c r="AM27" s="37" t="e">
        <f t="shared" ca="1" si="76"/>
        <v>#NAME?</v>
      </c>
      <c r="AN27" s="37" t="e">
        <f t="shared" ca="1" si="77"/>
        <v>#NAME?</v>
      </c>
      <c r="AO27" s="37" t="e">
        <f t="shared" ca="1" si="78"/>
        <v>#NAME?</v>
      </c>
      <c r="AP27" s="37" t="e">
        <f t="shared" ca="1" si="79"/>
        <v>#NAME?</v>
      </c>
      <c r="AQ27" s="37" t="e">
        <f t="shared" ca="1" si="18"/>
        <v>#NAME?</v>
      </c>
      <c r="AT27" s="76"/>
      <c r="AU27" s="34">
        <f>$K$27</f>
        <v>600</v>
      </c>
      <c r="AV27" s="16">
        <f>[1]!MF_SeparNat_d($B$18,AV$14,wc_,,d_tub,Dcas_,gamma_gas_,gamma_oil_,gamma_wat_,,$AU27,Pb_atma,T_res_,Bob_)</f>
        <v>0.96368115446005664</v>
      </c>
      <c r="AW27" s="16">
        <f>[1]!MF_SeparNat_d($B$18,AW$14,wc_,,d_tub,Dcas_,gamma_gas_,gamma_oil_,gamma_wat_,,$AU27,Pb_atma,T_res_,Bob_)</f>
        <v>0.94008885392382013</v>
      </c>
      <c r="AX27" s="16">
        <f>[1]!MF_SeparNat_d($B$18,AX$14,wc_,,d_tub,Dcas_,gamma_gas_,gamma_oil_,gamma_wat_,,$AU27,Pb_atma,T_res_,Bob_)</f>
        <v>0.9183333034125758</v>
      </c>
      <c r="AY27" s="16">
        <f>[1]!MF_SeparNat_d($B$18,AY$14,wc_,,d_tub,Dcas_,gamma_gas_,gamma_oil_,gamma_wat_,,$AU27,Pb_atma,T_res_,Bob_)</f>
        <v>0.89793900224403012</v>
      </c>
      <c r="AZ27" s="16">
        <f>[1]!MF_SeparNat_d($B$18,AZ$14,wc_,,d_tub,Dcas_,gamma_gas_,gamma_oil_,gamma_wat_,,$AU27,Pb_atma,T_res_,Bob_)</f>
        <v>0.87864993964795901</v>
      </c>
      <c r="BA27" s="16">
        <f>[1]!MF_SeparNat_d($B$18,BA$14,wc_,,d_tub,Dcas_,gamma_gas_,gamma_oil_,gamma_wat_,,$AU27,Pb_atma,T_res_,Bob_)</f>
        <v>0.85125592971595998</v>
      </c>
      <c r="BB27" s="16">
        <f>[1]!MF_SeparNat_d($B$18,BB$14,wc_,,d_tub,Dcas_,gamma_gas_,gamma_oil_,gamma_wat_,,$AU27,Pb_atma,T_res_,Bob_)</f>
        <v>0.83269171324209301</v>
      </c>
      <c r="BC27" s="16">
        <f>[1]!MF_SeparNat_d($B$18,BC$14,wc_,,d_tub,Dcas_,gamma_gas_,gamma_oil_,gamma_wat_,,$AU27,Pb_atma,T_res_,Bob_)</f>
        <v>0.81494418761888077</v>
      </c>
      <c r="BD27" s="16">
        <f>[1]!MF_SeparNat_d($B$18,BD$14,wc_,,d_tub,Dcas_,gamma_gas_,gamma_oil_,gamma_wat_,,$AU27,Pb_atma,T_res_,Bob_)</f>
        <v>0.79793642126633246</v>
      </c>
      <c r="BE27" s="16">
        <f>[1]!MF_SeparNat_d($B$18,BE$14,wc_,,d_tub,Dcas_,gamma_gas_,gamma_oil_,gamma_wat_,,$AU27,Pb_atma,T_res_,Bob_)</f>
        <v>0.78160599927185093</v>
      </c>
      <c r="BF27" s="16">
        <f>[1]!MF_SeparNat_d($B$18,BF$14,wc_,,d_tub,Dcas_,gamma_gas_,gamma_oil_,gamma_wat_,,$AU27,Pb_atma,T_res_,Bob_)</f>
        <v>0.76590103475779803</v>
      </c>
      <c r="BG27" s="16">
        <f>[1]!MF_SeparNat_d($B$18,BG$14,wc_,,d_tub,Dcas_,gamma_gas_,gamma_oil_,gamma_wat_,,$AU27,Pb_atma,T_res_,Bob_)</f>
        <v>0.75077754927087659</v>
      </c>
      <c r="BH27" s="16">
        <f>[1]!MF_SeparNat_d($B$18,BH$14,wc_,,d_tub,Dcas_,gamma_gas_,gamma_oil_,gamma_wat_,,$AU27,Pb_atma,T_res_,Bob_)</f>
        <v>0.73619767478488085</v>
      </c>
      <c r="BI27" s="16">
        <f>[1]!MF_SeparNat_d($B$18,BI$14,wc_,,d_tub,Dcas_,gamma_gas_,gamma_oil_,gamma_wat_,,$AU27,Pb_atma,T_res_,Bob_)</f>
        <v>0.72212837492815474</v>
      </c>
      <c r="BJ27" s="76"/>
      <c r="BK27" s="34">
        <f>$K$27</f>
        <v>600</v>
      </c>
      <c r="BL27" s="16">
        <f>[1]!MF_GasFraction_d($B$18,T_res_,wc_,gamma_gas_,gamma_oil_,gamma_wat_,,$BK27,Pb_atma,T_res_,Bob_,,,AV27,$B$18,T_res_)</f>
        <v>0.2320037229259834</v>
      </c>
      <c r="BM27" s="16">
        <f>[1]!MF_GasFraction_d($B$18,T_res_,wc_,gamma_gas_,gamma_oil_,gamma_wat_,,$BK27,Pb_atma,T_res_,Bob_,,,AW27,$B$18,T_res_)</f>
        <v>0.33184719946975449</v>
      </c>
      <c r="BN27" s="16">
        <f>[1]!MF_GasFraction_d($B$18,T_res_,wc_,gamma_gas_,gamma_oil_,gamma_wat_,,$BK27,Pb_atma,T_res_,Bob_,,,AX27,$B$18,T_res_)</f>
        <v>0.40340018755322565</v>
      </c>
      <c r="BO27" s="16">
        <f>[1]!MF_GasFraction_d($B$18,T_res_,wc_,gamma_gas_,gamma_oil_,gamma_wat_,,$BK27,Pb_atma,T_res_,Bob_,,,AY27,$B$18,T_res_)</f>
        <v>0.45783993247263932</v>
      </c>
      <c r="BP27" s="16">
        <f>[1]!MF_GasFraction_d($B$18,T_res_,wc_,gamma_gas_,gamma_oil_,gamma_wat_,,$BK27,Pb_atma,T_res_,Bob_,,,AZ27,$B$18,T_res_)</f>
        <v>0.50016401353321749</v>
      </c>
      <c r="BQ27" s="16">
        <f>[1]!MF_GasFraction_d($B$18,T_res_,wc_,gamma_gas_,gamma_oil_,gamma_wat_,,$BK27,Pb_atma,T_res_,Bob_,,,BA27,$B$18,T_res_)</f>
        <v>0.5508742891640348</v>
      </c>
      <c r="BR27" s="16">
        <f>[1]!MF_GasFraction_d($B$18,T_res_,wc_,gamma_gas_,gamma_oil_,gamma_wat_,,$BK27,Pb_atma,T_res_,Bob_,,,BB27,$B$18,T_res_)</f>
        <v>0.57976646019846179</v>
      </c>
      <c r="BS27" s="16">
        <f>[1]!MF_GasFraction_d($B$18,T_res_,wc_,gamma_gas_,gamma_oil_,gamma_wat_,,$BK27,Pb_atma,T_res_,Bob_,,,BC27,$B$18,T_res_)</f>
        <v>0.60411339299808309</v>
      </c>
      <c r="BT27" s="16">
        <f>[1]!MF_GasFraction_d($B$18,T_res_,wc_,gamma_gas_,gamma_oil_,gamma_wat_,,$BK27,Pb_atma,T_res_,Bob_,,,BD27,$B$18,T_res_)</f>
        <v>0.62493751236275641</v>
      </c>
      <c r="BU27" s="16">
        <f>[1]!MF_GasFraction_d($B$18,T_res_,wc_,gamma_gas_,gamma_oil_,gamma_wat_,,$BK27,Pb_atma,T_res_,Bob_,,,BE27,$B$18,T_res_)</f>
        <v>0.64296980348714761</v>
      </c>
      <c r="BV27" s="16">
        <f>[1]!MF_GasFraction_d($B$18,T_res_,wc_,gamma_gas_,gamma_oil_,gamma_wat_,,$BK27,Pb_atma,T_res_,Bob_,,,BF27,$B$18,T_res_)</f>
        <v>0.65874816241045497</v>
      </c>
      <c r="BW27" s="16">
        <f>[1]!MF_GasFraction_d($B$18,T_res_,wc_,gamma_gas_,gamma_oil_,gamma_wat_,,$BK27,Pb_atma,T_res_,Bob_,,,BG27,$B$18,T_res_)</f>
        <v>0.67267802952860323</v>
      </c>
      <c r="BX27" s="16">
        <f>[1]!MF_GasFraction_d($B$18,T_res_,wc_,gamma_gas_,gamma_oil_,gamma_wat_,,$BK27,Pb_atma,T_res_,Bob_,,,BH27,$B$18,T_res_)</f>
        <v>0.68507130491085033</v>
      </c>
      <c r="BY27" s="16">
        <f>[1]!MF_GasFraction_d($B$18,T_res_,wc_,gamma_gas_,gamma_oil_,gamma_wat_,,$BK27,Pb_atma,T_res_,Bob_,,,BI27,$B$18,T_res_)</f>
        <v>0.69617217914142349</v>
      </c>
      <c r="CA27" s="76"/>
      <c r="CB27" s="34">
        <f>$K$27</f>
        <v>600</v>
      </c>
      <c r="CC27" t="e">
        <f t="shared" ca="1" si="80"/>
        <v>#NAME?</v>
      </c>
      <c r="CD27">
        <f t="shared" si="19"/>
        <v>60</v>
      </c>
      <c r="CE27">
        <f t="shared" si="20"/>
        <v>60</v>
      </c>
      <c r="CF27">
        <f t="shared" si="21"/>
        <v>60</v>
      </c>
      <c r="CG27" t="e">
        <f t="shared" ca="1" si="22"/>
        <v>#NAME?</v>
      </c>
      <c r="CH27" t="e">
        <f t="shared" ca="1" si="23"/>
        <v>#NAME?</v>
      </c>
      <c r="CI27" t="e">
        <f t="shared" ca="1" si="24"/>
        <v>#NAME?</v>
      </c>
      <c r="CJ27" t="e">
        <f t="shared" ca="1" si="25"/>
        <v>#NAME?</v>
      </c>
      <c r="CK27" t="e">
        <f t="shared" ca="1" si="26"/>
        <v>#NAME?</v>
      </c>
      <c r="CL27" t="e">
        <f t="shared" ca="1" si="27"/>
        <v>#NAME?</v>
      </c>
      <c r="CM27" t="e">
        <f t="shared" ca="1" si="28"/>
        <v>#NAME?</v>
      </c>
      <c r="CN27" t="e">
        <f t="shared" ca="1" si="29"/>
        <v>#NAME?</v>
      </c>
      <c r="CO27" t="e">
        <f t="shared" ca="1" si="30"/>
        <v>#NAME?</v>
      </c>
      <c r="CP27" t="e">
        <f t="shared" ca="1" si="31"/>
        <v>#NAME?</v>
      </c>
      <c r="CR27" s="76"/>
      <c r="CS27" s="34">
        <f>$K$27</f>
        <v>600</v>
      </c>
      <c r="CT27" s="37">
        <f>IF(CT$9&lt;$CW$7,500,[1]!MF_PGasFraction_atma($B$19,T_res_,gamma_gas_,gamma_oil_,gamma_wat_,wc_,,$CS27,Pb_atma,T_res_,Bob_,,,AU27,$B$18,T_res_))</f>
        <v>500</v>
      </c>
      <c r="CU27" s="37">
        <f>IF(CU$9&lt;$CW$7,500,[1]!MF_PGasFraction_atma($B$19,T_res_,gamma_gas_,gamma_oil_,gamma_wat_,wc_,,$CS27,Pb_atma,T_res_,Bob_,,,AV27,$B$18,T_res_))</f>
        <v>34.46044921875</v>
      </c>
      <c r="CV27" s="37">
        <f>IF(CV$9&lt;$CW$7,500,[1]!MF_PGasFraction_atma($B$19,T_res_,gamma_gas_,gamma_oil_,gamma_wat_,wc_,,$CS27,Pb_atma,T_res_,Bob_,,,AW27,$B$18,T_res_))</f>
        <v>41.89453125</v>
      </c>
      <c r="CW27" s="37">
        <f>IF(CW$9&lt;$CW$7,500,[1]!MF_PGasFraction_atma($B$19,T_res_,gamma_gas_,gamma_oil_,gamma_wat_,wc_,,$CS27,Pb_atma,T_res_,Bob_,,,AX27,$B$18,T_res_))</f>
        <v>48.541259765625</v>
      </c>
      <c r="CX27" s="37">
        <f>IF(CX$9&lt;$CW$7,500,[1]!MF_PGasFraction_atma($B$19,T_res_,gamma_gas_,gamma_oil_,gamma_wat_,wc_,,$CS27,Pb_atma,T_res_,Bob_,,,AY27,$B$18,T_res_))</f>
        <v>54.5654296875</v>
      </c>
      <c r="CY27" s="37">
        <f>IF(CY$9&lt;$CW$7,500,[1]!MF_PGasFraction_atma($B$19,T_res_,gamma_gas_,gamma_oil_,gamma_wat_,wc_,,$CS27,Pb_atma,T_res_,Bob_,,,AZ27,$B$18,T_res_))</f>
        <v>60.02197265625</v>
      </c>
      <c r="CZ27" s="37">
        <f>IF(CZ$9&lt;$CW$7,500,[1]!MF_PGasFraction_atma($B$19,T_res_,gamma_gas_,gamma_oil_,gamma_wat_,wc_,,$CS27,Pb_atma,T_res_,Bob_,,,BA27,$B$18,T_res_))</f>
        <v>67.6025390625</v>
      </c>
      <c r="DA27" s="37">
        <f>IF(DA$9&lt;$CW$7,500,[1]!MF_PGasFraction_atma($B$19,T_res_,gamma_gas_,gamma_oil_,gamma_wat_,wc_,,$CS27,Pb_atma,T_res_,Bob_,,,BB27,$B$18,T_res_))</f>
        <v>72.54638671875</v>
      </c>
      <c r="DB27" s="37">
        <f>IF(DB$9&lt;$CW$7,500,[1]!MF_PGasFraction_atma($B$19,T_res_,gamma_gas_,gamma_oil_,gamma_wat_,wc_,,$CS27,Pb_atma,T_res_,Bob_,,,BC27,$B$18,T_res_))</f>
        <v>77.105712890625</v>
      </c>
      <c r="DC27" s="37">
        <f>IF(DC$9&lt;$CW$7,500,[1]!MF_PGasFraction_atma($B$19,T_res_,gamma_gas_,gamma_oil_,gamma_wat_,wc_,,$CS27,Pb_atma,T_res_,Bob_,,,BD27,$B$18,T_res_))</f>
        <v>81.298828125</v>
      </c>
      <c r="DD27" s="37">
        <f>IF(DD$9&lt;$CW$7,500,[1]!MF_PGasFraction_atma($B$19,T_res_,gamma_gas_,gamma_oil_,gamma_wat_,wc_,,$CS27,Pb_atma,T_res_,Bob_,,,BE27,$B$18,T_res_))</f>
        <v>85.1806640625</v>
      </c>
      <c r="DE27" s="37">
        <f>IF(DE$9&lt;$CW$7,500,[1]!MF_PGasFraction_atma($B$19,T_res_,gamma_gas_,gamma_oil_,gamma_wat_,wc_,,$CS27,Pb_atma,T_res_,Bob_,,,BF27,$B$18,T_res_))</f>
        <v>88.76953125</v>
      </c>
      <c r="DF27" s="37">
        <f>IF(DF$9&lt;$CW$7,500,[1]!MF_PGasFraction_atma($B$19,T_res_,gamma_gas_,gamma_oil_,gamma_wat_,wc_,,$CS27,Pb_atma,T_res_,Bob_,,,BG27,$B$18,T_res_))</f>
        <v>92.02880859375</v>
      </c>
      <c r="DG27" s="37">
        <f>IF(DG$9&lt;$CW$7,500,[1]!MF_PGasFraction_atma($B$19,T_res_,gamma_gas_,gamma_oil_,gamma_wat_,wc_,,$CS27,Pb_atma,T_res_,Bob_,,,BH27,$B$18,T_res_))</f>
        <v>95.10498046875</v>
      </c>
      <c r="DI27" s="76"/>
      <c r="DJ27" s="34">
        <f>$K$27</f>
        <v>600</v>
      </c>
      <c r="DK27" s="30" t="e">
        <f t="shared" ca="1" si="81"/>
        <v>#NAME?</v>
      </c>
      <c r="DL27" s="30" t="e">
        <f t="shared" ca="1" si="82"/>
        <v>#NAME?</v>
      </c>
      <c r="DM27" s="30" t="e">
        <f t="shared" ca="1" si="83"/>
        <v>#NAME?</v>
      </c>
      <c r="DN27" s="30" t="e">
        <f t="shared" ca="1" si="84"/>
        <v>#NAME?</v>
      </c>
      <c r="DO27" s="30" t="e">
        <f t="shared" ca="1" si="85"/>
        <v>#NAME?</v>
      </c>
      <c r="DP27" s="30" t="e">
        <f t="shared" ca="1" si="86"/>
        <v>#NAME?</v>
      </c>
      <c r="DQ27" s="30" t="e">
        <f t="shared" ca="1" si="87"/>
        <v>#NAME?</v>
      </c>
      <c r="DR27" s="30" t="e">
        <f t="shared" ca="1" si="88"/>
        <v>#NAME?</v>
      </c>
      <c r="DS27" s="30" t="e">
        <f t="shared" ca="1" si="89"/>
        <v>#NAME?</v>
      </c>
      <c r="DT27" s="30" t="e">
        <f t="shared" ca="1" si="90"/>
        <v>#NAME?</v>
      </c>
      <c r="DU27" s="30" t="e">
        <f t="shared" ca="1" si="91"/>
        <v>#NAME?</v>
      </c>
      <c r="DV27" s="30" t="e">
        <f t="shared" ca="1" si="92"/>
        <v>#NAME?</v>
      </c>
      <c r="DW27" s="30" t="e">
        <f t="shared" ca="1" si="93"/>
        <v>#NAME?</v>
      </c>
      <c r="DX27" s="30" t="e">
        <f t="shared" ca="1" si="94"/>
        <v>#NAME?</v>
      </c>
      <c r="DZ27" s="76"/>
      <c r="EA27" s="34">
        <f>$K$27</f>
        <v>600</v>
      </c>
      <c r="EB27" s="38" t="e">
        <f t="shared" ca="1" si="95"/>
        <v>#NAME?</v>
      </c>
      <c r="EC27" s="38">
        <f t="shared" si="96"/>
        <v>60</v>
      </c>
      <c r="ED27" s="38">
        <f t="shared" si="97"/>
        <v>60</v>
      </c>
      <c r="EE27" s="38">
        <f t="shared" si="98"/>
        <v>60</v>
      </c>
      <c r="EF27" s="38">
        <f t="shared" si="99"/>
        <v>60</v>
      </c>
      <c r="EG27" s="38" t="e">
        <f t="shared" ca="1" si="100"/>
        <v>#NAME?</v>
      </c>
      <c r="EH27" s="38" t="e">
        <f t="shared" ca="1" si="101"/>
        <v>#NAME?</v>
      </c>
      <c r="EI27" s="38" t="e">
        <f t="shared" ca="1" si="102"/>
        <v>#NAME?</v>
      </c>
      <c r="EJ27" s="38" t="e">
        <f t="shared" ca="1" si="103"/>
        <v>#NAME?</v>
      </c>
      <c r="EK27" s="38" t="e">
        <f t="shared" ca="1" si="104"/>
        <v>#NAME?</v>
      </c>
      <c r="EL27" s="38" t="e">
        <f t="shared" ca="1" si="105"/>
        <v>#NAME?</v>
      </c>
      <c r="EM27" s="38" t="e">
        <f t="shared" ca="1" si="106"/>
        <v>#NAME?</v>
      </c>
      <c r="EN27" s="38" t="e">
        <f t="shared" ca="1" si="107"/>
        <v>#NAME?</v>
      </c>
      <c r="EO27" s="38" t="e">
        <f t="shared" ca="1" si="108"/>
        <v>#NAME?</v>
      </c>
      <c r="ER27" s="20" t="e">
        <f t="shared" ca="1" si="109"/>
        <v>#NAME?</v>
      </c>
      <c r="ES27">
        <f t="shared" si="110"/>
        <v>0</v>
      </c>
      <c r="ET27">
        <f t="shared" si="111"/>
        <v>0</v>
      </c>
      <c r="EU27">
        <f t="shared" si="112"/>
        <v>0</v>
      </c>
      <c r="EV27" t="e">
        <f t="shared" ca="1" si="113"/>
        <v>#NAME?</v>
      </c>
      <c r="EW27" t="e">
        <f t="shared" ca="1" si="114"/>
        <v>#NAME?</v>
      </c>
      <c r="EX27" t="e">
        <f t="shared" ca="1" si="115"/>
        <v>#NAME?</v>
      </c>
      <c r="EY27" t="e">
        <f t="shared" ca="1" si="116"/>
        <v>#NAME?</v>
      </c>
      <c r="EZ27" t="e">
        <f t="shared" ca="1" si="117"/>
        <v>#NAME?</v>
      </c>
      <c r="FA27" t="e">
        <f t="shared" ca="1" si="118"/>
        <v>#NAME?</v>
      </c>
      <c r="FB27" t="e">
        <f t="shared" ca="1" si="119"/>
        <v>#NAME?</v>
      </c>
      <c r="FC27" t="e">
        <f t="shared" ca="1" si="120"/>
        <v>#NAME?</v>
      </c>
      <c r="FD27" t="e">
        <f t="shared" ca="1" si="121"/>
        <v>#NAME?</v>
      </c>
      <c r="FE27" s="21" t="e">
        <f t="shared" ca="1" si="122"/>
        <v>#NAME?</v>
      </c>
      <c r="FG27" s="76"/>
      <c r="FH27" s="34">
        <f>$K$27</f>
        <v>600</v>
      </c>
      <c r="FI27" s="37" t="e">
        <f t="shared" ca="1" si="35"/>
        <v>#NAME?</v>
      </c>
      <c r="FJ27" s="37" t="e">
        <f t="shared" ca="1" si="36"/>
        <v>#NAME?</v>
      </c>
      <c r="FK27" s="37" t="e">
        <f t="shared" ca="1" si="37"/>
        <v>#NAME?</v>
      </c>
      <c r="FL27" s="37" t="e">
        <f t="shared" ca="1" si="38"/>
        <v>#NAME?</v>
      </c>
      <c r="FM27" s="37" t="e">
        <f t="shared" ca="1" si="39"/>
        <v>#NAME?</v>
      </c>
      <c r="FN27" s="37" t="e">
        <f t="shared" ca="1" si="40"/>
        <v>#NAME?</v>
      </c>
      <c r="FO27" s="37" t="e">
        <f t="shared" ca="1" si="41"/>
        <v>#NAME?</v>
      </c>
      <c r="FP27" s="37" t="e">
        <f t="shared" ca="1" si="42"/>
        <v>#NAME?</v>
      </c>
      <c r="FQ27" s="37" t="e">
        <f t="shared" ca="1" si="43"/>
        <v>#NAME?</v>
      </c>
      <c r="FR27" s="37" t="e">
        <f t="shared" ca="1" si="44"/>
        <v>#NAME?</v>
      </c>
      <c r="FS27" s="37" t="e">
        <f t="shared" ca="1" si="45"/>
        <v>#NAME?</v>
      </c>
      <c r="FT27" s="37" t="e">
        <f t="shared" ca="1" si="46"/>
        <v>#NAME?</v>
      </c>
      <c r="FU27" s="37" t="e">
        <f t="shared" ca="1" si="47"/>
        <v>#NAME?</v>
      </c>
      <c r="FV27" s="37" t="e">
        <f t="shared" ca="1" si="48"/>
        <v>#NAME?</v>
      </c>
      <c r="FY27" s="76"/>
      <c r="FZ27" s="34">
        <f t="shared" si="123"/>
        <v>600</v>
      </c>
      <c r="GA27" s="30" t="e">
        <f t="shared" ca="1" si="124"/>
        <v>#NAME?</v>
      </c>
      <c r="GB27" s="30" t="e">
        <f t="shared" ca="1" si="125"/>
        <v>#NAME?</v>
      </c>
      <c r="GC27" s="30" t="e">
        <f t="shared" ca="1" si="126"/>
        <v>#NAME?</v>
      </c>
      <c r="GD27" s="30" t="e">
        <f t="shared" ca="1" si="127"/>
        <v>#NAME?</v>
      </c>
      <c r="GE27" s="30" t="e">
        <f t="shared" ca="1" si="128"/>
        <v>#NAME?</v>
      </c>
      <c r="GF27" s="30" t="e">
        <f t="shared" ca="1" si="129"/>
        <v>#NAME?</v>
      </c>
      <c r="GG27" s="30" t="e">
        <f t="shared" ca="1" si="130"/>
        <v>#NAME?</v>
      </c>
      <c r="GH27" s="30" t="e">
        <f t="shared" ca="1" si="131"/>
        <v>#NAME?</v>
      </c>
      <c r="GI27" s="30" t="e">
        <f t="shared" ca="1" si="132"/>
        <v>#NAME?</v>
      </c>
      <c r="GJ27" s="30" t="e">
        <f t="shared" ca="1" si="133"/>
        <v>#NAME?</v>
      </c>
      <c r="GK27" s="30" t="e">
        <f t="shared" ca="1" si="134"/>
        <v>#NAME?</v>
      </c>
      <c r="GL27" s="30" t="e">
        <f t="shared" ca="1" si="135"/>
        <v>#NAME?</v>
      </c>
      <c r="GM27" s="30" t="e">
        <f t="shared" ca="1" si="136"/>
        <v>#NAME?</v>
      </c>
      <c r="GN27" s="31" t="e">
        <f t="shared" ca="1" si="137"/>
        <v>#NAME?</v>
      </c>
      <c r="GO27" s="76"/>
      <c r="GP27" s="34">
        <v>600</v>
      </c>
      <c r="GQ27" s="37" t="e">
        <f t="shared" ca="1" si="50"/>
        <v>#NAME?</v>
      </c>
      <c r="GR27" s="37" t="e">
        <f t="shared" ca="1" si="51"/>
        <v>#NAME?</v>
      </c>
      <c r="GS27" s="37" t="e">
        <f t="shared" ca="1" si="52"/>
        <v>#NAME?</v>
      </c>
      <c r="GT27" s="37" t="e">
        <f t="shared" ca="1" si="53"/>
        <v>#NAME?</v>
      </c>
      <c r="GU27" s="37" t="e">
        <f t="shared" ca="1" si="54"/>
        <v>#NAME?</v>
      </c>
      <c r="GV27" s="37" t="e">
        <f t="shared" ca="1" si="55"/>
        <v>#NAME?</v>
      </c>
      <c r="GW27" s="37" t="e">
        <f t="shared" ca="1" si="56"/>
        <v>#NAME?</v>
      </c>
      <c r="GX27" s="37" t="e">
        <f t="shared" ca="1" si="57"/>
        <v>#NAME?</v>
      </c>
      <c r="GY27" s="37" t="e">
        <f t="shared" ca="1" si="58"/>
        <v>#NAME?</v>
      </c>
      <c r="GZ27" s="37" t="e">
        <f t="shared" ca="1" si="59"/>
        <v>#NAME?</v>
      </c>
      <c r="HA27" s="37" t="e">
        <f t="shared" ca="1" si="60"/>
        <v>#NAME?</v>
      </c>
      <c r="HB27" s="37" t="e">
        <f t="shared" ca="1" si="61"/>
        <v>#NAME?</v>
      </c>
      <c r="HC27" s="37" t="e">
        <f t="shared" ca="1" si="62"/>
        <v>#NAME?</v>
      </c>
      <c r="HD27" s="37" t="e">
        <f t="shared" ca="1" si="63"/>
        <v>#NAME?</v>
      </c>
      <c r="HE27" s="76"/>
      <c r="HF27" s="34">
        <f t="shared" si="138"/>
        <v>600</v>
      </c>
      <c r="HG27" s="42" t="e">
        <f t="shared" ca="1" si="139"/>
        <v>#NAME?</v>
      </c>
      <c r="HH27" s="38" t="e">
        <f t="shared" ca="1" si="140"/>
        <v>#NAME?</v>
      </c>
      <c r="HI27" s="38" t="e">
        <f t="shared" ca="1" si="141"/>
        <v>#NAME?</v>
      </c>
      <c r="HJ27" s="38" t="e">
        <f t="shared" ca="1" si="142"/>
        <v>#NAME?</v>
      </c>
      <c r="HK27" s="38" t="e">
        <f t="shared" ca="1" si="143"/>
        <v>#NAME?</v>
      </c>
      <c r="HL27" s="38" t="e">
        <f t="shared" ca="1" si="144"/>
        <v>#NAME?</v>
      </c>
      <c r="HM27" s="38" t="e">
        <f t="shared" ca="1" si="145"/>
        <v>#NAME?</v>
      </c>
      <c r="HN27" s="38" t="e">
        <f t="shared" ca="1" si="146"/>
        <v>#NAME?</v>
      </c>
      <c r="HO27" s="38" t="e">
        <f t="shared" ca="1" si="147"/>
        <v>#NAME?</v>
      </c>
      <c r="HP27" s="38" t="e">
        <f t="shared" ca="1" si="148"/>
        <v>#NAME?</v>
      </c>
      <c r="HQ27" s="38" t="e">
        <f t="shared" ca="1" si="149"/>
        <v>#NAME?</v>
      </c>
      <c r="HR27" s="38" t="e">
        <f t="shared" ca="1" si="150"/>
        <v>#NAME?</v>
      </c>
      <c r="HS27" s="38" t="e">
        <f t="shared" ca="1" si="151"/>
        <v>#NAME?</v>
      </c>
      <c r="HT27" s="43" t="e">
        <f t="shared" ca="1" si="152"/>
        <v>#NAME?</v>
      </c>
      <c r="HU27" s="76"/>
      <c r="HV27" s="34" t="e">
        <f t="shared" ca="1" si="153"/>
        <v>#NAME?</v>
      </c>
      <c r="HW27" s="38" t="e">
        <f t="shared" ca="1" si="154"/>
        <v>#NAME?</v>
      </c>
      <c r="HX27" s="38" t="e">
        <f t="shared" ca="1" si="155"/>
        <v>#NAME?</v>
      </c>
      <c r="HY27" s="38" t="e">
        <f t="shared" ca="1" si="156"/>
        <v>#NAME?</v>
      </c>
      <c r="HZ27" s="38" t="e">
        <f t="shared" ca="1" si="157"/>
        <v>#NAME?</v>
      </c>
      <c r="IA27" s="38" t="e">
        <f t="shared" ca="1" si="158"/>
        <v>#NAME?</v>
      </c>
      <c r="IB27" s="38" t="e">
        <f t="shared" ca="1" si="159"/>
        <v>#NAME?</v>
      </c>
      <c r="IC27" s="38" t="e">
        <f t="shared" ca="1" si="160"/>
        <v>#NAME?</v>
      </c>
      <c r="ID27" s="38" t="e">
        <f t="shared" ca="1" si="161"/>
        <v>#NAME?</v>
      </c>
      <c r="IE27" s="38" t="e">
        <f t="shared" ca="1" si="162"/>
        <v>#NAME?</v>
      </c>
      <c r="IF27" s="38" t="e">
        <f t="shared" ca="1" si="163"/>
        <v>#NAME?</v>
      </c>
      <c r="IG27" s="38" t="e">
        <f t="shared" ca="1" si="164"/>
        <v>#NAME?</v>
      </c>
      <c r="IH27" s="38" t="e">
        <f t="shared" ca="1" si="165"/>
        <v>#NAME?</v>
      </c>
      <c r="II27" s="38" t="e">
        <f t="shared" ca="1" si="166"/>
        <v>#NAME?</v>
      </c>
      <c r="IJ27" s="43" t="e">
        <f t="shared" ca="1" si="167"/>
        <v>#NAME?</v>
      </c>
      <c r="IL27" s="76"/>
      <c r="IM27" s="34" t="e">
        <f t="shared" ca="1" si="168"/>
        <v>#NAME?</v>
      </c>
      <c r="IN27" s="38" t="e">
        <f t="shared" ca="1" si="169"/>
        <v>#NAME?</v>
      </c>
      <c r="IO27" s="38" t="e">
        <f t="shared" ca="1" si="170"/>
        <v>#NAME?</v>
      </c>
      <c r="IP27" s="38" t="e">
        <f t="shared" ca="1" si="171"/>
        <v>#NAME?</v>
      </c>
      <c r="IQ27" s="38" t="e">
        <f t="shared" ca="1" si="172"/>
        <v>#NAME?</v>
      </c>
      <c r="IR27" s="38" t="e">
        <f t="shared" ca="1" si="173"/>
        <v>#NAME?</v>
      </c>
      <c r="IS27" s="38" t="e">
        <f t="shared" ca="1" si="174"/>
        <v>#NAME?</v>
      </c>
      <c r="IT27" s="38" t="e">
        <f t="shared" ca="1" si="175"/>
        <v>#NAME?</v>
      </c>
      <c r="IU27" s="38" t="e">
        <f t="shared" ca="1" si="176"/>
        <v>#NAME?</v>
      </c>
      <c r="IV27" s="38" t="e">
        <f t="shared" ca="1" si="177"/>
        <v>#NAME?</v>
      </c>
      <c r="IW27" s="38" t="e">
        <f t="shared" ca="1" si="178"/>
        <v>#NAME?</v>
      </c>
      <c r="IX27" s="38" t="e">
        <f t="shared" ca="1" si="179"/>
        <v>#NAME?</v>
      </c>
      <c r="IY27" s="38" t="e">
        <f t="shared" ca="1" si="180"/>
        <v>#NAME?</v>
      </c>
      <c r="IZ27" s="38" t="e">
        <f t="shared" ca="1" si="181"/>
        <v>#NAME?</v>
      </c>
      <c r="JA27" s="43" t="e">
        <f t="shared" ca="1" si="182"/>
        <v>#NAME?</v>
      </c>
    </row>
    <row r="28" spans="1:261" x14ac:dyDescent="0.3">
      <c r="A28" s="5" t="s">
        <v>12</v>
      </c>
      <c r="B28" s="108">
        <v>0.75</v>
      </c>
      <c r="C28" s="109"/>
      <c r="D28" s="6" t="s">
        <v>3</v>
      </c>
      <c r="F28" s="71"/>
      <c r="G28" s="71"/>
      <c r="J28" s="76"/>
      <c r="K28" s="34">
        <v>650</v>
      </c>
      <c r="L28" s="37" t="e">
        <f ca="1">[1]!MF_dPpipe_atma(L$14,wc_,0,Hmes_,Pbuf_atma,Tbuf_,,d_tub,,gamma_gas_,gamma_oil_,gamma_wat_,,$K28,Pb_atma,T_res_,Bob_,,,,,,1,T_res_)</f>
        <v>#NAME?</v>
      </c>
      <c r="M28" s="37" t="e">
        <f ca="1">[1]!MF_dPpipe_atma(M$14,wc_,0,Hmes_,Pbuf_atma,Tbuf_,,d_tub,,gamma_gas_,gamma_oil_,gamma_wat_,,$K28,Pb_atma,T_res_,Bob_,,,,,,1,T_res_)</f>
        <v>#NAME?</v>
      </c>
      <c r="N28" s="37" t="e">
        <f ca="1">[1]!MF_dPpipe_atma(N$14,wc_,0,Hmes_,Pbuf_atma,Tbuf_,,d_tub,,gamma_gas_,gamma_oil_,gamma_wat_,,$K28,Pb_atma,T_res_,Bob_,,,,,,1,T_res_)</f>
        <v>#NAME?</v>
      </c>
      <c r="O28" s="37" t="e">
        <f ca="1">[1]!MF_dPpipe_atma(O$14,wc_,0,Hmes_,Pbuf_atma,Tbuf_,,d_tub,,gamma_gas_,gamma_oil_,gamma_wat_,,$K28,Pb_atma,T_res_,Bob_,,,,,,1,T_res_)</f>
        <v>#NAME?</v>
      </c>
      <c r="P28" s="37" t="e">
        <f ca="1">[1]!MF_dPpipe_atma(P$14,wc_,0,Hmes_,Pbuf_atma,Tbuf_,,d_tub,,gamma_gas_,gamma_oil_,gamma_wat_,,$K28,Pb_atma,T_res_,Bob_,,,,,,1,T_res_)</f>
        <v>#NAME?</v>
      </c>
      <c r="Q28" s="37" t="e">
        <f ca="1">[1]!MF_dPpipe_atma(Q$14,wc_,0,Hmes_,Pbuf_atma,Tbuf_,,d_tub,,gamma_gas_,gamma_oil_,gamma_wat_,,$K28,Pb_atma,T_res_,Bob_,,,,,,1,T_res_)</f>
        <v>#NAME?</v>
      </c>
      <c r="R28" s="37" t="e">
        <f ca="1">[1]!MF_dPpipe_atma(R$14,wc_,0,Hmes_,Pbuf_atma,Tbuf_,,d_tub,,gamma_gas_,gamma_oil_,gamma_wat_,,$K28,Pb_atma,T_res_,Bob_,,,,,,1,T_res_)</f>
        <v>#NAME?</v>
      </c>
      <c r="S28" s="37" t="e">
        <f ca="1">[1]!MF_dPpipe_atma(S$14,wc_,0,Hmes_,Pbuf_atma,Tbuf_,,d_tub,,gamma_gas_,gamma_oil_,gamma_wat_,,$K28,Pb_atma,T_res_,Bob_,,,,,,1,T_res_)</f>
        <v>#NAME?</v>
      </c>
      <c r="T28" s="37" t="e">
        <f ca="1">[1]!MF_dPpipe_atma(T$14,wc_,0,Hmes_,Pbuf_atma,Tbuf_,,d_tub,,gamma_gas_,gamma_oil_,gamma_wat_,,$K28,Pb_atma,T_res_,Bob_,,,,,,1,T_res_)</f>
        <v>#NAME?</v>
      </c>
      <c r="U28" s="37" t="e">
        <f ca="1">[1]!MF_dPpipe_atma(U$14,wc_,0,Hmes_,Pbuf_atma,Tbuf_,,d_tub,,gamma_gas_,gamma_oil_,gamma_wat_,,$K28,Pb_atma,T_res_,Bob_,,,,,,1,T_res_)</f>
        <v>#NAME?</v>
      </c>
      <c r="V28" s="37" t="e">
        <f ca="1">[1]!MF_dPpipe_atma(V$14,wc_,0,Hmes_,Pbuf_atma,Tbuf_,,d_tub,,gamma_gas_,gamma_oil_,gamma_wat_,,$K28,Pb_atma,T_res_,Bob_,,,,,,1,T_res_)</f>
        <v>#NAME?</v>
      </c>
      <c r="W28" s="37" t="e">
        <f ca="1">[1]!MF_dPpipe_atma(W$14,wc_,0,Hmes_,Pbuf_atma,Tbuf_,,d_tub,,gamma_gas_,gamma_oil_,gamma_wat_,,$K28,Pb_atma,T_res_,Bob_,,,,,,1,T_res_)</f>
        <v>#NAME?</v>
      </c>
      <c r="X28" s="37" t="e">
        <f ca="1">[1]!MF_dPpipe_atma(X$14,wc_,0,Hmes_,Pbuf_atma,Tbuf_,,d_tub,,gamma_gas_,gamma_oil_,gamma_wat_,,$K28,Pb_atma,T_res_,Bob_,,,,,,1,T_res_)</f>
        <v>#NAME?</v>
      </c>
      <c r="Y28" s="37" t="e">
        <f ca="1">[1]!MF_dPpipe_atma(Y$14,wc_,0,Hmes_,Pbuf_atma,Tbuf_,,d_tub,,gamma_gas_,gamma_oil_,gamma_wat_,,$K28,Pb_atma,T_res_,Bob_,,,,,,1,T_res_)</f>
        <v>#NAME?</v>
      </c>
      <c r="AB28" s="76"/>
      <c r="AC28" s="34">
        <f>$K$28</f>
        <v>650</v>
      </c>
      <c r="AD28" s="37" t="e">
        <f t="shared" ca="1" si="67"/>
        <v>#NAME?</v>
      </c>
      <c r="AE28" s="37" t="e">
        <f t="shared" ca="1" si="68"/>
        <v>#NAME?</v>
      </c>
      <c r="AF28" s="37" t="e">
        <f t="shared" ca="1" si="69"/>
        <v>#NAME?</v>
      </c>
      <c r="AG28" s="37" t="e">
        <f t="shared" ca="1" si="70"/>
        <v>#NAME?</v>
      </c>
      <c r="AH28" s="37" t="e">
        <f t="shared" ca="1" si="71"/>
        <v>#NAME?</v>
      </c>
      <c r="AI28" s="37" t="e">
        <f t="shared" ca="1" si="72"/>
        <v>#NAME?</v>
      </c>
      <c r="AJ28" s="37" t="e">
        <f t="shared" ca="1" si="73"/>
        <v>#NAME?</v>
      </c>
      <c r="AK28" s="37" t="e">
        <f t="shared" ca="1" si="74"/>
        <v>#NAME?</v>
      </c>
      <c r="AL28" s="37" t="e">
        <f t="shared" ca="1" si="75"/>
        <v>#NAME?</v>
      </c>
      <c r="AM28" s="37" t="e">
        <f t="shared" ca="1" si="76"/>
        <v>#NAME?</v>
      </c>
      <c r="AN28" s="37" t="e">
        <f t="shared" ca="1" si="77"/>
        <v>#NAME?</v>
      </c>
      <c r="AO28" s="37" t="e">
        <f t="shared" ca="1" si="78"/>
        <v>#NAME?</v>
      </c>
      <c r="AP28" s="37" t="e">
        <f t="shared" ca="1" si="79"/>
        <v>#NAME?</v>
      </c>
      <c r="AQ28" s="37" t="e">
        <f t="shared" ca="1" si="18"/>
        <v>#NAME?</v>
      </c>
      <c r="AT28" s="76"/>
      <c r="AU28" s="34">
        <f>$K$28</f>
        <v>650</v>
      </c>
      <c r="AV28" s="16">
        <f>[1]!MF_SeparNat_d($B$18,AV$14,wc_,,d_tub,Dcas_,gamma_gas_,gamma_oil_,gamma_wat_,,$AU28,Pb_atma,T_res_,Bob_)</f>
        <v>0.96368115446005664</v>
      </c>
      <c r="AW28" s="16">
        <f>[1]!MF_SeparNat_d($B$18,AW$14,wc_,,d_tub,Dcas_,gamma_gas_,gamma_oil_,gamma_wat_,,$AU28,Pb_atma,T_res_,Bob_)</f>
        <v>0.94008885392382013</v>
      </c>
      <c r="AX28" s="16">
        <f>[1]!MF_SeparNat_d($B$18,AX$14,wc_,,d_tub,Dcas_,gamma_gas_,gamma_oil_,gamma_wat_,,$AU28,Pb_atma,T_res_,Bob_)</f>
        <v>0.9183333034125758</v>
      </c>
      <c r="AY28" s="16">
        <f>[1]!MF_SeparNat_d($B$18,AY$14,wc_,,d_tub,Dcas_,gamma_gas_,gamma_oil_,gamma_wat_,,$AU28,Pb_atma,T_res_,Bob_)</f>
        <v>0.89793900224403012</v>
      </c>
      <c r="AZ28" s="16">
        <f>[1]!MF_SeparNat_d($B$18,AZ$14,wc_,,d_tub,Dcas_,gamma_gas_,gamma_oil_,gamma_wat_,,$AU28,Pb_atma,T_res_,Bob_)</f>
        <v>0.87864993964795901</v>
      </c>
      <c r="BA28" s="16">
        <f>[1]!MF_SeparNat_d($B$18,BA$14,wc_,,d_tub,Dcas_,gamma_gas_,gamma_oil_,gamma_wat_,,$AU28,Pb_atma,T_res_,Bob_)</f>
        <v>0.85125592971595998</v>
      </c>
      <c r="BB28" s="16">
        <f>[1]!MF_SeparNat_d($B$18,BB$14,wc_,,d_tub,Dcas_,gamma_gas_,gamma_oil_,gamma_wat_,,$AU28,Pb_atma,T_res_,Bob_)</f>
        <v>0.83269171324209301</v>
      </c>
      <c r="BC28" s="16">
        <f>[1]!MF_SeparNat_d($B$18,BC$14,wc_,,d_tub,Dcas_,gamma_gas_,gamma_oil_,gamma_wat_,,$AU28,Pb_atma,T_res_,Bob_)</f>
        <v>0.81494418761888077</v>
      </c>
      <c r="BD28" s="16">
        <f>[1]!MF_SeparNat_d($B$18,BD$14,wc_,,d_tub,Dcas_,gamma_gas_,gamma_oil_,gamma_wat_,,$AU28,Pb_atma,T_res_,Bob_)</f>
        <v>0.79793642126633246</v>
      </c>
      <c r="BE28" s="16">
        <f>[1]!MF_SeparNat_d($B$18,BE$14,wc_,,d_tub,Dcas_,gamma_gas_,gamma_oil_,gamma_wat_,,$AU28,Pb_atma,T_res_,Bob_)</f>
        <v>0.78160599927185093</v>
      </c>
      <c r="BF28" s="16">
        <f>[1]!MF_SeparNat_d($B$18,BF$14,wc_,,d_tub,Dcas_,gamma_gas_,gamma_oil_,gamma_wat_,,$AU28,Pb_atma,T_res_,Bob_)</f>
        <v>0.76590103475779803</v>
      </c>
      <c r="BG28" s="16">
        <f>[1]!MF_SeparNat_d($B$18,BG$14,wc_,,d_tub,Dcas_,gamma_gas_,gamma_oil_,gamma_wat_,,$AU28,Pb_atma,T_res_,Bob_)</f>
        <v>0.75077754927087659</v>
      </c>
      <c r="BH28" s="16">
        <f>[1]!MF_SeparNat_d($B$18,BH$14,wc_,,d_tub,Dcas_,gamma_gas_,gamma_oil_,gamma_wat_,,$AU28,Pb_atma,T_res_,Bob_)</f>
        <v>0.73619767478488085</v>
      </c>
      <c r="BI28" s="16">
        <f>[1]!MF_SeparNat_d($B$18,BI$14,wc_,,d_tub,Dcas_,gamma_gas_,gamma_oil_,gamma_wat_,,$AU28,Pb_atma,T_res_,Bob_)</f>
        <v>0.72212837492815474</v>
      </c>
      <c r="BJ28" s="76"/>
      <c r="BK28" s="34">
        <f>$K$28</f>
        <v>650</v>
      </c>
      <c r="BL28" s="16">
        <f>[1]!MF_GasFraction_d($B$18,T_res_,wc_,gamma_gas_,gamma_oil_,gamma_wat_,,$BK28,Pb_atma,T_res_,Bob_,,,AV28,$B$18,T_res_)</f>
        <v>0.24722523234686389</v>
      </c>
      <c r="BM28" s="16">
        <f>[1]!MF_GasFraction_d($B$18,T_res_,wc_,gamma_gas_,gamma_oil_,gamma_wat_,,$BK28,Pb_atma,T_res_,Bob_,,,AW28,$B$18,T_res_)</f>
        <v>0.35071231758081811</v>
      </c>
      <c r="BN28" s="16">
        <f>[1]!MF_GasFraction_d($B$18,T_res_,wc_,gamma_gas_,gamma_oil_,gamma_wat_,,$BK28,Pb_atma,T_res_,Bob_,,,AX28,$B$18,T_res_)</f>
        <v>0.42381824337956847</v>
      </c>
      <c r="BO28" s="16">
        <f>[1]!MF_GasFraction_d($B$18,T_res_,wc_,gamma_gas_,gamma_oil_,gamma_wat_,,$BK28,Pb_atma,T_res_,Bob_,,,AY28,$B$18,T_res_)</f>
        <v>0.47882251991531394</v>
      </c>
      <c r="BP28" s="16">
        <f>[1]!MF_GasFraction_d($B$18,T_res_,wc_,gamma_gas_,gamma_oil_,gamma_wat_,,$BK28,Pb_atma,T_res_,Bob_,,,AZ28,$B$18,T_res_)</f>
        <v>0.52127813961329927</v>
      </c>
      <c r="BQ28" s="16">
        <f>[1]!MF_GasFraction_d($B$18,T_res_,wc_,gamma_gas_,gamma_oil_,gamma_wat_,,$BK28,Pb_atma,T_res_,Bob_,,,BA28,$B$18,T_res_)</f>
        <v>0.57168071768995476</v>
      </c>
      <c r="BR28" s="16">
        <f>[1]!MF_GasFraction_d($B$18,T_res_,wc_,gamma_gas_,gamma_oil_,gamma_wat_,,$BK28,Pb_atma,T_res_,Bob_,,,BB28,$B$18,T_res_)</f>
        <v>0.60020580549510838</v>
      </c>
      <c r="BS28" s="16">
        <f>[1]!MF_GasFraction_d($B$18,T_res_,wc_,gamma_gas_,gamma_oil_,gamma_wat_,,$BK28,Pb_atma,T_res_,Bob_,,,BC28,$B$18,T_res_)</f>
        <v>0.62413626183212323</v>
      </c>
      <c r="BT28" s="16">
        <f>[1]!MF_GasFraction_d($B$18,T_res_,wc_,gamma_gas_,gamma_oil_,gamma_wat_,,$BK28,Pb_atma,T_res_,Bob_,,,BD28,$B$18,T_res_)</f>
        <v>0.64452689509933281</v>
      </c>
      <c r="BU28" s="16">
        <f>[1]!MF_GasFraction_d($B$18,T_res_,wc_,gamma_gas_,gamma_oil_,gamma_wat_,,$BK28,Pb_atma,T_res_,Bob_,,,BE28,$B$18,T_res_)</f>
        <v>0.66212656254777769</v>
      </c>
      <c r="BV28" s="16">
        <f>[1]!MF_GasFraction_d($B$18,T_res_,wc_,gamma_gas_,gamma_oil_,gamma_wat_,,$BK28,Pb_atma,T_res_,Bob_,,,BF28,$B$18,T_res_)</f>
        <v>0.67748297982767547</v>
      </c>
      <c r="BW28" s="16">
        <f>[1]!MF_GasFraction_d($B$18,T_res_,wc_,gamma_gas_,gamma_oil_,gamma_wat_,,$BK28,Pb_atma,T_res_,Bob_,,,BG28,$B$18,T_res_)</f>
        <v>0.69100680965612871</v>
      </c>
      <c r="BX28" s="16">
        <f>[1]!MF_GasFraction_d($B$18,T_res_,wc_,gamma_gas_,gamma_oil_,gamma_wat_,,$BK28,Pb_atma,T_res_,Bob_,,,BH28,$B$18,T_res_)</f>
        <v>0.70301249955018286</v>
      </c>
      <c r="BY28" s="16">
        <f>[1]!MF_GasFraction_d($B$18,T_res_,wc_,gamma_gas_,gamma_oil_,gamma_wat_,,$BK28,Pb_atma,T_res_,Bob_,,,BI28,$B$18,T_res_)</f>
        <v>0.71374521626542264</v>
      </c>
      <c r="CA28" s="76"/>
      <c r="CB28" s="34">
        <f>$K$28</f>
        <v>650</v>
      </c>
      <c r="CC28" t="e">
        <f t="shared" ca="1" si="80"/>
        <v>#NAME?</v>
      </c>
      <c r="CD28">
        <f t="shared" si="19"/>
        <v>60</v>
      </c>
      <c r="CE28">
        <f t="shared" si="20"/>
        <v>60</v>
      </c>
      <c r="CF28">
        <f t="shared" si="21"/>
        <v>60</v>
      </c>
      <c r="CG28" t="e">
        <f t="shared" ca="1" si="22"/>
        <v>#NAME?</v>
      </c>
      <c r="CH28" t="e">
        <f t="shared" ca="1" si="23"/>
        <v>#NAME?</v>
      </c>
      <c r="CI28" t="e">
        <f t="shared" ca="1" si="24"/>
        <v>#NAME?</v>
      </c>
      <c r="CJ28" t="e">
        <f t="shared" ca="1" si="25"/>
        <v>#NAME?</v>
      </c>
      <c r="CK28" t="e">
        <f t="shared" ca="1" si="26"/>
        <v>#NAME?</v>
      </c>
      <c r="CL28" t="e">
        <f t="shared" ca="1" si="27"/>
        <v>#NAME?</v>
      </c>
      <c r="CM28" t="e">
        <f t="shared" ca="1" si="28"/>
        <v>#NAME?</v>
      </c>
      <c r="CN28" t="e">
        <f t="shared" ca="1" si="29"/>
        <v>#NAME?</v>
      </c>
      <c r="CO28" t="e">
        <f t="shared" ca="1" si="30"/>
        <v>#NAME?</v>
      </c>
      <c r="CP28" t="e">
        <f t="shared" ca="1" si="31"/>
        <v>#NAME?</v>
      </c>
      <c r="CR28" s="76"/>
      <c r="CS28" s="34">
        <f>$K$28</f>
        <v>650</v>
      </c>
      <c r="CT28" s="37">
        <f>IF(CT$9&lt;$CW$7,500,[1]!MF_PGasFraction_atma($B$19,T_res_,gamma_gas_,gamma_oil_,gamma_wat_,wc_,,$CS28,Pb_atma,T_res_,Bob_,,,AU28,$B$18,T_res_))</f>
        <v>500</v>
      </c>
      <c r="CU28" s="37">
        <f>IF(CU$9&lt;$CW$7,500,[1]!MF_PGasFraction_atma($B$19,T_res_,gamma_gas_,gamma_oil_,gamma_wat_,wc_,,$CS28,Pb_atma,T_res_,Bob_,,,AV28,$B$18,T_res_))</f>
        <v>35.48583984375</v>
      </c>
      <c r="CV28" s="37">
        <f>IF(CV$9&lt;$CW$7,500,[1]!MF_PGasFraction_atma($B$19,T_res_,gamma_gas_,gamma_oil_,gamma_wat_,wc_,,$CS28,Pb_atma,T_res_,Bob_,,,AW28,$B$18,T_res_))</f>
        <v>43.524169921875</v>
      </c>
      <c r="CW28" s="37">
        <f>IF(CW$9&lt;$CW$7,500,[1]!MF_PGasFraction_atma($B$19,T_res_,gamma_gas_,gamma_oil_,gamma_wat_,wc_,,$CS28,Pb_atma,T_res_,Bob_,,,AX28,$B$18,T_res_))</f>
        <v>50.68359375</v>
      </c>
      <c r="CX28" s="37">
        <f>IF(CX$9&lt;$CW$7,500,[1]!MF_PGasFraction_atma($B$19,T_res_,gamma_gas_,gamma_oil_,gamma_wat_,wc_,,$CS28,Pb_atma,T_res_,Bob_,,,AY28,$B$18,T_res_))</f>
        <v>57.183837890625</v>
      </c>
      <c r="CY28" s="37">
        <f>IF(CY$9&lt;$CW$7,500,[1]!MF_PGasFraction_atma($B$19,T_res_,gamma_gas_,gamma_oil_,gamma_wat_,wc_,,$CS28,Pb_atma,T_res_,Bob_,,,AZ28,$B$18,T_res_))</f>
        <v>63.02490234375</v>
      </c>
      <c r="CZ28" s="37">
        <f>IF(CZ$9&lt;$CW$7,500,[1]!MF_PGasFraction_atma($B$19,T_res_,gamma_gas_,gamma_oil_,gamma_wat_,wc_,,$CS28,Pb_atma,T_res_,Bob_,,,BA28,$B$18,T_res_))</f>
        <v>71.1181640625</v>
      </c>
      <c r="DA28" s="37">
        <f>IF(DA$9&lt;$CW$7,500,[1]!MF_PGasFraction_atma($B$19,T_res_,gamma_gas_,gamma_oil_,gamma_wat_,wc_,,$CS28,Pb_atma,T_res_,Bob_,,,BB28,$B$18,T_res_))</f>
        <v>76.35498046875</v>
      </c>
      <c r="DB28" s="37">
        <f>IF(DB$9&lt;$CW$7,500,[1]!MF_PGasFraction_atma($B$19,T_res_,gamma_gas_,gamma_oil_,gamma_wat_,wc_,,$CS28,Pb_atma,T_res_,Bob_,,,BC28,$B$18,T_res_))</f>
        <v>81.15234375</v>
      </c>
      <c r="DC28" s="37">
        <f>IF(DC$9&lt;$CW$7,500,[1]!MF_PGasFraction_atma($B$19,T_res_,gamma_gas_,gamma_oil_,gamma_wat_,wc_,,$CS28,Pb_atma,T_res_,Bob_,,,BD28,$B$18,T_res_))</f>
        <v>85.51025390625</v>
      </c>
      <c r="DD28" s="37">
        <f>IF(DD$9&lt;$CW$7,500,[1]!MF_PGasFraction_atma($B$19,T_res_,gamma_gas_,gamma_oil_,gamma_wat_,wc_,,$CS28,Pb_atma,T_res_,Bob_,,,BE28,$B$18,T_res_))</f>
        <v>89.53857421875</v>
      </c>
      <c r="DE28" s="37">
        <f>IF(DE$9&lt;$CW$7,500,[1]!MF_PGasFraction_atma($B$19,T_res_,gamma_gas_,gamma_oil_,gamma_wat_,wc_,,$CS28,Pb_atma,T_res_,Bob_,,,BF28,$B$18,T_res_))</f>
        <v>93.20068359375</v>
      </c>
      <c r="DF28" s="37">
        <f>IF(DF$9&lt;$CW$7,500,[1]!MF_PGasFraction_atma($B$19,T_res_,gamma_gas_,gamma_oil_,gamma_wat_,wc_,,$CS28,Pb_atma,T_res_,Bob_,,,BG28,$B$18,T_res_))</f>
        <v>96.56982421875</v>
      </c>
      <c r="DG28" s="37">
        <f>IF(DG$9&lt;$CW$7,500,[1]!MF_PGasFraction_atma($B$19,T_res_,gamma_gas_,gamma_oil_,gamma_wat_,wc_,,$CS28,Pb_atma,T_res_,Bob_,,,BH28,$B$18,T_res_))</f>
        <v>99.6826171875</v>
      </c>
      <c r="DI28" s="76"/>
      <c r="DJ28" s="34">
        <f>$K$28</f>
        <v>650</v>
      </c>
      <c r="DK28" s="30" t="e">
        <f t="shared" ca="1" si="81"/>
        <v>#NAME?</v>
      </c>
      <c r="DL28" s="30" t="e">
        <f t="shared" ca="1" si="82"/>
        <v>#NAME?</v>
      </c>
      <c r="DM28" s="30" t="e">
        <f t="shared" ca="1" si="83"/>
        <v>#NAME?</v>
      </c>
      <c r="DN28" s="30" t="e">
        <f t="shared" ca="1" si="84"/>
        <v>#NAME?</v>
      </c>
      <c r="DO28" s="30" t="e">
        <f t="shared" ca="1" si="85"/>
        <v>#NAME?</v>
      </c>
      <c r="DP28" s="30" t="e">
        <f t="shared" ca="1" si="86"/>
        <v>#NAME?</v>
      </c>
      <c r="DQ28" s="30" t="e">
        <f t="shared" ca="1" si="87"/>
        <v>#NAME?</v>
      </c>
      <c r="DR28" s="30" t="e">
        <f t="shared" ca="1" si="88"/>
        <v>#NAME?</v>
      </c>
      <c r="DS28" s="30" t="e">
        <f t="shared" ca="1" si="89"/>
        <v>#NAME?</v>
      </c>
      <c r="DT28" s="30" t="e">
        <f t="shared" ca="1" si="90"/>
        <v>#NAME?</v>
      </c>
      <c r="DU28" s="30" t="e">
        <f t="shared" ca="1" si="91"/>
        <v>#NAME?</v>
      </c>
      <c r="DV28" s="30" t="e">
        <f t="shared" ca="1" si="92"/>
        <v>#NAME?</v>
      </c>
      <c r="DW28" s="30" t="e">
        <f t="shared" ca="1" si="93"/>
        <v>#NAME?</v>
      </c>
      <c r="DX28" s="30" t="e">
        <f t="shared" ca="1" si="94"/>
        <v>#NAME?</v>
      </c>
      <c r="DZ28" s="76"/>
      <c r="EA28" s="34">
        <f>$K$28</f>
        <v>650</v>
      </c>
      <c r="EB28" s="38" t="e">
        <f t="shared" ca="1" si="95"/>
        <v>#NAME?</v>
      </c>
      <c r="EC28" s="38">
        <f t="shared" si="96"/>
        <v>60</v>
      </c>
      <c r="ED28" s="38">
        <f t="shared" si="97"/>
        <v>60</v>
      </c>
      <c r="EE28" s="38">
        <f t="shared" si="98"/>
        <v>60</v>
      </c>
      <c r="EF28" s="38">
        <f t="shared" si="99"/>
        <v>60</v>
      </c>
      <c r="EG28" s="38" t="e">
        <f t="shared" ca="1" si="100"/>
        <v>#NAME?</v>
      </c>
      <c r="EH28" s="38" t="e">
        <f t="shared" ca="1" si="101"/>
        <v>#NAME?</v>
      </c>
      <c r="EI28" s="38" t="e">
        <f t="shared" ca="1" si="102"/>
        <v>#NAME?</v>
      </c>
      <c r="EJ28" s="38" t="e">
        <f t="shared" ca="1" si="103"/>
        <v>#NAME?</v>
      </c>
      <c r="EK28" s="38" t="e">
        <f t="shared" ca="1" si="104"/>
        <v>#NAME?</v>
      </c>
      <c r="EL28" s="38" t="e">
        <f t="shared" ca="1" si="105"/>
        <v>#NAME?</v>
      </c>
      <c r="EM28" s="38" t="e">
        <f t="shared" ca="1" si="106"/>
        <v>#NAME?</v>
      </c>
      <c r="EN28" s="38" t="e">
        <f t="shared" ca="1" si="107"/>
        <v>#NAME?</v>
      </c>
      <c r="EO28" s="38" t="e">
        <f t="shared" ca="1" si="108"/>
        <v>#NAME?</v>
      </c>
      <c r="ER28" s="20" t="e">
        <f t="shared" ca="1" si="109"/>
        <v>#NAME?</v>
      </c>
      <c r="ES28">
        <f t="shared" si="110"/>
        <v>0</v>
      </c>
      <c r="ET28">
        <f t="shared" si="111"/>
        <v>0</v>
      </c>
      <c r="EU28">
        <f t="shared" si="112"/>
        <v>0</v>
      </c>
      <c r="EV28" t="e">
        <f t="shared" ca="1" si="113"/>
        <v>#NAME?</v>
      </c>
      <c r="EW28" t="e">
        <f t="shared" ca="1" si="114"/>
        <v>#NAME?</v>
      </c>
      <c r="EX28" t="e">
        <f t="shared" ca="1" si="115"/>
        <v>#NAME?</v>
      </c>
      <c r="EY28" t="e">
        <f t="shared" ca="1" si="116"/>
        <v>#NAME?</v>
      </c>
      <c r="EZ28" t="e">
        <f t="shared" ca="1" si="117"/>
        <v>#NAME?</v>
      </c>
      <c r="FA28" t="e">
        <f t="shared" ca="1" si="118"/>
        <v>#NAME?</v>
      </c>
      <c r="FB28" t="e">
        <f t="shared" ca="1" si="119"/>
        <v>#NAME?</v>
      </c>
      <c r="FC28" t="e">
        <f t="shared" ca="1" si="120"/>
        <v>#NAME?</v>
      </c>
      <c r="FD28" t="e">
        <f t="shared" ca="1" si="121"/>
        <v>#NAME?</v>
      </c>
      <c r="FE28" s="21" t="e">
        <f t="shared" ca="1" si="122"/>
        <v>#NAME?</v>
      </c>
      <c r="FG28" s="76"/>
      <c r="FH28" s="34">
        <f>$K$28</f>
        <v>650</v>
      </c>
      <c r="FI28" s="37" t="e">
        <f t="shared" ca="1" si="35"/>
        <v>#NAME?</v>
      </c>
      <c r="FJ28" s="37" t="e">
        <f t="shared" ca="1" si="36"/>
        <v>#NAME?</v>
      </c>
      <c r="FK28" s="37" t="e">
        <f t="shared" ca="1" si="37"/>
        <v>#NAME?</v>
      </c>
      <c r="FL28" s="37" t="e">
        <f t="shared" ca="1" si="38"/>
        <v>#NAME?</v>
      </c>
      <c r="FM28" s="37" t="e">
        <f t="shared" ca="1" si="39"/>
        <v>#NAME?</v>
      </c>
      <c r="FN28" s="37" t="e">
        <f t="shared" ca="1" si="40"/>
        <v>#NAME?</v>
      </c>
      <c r="FO28" s="37" t="e">
        <f t="shared" ca="1" si="41"/>
        <v>#NAME?</v>
      </c>
      <c r="FP28" s="37" t="e">
        <f t="shared" ca="1" si="42"/>
        <v>#NAME?</v>
      </c>
      <c r="FQ28" s="37" t="e">
        <f t="shared" ca="1" si="43"/>
        <v>#NAME?</v>
      </c>
      <c r="FR28" s="37" t="e">
        <f t="shared" ca="1" si="44"/>
        <v>#NAME?</v>
      </c>
      <c r="FS28" s="37" t="e">
        <f t="shared" ca="1" si="45"/>
        <v>#NAME?</v>
      </c>
      <c r="FT28" s="37" t="e">
        <f t="shared" ca="1" si="46"/>
        <v>#NAME?</v>
      </c>
      <c r="FU28" s="37" t="e">
        <f t="shared" ca="1" si="47"/>
        <v>#NAME?</v>
      </c>
      <c r="FV28" s="37" t="e">
        <f t="shared" ca="1" si="48"/>
        <v>#NAME?</v>
      </c>
      <c r="FY28" s="76"/>
      <c r="FZ28" s="34">
        <f t="shared" si="123"/>
        <v>650</v>
      </c>
      <c r="GA28" s="30" t="e">
        <f t="shared" ca="1" si="124"/>
        <v>#NAME?</v>
      </c>
      <c r="GB28" s="30" t="e">
        <f t="shared" ca="1" si="125"/>
        <v>#NAME?</v>
      </c>
      <c r="GC28" s="30" t="e">
        <f t="shared" ca="1" si="126"/>
        <v>#NAME?</v>
      </c>
      <c r="GD28" s="30" t="e">
        <f t="shared" ca="1" si="127"/>
        <v>#NAME?</v>
      </c>
      <c r="GE28" s="30" t="e">
        <f t="shared" ca="1" si="128"/>
        <v>#NAME?</v>
      </c>
      <c r="GF28" s="30" t="e">
        <f t="shared" ca="1" si="129"/>
        <v>#NAME?</v>
      </c>
      <c r="GG28" s="30" t="e">
        <f t="shared" ca="1" si="130"/>
        <v>#NAME?</v>
      </c>
      <c r="GH28" s="30" t="e">
        <f t="shared" ca="1" si="131"/>
        <v>#NAME?</v>
      </c>
      <c r="GI28" s="30" t="e">
        <f t="shared" ca="1" si="132"/>
        <v>#NAME?</v>
      </c>
      <c r="GJ28" s="30" t="e">
        <f t="shared" ca="1" si="133"/>
        <v>#NAME?</v>
      </c>
      <c r="GK28" s="30" t="e">
        <f t="shared" ca="1" si="134"/>
        <v>#NAME?</v>
      </c>
      <c r="GL28" s="30" t="e">
        <f t="shared" ca="1" si="135"/>
        <v>#NAME?</v>
      </c>
      <c r="GM28" s="30" t="e">
        <f t="shared" ca="1" si="136"/>
        <v>#NAME?</v>
      </c>
      <c r="GN28" s="31" t="e">
        <f t="shared" ca="1" si="137"/>
        <v>#NAME?</v>
      </c>
      <c r="GO28" s="76"/>
      <c r="GP28" s="34">
        <v>650</v>
      </c>
      <c r="GQ28" s="37" t="e">
        <f t="shared" ca="1" si="50"/>
        <v>#NAME?</v>
      </c>
      <c r="GR28" s="37" t="e">
        <f t="shared" ca="1" si="51"/>
        <v>#NAME?</v>
      </c>
      <c r="GS28" s="37" t="e">
        <f t="shared" ca="1" si="52"/>
        <v>#NAME?</v>
      </c>
      <c r="GT28" s="37" t="e">
        <f t="shared" ca="1" si="53"/>
        <v>#NAME?</v>
      </c>
      <c r="GU28" s="37" t="e">
        <f t="shared" ca="1" si="54"/>
        <v>#NAME?</v>
      </c>
      <c r="GV28" s="37" t="e">
        <f t="shared" ca="1" si="55"/>
        <v>#NAME?</v>
      </c>
      <c r="GW28" s="37" t="e">
        <f t="shared" ca="1" si="56"/>
        <v>#NAME?</v>
      </c>
      <c r="GX28" s="37" t="e">
        <f t="shared" ca="1" si="57"/>
        <v>#NAME?</v>
      </c>
      <c r="GY28" s="37" t="e">
        <f t="shared" ca="1" si="58"/>
        <v>#NAME?</v>
      </c>
      <c r="GZ28" s="37" t="e">
        <f t="shared" ca="1" si="59"/>
        <v>#NAME?</v>
      </c>
      <c r="HA28" s="37" t="e">
        <f t="shared" ca="1" si="60"/>
        <v>#NAME?</v>
      </c>
      <c r="HB28" s="37" t="e">
        <f t="shared" ca="1" si="61"/>
        <v>#NAME?</v>
      </c>
      <c r="HC28" s="37" t="e">
        <f t="shared" ca="1" si="62"/>
        <v>#NAME?</v>
      </c>
      <c r="HD28" s="37" t="e">
        <f t="shared" ca="1" si="63"/>
        <v>#NAME?</v>
      </c>
      <c r="HE28" s="76"/>
      <c r="HF28" s="34">
        <f t="shared" si="138"/>
        <v>650</v>
      </c>
      <c r="HG28" s="42" t="e">
        <f t="shared" ca="1" si="139"/>
        <v>#NAME?</v>
      </c>
      <c r="HH28" s="38" t="e">
        <f t="shared" ca="1" si="140"/>
        <v>#NAME?</v>
      </c>
      <c r="HI28" s="38" t="e">
        <f t="shared" ca="1" si="141"/>
        <v>#NAME?</v>
      </c>
      <c r="HJ28" s="38" t="e">
        <f t="shared" ca="1" si="142"/>
        <v>#NAME?</v>
      </c>
      <c r="HK28" s="38" t="e">
        <f t="shared" ca="1" si="143"/>
        <v>#NAME?</v>
      </c>
      <c r="HL28" s="38" t="e">
        <f t="shared" ca="1" si="144"/>
        <v>#NAME?</v>
      </c>
      <c r="HM28" s="38" t="e">
        <f t="shared" ca="1" si="145"/>
        <v>#NAME?</v>
      </c>
      <c r="HN28" s="38" t="e">
        <f t="shared" ca="1" si="146"/>
        <v>#NAME?</v>
      </c>
      <c r="HO28" s="38" t="e">
        <f t="shared" ca="1" si="147"/>
        <v>#NAME?</v>
      </c>
      <c r="HP28" s="38" t="e">
        <f t="shared" ca="1" si="148"/>
        <v>#NAME?</v>
      </c>
      <c r="HQ28" s="38" t="e">
        <f t="shared" ca="1" si="149"/>
        <v>#NAME?</v>
      </c>
      <c r="HR28" s="38" t="e">
        <f t="shared" ca="1" si="150"/>
        <v>#NAME?</v>
      </c>
      <c r="HS28" s="38" t="e">
        <f t="shared" ca="1" si="151"/>
        <v>#NAME?</v>
      </c>
      <c r="HT28" s="43" t="e">
        <f t="shared" ca="1" si="152"/>
        <v>#NAME?</v>
      </c>
      <c r="HU28" s="76"/>
      <c r="HV28" s="34" t="e">
        <f t="shared" ca="1" si="153"/>
        <v>#NAME?</v>
      </c>
      <c r="HW28" s="38" t="e">
        <f t="shared" ca="1" si="154"/>
        <v>#NAME?</v>
      </c>
      <c r="HX28" s="38" t="e">
        <f t="shared" ca="1" si="155"/>
        <v>#NAME?</v>
      </c>
      <c r="HY28" s="38" t="e">
        <f t="shared" ca="1" si="156"/>
        <v>#NAME?</v>
      </c>
      <c r="HZ28" s="38" t="e">
        <f t="shared" ca="1" si="157"/>
        <v>#NAME?</v>
      </c>
      <c r="IA28" s="38" t="e">
        <f t="shared" ca="1" si="158"/>
        <v>#NAME?</v>
      </c>
      <c r="IB28" s="38" t="e">
        <f t="shared" ca="1" si="159"/>
        <v>#NAME?</v>
      </c>
      <c r="IC28" s="38" t="e">
        <f t="shared" ca="1" si="160"/>
        <v>#NAME?</v>
      </c>
      <c r="ID28" s="38" t="e">
        <f t="shared" ca="1" si="161"/>
        <v>#NAME?</v>
      </c>
      <c r="IE28" s="38" t="e">
        <f t="shared" ca="1" si="162"/>
        <v>#NAME?</v>
      </c>
      <c r="IF28" s="38" t="e">
        <f t="shared" ca="1" si="163"/>
        <v>#NAME?</v>
      </c>
      <c r="IG28" s="38" t="e">
        <f t="shared" ca="1" si="164"/>
        <v>#NAME?</v>
      </c>
      <c r="IH28" s="38" t="e">
        <f t="shared" ca="1" si="165"/>
        <v>#NAME?</v>
      </c>
      <c r="II28" s="38" t="e">
        <f t="shared" ca="1" si="166"/>
        <v>#NAME?</v>
      </c>
      <c r="IJ28" s="43" t="e">
        <f t="shared" ca="1" si="167"/>
        <v>#NAME?</v>
      </c>
      <c r="IL28" s="76"/>
      <c r="IM28" s="34" t="e">
        <f t="shared" ca="1" si="168"/>
        <v>#NAME?</v>
      </c>
      <c r="IN28" s="38" t="e">
        <f t="shared" ca="1" si="169"/>
        <v>#NAME?</v>
      </c>
      <c r="IO28" s="38" t="e">
        <f t="shared" ca="1" si="170"/>
        <v>#NAME?</v>
      </c>
      <c r="IP28" s="38" t="e">
        <f t="shared" ca="1" si="171"/>
        <v>#NAME?</v>
      </c>
      <c r="IQ28" s="38" t="e">
        <f t="shared" ca="1" si="172"/>
        <v>#NAME?</v>
      </c>
      <c r="IR28" s="38" t="e">
        <f t="shared" ca="1" si="173"/>
        <v>#NAME?</v>
      </c>
      <c r="IS28" s="38" t="e">
        <f t="shared" ca="1" si="174"/>
        <v>#NAME?</v>
      </c>
      <c r="IT28" s="38" t="e">
        <f t="shared" ca="1" si="175"/>
        <v>#NAME?</v>
      </c>
      <c r="IU28" s="38" t="e">
        <f t="shared" ca="1" si="176"/>
        <v>#NAME?</v>
      </c>
      <c r="IV28" s="38" t="e">
        <f t="shared" ca="1" si="177"/>
        <v>#NAME?</v>
      </c>
      <c r="IW28" s="38" t="e">
        <f t="shared" ca="1" si="178"/>
        <v>#NAME?</v>
      </c>
      <c r="IX28" s="38" t="e">
        <f t="shared" ca="1" si="179"/>
        <v>#NAME?</v>
      </c>
      <c r="IY28" s="38" t="e">
        <f t="shared" ca="1" si="180"/>
        <v>#NAME?</v>
      </c>
      <c r="IZ28" s="38" t="e">
        <f t="shared" ca="1" si="181"/>
        <v>#NAME?</v>
      </c>
      <c r="JA28" s="43" t="e">
        <f t="shared" ca="1" si="182"/>
        <v>#NAME?</v>
      </c>
    </row>
    <row r="29" spans="1:261" x14ac:dyDescent="0.3">
      <c r="A29" s="7" t="s">
        <v>13</v>
      </c>
      <c r="B29" s="110">
        <v>1</v>
      </c>
      <c r="C29" s="111"/>
      <c r="D29" s="8" t="s">
        <v>3</v>
      </c>
      <c r="F29" s="71"/>
      <c r="G29" s="71"/>
      <c r="J29" s="76"/>
      <c r="K29" s="34">
        <v>700</v>
      </c>
      <c r="L29" s="37" t="e">
        <f ca="1">[1]!MF_dPpipe_atma(L$14,wc_,0,Hmes_,Pbuf_atma,Tbuf_,,d_tub,,gamma_gas_,gamma_oil_,gamma_wat_,,$K29,Pb_atma,T_res_,Bob_,,,,,,1,T_res_)</f>
        <v>#NAME?</v>
      </c>
      <c r="M29" s="37" t="e">
        <f ca="1">[1]!MF_dPpipe_atma(M$14,wc_,0,Hmes_,Pbuf_atma,Tbuf_,,d_tub,,gamma_gas_,gamma_oil_,gamma_wat_,,$K29,Pb_atma,T_res_,Bob_,,,,,,1,T_res_)</f>
        <v>#NAME?</v>
      </c>
      <c r="N29" s="37" t="e">
        <f ca="1">[1]!MF_dPpipe_atma(N$14,wc_,0,Hmes_,Pbuf_atma,Tbuf_,,d_tub,,gamma_gas_,gamma_oil_,gamma_wat_,,$K29,Pb_atma,T_res_,Bob_,,,,,,1,T_res_)</f>
        <v>#NAME?</v>
      </c>
      <c r="O29" s="37" t="e">
        <f ca="1">[1]!MF_dPpipe_atma(O$14,wc_,0,Hmes_,Pbuf_atma,Tbuf_,,d_tub,,gamma_gas_,gamma_oil_,gamma_wat_,,$K29,Pb_atma,T_res_,Bob_,,,,,,1,T_res_)</f>
        <v>#NAME?</v>
      </c>
      <c r="P29" s="37" t="e">
        <f ca="1">[1]!MF_dPpipe_atma(P$14,wc_,0,Hmes_,Pbuf_atma,Tbuf_,,d_tub,,gamma_gas_,gamma_oil_,gamma_wat_,,$K29,Pb_atma,T_res_,Bob_,,,,,,1,T_res_)</f>
        <v>#NAME?</v>
      </c>
      <c r="Q29" s="37" t="e">
        <f ca="1">[1]!MF_dPpipe_atma(Q$14,wc_,0,Hmes_,Pbuf_atma,Tbuf_,,d_tub,,gamma_gas_,gamma_oil_,gamma_wat_,,$K29,Pb_atma,T_res_,Bob_,,,,,,1,T_res_)</f>
        <v>#NAME?</v>
      </c>
      <c r="R29" s="37" t="e">
        <f ca="1">[1]!MF_dPpipe_atma(R$14,wc_,0,Hmes_,Pbuf_atma,Tbuf_,,d_tub,,gamma_gas_,gamma_oil_,gamma_wat_,,$K29,Pb_atma,T_res_,Bob_,,,,,,1,T_res_)</f>
        <v>#NAME?</v>
      </c>
      <c r="S29" s="37" t="e">
        <f ca="1">[1]!MF_dPpipe_atma(S$14,wc_,0,Hmes_,Pbuf_atma,Tbuf_,,d_tub,,gamma_gas_,gamma_oil_,gamma_wat_,,$K29,Pb_atma,T_res_,Bob_,,,,,,1,T_res_)</f>
        <v>#NAME?</v>
      </c>
      <c r="T29" s="37" t="e">
        <f ca="1">[1]!MF_dPpipe_atma(T$14,wc_,0,Hmes_,Pbuf_atma,Tbuf_,,d_tub,,gamma_gas_,gamma_oil_,gamma_wat_,,$K29,Pb_atma,T_res_,Bob_,,,,,,1,T_res_)</f>
        <v>#NAME?</v>
      </c>
      <c r="U29" s="37" t="e">
        <f ca="1">[1]!MF_dPpipe_atma(U$14,wc_,0,Hmes_,Pbuf_atma,Tbuf_,,d_tub,,gamma_gas_,gamma_oil_,gamma_wat_,,$K29,Pb_atma,T_res_,Bob_,,,,,,1,T_res_)</f>
        <v>#NAME?</v>
      </c>
      <c r="V29" s="37" t="e">
        <f ca="1">[1]!MF_dPpipe_atma(V$14,wc_,0,Hmes_,Pbuf_atma,Tbuf_,,d_tub,,gamma_gas_,gamma_oil_,gamma_wat_,,$K29,Pb_atma,T_res_,Bob_,,,,,,1,T_res_)</f>
        <v>#NAME?</v>
      </c>
      <c r="W29" s="37" t="e">
        <f ca="1">[1]!MF_dPpipe_atma(W$14,wc_,0,Hmes_,Pbuf_atma,Tbuf_,,d_tub,,gamma_gas_,gamma_oil_,gamma_wat_,,$K29,Pb_atma,T_res_,Bob_,,,,,,1,T_res_)</f>
        <v>#NAME?</v>
      </c>
      <c r="X29" s="37" t="e">
        <f ca="1">[1]!MF_dPpipe_atma(X$14,wc_,0,Hmes_,Pbuf_atma,Tbuf_,,d_tub,,gamma_gas_,gamma_oil_,gamma_wat_,,$K29,Pb_atma,T_res_,Bob_,,,,,,1,T_res_)</f>
        <v>#NAME?</v>
      </c>
      <c r="Y29" s="37" t="e">
        <f ca="1">[1]!MF_dPpipe_atma(Y$14,wc_,0,Hmes_,Pbuf_atma,Tbuf_,,d_tub,,gamma_gas_,gamma_oil_,gamma_wat_,,$K29,Pb_atma,T_res_,Bob_,,,,,,1,T_res_)</f>
        <v>#NAME?</v>
      </c>
      <c r="AB29" s="76"/>
      <c r="AC29" s="34">
        <f>$K$29</f>
        <v>700</v>
      </c>
      <c r="AD29" s="37" t="e">
        <f t="shared" ca="1" si="67"/>
        <v>#NAME?</v>
      </c>
      <c r="AE29" s="37" t="e">
        <f t="shared" ca="1" si="68"/>
        <v>#NAME?</v>
      </c>
      <c r="AF29" s="37" t="e">
        <f t="shared" ca="1" si="69"/>
        <v>#NAME?</v>
      </c>
      <c r="AG29" s="37" t="e">
        <f t="shared" ca="1" si="70"/>
        <v>#NAME?</v>
      </c>
      <c r="AH29" s="37" t="e">
        <f t="shared" ca="1" si="71"/>
        <v>#NAME?</v>
      </c>
      <c r="AI29" s="37" t="e">
        <f t="shared" ca="1" si="72"/>
        <v>#NAME?</v>
      </c>
      <c r="AJ29" s="37" t="e">
        <f t="shared" ca="1" si="73"/>
        <v>#NAME?</v>
      </c>
      <c r="AK29" s="37" t="e">
        <f t="shared" ca="1" si="74"/>
        <v>#NAME?</v>
      </c>
      <c r="AL29" s="37" t="e">
        <f t="shared" ca="1" si="75"/>
        <v>#NAME?</v>
      </c>
      <c r="AM29" s="37" t="e">
        <f t="shared" ca="1" si="76"/>
        <v>#NAME?</v>
      </c>
      <c r="AN29" s="37" t="e">
        <f t="shared" ca="1" si="77"/>
        <v>#NAME?</v>
      </c>
      <c r="AO29" s="37" t="e">
        <f t="shared" ca="1" si="78"/>
        <v>#NAME?</v>
      </c>
      <c r="AP29" s="37" t="e">
        <f t="shared" ca="1" si="79"/>
        <v>#NAME?</v>
      </c>
      <c r="AQ29" s="37" t="e">
        <f t="shared" ca="1" si="18"/>
        <v>#NAME?</v>
      </c>
      <c r="AT29" s="76"/>
      <c r="AU29" s="34">
        <f>$K$29</f>
        <v>700</v>
      </c>
      <c r="AV29" s="16">
        <f>[1]!MF_SeparNat_d($B$18,AV$14,wc_,,d_tub,Dcas_,gamma_gas_,gamma_oil_,gamma_wat_,,$AU29,Pb_atma,T_res_,Bob_)</f>
        <v>0.96368115446005664</v>
      </c>
      <c r="AW29" s="16">
        <f>[1]!MF_SeparNat_d($B$18,AW$14,wc_,,d_tub,Dcas_,gamma_gas_,gamma_oil_,gamma_wat_,,$AU29,Pb_atma,T_res_,Bob_)</f>
        <v>0.94008885392382013</v>
      </c>
      <c r="AX29" s="16">
        <f>[1]!MF_SeparNat_d($B$18,AX$14,wc_,,d_tub,Dcas_,gamma_gas_,gamma_oil_,gamma_wat_,,$AU29,Pb_atma,T_res_,Bob_)</f>
        <v>0.9183333034125758</v>
      </c>
      <c r="AY29" s="16">
        <f>[1]!MF_SeparNat_d($B$18,AY$14,wc_,,d_tub,Dcas_,gamma_gas_,gamma_oil_,gamma_wat_,,$AU29,Pb_atma,T_res_,Bob_)</f>
        <v>0.89793900224403012</v>
      </c>
      <c r="AZ29" s="16">
        <f>[1]!MF_SeparNat_d($B$18,AZ$14,wc_,,d_tub,Dcas_,gamma_gas_,gamma_oil_,gamma_wat_,,$AU29,Pb_atma,T_res_,Bob_)</f>
        <v>0.87864993964795901</v>
      </c>
      <c r="BA29" s="16">
        <f>[1]!MF_SeparNat_d($B$18,BA$14,wc_,,d_tub,Dcas_,gamma_gas_,gamma_oil_,gamma_wat_,,$AU29,Pb_atma,T_res_,Bob_)</f>
        <v>0.85125592971595998</v>
      </c>
      <c r="BB29" s="16">
        <f>[1]!MF_SeparNat_d($B$18,BB$14,wc_,,d_tub,Dcas_,gamma_gas_,gamma_oil_,gamma_wat_,,$AU29,Pb_atma,T_res_,Bob_)</f>
        <v>0.83269171324209301</v>
      </c>
      <c r="BC29" s="16">
        <f>[1]!MF_SeparNat_d($B$18,BC$14,wc_,,d_tub,Dcas_,gamma_gas_,gamma_oil_,gamma_wat_,,$AU29,Pb_atma,T_res_,Bob_)</f>
        <v>0.81494418761888077</v>
      </c>
      <c r="BD29" s="16">
        <f>[1]!MF_SeparNat_d($B$18,BD$14,wc_,,d_tub,Dcas_,gamma_gas_,gamma_oil_,gamma_wat_,,$AU29,Pb_atma,T_res_,Bob_)</f>
        <v>0.79793642126633246</v>
      </c>
      <c r="BE29" s="16">
        <f>[1]!MF_SeparNat_d($B$18,BE$14,wc_,,d_tub,Dcas_,gamma_gas_,gamma_oil_,gamma_wat_,,$AU29,Pb_atma,T_res_,Bob_)</f>
        <v>0.78160599927185093</v>
      </c>
      <c r="BF29" s="16">
        <f>[1]!MF_SeparNat_d($B$18,BF$14,wc_,,d_tub,Dcas_,gamma_gas_,gamma_oil_,gamma_wat_,,$AU29,Pb_atma,T_res_,Bob_)</f>
        <v>0.76590103475779803</v>
      </c>
      <c r="BG29" s="16">
        <f>[1]!MF_SeparNat_d($B$18,BG$14,wc_,,d_tub,Dcas_,gamma_gas_,gamma_oil_,gamma_wat_,,$AU29,Pb_atma,T_res_,Bob_)</f>
        <v>0.75077754927087659</v>
      </c>
      <c r="BH29" s="16">
        <f>[1]!MF_SeparNat_d($B$18,BH$14,wc_,,d_tub,Dcas_,gamma_gas_,gamma_oil_,gamma_wat_,,$AU29,Pb_atma,T_res_,Bob_)</f>
        <v>0.73619767478488085</v>
      </c>
      <c r="BI29" s="16">
        <f>[1]!MF_SeparNat_d($B$18,BI$14,wc_,,d_tub,Dcas_,gamma_gas_,gamma_oil_,gamma_wat_,,$AU29,Pb_atma,T_res_,Bob_)</f>
        <v>0.72212837492815474</v>
      </c>
      <c r="BJ29" s="76"/>
      <c r="BK29" s="34">
        <f>$K$29</f>
        <v>700</v>
      </c>
      <c r="BL29" s="16">
        <f>[1]!MF_GasFraction_d($B$18,T_res_,wc_,gamma_gas_,gamma_oil_,gamma_wat_,,$BK29,Pb_atma,T_res_,Bob_,,,AV29,$B$18,T_res_)</f>
        <v>0.26183085851477489</v>
      </c>
      <c r="BM29" s="16">
        <f>[1]!MF_GasFraction_d($B$18,T_res_,wc_,gamma_gas_,gamma_oil_,gamma_wat_,,$BK29,Pb_atma,T_res_,Bob_,,,AW29,$B$18,T_res_)</f>
        <v>0.36860804439004308</v>
      </c>
      <c r="BN29" s="16">
        <f>[1]!MF_GasFraction_d($B$18,T_res_,wc_,gamma_gas_,gamma_oil_,gamma_wat_,,$BK29,Pb_atma,T_res_,Bob_,,,AX29,$B$18,T_res_)</f>
        <v>0.4429536056308751</v>
      </c>
      <c r="BO29" s="16">
        <f>[1]!MF_GasFraction_d($B$18,T_res_,wc_,gamma_gas_,gamma_oil_,gamma_wat_,,$BK29,Pb_atma,T_res_,Bob_,,,AY29,$B$18,T_res_)</f>
        <v>0.49749370267191828</v>
      </c>
      <c r="BP29" s="16">
        <f>[1]!MF_GasFraction_d($B$18,T_res_,wc_,gamma_gas_,gamma_oil_,gamma_wat_,,$BK29,Pb_atma,T_res_,Bob_,,,AZ29,$B$18,T_res_)</f>
        <v>0.54068075317274411</v>
      </c>
      <c r="BQ29" s="16">
        <f>[1]!MF_GasFraction_d($B$18,T_res_,wc_,gamma_gas_,gamma_oil_,gamma_wat_,,$BK29,Pb_atma,T_res_,Bob_,,,BA29,$B$18,T_res_)</f>
        <v>0.59064472076018215</v>
      </c>
      <c r="BR29" s="16">
        <f>[1]!MF_GasFraction_d($B$18,T_res_,wc_,gamma_gas_,gamma_oil_,gamma_wat_,,$BK29,Pb_atma,T_res_,Bob_,,,BB29,$B$18,T_res_)</f>
        <v>0.61874911021252821</v>
      </c>
      <c r="BS29" s="16">
        <f>[1]!MF_GasFraction_d($B$18,T_res_,wc_,gamma_gas_,gamma_oil_,gamma_wat_,,$BK29,Pb_atma,T_res_,Bob_,,,BC29,$B$18,T_res_)</f>
        <v>0.64223123385381342</v>
      </c>
      <c r="BT29" s="16">
        <f>[1]!MF_GasFraction_d($B$18,T_res_,wc_,gamma_gas_,gamma_oil_,gamma_wat_,,$BK29,Pb_atma,T_res_,Bob_,,,BD29,$B$18,T_res_)</f>
        <v>0.6621715567041605</v>
      </c>
      <c r="BU29" s="16">
        <f>[1]!MF_GasFraction_d($B$18,T_res_,wc_,gamma_gas_,gamma_oil_,gamma_wat_,,$BK29,Pb_atma,T_res_,Bob_,,,BE29,$B$18,T_res_)</f>
        <v>0.67933226290065651</v>
      </c>
      <c r="BV29" s="16">
        <f>[1]!MF_GasFraction_d($B$18,T_res_,wc_,gamma_gas_,gamma_oil_,gamma_wat_,,$BK29,Pb_atma,T_res_,Bob_,,,BF29,$B$18,T_res_)</f>
        <v>0.69426776171566229</v>
      </c>
      <c r="BW29" s="16">
        <f>[1]!MF_GasFraction_d($B$18,T_res_,wc_,gamma_gas_,gamma_oil_,gamma_wat_,,$BK29,Pb_atma,T_res_,Bob_,,,BG29,$B$18,T_res_)</f>
        <v>0.7073917538140746</v>
      </c>
      <c r="BX29" s="16">
        <f>[1]!MF_GasFraction_d($B$18,T_res_,wc_,gamma_gas_,gamma_oil_,gamma_wat_,,$BK29,Pb_atma,T_res_,Bob_,,,BH29,$B$18,T_res_)</f>
        <v>0.71901968648849446</v>
      </c>
      <c r="BY29" s="16">
        <f>[1]!MF_GasFraction_d($B$18,T_res_,wc_,gamma_gas_,gamma_oil_,gamma_wat_,,$BK29,Pb_atma,T_res_,Bob_,,,BI29,$B$18,T_res_)</f>
        <v>0.72939659309454985</v>
      </c>
      <c r="CA29" s="76"/>
      <c r="CB29" s="34">
        <f>$K$29</f>
        <v>700</v>
      </c>
      <c r="CC29" t="e">
        <f t="shared" ca="1" si="80"/>
        <v>#NAME?</v>
      </c>
      <c r="CD29">
        <f t="shared" si="19"/>
        <v>60</v>
      </c>
      <c r="CE29">
        <f t="shared" si="20"/>
        <v>60</v>
      </c>
      <c r="CF29">
        <f t="shared" si="21"/>
        <v>60</v>
      </c>
      <c r="CG29" t="e">
        <f t="shared" ca="1" si="22"/>
        <v>#NAME?</v>
      </c>
      <c r="CH29" t="e">
        <f t="shared" ca="1" si="23"/>
        <v>#NAME?</v>
      </c>
      <c r="CI29" t="e">
        <f t="shared" ca="1" si="24"/>
        <v>#NAME?</v>
      </c>
      <c r="CJ29" t="e">
        <f t="shared" ca="1" si="25"/>
        <v>#NAME?</v>
      </c>
      <c r="CK29" t="e">
        <f t="shared" ca="1" si="26"/>
        <v>#NAME?</v>
      </c>
      <c r="CL29" t="e">
        <f t="shared" ca="1" si="27"/>
        <v>#NAME?</v>
      </c>
      <c r="CM29" t="e">
        <f t="shared" ca="1" si="28"/>
        <v>#NAME?</v>
      </c>
      <c r="CN29" t="e">
        <f t="shared" ca="1" si="29"/>
        <v>#NAME?</v>
      </c>
      <c r="CO29" t="e">
        <f t="shared" ca="1" si="30"/>
        <v>#NAME?</v>
      </c>
      <c r="CP29" t="e">
        <f t="shared" ca="1" si="31"/>
        <v>#NAME?</v>
      </c>
      <c r="CR29" s="76"/>
      <c r="CS29" s="34">
        <f>$K$29</f>
        <v>700</v>
      </c>
      <c r="CT29" s="37">
        <f>IF(CT$9&lt;$CW$7,500,[1]!MF_PGasFraction_atma($B$19,T_res_,gamma_gas_,gamma_oil_,gamma_wat_,wc_,,$CS29,Pb_atma,T_res_,Bob_,,,AU29,$B$18,T_res_))</f>
        <v>500</v>
      </c>
      <c r="CU29" s="37">
        <f>IF(CU$9&lt;$CW$7,500,[1]!MF_PGasFraction_atma($B$19,T_res_,gamma_gas_,gamma_oil_,gamma_wat_,wc_,,$CS29,Pb_atma,T_res_,Bob_,,,AV29,$B$18,T_res_))</f>
        <v>36.51123046875</v>
      </c>
      <c r="CV29" s="37">
        <f>IF(CV$9&lt;$CW$7,500,[1]!MF_PGasFraction_atma($B$19,T_res_,gamma_gas_,gamma_oil_,gamma_wat_,wc_,,$CS29,Pb_atma,T_res_,Bob_,,,AW29,$B$18,T_res_))</f>
        <v>45.15380859375</v>
      </c>
      <c r="CW29" s="37">
        <f>IF(CW$9&lt;$CW$7,500,[1]!MF_PGasFraction_atma($B$19,T_res_,gamma_gas_,gamma_oil_,gamma_wat_,wc_,,$CS29,Pb_atma,T_res_,Bob_,,,AX29,$B$18,T_res_))</f>
        <v>52.825927734375</v>
      </c>
      <c r="CX29" s="37">
        <f>IF(CX$9&lt;$CW$7,500,[1]!MF_PGasFraction_atma($B$19,T_res_,gamma_gas_,gamma_oil_,gamma_wat_,wc_,,$CS29,Pb_atma,T_res_,Bob_,,,AY29,$B$18,T_res_))</f>
        <v>59.65576171875</v>
      </c>
      <c r="CY29" s="37">
        <f>IF(CY$9&lt;$CW$7,500,[1]!MF_PGasFraction_atma($B$19,T_res_,gamma_gas_,gamma_oil_,gamma_wat_,wc_,,$CS29,Pb_atma,T_res_,Bob_,,,AZ29,$B$18,T_res_))</f>
        <v>65.9912109375</v>
      </c>
      <c r="CZ29" s="37">
        <f>IF(CZ$9&lt;$CW$7,500,[1]!MF_PGasFraction_atma($B$19,T_res_,gamma_gas_,gamma_oil_,gamma_wat_,wc_,,$CS29,Pb_atma,T_res_,Bob_,,,BA29,$B$18,T_res_))</f>
        <v>74.542236328125</v>
      </c>
      <c r="DA29" s="37">
        <f>IF(DA$9&lt;$CW$7,500,[1]!MF_PGasFraction_atma($B$19,T_res_,gamma_gas_,gamma_oil_,gamma_wat_,wc_,,$CS29,Pb_atma,T_res_,Bob_,,,BB29,$B$18,T_res_))</f>
        <v>80.01708984375</v>
      </c>
      <c r="DB29" s="37">
        <f>IF(DB$9&lt;$CW$7,500,[1]!MF_PGasFraction_atma($B$19,T_res_,gamma_gas_,gamma_oil_,gamma_wat_,wc_,,$CS29,Pb_atma,T_res_,Bob_,,,BC29,$B$18,T_res_))</f>
        <v>85.0341796875</v>
      </c>
      <c r="DC29" s="37">
        <f>IF(DC$9&lt;$CW$7,500,[1]!MF_PGasFraction_atma($B$19,T_res_,gamma_gas_,gamma_oil_,gamma_wat_,wc_,,$CS29,Pb_atma,T_res_,Bob_,,,BD29,$B$18,T_res_))</f>
        <v>89.53857421875</v>
      </c>
      <c r="DD29" s="37">
        <f>IF(DD$9&lt;$CW$7,500,[1]!MF_PGasFraction_atma($B$19,T_res_,gamma_gas_,gamma_oil_,gamma_wat_,wc_,,$CS29,Pb_atma,T_res_,Bob_,,,BE29,$B$18,T_res_))</f>
        <v>93.6767578125</v>
      </c>
      <c r="DE29" s="37">
        <f>IF(DE$9&lt;$CW$7,500,[1]!MF_PGasFraction_atma($B$19,T_res_,gamma_gas_,gamma_oil_,gamma_wat_,wc_,,$CS29,Pb_atma,T_res_,Bob_,,,BF29,$B$18,T_res_))</f>
        <v>97.412109375</v>
      </c>
      <c r="DF29" s="37">
        <f>IF(DF$9&lt;$CW$7,500,[1]!MF_PGasFraction_atma($B$19,T_res_,gamma_gas_,gamma_oil_,gamma_wat_,wc_,,$CS29,Pb_atma,T_res_,Bob_,,,BG29,$B$18,T_res_))</f>
        <v>100.81787109375</v>
      </c>
      <c r="DG29" s="37">
        <f>IF(DG$9&lt;$CW$7,500,[1]!MF_PGasFraction_atma($B$19,T_res_,gamma_gas_,gamma_oil_,gamma_wat_,wc_,,$CS29,Pb_atma,T_res_,Bob_,,,BH29,$B$18,T_res_))</f>
        <v>103.96728515625</v>
      </c>
      <c r="DI29" s="76"/>
      <c r="DJ29" s="34">
        <f>$K$29</f>
        <v>700</v>
      </c>
      <c r="DK29" s="30" t="e">
        <f t="shared" ca="1" si="81"/>
        <v>#NAME?</v>
      </c>
      <c r="DL29" s="30" t="e">
        <f t="shared" ca="1" si="82"/>
        <v>#NAME?</v>
      </c>
      <c r="DM29" s="30" t="e">
        <f t="shared" ca="1" si="83"/>
        <v>#NAME?</v>
      </c>
      <c r="DN29" s="30" t="e">
        <f t="shared" ca="1" si="84"/>
        <v>#NAME?</v>
      </c>
      <c r="DO29" s="30" t="e">
        <f t="shared" ca="1" si="85"/>
        <v>#NAME?</v>
      </c>
      <c r="DP29" s="30" t="e">
        <f t="shared" ca="1" si="86"/>
        <v>#NAME?</v>
      </c>
      <c r="DQ29" s="30" t="e">
        <f t="shared" ca="1" si="87"/>
        <v>#NAME?</v>
      </c>
      <c r="DR29" s="30" t="e">
        <f t="shared" ca="1" si="88"/>
        <v>#NAME?</v>
      </c>
      <c r="DS29" s="30" t="e">
        <f t="shared" ca="1" si="89"/>
        <v>#NAME?</v>
      </c>
      <c r="DT29" s="30" t="e">
        <f t="shared" ca="1" si="90"/>
        <v>#NAME?</v>
      </c>
      <c r="DU29" s="30" t="e">
        <f t="shared" ca="1" si="91"/>
        <v>#NAME?</v>
      </c>
      <c r="DV29" s="30" t="e">
        <f t="shared" ca="1" si="92"/>
        <v>#NAME?</v>
      </c>
      <c r="DW29" s="30" t="e">
        <f t="shared" ca="1" si="93"/>
        <v>#NAME?</v>
      </c>
      <c r="DX29" s="30" t="e">
        <f t="shared" ca="1" si="94"/>
        <v>#NAME?</v>
      </c>
      <c r="DZ29" s="76"/>
      <c r="EA29" s="34">
        <f>$K$29</f>
        <v>700</v>
      </c>
      <c r="EB29" s="38" t="e">
        <f t="shared" ca="1" si="95"/>
        <v>#NAME?</v>
      </c>
      <c r="EC29" s="38">
        <f t="shared" si="96"/>
        <v>60</v>
      </c>
      <c r="ED29" s="38">
        <f t="shared" si="97"/>
        <v>60</v>
      </c>
      <c r="EE29" s="38">
        <f t="shared" si="98"/>
        <v>60</v>
      </c>
      <c r="EF29" s="38">
        <f t="shared" si="99"/>
        <v>60</v>
      </c>
      <c r="EG29" s="38" t="e">
        <f t="shared" ca="1" si="100"/>
        <v>#NAME?</v>
      </c>
      <c r="EH29" s="38" t="e">
        <f t="shared" ca="1" si="101"/>
        <v>#NAME?</v>
      </c>
      <c r="EI29" s="38" t="e">
        <f t="shared" ca="1" si="102"/>
        <v>#NAME?</v>
      </c>
      <c r="EJ29" s="38" t="e">
        <f t="shared" ca="1" si="103"/>
        <v>#NAME?</v>
      </c>
      <c r="EK29" s="38" t="e">
        <f t="shared" ca="1" si="104"/>
        <v>#NAME?</v>
      </c>
      <c r="EL29" s="38" t="e">
        <f t="shared" ca="1" si="105"/>
        <v>#NAME?</v>
      </c>
      <c r="EM29" s="38" t="e">
        <f t="shared" ca="1" si="106"/>
        <v>#NAME?</v>
      </c>
      <c r="EN29" s="38" t="e">
        <f t="shared" ca="1" si="107"/>
        <v>#NAME?</v>
      </c>
      <c r="EO29" s="38" t="e">
        <f t="shared" ca="1" si="108"/>
        <v>#NAME?</v>
      </c>
      <c r="ER29" s="20" t="e">
        <f t="shared" ca="1" si="109"/>
        <v>#NAME?</v>
      </c>
      <c r="ES29">
        <f t="shared" si="110"/>
        <v>0</v>
      </c>
      <c r="ET29">
        <f t="shared" si="111"/>
        <v>0</v>
      </c>
      <c r="EU29">
        <f t="shared" si="112"/>
        <v>0</v>
      </c>
      <c r="EV29" t="e">
        <f t="shared" ca="1" si="113"/>
        <v>#NAME?</v>
      </c>
      <c r="EW29" t="e">
        <f t="shared" ca="1" si="114"/>
        <v>#NAME?</v>
      </c>
      <c r="EX29" t="e">
        <f t="shared" ca="1" si="115"/>
        <v>#NAME?</v>
      </c>
      <c r="EY29" t="e">
        <f t="shared" ca="1" si="116"/>
        <v>#NAME?</v>
      </c>
      <c r="EZ29" t="e">
        <f t="shared" ca="1" si="117"/>
        <v>#NAME?</v>
      </c>
      <c r="FA29" t="e">
        <f t="shared" ca="1" si="118"/>
        <v>#NAME?</v>
      </c>
      <c r="FB29" t="e">
        <f t="shared" ca="1" si="119"/>
        <v>#NAME?</v>
      </c>
      <c r="FC29" t="e">
        <f t="shared" ca="1" si="120"/>
        <v>#NAME?</v>
      </c>
      <c r="FD29" t="e">
        <f t="shared" ca="1" si="121"/>
        <v>#NAME?</v>
      </c>
      <c r="FE29" s="21" t="e">
        <f t="shared" ca="1" si="122"/>
        <v>#NAME?</v>
      </c>
      <c r="FG29" s="76"/>
      <c r="FH29" s="34">
        <f>$K$29</f>
        <v>700</v>
      </c>
      <c r="FI29" s="37" t="e">
        <f t="shared" ca="1" si="35"/>
        <v>#NAME?</v>
      </c>
      <c r="FJ29" s="37" t="e">
        <f t="shared" ca="1" si="36"/>
        <v>#NAME?</v>
      </c>
      <c r="FK29" s="37" t="e">
        <f t="shared" ca="1" si="37"/>
        <v>#NAME?</v>
      </c>
      <c r="FL29" s="37" t="e">
        <f t="shared" ca="1" si="38"/>
        <v>#NAME?</v>
      </c>
      <c r="FM29" s="37" t="e">
        <f t="shared" ca="1" si="39"/>
        <v>#NAME?</v>
      </c>
      <c r="FN29" s="37" t="e">
        <f t="shared" ca="1" si="40"/>
        <v>#NAME?</v>
      </c>
      <c r="FO29" s="37" t="e">
        <f t="shared" ca="1" si="41"/>
        <v>#NAME?</v>
      </c>
      <c r="FP29" s="37" t="e">
        <f t="shared" ca="1" si="42"/>
        <v>#NAME?</v>
      </c>
      <c r="FQ29" s="37" t="e">
        <f t="shared" ca="1" si="43"/>
        <v>#NAME?</v>
      </c>
      <c r="FR29" s="37" t="e">
        <f t="shared" ca="1" si="44"/>
        <v>#NAME?</v>
      </c>
      <c r="FS29" s="37" t="e">
        <f t="shared" ca="1" si="45"/>
        <v>#NAME?</v>
      </c>
      <c r="FT29" s="37" t="e">
        <f t="shared" ca="1" si="46"/>
        <v>#NAME?</v>
      </c>
      <c r="FU29" s="37" t="e">
        <f t="shared" ca="1" si="47"/>
        <v>#NAME?</v>
      </c>
      <c r="FV29" s="37" t="e">
        <f t="shared" ca="1" si="48"/>
        <v>#NAME?</v>
      </c>
      <c r="FY29" s="76"/>
      <c r="FZ29" s="34">
        <f t="shared" si="123"/>
        <v>700</v>
      </c>
      <c r="GA29" s="30" t="e">
        <f t="shared" ca="1" si="124"/>
        <v>#NAME?</v>
      </c>
      <c r="GB29" s="30" t="e">
        <f t="shared" ca="1" si="125"/>
        <v>#NAME?</v>
      </c>
      <c r="GC29" s="30" t="e">
        <f t="shared" ca="1" si="126"/>
        <v>#NAME?</v>
      </c>
      <c r="GD29" s="30" t="e">
        <f t="shared" ca="1" si="127"/>
        <v>#NAME?</v>
      </c>
      <c r="GE29" s="30" t="e">
        <f t="shared" ca="1" si="128"/>
        <v>#NAME?</v>
      </c>
      <c r="GF29" s="30" t="e">
        <f t="shared" ca="1" si="129"/>
        <v>#NAME?</v>
      </c>
      <c r="GG29" s="30" t="e">
        <f t="shared" ca="1" si="130"/>
        <v>#NAME?</v>
      </c>
      <c r="GH29" s="30" t="e">
        <f t="shared" ca="1" si="131"/>
        <v>#NAME?</v>
      </c>
      <c r="GI29" s="30" t="e">
        <f t="shared" ca="1" si="132"/>
        <v>#NAME?</v>
      </c>
      <c r="GJ29" s="30" t="e">
        <f t="shared" ca="1" si="133"/>
        <v>#NAME?</v>
      </c>
      <c r="GK29" s="30" t="e">
        <f t="shared" ca="1" si="134"/>
        <v>#NAME?</v>
      </c>
      <c r="GL29" s="30" t="e">
        <f t="shared" ca="1" si="135"/>
        <v>#NAME?</v>
      </c>
      <c r="GM29" s="30" t="e">
        <f t="shared" ca="1" si="136"/>
        <v>#NAME?</v>
      </c>
      <c r="GN29" s="31" t="e">
        <f t="shared" ca="1" si="137"/>
        <v>#NAME?</v>
      </c>
      <c r="GO29" s="76"/>
      <c r="GP29" s="34">
        <v>700</v>
      </c>
      <c r="GQ29" s="37" t="e">
        <f t="shared" ca="1" si="50"/>
        <v>#NAME?</v>
      </c>
      <c r="GR29" s="37" t="e">
        <f t="shared" ca="1" si="51"/>
        <v>#NAME?</v>
      </c>
      <c r="GS29" s="37" t="e">
        <f t="shared" ca="1" si="52"/>
        <v>#NAME?</v>
      </c>
      <c r="GT29" s="37" t="e">
        <f t="shared" ca="1" si="53"/>
        <v>#NAME?</v>
      </c>
      <c r="GU29" s="37" t="e">
        <f t="shared" ca="1" si="54"/>
        <v>#NAME?</v>
      </c>
      <c r="GV29" s="37" t="e">
        <f t="shared" ca="1" si="55"/>
        <v>#NAME?</v>
      </c>
      <c r="GW29" s="37" t="e">
        <f t="shared" ca="1" si="56"/>
        <v>#NAME?</v>
      </c>
      <c r="GX29" s="37" t="e">
        <f t="shared" ca="1" si="57"/>
        <v>#NAME?</v>
      </c>
      <c r="GY29" s="37" t="e">
        <f t="shared" ca="1" si="58"/>
        <v>#NAME?</v>
      </c>
      <c r="GZ29" s="37" t="e">
        <f t="shared" ca="1" si="59"/>
        <v>#NAME?</v>
      </c>
      <c r="HA29" s="37" t="e">
        <f t="shared" ca="1" si="60"/>
        <v>#NAME?</v>
      </c>
      <c r="HB29" s="37" t="e">
        <f t="shared" ca="1" si="61"/>
        <v>#NAME?</v>
      </c>
      <c r="HC29" s="37" t="e">
        <f t="shared" ca="1" si="62"/>
        <v>#NAME?</v>
      </c>
      <c r="HD29" s="37" t="e">
        <f t="shared" ca="1" si="63"/>
        <v>#NAME?</v>
      </c>
      <c r="HE29" s="76"/>
      <c r="HF29" s="34">
        <f t="shared" si="138"/>
        <v>700</v>
      </c>
      <c r="HG29" s="42" t="e">
        <f t="shared" ca="1" si="139"/>
        <v>#NAME?</v>
      </c>
      <c r="HH29" s="38" t="e">
        <f t="shared" ca="1" si="140"/>
        <v>#NAME?</v>
      </c>
      <c r="HI29" s="38" t="e">
        <f t="shared" ca="1" si="141"/>
        <v>#NAME?</v>
      </c>
      <c r="HJ29" s="38" t="e">
        <f t="shared" ca="1" si="142"/>
        <v>#NAME?</v>
      </c>
      <c r="HK29" s="38" t="e">
        <f t="shared" ca="1" si="143"/>
        <v>#NAME?</v>
      </c>
      <c r="HL29" s="38" t="e">
        <f t="shared" ca="1" si="144"/>
        <v>#NAME?</v>
      </c>
      <c r="HM29" s="38" t="e">
        <f t="shared" ca="1" si="145"/>
        <v>#NAME?</v>
      </c>
      <c r="HN29" s="38" t="e">
        <f t="shared" ca="1" si="146"/>
        <v>#NAME?</v>
      </c>
      <c r="HO29" s="38" t="e">
        <f t="shared" ca="1" si="147"/>
        <v>#NAME?</v>
      </c>
      <c r="HP29" s="38" t="e">
        <f t="shared" ca="1" si="148"/>
        <v>#NAME?</v>
      </c>
      <c r="HQ29" s="38" t="e">
        <f t="shared" ca="1" si="149"/>
        <v>#NAME?</v>
      </c>
      <c r="HR29" s="38" t="e">
        <f t="shared" ca="1" si="150"/>
        <v>#NAME?</v>
      </c>
      <c r="HS29" s="38" t="e">
        <f t="shared" ca="1" si="151"/>
        <v>#NAME?</v>
      </c>
      <c r="HT29" s="43" t="e">
        <f t="shared" ca="1" si="152"/>
        <v>#NAME?</v>
      </c>
      <c r="HU29" s="76"/>
      <c r="HV29" s="34" t="e">
        <f t="shared" ca="1" si="153"/>
        <v>#NAME?</v>
      </c>
      <c r="HW29" s="38" t="e">
        <f t="shared" ca="1" si="154"/>
        <v>#NAME?</v>
      </c>
      <c r="HX29" s="38" t="e">
        <f t="shared" ca="1" si="155"/>
        <v>#NAME?</v>
      </c>
      <c r="HY29" s="38" t="e">
        <f t="shared" ca="1" si="156"/>
        <v>#NAME?</v>
      </c>
      <c r="HZ29" s="38" t="e">
        <f t="shared" ca="1" si="157"/>
        <v>#NAME?</v>
      </c>
      <c r="IA29" s="38" t="e">
        <f t="shared" ca="1" si="158"/>
        <v>#NAME?</v>
      </c>
      <c r="IB29" s="38" t="e">
        <f t="shared" ca="1" si="159"/>
        <v>#NAME?</v>
      </c>
      <c r="IC29" s="38" t="e">
        <f t="shared" ca="1" si="160"/>
        <v>#NAME?</v>
      </c>
      <c r="ID29" s="38" t="e">
        <f t="shared" ca="1" si="161"/>
        <v>#NAME?</v>
      </c>
      <c r="IE29" s="38" t="e">
        <f t="shared" ca="1" si="162"/>
        <v>#NAME?</v>
      </c>
      <c r="IF29" s="38" t="e">
        <f t="shared" ca="1" si="163"/>
        <v>#NAME?</v>
      </c>
      <c r="IG29" s="38" t="e">
        <f t="shared" ca="1" si="164"/>
        <v>#NAME?</v>
      </c>
      <c r="IH29" s="38" t="e">
        <f t="shared" ca="1" si="165"/>
        <v>#NAME?</v>
      </c>
      <c r="II29" s="38" t="e">
        <f t="shared" ca="1" si="166"/>
        <v>#NAME?</v>
      </c>
      <c r="IJ29" s="43" t="e">
        <f t="shared" ca="1" si="167"/>
        <v>#NAME?</v>
      </c>
      <c r="IL29" s="76"/>
      <c r="IM29" s="34" t="e">
        <f t="shared" ca="1" si="168"/>
        <v>#NAME?</v>
      </c>
      <c r="IN29" s="38" t="e">
        <f t="shared" ca="1" si="169"/>
        <v>#NAME?</v>
      </c>
      <c r="IO29" s="38" t="e">
        <f t="shared" ca="1" si="170"/>
        <v>#NAME?</v>
      </c>
      <c r="IP29" s="38" t="e">
        <f t="shared" ca="1" si="171"/>
        <v>#NAME?</v>
      </c>
      <c r="IQ29" s="38" t="e">
        <f t="shared" ca="1" si="172"/>
        <v>#NAME?</v>
      </c>
      <c r="IR29" s="38" t="e">
        <f t="shared" ca="1" si="173"/>
        <v>#NAME?</v>
      </c>
      <c r="IS29" s="38" t="e">
        <f t="shared" ca="1" si="174"/>
        <v>#NAME?</v>
      </c>
      <c r="IT29" s="38" t="e">
        <f t="shared" ca="1" si="175"/>
        <v>#NAME?</v>
      </c>
      <c r="IU29" s="38" t="e">
        <f t="shared" ca="1" si="176"/>
        <v>#NAME?</v>
      </c>
      <c r="IV29" s="38" t="e">
        <f t="shared" ca="1" si="177"/>
        <v>#NAME?</v>
      </c>
      <c r="IW29" s="38" t="e">
        <f t="shared" ca="1" si="178"/>
        <v>#NAME?</v>
      </c>
      <c r="IX29" s="38" t="e">
        <f t="shared" ca="1" si="179"/>
        <v>#NAME?</v>
      </c>
      <c r="IY29" s="38" t="e">
        <f t="shared" ca="1" si="180"/>
        <v>#NAME?</v>
      </c>
      <c r="IZ29" s="38" t="e">
        <f t="shared" ca="1" si="181"/>
        <v>#NAME?</v>
      </c>
      <c r="JA29" s="43" t="e">
        <f t="shared" ca="1" si="182"/>
        <v>#NAME?</v>
      </c>
    </row>
    <row r="30" spans="1:261" x14ac:dyDescent="0.3">
      <c r="A30" s="7" t="s">
        <v>14</v>
      </c>
      <c r="B30" s="101">
        <v>0.9</v>
      </c>
      <c r="C30" s="102"/>
      <c r="D30" s="8" t="s">
        <v>15</v>
      </c>
      <c r="F30" s="71"/>
      <c r="G30" s="71"/>
      <c r="J30" s="76"/>
      <c r="K30" s="34">
        <v>750</v>
      </c>
      <c r="L30" s="37" t="e">
        <f ca="1">[1]!MF_dPpipe_atma(L$14,wc_,0,Hmes_,Pbuf_atma,Tbuf_,,d_tub,,gamma_gas_,gamma_oil_,gamma_wat_,,$K30,Pb_atma,T_res_,Bob_,,,,,,1,T_res_)</f>
        <v>#NAME?</v>
      </c>
      <c r="M30" s="37" t="e">
        <f ca="1">[1]!MF_dPpipe_atma(M$14,wc_,0,Hmes_,Pbuf_atma,Tbuf_,,d_tub,,gamma_gas_,gamma_oil_,gamma_wat_,,$K30,Pb_atma,T_res_,Bob_,,,,,,1,T_res_)</f>
        <v>#NAME?</v>
      </c>
      <c r="N30" s="37" t="e">
        <f ca="1">[1]!MF_dPpipe_atma(N$14,wc_,0,Hmes_,Pbuf_atma,Tbuf_,,d_tub,,gamma_gas_,gamma_oil_,gamma_wat_,,$K30,Pb_atma,T_res_,Bob_,,,,,,1,T_res_)</f>
        <v>#NAME?</v>
      </c>
      <c r="O30" s="37" t="e">
        <f ca="1">[1]!MF_dPpipe_atma(O$14,wc_,0,Hmes_,Pbuf_atma,Tbuf_,,d_tub,,gamma_gas_,gamma_oil_,gamma_wat_,,$K30,Pb_atma,T_res_,Bob_,,,,,,1,T_res_)</f>
        <v>#NAME?</v>
      </c>
      <c r="P30" s="37" t="e">
        <f ca="1">[1]!MF_dPpipe_atma(P$14,wc_,0,Hmes_,Pbuf_atma,Tbuf_,,d_tub,,gamma_gas_,gamma_oil_,gamma_wat_,,$K30,Pb_atma,T_res_,Bob_,,,,,,1,T_res_)</f>
        <v>#NAME?</v>
      </c>
      <c r="Q30" s="37" t="e">
        <f ca="1">[1]!MF_dPpipe_atma(Q$14,wc_,0,Hmes_,Pbuf_atma,Tbuf_,,d_tub,,gamma_gas_,gamma_oil_,gamma_wat_,,$K30,Pb_atma,T_res_,Bob_,,,,,,1,T_res_)</f>
        <v>#NAME?</v>
      </c>
      <c r="R30" s="37" t="e">
        <f ca="1">[1]!MF_dPpipe_atma(R$14,wc_,0,Hmes_,Pbuf_atma,Tbuf_,,d_tub,,gamma_gas_,gamma_oil_,gamma_wat_,,$K30,Pb_atma,T_res_,Bob_,,,,,,1,T_res_)</f>
        <v>#NAME?</v>
      </c>
      <c r="S30" s="37" t="e">
        <f ca="1">[1]!MF_dPpipe_atma(S$14,wc_,0,Hmes_,Pbuf_atma,Tbuf_,,d_tub,,gamma_gas_,gamma_oil_,gamma_wat_,,$K30,Pb_atma,T_res_,Bob_,,,,,,1,T_res_)</f>
        <v>#NAME?</v>
      </c>
      <c r="T30" s="37" t="e">
        <f ca="1">[1]!MF_dPpipe_atma(T$14,wc_,0,Hmes_,Pbuf_atma,Tbuf_,,d_tub,,gamma_gas_,gamma_oil_,gamma_wat_,,$K30,Pb_atma,T_res_,Bob_,,,,,,1,T_res_)</f>
        <v>#NAME?</v>
      </c>
      <c r="U30" s="37" t="e">
        <f ca="1">[1]!MF_dPpipe_atma(U$14,wc_,0,Hmes_,Pbuf_atma,Tbuf_,,d_tub,,gamma_gas_,gamma_oil_,gamma_wat_,,$K30,Pb_atma,T_res_,Bob_,,,,,,1,T_res_)</f>
        <v>#NAME?</v>
      </c>
      <c r="V30" s="37" t="e">
        <f ca="1">[1]!MF_dPpipe_atma(V$14,wc_,0,Hmes_,Pbuf_atma,Tbuf_,,d_tub,,gamma_gas_,gamma_oil_,gamma_wat_,,$K30,Pb_atma,T_res_,Bob_,,,,,,1,T_res_)</f>
        <v>#NAME?</v>
      </c>
      <c r="W30" s="37" t="e">
        <f ca="1">[1]!MF_dPpipe_atma(W$14,wc_,0,Hmes_,Pbuf_atma,Tbuf_,,d_tub,,gamma_gas_,gamma_oil_,gamma_wat_,,$K30,Pb_atma,T_res_,Bob_,,,,,,1,T_res_)</f>
        <v>#NAME?</v>
      </c>
      <c r="X30" s="37" t="e">
        <f ca="1">[1]!MF_dPpipe_atma(X$14,wc_,0,Hmes_,Pbuf_atma,Tbuf_,,d_tub,,gamma_gas_,gamma_oil_,gamma_wat_,,$K30,Pb_atma,T_res_,Bob_,,,,,,1,T_res_)</f>
        <v>#NAME?</v>
      </c>
      <c r="Y30" s="37" t="e">
        <f ca="1">[1]!MF_dPpipe_atma(Y$14,wc_,0,Hmes_,Pbuf_atma,Tbuf_,,d_tub,,gamma_gas_,gamma_oil_,gamma_wat_,,$K30,Pb_atma,T_res_,Bob_,,,,,,1,T_res_)</f>
        <v>#NAME?</v>
      </c>
      <c r="AB30" s="76"/>
      <c r="AC30" s="34">
        <f>$K$30</f>
        <v>750</v>
      </c>
      <c r="AD30" s="37" t="e">
        <f t="shared" ca="1" si="67"/>
        <v>#NAME?</v>
      </c>
      <c r="AE30" s="37" t="e">
        <f t="shared" ca="1" si="68"/>
        <v>#NAME?</v>
      </c>
      <c r="AF30" s="37" t="e">
        <f t="shared" ca="1" si="69"/>
        <v>#NAME?</v>
      </c>
      <c r="AG30" s="37" t="e">
        <f t="shared" ca="1" si="70"/>
        <v>#NAME?</v>
      </c>
      <c r="AH30" s="37" t="e">
        <f t="shared" ca="1" si="71"/>
        <v>#NAME?</v>
      </c>
      <c r="AI30" s="37" t="e">
        <f t="shared" ca="1" si="72"/>
        <v>#NAME?</v>
      </c>
      <c r="AJ30" s="37" t="e">
        <f t="shared" ca="1" si="73"/>
        <v>#NAME?</v>
      </c>
      <c r="AK30" s="37" t="e">
        <f t="shared" ca="1" si="74"/>
        <v>#NAME?</v>
      </c>
      <c r="AL30" s="37" t="e">
        <f t="shared" ca="1" si="75"/>
        <v>#NAME?</v>
      </c>
      <c r="AM30" s="37" t="e">
        <f t="shared" ca="1" si="76"/>
        <v>#NAME?</v>
      </c>
      <c r="AN30" s="37" t="e">
        <f t="shared" ca="1" si="77"/>
        <v>#NAME?</v>
      </c>
      <c r="AO30" s="37" t="e">
        <f t="shared" ca="1" si="78"/>
        <v>#NAME?</v>
      </c>
      <c r="AP30" s="37" t="e">
        <f t="shared" ca="1" si="79"/>
        <v>#NAME?</v>
      </c>
      <c r="AQ30" s="37" t="e">
        <f t="shared" ca="1" si="18"/>
        <v>#NAME?</v>
      </c>
      <c r="AT30" s="76"/>
      <c r="AU30" s="34">
        <f>$K$30</f>
        <v>750</v>
      </c>
      <c r="AV30" s="16">
        <f>[1]!MF_SeparNat_d($B$18,AV$14,wc_,,d_tub,Dcas_,gamma_gas_,gamma_oil_,gamma_wat_,,$AU30,Pb_atma,T_res_,Bob_)</f>
        <v>0.96368115446005664</v>
      </c>
      <c r="AW30" s="16">
        <f>[1]!MF_SeparNat_d($B$18,AW$14,wc_,,d_tub,Dcas_,gamma_gas_,gamma_oil_,gamma_wat_,,$AU30,Pb_atma,T_res_,Bob_)</f>
        <v>0.94008885392382013</v>
      </c>
      <c r="AX30" s="16">
        <f>[1]!MF_SeparNat_d($B$18,AX$14,wc_,,d_tub,Dcas_,gamma_gas_,gamma_oil_,gamma_wat_,,$AU30,Pb_atma,T_res_,Bob_)</f>
        <v>0.9183333034125758</v>
      </c>
      <c r="AY30" s="16">
        <f>[1]!MF_SeparNat_d($B$18,AY$14,wc_,,d_tub,Dcas_,gamma_gas_,gamma_oil_,gamma_wat_,,$AU30,Pb_atma,T_res_,Bob_)</f>
        <v>0.89793900224403012</v>
      </c>
      <c r="AZ30" s="16">
        <f>[1]!MF_SeparNat_d($B$18,AZ$14,wc_,,d_tub,Dcas_,gamma_gas_,gamma_oil_,gamma_wat_,,$AU30,Pb_atma,T_res_,Bob_)</f>
        <v>0.87864993964795901</v>
      </c>
      <c r="BA30" s="16">
        <f>[1]!MF_SeparNat_d($B$18,BA$14,wc_,,d_tub,Dcas_,gamma_gas_,gamma_oil_,gamma_wat_,,$AU30,Pb_atma,T_res_,Bob_)</f>
        <v>0.85125592971595998</v>
      </c>
      <c r="BB30" s="16">
        <f>[1]!MF_SeparNat_d($B$18,BB$14,wc_,,d_tub,Dcas_,gamma_gas_,gamma_oil_,gamma_wat_,,$AU30,Pb_atma,T_res_,Bob_)</f>
        <v>0.83269171324209301</v>
      </c>
      <c r="BC30" s="16">
        <f>[1]!MF_SeparNat_d($B$18,BC$14,wc_,,d_tub,Dcas_,gamma_gas_,gamma_oil_,gamma_wat_,,$AU30,Pb_atma,T_res_,Bob_)</f>
        <v>0.81494418761888077</v>
      </c>
      <c r="BD30" s="16">
        <f>[1]!MF_SeparNat_d($B$18,BD$14,wc_,,d_tub,Dcas_,gamma_gas_,gamma_oil_,gamma_wat_,,$AU30,Pb_atma,T_res_,Bob_)</f>
        <v>0.79793642126633246</v>
      </c>
      <c r="BE30" s="16">
        <f>[1]!MF_SeparNat_d($B$18,BE$14,wc_,,d_tub,Dcas_,gamma_gas_,gamma_oil_,gamma_wat_,,$AU30,Pb_atma,T_res_,Bob_)</f>
        <v>0.78160599927185093</v>
      </c>
      <c r="BF30" s="16">
        <f>[1]!MF_SeparNat_d($B$18,BF$14,wc_,,d_tub,Dcas_,gamma_gas_,gamma_oil_,gamma_wat_,,$AU30,Pb_atma,T_res_,Bob_)</f>
        <v>0.76590103475779803</v>
      </c>
      <c r="BG30" s="16">
        <f>[1]!MF_SeparNat_d($B$18,BG$14,wc_,,d_tub,Dcas_,gamma_gas_,gamma_oil_,gamma_wat_,,$AU30,Pb_atma,T_res_,Bob_)</f>
        <v>0.75077754927087659</v>
      </c>
      <c r="BH30" s="16">
        <f>[1]!MF_SeparNat_d($B$18,BH$14,wc_,,d_tub,Dcas_,gamma_gas_,gamma_oil_,gamma_wat_,,$AU30,Pb_atma,T_res_,Bob_)</f>
        <v>0.73619767478488085</v>
      </c>
      <c r="BI30" s="16">
        <f>[1]!MF_SeparNat_d($B$18,BI$14,wc_,,d_tub,Dcas_,gamma_gas_,gamma_oil_,gamma_wat_,,$AU30,Pb_atma,T_res_,Bob_)</f>
        <v>0.72212837492815474</v>
      </c>
      <c r="BJ30" s="76"/>
      <c r="BK30" s="34">
        <f>$K$30</f>
        <v>750</v>
      </c>
      <c r="BL30" s="16">
        <f>[1]!MF_GasFraction_d($B$18,T_res_,wc_,gamma_gas_,gamma_oil_,gamma_wat_,,$BK30,Pb_atma,T_res_,Bob_,,,AV30,$B$18,T_res_)</f>
        <v>0.27592854567421082</v>
      </c>
      <c r="BM30" s="16">
        <f>[1]!MF_GasFraction_d($B$18,T_res_,wc_,gamma_gas_,gamma_oil_,gamma_wat_,,$BK30,Pb_atma,T_res_,Bob_,,,AW30,$B$18,T_res_)</f>
        <v>0.38559924732581502</v>
      </c>
      <c r="BN30" s="16">
        <f>[1]!MF_GasFraction_d($B$18,T_res_,wc_,gamma_gas_,gamma_oil_,gamma_wat_,,$BK30,Pb_atma,T_res_,Bob_,,,AX30,$B$18,T_res_)</f>
        <v>0.46075413299054035</v>
      </c>
      <c r="BO30" s="16">
        <f>[1]!MF_GasFraction_d($B$18,T_res_,wc_,gamma_gas_,gamma_oil_,gamma_wat_,,$BK30,Pb_atma,T_res_,Bob_,,,AY30,$B$18,T_res_)</f>
        <v>0.51555977919451468</v>
      </c>
      <c r="BP30" s="16">
        <f>[1]!MF_GasFraction_d($B$18,T_res_,wc_,gamma_gas_,gamma_oil_,gamma_wat_,,$BK30,Pb_atma,T_res_,Bob_,,,AZ30,$B$18,T_res_)</f>
        <v>0.55857185130732001</v>
      </c>
      <c r="BQ30" s="16">
        <f>[1]!MF_GasFraction_d($B$18,T_res_,wc_,gamma_gas_,gamma_oil_,gamma_wat_,,$BK30,Pb_atma,T_res_,Bob_,,,BA30,$B$18,T_res_)</f>
        <v>0.60800064490502859</v>
      </c>
      <c r="BR30" s="16">
        <f>[1]!MF_GasFraction_d($B$18,T_res_,wc_,gamma_gas_,gamma_oil_,gamma_wat_,,$BK30,Pb_atma,T_res_,Bob_,,,BB30,$B$18,T_res_)</f>
        <v>0.63564850707811882</v>
      </c>
      <c r="BS30" s="16">
        <f>[1]!MF_GasFraction_d($B$18,T_res_,wc_,gamma_gas_,gamma_oil_,gamma_wat_,,$BK30,Pb_atma,T_res_,Bob_,,,BC30,$B$18,T_res_)</f>
        <v>0.65866396054878795</v>
      </c>
      <c r="BT30" s="16">
        <f>[1]!MF_GasFraction_d($B$18,T_res_,wc_,gamma_gas_,gamma_oil_,gamma_wat_,,$BK30,Pb_atma,T_res_,Bob_,,,BD30,$B$18,T_res_)</f>
        <v>0.6781473935512462</v>
      </c>
      <c r="BU30" s="16">
        <f>[1]!MF_GasFraction_d($B$18,T_res_,wc_,gamma_gas_,gamma_oil_,gamma_wat_,,$BK30,Pb_atma,T_res_,Bob_,,,BE30,$B$18,T_res_)</f>
        <v>0.69487052581148812</v>
      </c>
      <c r="BV30" s="16">
        <f>[1]!MF_GasFraction_d($B$18,T_res_,wc_,gamma_gas_,gamma_oil_,gamma_wat_,,$BK30,Pb_atma,T_res_,Bob_,,,BF30,$B$18,T_res_)</f>
        <v>0.70939190460134149</v>
      </c>
      <c r="BW30" s="16">
        <f>[1]!MF_GasFraction_d($B$18,T_res_,wc_,gamma_gas_,gamma_oil_,gamma_wat_,,$BK30,Pb_atma,T_res_,Bob_,,,BG30,$B$18,T_res_)</f>
        <v>0.7221265170496296</v>
      </c>
      <c r="BX30" s="16">
        <f>[1]!MF_GasFraction_d($B$18,T_res_,wc_,gamma_gas_,gamma_oil_,gamma_wat_,,$BK30,Pb_atma,T_res_,Bob_,,,BH30,$B$18,T_res_)</f>
        <v>0.73338959302555562</v>
      </c>
      <c r="BY30" s="16">
        <f>[1]!MF_GasFraction_d($B$18,T_res_,wc_,gamma_gas_,gamma_oil_,gamma_wat_,,$BK30,Pb_atma,T_res_,Bob_,,,BI30,$B$18,T_res_)</f>
        <v>0.74342517695920118</v>
      </c>
      <c r="CA30" s="76"/>
      <c r="CB30" s="34">
        <f>$K$30</f>
        <v>750</v>
      </c>
      <c r="CC30" t="e">
        <f t="shared" ca="1" si="80"/>
        <v>#NAME?</v>
      </c>
      <c r="CD30">
        <f t="shared" si="19"/>
        <v>60</v>
      </c>
      <c r="CE30">
        <f t="shared" si="20"/>
        <v>60</v>
      </c>
      <c r="CF30" t="e">
        <f t="shared" ca="1" si="21"/>
        <v>#NAME?</v>
      </c>
      <c r="CG30" t="e">
        <f t="shared" ca="1" si="22"/>
        <v>#NAME?</v>
      </c>
      <c r="CH30" t="e">
        <f t="shared" ca="1" si="23"/>
        <v>#NAME?</v>
      </c>
      <c r="CI30" t="e">
        <f t="shared" ca="1" si="24"/>
        <v>#NAME?</v>
      </c>
      <c r="CJ30" t="e">
        <f t="shared" ca="1" si="25"/>
        <v>#NAME?</v>
      </c>
      <c r="CK30" t="e">
        <f t="shared" ca="1" si="26"/>
        <v>#NAME?</v>
      </c>
      <c r="CL30" t="e">
        <f t="shared" ca="1" si="27"/>
        <v>#NAME?</v>
      </c>
      <c r="CM30" t="e">
        <f t="shared" ca="1" si="28"/>
        <v>#NAME?</v>
      </c>
      <c r="CN30" t="e">
        <f t="shared" ca="1" si="29"/>
        <v>#NAME?</v>
      </c>
      <c r="CO30" t="e">
        <f t="shared" ca="1" si="30"/>
        <v>#NAME?</v>
      </c>
      <c r="CP30" t="e">
        <f t="shared" ca="1" si="31"/>
        <v>#NAME?</v>
      </c>
      <c r="CR30" s="76"/>
      <c r="CS30" s="34">
        <f>$K$30</f>
        <v>750</v>
      </c>
      <c r="CT30" s="37">
        <f>IF(CT$9&lt;$CW$7,500,[1]!MF_PGasFraction_atma($B$19,T_res_,gamma_gas_,gamma_oil_,gamma_wat_,wc_,,$CS30,Pb_atma,T_res_,Bob_,,,AU30,$B$18,T_res_))</f>
        <v>500</v>
      </c>
      <c r="CU30" s="37">
        <f>IF(CU$9&lt;$CW$7,500,[1]!MF_PGasFraction_atma($B$19,T_res_,gamma_gas_,gamma_oil_,gamma_wat_,wc_,,$CS30,Pb_atma,T_res_,Bob_,,,AV30,$B$18,T_res_))</f>
        <v>37.518310546875</v>
      </c>
      <c r="CV30" s="37">
        <f>IF(CV$9&lt;$CW$7,500,[1]!MF_PGasFraction_atma($B$19,T_res_,gamma_gas_,gamma_oil_,gamma_wat_,wc_,,$CS30,Pb_atma,T_res_,Bob_,,,AW30,$B$18,T_res_))</f>
        <v>46.76513671875</v>
      </c>
      <c r="CW30" s="37">
        <f>IF(CW$9&lt;$CW$7,500,[1]!MF_PGasFraction_atma($B$19,T_res_,gamma_gas_,gamma_oil_,gamma_wat_,wc_,,$CS30,Pb_atma,T_res_,Bob_,,,AX30,$B$18,T_res_))</f>
        <v>54.931640625</v>
      </c>
      <c r="CX30" s="37">
        <f>IF(CX$9&lt;$CW$7,500,[1]!MF_PGasFraction_atma($B$19,T_res_,gamma_gas_,gamma_oil_,gamma_wat_,wc_,,$CS30,Pb_atma,T_res_,Bob_,,,AY30,$B$18,T_res_))</f>
        <v>62.1826171875</v>
      </c>
      <c r="CY30" s="37">
        <f>IF(CY$9&lt;$CW$7,500,[1]!MF_PGasFraction_atma($B$19,T_res_,gamma_gas_,gamma_oil_,gamma_wat_,wc_,,$CS30,Pb_atma,T_res_,Bob_,,,AZ30,$B$18,T_res_))</f>
        <v>68.88427734375</v>
      </c>
      <c r="CZ30" s="37">
        <f>IF(CZ$9&lt;$CW$7,500,[1]!MF_PGasFraction_atma($B$19,T_res_,gamma_gas_,gamma_oil_,gamma_wat_,wc_,,$CS30,Pb_atma,T_res_,Bob_,,,BA30,$B$18,T_res_))</f>
        <v>77.8564453125</v>
      </c>
      <c r="DA30" s="37">
        <f>IF(DA$9&lt;$CW$7,500,[1]!MF_PGasFraction_atma($B$19,T_res_,gamma_gas_,gamma_oil_,gamma_wat_,wc_,,$CS30,Pb_atma,T_res_,Bob_,,,BB30,$B$18,T_res_))</f>
        <v>83.5693359375</v>
      </c>
      <c r="DB30" s="37">
        <f>IF(DB$9&lt;$CW$7,500,[1]!MF_PGasFraction_atma($B$19,T_res_,gamma_gas_,gamma_oil_,gamma_wat_,wc_,,$CS30,Pb_atma,T_res_,Bob_,,,BC30,$B$18,T_res_))</f>
        <v>88.73291015625</v>
      </c>
      <c r="DC30" s="37">
        <f>IF(DC$9&lt;$CW$7,500,[1]!MF_PGasFraction_atma($B$19,T_res_,gamma_gas_,gamma_oil_,gamma_wat_,wc_,,$CS30,Pb_atma,T_res_,Bob_,,,BD30,$B$18,T_res_))</f>
        <v>93.3837890625</v>
      </c>
      <c r="DD30" s="37">
        <f>IF(DD$9&lt;$CW$7,500,[1]!MF_PGasFraction_atma($B$19,T_res_,gamma_gas_,gamma_oil_,gamma_wat_,wc_,,$CS30,Pb_atma,T_res_,Bob_,,,BE30,$B$18,T_res_))</f>
        <v>97.55859375</v>
      </c>
      <c r="DE30" s="37">
        <f>IF(DE$9&lt;$CW$7,500,[1]!MF_PGasFraction_atma($B$19,T_res_,gamma_gas_,gamma_oil_,gamma_wat_,wc_,,$CS30,Pb_atma,T_res_,Bob_,,,BF30,$B$18,T_res_))</f>
        <v>101.3671875</v>
      </c>
      <c r="DF30" s="37">
        <f>IF(DF$9&lt;$CW$7,500,[1]!MF_PGasFraction_atma($B$19,T_res_,gamma_gas_,gamma_oil_,gamma_wat_,wc_,,$CS30,Pb_atma,T_res_,Bob_,,,BG30,$B$18,T_res_))</f>
        <v>104.8095703125</v>
      </c>
      <c r="DG30" s="37">
        <f>IF(DG$9&lt;$CW$7,500,[1]!MF_PGasFraction_atma($B$19,T_res_,gamma_gas_,gamma_oil_,gamma_wat_,wc_,,$CS30,Pb_atma,T_res_,Bob_,,,BH30,$B$18,T_res_))</f>
        <v>107.958984375</v>
      </c>
      <c r="DI30" s="76"/>
      <c r="DJ30" s="34">
        <f>$K$30</f>
        <v>750</v>
      </c>
      <c r="DK30" s="30" t="e">
        <f t="shared" ca="1" si="81"/>
        <v>#NAME?</v>
      </c>
      <c r="DL30" s="30" t="e">
        <f t="shared" ca="1" si="82"/>
        <v>#NAME?</v>
      </c>
      <c r="DM30" s="30" t="e">
        <f t="shared" ca="1" si="83"/>
        <v>#NAME?</v>
      </c>
      <c r="DN30" s="30" t="e">
        <f t="shared" ca="1" si="84"/>
        <v>#NAME?</v>
      </c>
      <c r="DO30" s="30" t="e">
        <f t="shared" ca="1" si="85"/>
        <v>#NAME?</v>
      </c>
      <c r="DP30" s="30" t="e">
        <f t="shared" ca="1" si="86"/>
        <v>#NAME?</v>
      </c>
      <c r="DQ30" s="30" t="e">
        <f t="shared" ca="1" si="87"/>
        <v>#NAME?</v>
      </c>
      <c r="DR30" s="30" t="e">
        <f t="shared" ca="1" si="88"/>
        <v>#NAME?</v>
      </c>
      <c r="DS30" s="30" t="e">
        <f t="shared" ca="1" si="89"/>
        <v>#NAME?</v>
      </c>
      <c r="DT30" s="30" t="e">
        <f t="shared" ca="1" si="90"/>
        <v>#NAME?</v>
      </c>
      <c r="DU30" s="30" t="e">
        <f t="shared" ca="1" si="91"/>
        <v>#NAME?</v>
      </c>
      <c r="DV30" s="30" t="e">
        <f t="shared" ca="1" si="92"/>
        <v>#NAME?</v>
      </c>
      <c r="DW30" s="30" t="e">
        <f t="shared" ca="1" si="93"/>
        <v>#NAME?</v>
      </c>
      <c r="DX30" s="30" t="e">
        <f t="shared" ca="1" si="94"/>
        <v>#NAME?</v>
      </c>
      <c r="DZ30" s="76"/>
      <c r="EA30" s="34">
        <f>$K$30</f>
        <v>750</v>
      </c>
      <c r="EB30" s="38" t="e">
        <f t="shared" ca="1" si="95"/>
        <v>#NAME?</v>
      </c>
      <c r="EC30" s="38">
        <f t="shared" si="96"/>
        <v>60</v>
      </c>
      <c r="ED30" s="38">
        <f t="shared" si="97"/>
        <v>60</v>
      </c>
      <c r="EE30" s="38">
        <f t="shared" si="98"/>
        <v>60</v>
      </c>
      <c r="EF30" s="38" t="e">
        <f t="shared" ca="1" si="99"/>
        <v>#NAME?</v>
      </c>
      <c r="EG30" s="38" t="e">
        <f t="shared" ca="1" si="100"/>
        <v>#NAME?</v>
      </c>
      <c r="EH30" s="38" t="e">
        <f t="shared" ca="1" si="101"/>
        <v>#NAME?</v>
      </c>
      <c r="EI30" s="38" t="e">
        <f t="shared" ca="1" si="102"/>
        <v>#NAME?</v>
      </c>
      <c r="EJ30" s="38" t="e">
        <f t="shared" ca="1" si="103"/>
        <v>#NAME?</v>
      </c>
      <c r="EK30" s="38" t="e">
        <f t="shared" ca="1" si="104"/>
        <v>#NAME?</v>
      </c>
      <c r="EL30" s="38" t="e">
        <f t="shared" ca="1" si="105"/>
        <v>#NAME?</v>
      </c>
      <c r="EM30" s="38" t="e">
        <f t="shared" ca="1" si="106"/>
        <v>#NAME?</v>
      </c>
      <c r="EN30" s="38" t="e">
        <f t="shared" ca="1" si="107"/>
        <v>#NAME?</v>
      </c>
      <c r="EO30" s="38" t="e">
        <f t="shared" ca="1" si="108"/>
        <v>#NAME?</v>
      </c>
      <c r="ER30" s="20" t="e">
        <f t="shared" ca="1" si="109"/>
        <v>#NAME?</v>
      </c>
      <c r="ES30">
        <f t="shared" si="110"/>
        <v>0</v>
      </c>
      <c r="ET30">
        <f t="shared" si="111"/>
        <v>0</v>
      </c>
      <c r="EU30" t="e">
        <f t="shared" ca="1" si="112"/>
        <v>#NAME?</v>
      </c>
      <c r="EV30" t="e">
        <f t="shared" ca="1" si="113"/>
        <v>#NAME?</v>
      </c>
      <c r="EW30" t="e">
        <f t="shared" ca="1" si="114"/>
        <v>#NAME?</v>
      </c>
      <c r="EX30" t="e">
        <f t="shared" ca="1" si="115"/>
        <v>#NAME?</v>
      </c>
      <c r="EY30" t="e">
        <f t="shared" ca="1" si="116"/>
        <v>#NAME?</v>
      </c>
      <c r="EZ30" t="e">
        <f t="shared" ca="1" si="117"/>
        <v>#NAME?</v>
      </c>
      <c r="FA30" t="e">
        <f t="shared" ca="1" si="118"/>
        <v>#NAME?</v>
      </c>
      <c r="FB30" t="e">
        <f t="shared" ca="1" si="119"/>
        <v>#NAME?</v>
      </c>
      <c r="FC30" t="e">
        <f t="shared" ca="1" si="120"/>
        <v>#NAME?</v>
      </c>
      <c r="FD30" t="e">
        <f t="shared" ca="1" si="121"/>
        <v>#NAME?</v>
      </c>
      <c r="FE30" s="21" t="e">
        <f t="shared" ca="1" si="122"/>
        <v>#NAME?</v>
      </c>
      <c r="FG30" s="76"/>
      <c r="FH30" s="34">
        <f>$K$30</f>
        <v>750</v>
      </c>
      <c r="FI30" s="37" t="e">
        <f t="shared" ca="1" si="35"/>
        <v>#NAME?</v>
      </c>
      <c r="FJ30" s="37" t="e">
        <f t="shared" ca="1" si="36"/>
        <v>#NAME?</v>
      </c>
      <c r="FK30" s="37" t="e">
        <f t="shared" ca="1" si="37"/>
        <v>#NAME?</v>
      </c>
      <c r="FL30" s="37" t="e">
        <f t="shared" ca="1" si="38"/>
        <v>#NAME?</v>
      </c>
      <c r="FM30" s="37" t="e">
        <f t="shared" ca="1" si="39"/>
        <v>#NAME?</v>
      </c>
      <c r="FN30" s="37" t="e">
        <f t="shared" ca="1" si="40"/>
        <v>#NAME?</v>
      </c>
      <c r="FO30" s="37" t="e">
        <f t="shared" ca="1" si="41"/>
        <v>#NAME?</v>
      </c>
      <c r="FP30" s="37" t="e">
        <f t="shared" ca="1" si="42"/>
        <v>#NAME?</v>
      </c>
      <c r="FQ30" s="37" t="e">
        <f t="shared" ca="1" si="43"/>
        <v>#NAME?</v>
      </c>
      <c r="FR30" s="37" t="e">
        <f t="shared" ca="1" si="44"/>
        <v>#NAME?</v>
      </c>
      <c r="FS30" s="37" t="e">
        <f t="shared" ca="1" si="45"/>
        <v>#NAME?</v>
      </c>
      <c r="FT30" s="37" t="e">
        <f t="shared" ca="1" si="46"/>
        <v>#NAME?</v>
      </c>
      <c r="FU30" s="37" t="e">
        <f t="shared" ca="1" si="47"/>
        <v>#NAME?</v>
      </c>
      <c r="FV30" s="37" t="e">
        <f t="shared" ca="1" si="48"/>
        <v>#NAME?</v>
      </c>
      <c r="FY30" s="76"/>
      <c r="FZ30" s="34">
        <f t="shared" si="123"/>
        <v>750</v>
      </c>
      <c r="GA30" s="30" t="e">
        <f t="shared" ca="1" si="124"/>
        <v>#NAME?</v>
      </c>
      <c r="GB30" s="30" t="e">
        <f t="shared" ca="1" si="125"/>
        <v>#NAME?</v>
      </c>
      <c r="GC30" s="30" t="e">
        <f t="shared" ca="1" si="126"/>
        <v>#NAME?</v>
      </c>
      <c r="GD30" s="30" t="e">
        <f t="shared" ca="1" si="127"/>
        <v>#NAME?</v>
      </c>
      <c r="GE30" s="30" t="e">
        <f t="shared" ca="1" si="128"/>
        <v>#NAME?</v>
      </c>
      <c r="GF30" s="30" t="e">
        <f t="shared" ca="1" si="129"/>
        <v>#NAME?</v>
      </c>
      <c r="GG30" s="30" t="e">
        <f t="shared" ca="1" si="130"/>
        <v>#NAME?</v>
      </c>
      <c r="GH30" s="30" t="e">
        <f t="shared" ca="1" si="131"/>
        <v>#NAME?</v>
      </c>
      <c r="GI30" s="30" t="e">
        <f t="shared" ca="1" si="132"/>
        <v>#NAME?</v>
      </c>
      <c r="GJ30" s="30" t="e">
        <f t="shared" ca="1" si="133"/>
        <v>#NAME?</v>
      </c>
      <c r="GK30" s="30" t="e">
        <f t="shared" ca="1" si="134"/>
        <v>#NAME?</v>
      </c>
      <c r="GL30" s="30" t="e">
        <f t="shared" ca="1" si="135"/>
        <v>#NAME?</v>
      </c>
      <c r="GM30" s="30" t="e">
        <f t="shared" ca="1" si="136"/>
        <v>#NAME?</v>
      </c>
      <c r="GN30" s="31" t="e">
        <f t="shared" ca="1" si="137"/>
        <v>#NAME?</v>
      </c>
      <c r="GO30" s="76"/>
      <c r="GP30" s="34">
        <v>750</v>
      </c>
      <c r="GQ30" s="37" t="e">
        <f t="shared" ca="1" si="50"/>
        <v>#NAME?</v>
      </c>
      <c r="GR30" s="37" t="e">
        <f t="shared" ca="1" si="51"/>
        <v>#NAME?</v>
      </c>
      <c r="GS30" s="37" t="e">
        <f t="shared" ca="1" si="52"/>
        <v>#NAME?</v>
      </c>
      <c r="GT30" s="37" t="e">
        <f t="shared" ca="1" si="53"/>
        <v>#NAME?</v>
      </c>
      <c r="GU30" s="37" t="e">
        <f t="shared" ca="1" si="54"/>
        <v>#NAME?</v>
      </c>
      <c r="GV30" s="37" t="e">
        <f t="shared" ca="1" si="55"/>
        <v>#NAME?</v>
      </c>
      <c r="GW30" s="37" t="e">
        <f t="shared" ca="1" si="56"/>
        <v>#NAME?</v>
      </c>
      <c r="GX30" s="37" t="e">
        <f t="shared" ca="1" si="57"/>
        <v>#NAME?</v>
      </c>
      <c r="GY30" s="37" t="e">
        <f t="shared" ca="1" si="58"/>
        <v>#NAME?</v>
      </c>
      <c r="GZ30" s="37" t="e">
        <f t="shared" ca="1" si="59"/>
        <v>#NAME?</v>
      </c>
      <c r="HA30" s="37" t="e">
        <f t="shared" ca="1" si="60"/>
        <v>#NAME?</v>
      </c>
      <c r="HB30" s="37" t="e">
        <f t="shared" ca="1" si="61"/>
        <v>#NAME?</v>
      </c>
      <c r="HC30" s="37" t="e">
        <f t="shared" ca="1" si="62"/>
        <v>#NAME?</v>
      </c>
      <c r="HD30" s="37" t="e">
        <f t="shared" ca="1" si="63"/>
        <v>#NAME?</v>
      </c>
      <c r="HE30" s="76"/>
      <c r="HF30" s="34">
        <f t="shared" si="138"/>
        <v>750</v>
      </c>
      <c r="HG30" s="42" t="e">
        <f t="shared" ca="1" si="139"/>
        <v>#NAME?</v>
      </c>
      <c r="HH30" s="38" t="e">
        <f t="shared" ca="1" si="140"/>
        <v>#NAME?</v>
      </c>
      <c r="HI30" s="38" t="e">
        <f t="shared" ca="1" si="141"/>
        <v>#NAME?</v>
      </c>
      <c r="HJ30" s="38" t="e">
        <f t="shared" ca="1" si="142"/>
        <v>#NAME?</v>
      </c>
      <c r="HK30" s="38" t="e">
        <f t="shared" ca="1" si="143"/>
        <v>#NAME?</v>
      </c>
      <c r="HL30" s="38" t="e">
        <f t="shared" ca="1" si="144"/>
        <v>#NAME?</v>
      </c>
      <c r="HM30" s="38" t="e">
        <f t="shared" ca="1" si="145"/>
        <v>#NAME?</v>
      </c>
      <c r="HN30" s="38" t="e">
        <f t="shared" ca="1" si="146"/>
        <v>#NAME?</v>
      </c>
      <c r="HO30" s="38" t="e">
        <f t="shared" ca="1" si="147"/>
        <v>#NAME?</v>
      </c>
      <c r="HP30" s="38" t="e">
        <f t="shared" ca="1" si="148"/>
        <v>#NAME?</v>
      </c>
      <c r="HQ30" s="38" t="e">
        <f t="shared" ca="1" si="149"/>
        <v>#NAME?</v>
      </c>
      <c r="HR30" s="38" t="e">
        <f t="shared" ca="1" si="150"/>
        <v>#NAME?</v>
      </c>
      <c r="HS30" s="38" t="e">
        <f t="shared" ca="1" si="151"/>
        <v>#NAME?</v>
      </c>
      <c r="HT30" s="43" t="e">
        <f t="shared" ca="1" si="152"/>
        <v>#NAME?</v>
      </c>
      <c r="HU30" s="76"/>
      <c r="HV30" s="34" t="e">
        <f t="shared" ca="1" si="153"/>
        <v>#NAME?</v>
      </c>
      <c r="HW30" s="38" t="e">
        <f t="shared" ca="1" si="154"/>
        <v>#NAME?</v>
      </c>
      <c r="HX30" s="38" t="e">
        <f t="shared" ca="1" si="155"/>
        <v>#NAME?</v>
      </c>
      <c r="HY30" s="38" t="e">
        <f t="shared" ca="1" si="156"/>
        <v>#NAME?</v>
      </c>
      <c r="HZ30" s="38" t="e">
        <f t="shared" ca="1" si="157"/>
        <v>#NAME?</v>
      </c>
      <c r="IA30" s="38" t="e">
        <f t="shared" ca="1" si="158"/>
        <v>#NAME?</v>
      </c>
      <c r="IB30" s="38" t="e">
        <f t="shared" ca="1" si="159"/>
        <v>#NAME?</v>
      </c>
      <c r="IC30" s="38" t="e">
        <f t="shared" ca="1" si="160"/>
        <v>#NAME?</v>
      </c>
      <c r="ID30" s="38" t="e">
        <f t="shared" ca="1" si="161"/>
        <v>#NAME?</v>
      </c>
      <c r="IE30" s="38" t="e">
        <f t="shared" ca="1" si="162"/>
        <v>#NAME?</v>
      </c>
      <c r="IF30" s="38" t="e">
        <f t="shared" ca="1" si="163"/>
        <v>#NAME?</v>
      </c>
      <c r="IG30" s="38" t="e">
        <f t="shared" ca="1" si="164"/>
        <v>#NAME?</v>
      </c>
      <c r="IH30" s="38" t="e">
        <f t="shared" ca="1" si="165"/>
        <v>#NAME?</v>
      </c>
      <c r="II30" s="38" t="e">
        <f t="shared" ca="1" si="166"/>
        <v>#NAME?</v>
      </c>
      <c r="IJ30" s="43" t="e">
        <f t="shared" ca="1" si="167"/>
        <v>#NAME?</v>
      </c>
      <c r="IL30" s="76"/>
      <c r="IM30" s="34" t="e">
        <f t="shared" ca="1" si="168"/>
        <v>#NAME?</v>
      </c>
      <c r="IN30" s="38" t="e">
        <f t="shared" ca="1" si="169"/>
        <v>#NAME?</v>
      </c>
      <c r="IO30" s="38" t="e">
        <f t="shared" ca="1" si="170"/>
        <v>#NAME?</v>
      </c>
      <c r="IP30" s="38" t="e">
        <f t="shared" ca="1" si="171"/>
        <v>#NAME?</v>
      </c>
      <c r="IQ30" s="38" t="e">
        <f t="shared" ca="1" si="172"/>
        <v>#NAME?</v>
      </c>
      <c r="IR30" s="38" t="e">
        <f t="shared" ca="1" si="173"/>
        <v>#NAME?</v>
      </c>
      <c r="IS30" s="38" t="e">
        <f t="shared" ca="1" si="174"/>
        <v>#NAME?</v>
      </c>
      <c r="IT30" s="38" t="e">
        <f t="shared" ca="1" si="175"/>
        <v>#NAME?</v>
      </c>
      <c r="IU30" s="38" t="e">
        <f t="shared" ca="1" si="176"/>
        <v>#NAME?</v>
      </c>
      <c r="IV30" s="38" t="e">
        <f t="shared" ca="1" si="177"/>
        <v>#NAME?</v>
      </c>
      <c r="IW30" s="38" t="e">
        <f t="shared" ca="1" si="178"/>
        <v>#NAME?</v>
      </c>
      <c r="IX30" s="38" t="e">
        <f t="shared" ca="1" si="179"/>
        <v>#NAME?</v>
      </c>
      <c r="IY30" s="38" t="e">
        <f t="shared" ca="1" si="180"/>
        <v>#NAME?</v>
      </c>
      <c r="IZ30" s="38" t="e">
        <f t="shared" ca="1" si="181"/>
        <v>#NAME?</v>
      </c>
      <c r="JA30" s="43" t="e">
        <f t="shared" ca="1" si="182"/>
        <v>#NAME?</v>
      </c>
    </row>
    <row r="31" spans="1:261" x14ac:dyDescent="0.3">
      <c r="A31" s="7" t="s">
        <v>60</v>
      </c>
      <c r="B31" s="103">
        <v>1.2</v>
      </c>
      <c r="C31" s="104"/>
      <c r="D31" s="8" t="s">
        <v>59</v>
      </c>
      <c r="F31" s="71"/>
      <c r="G31" s="71"/>
      <c r="J31" s="76"/>
      <c r="K31" s="34">
        <v>800</v>
      </c>
      <c r="L31" s="37" t="e">
        <f ca="1">[1]!MF_dPpipe_atma(L$14,wc_,0,Hmes_,Pbuf_atma,Tbuf_,,d_tub,,gamma_gas_,gamma_oil_,gamma_wat_,,$K31,Pb_atma,T_res_,Bob_,,,,,,1,T_res_)</f>
        <v>#NAME?</v>
      </c>
      <c r="M31" s="37" t="e">
        <f ca="1">[1]!MF_dPpipe_atma(M$14,wc_,0,Hmes_,Pbuf_atma,Tbuf_,,d_tub,,gamma_gas_,gamma_oil_,gamma_wat_,,$K31,Pb_atma,T_res_,Bob_,,,,,,1,T_res_)</f>
        <v>#NAME?</v>
      </c>
      <c r="N31" s="37" t="e">
        <f ca="1">[1]!MF_dPpipe_atma(N$14,wc_,0,Hmes_,Pbuf_atma,Tbuf_,,d_tub,,gamma_gas_,gamma_oil_,gamma_wat_,,$K31,Pb_atma,T_res_,Bob_,,,,,,1,T_res_)</f>
        <v>#NAME?</v>
      </c>
      <c r="O31" s="37" t="e">
        <f ca="1">[1]!MF_dPpipe_atma(O$14,wc_,0,Hmes_,Pbuf_atma,Tbuf_,,d_tub,,gamma_gas_,gamma_oil_,gamma_wat_,,$K31,Pb_atma,T_res_,Bob_,,,,,,1,T_res_)</f>
        <v>#NAME?</v>
      </c>
      <c r="P31" s="37" t="e">
        <f ca="1">[1]!MF_dPpipe_atma(P$14,wc_,0,Hmes_,Pbuf_atma,Tbuf_,,d_tub,,gamma_gas_,gamma_oil_,gamma_wat_,,$K31,Pb_atma,T_res_,Bob_,,,,,,1,T_res_)</f>
        <v>#NAME?</v>
      </c>
      <c r="Q31" s="37" t="e">
        <f ca="1">[1]!MF_dPpipe_atma(Q$14,wc_,0,Hmes_,Pbuf_atma,Tbuf_,,d_tub,,gamma_gas_,gamma_oil_,gamma_wat_,,$K31,Pb_atma,T_res_,Bob_,,,,,,1,T_res_)</f>
        <v>#NAME?</v>
      </c>
      <c r="R31" s="37" t="e">
        <f ca="1">[1]!MF_dPpipe_atma(R$14,wc_,0,Hmes_,Pbuf_atma,Tbuf_,,d_tub,,gamma_gas_,gamma_oil_,gamma_wat_,,$K31,Pb_atma,T_res_,Bob_,,,,,,1,T_res_)</f>
        <v>#NAME?</v>
      </c>
      <c r="S31" s="37" t="e">
        <f ca="1">[1]!MF_dPpipe_atma(S$14,wc_,0,Hmes_,Pbuf_atma,Tbuf_,,d_tub,,gamma_gas_,gamma_oil_,gamma_wat_,,$K31,Pb_atma,T_res_,Bob_,,,,,,1,T_res_)</f>
        <v>#NAME?</v>
      </c>
      <c r="T31" s="37" t="e">
        <f ca="1">[1]!MF_dPpipe_atma(T$14,wc_,0,Hmes_,Pbuf_atma,Tbuf_,,d_tub,,gamma_gas_,gamma_oil_,gamma_wat_,,$K31,Pb_atma,T_res_,Bob_,,,,,,1,T_res_)</f>
        <v>#NAME?</v>
      </c>
      <c r="U31" s="37" t="e">
        <f ca="1">[1]!MF_dPpipe_atma(U$14,wc_,0,Hmes_,Pbuf_atma,Tbuf_,,d_tub,,gamma_gas_,gamma_oil_,gamma_wat_,,$K31,Pb_atma,T_res_,Bob_,,,,,,1,T_res_)</f>
        <v>#NAME?</v>
      </c>
      <c r="V31" s="37" t="e">
        <f ca="1">[1]!MF_dPpipe_atma(V$14,wc_,0,Hmes_,Pbuf_atma,Tbuf_,,d_tub,,gamma_gas_,gamma_oil_,gamma_wat_,,$K31,Pb_atma,T_res_,Bob_,,,,,,1,T_res_)</f>
        <v>#NAME?</v>
      </c>
      <c r="W31" s="37" t="e">
        <f ca="1">[1]!MF_dPpipe_atma(W$14,wc_,0,Hmes_,Pbuf_atma,Tbuf_,,d_tub,,gamma_gas_,gamma_oil_,gamma_wat_,,$K31,Pb_atma,T_res_,Bob_,,,,,,1,T_res_)</f>
        <v>#NAME?</v>
      </c>
      <c r="X31" s="37" t="e">
        <f ca="1">[1]!MF_dPpipe_atma(X$14,wc_,0,Hmes_,Pbuf_atma,Tbuf_,,d_tub,,gamma_gas_,gamma_oil_,gamma_wat_,,$K31,Pb_atma,T_res_,Bob_,,,,,,1,T_res_)</f>
        <v>#NAME?</v>
      </c>
      <c r="Y31" s="37" t="e">
        <f ca="1">[1]!MF_dPpipe_atma(Y$14,wc_,0,Hmes_,Pbuf_atma,Tbuf_,,d_tub,,gamma_gas_,gamma_oil_,gamma_wat_,,$K31,Pb_atma,T_res_,Bob_,,,,,,1,T_res_)</f>
        <v>#NAME?</v>
      </c>
      <c r="AB31" s="76"/>
      <c r="AC31" s="34">
        <f>$K$31</f>
        <v>800</v>
      </c>
      <c r="AD31" s="37" t="e">
        <f t="shared" ca="1" si="67"/>
        <v>#NAME?</v>
      </c>
      <c r="AE31" s="37" t="e">
        <f t="shared" ca="1" si="68"/>
        <v>#NAME?</v>
      </c>
      <c r="AF31" s="37" t="e">
        <f t="shared" ca="1" si="69"/>
        <v>#NAME?</v>
      </c>
      <c r="AG31" s="37" t="e">
        <f t="shared" ca="1" si="70"/>
        <v>#NAME?</v>
      </c>
      <c r="AH31" s="37" t="e">
        <f t="shared" ca="1" si="71"/>
        <v>#NAME?</v>
      </c>
      <c r="AI31" s="37" t="e">
        <f t="shared" ca="1" si="72"/>
        <v>#NAME?</v>
      </c>
      <c r="AJ31" s="37" t="e">
        <f t="shared" ca="1" si="73"/>
        <v>#NAME?</v>
      </c>
      <c r="AK31" s="37" t="e">
        <f t="shared" ca="1" si="74"/>
        <v>#NAME?</v>
      </c>
      <c r="AL31" s="37" t="e">
        <f t="shared" ca="1" si="75"/>
        <v>#NAME?</v>
      </c>
      <c r="AM31" s="37" t="e">
        <f t="shared" ca="1" si="76"/>
        <v>#NAME?</v>
      </c>
      <c r="AN31" s="37" t="e">
        <f t="shared" ca="1" si="77"/>
        <v>#NAME?</v>
      </c>
      <c r="AO31" s="37" t="e">
        <f t="shared" ca="1" si="78"/>
        <v>#NAME?</v>
      </c>
      <c r="AP31" s="37" t="e">
        <f t="shared" ca="1" si="79"/>
        <v>#NAME?</v>
      </c>
      <c r="AQ31" s="37" t="e">
        <f t="shared" ca="1" si="18"/>
        <v>#NAME?</v>
      </c>
      <c r="AT31" s="76"/>
      <c r="AU31" s="34">
        <f>$K$31</f>
        <v>800</v>
      </c>
      <c r="AV31" s="16">
        <f>[1]!MF_SeparNat_d($B$18,AV$14,wc_,,d_tub,Dcas_,gamma_gas_,gamma_oil_,gamma_wat_,,$AU31,Pb_atma,T_res_,Bob_)</f>
        <v>0.96368115446005664</v>
      </c>
      <c r="AW31" s="16">
        <f>[1]!MF_SeparNat_d($B$18,AW$14,wc_,,d_tub,Dcas_,gamma_gas_,gamma_oil_,gamma_wat_,,$AU31,Pb_atma,T_res_,Bob_)</f>
        <v>0.94008885392382013</v>
      </c>
      <c r="AX31" s="16">
        <f>[1]!MF_SeparNat_d($B$18,AX$14,wc_,,d_tub,Dcas_,gamma_gas_,gamma_oil_,gamma_wat_,,$AU31,Pb_atma,T_res_,Bob_)</f>
        <v>0.9183333034125758</v>
      </c>
      <c r="AY31" s="16">
        <f>[1]!MF_SeparNat_d($B$18,AY$14,wc_,,d_tub,Dcas_,gamma_gas_,gamma_oil_,gamma_wat_,,$AU31,Pb_atma,T_res_,Bob_)</f>
        <v>0.89793900224403012</v>
      </c>
      <c r="AZ31" s="16">
        <f>[1]!MF_SeparNat_d($B$18,AZ$14,wc_,,d_tub,Dcas_,gamma_gas_,gamma_oil_,gamma_wat_,,$AU31,Pb_atma,T_res_,Bob_)</f>
        <v>0.87864993964795901</v>
      </c>
      <c r="BA31" s="16">
        <f>[1]!MF_SeparNat_d($B$18,BA$14,wc_,,d_tub,Dcas_,gamma_gas_,gamma_oil_,gamma_wat_,,$AU31,Pb_atma,T_res_,Bob_)</f>
        <v>0.85125592971595998</v>
      </c>
      <c r="BB31" s="16">
        <f>[1]!MF_SeparNat_d($B$18,BB$14,wc_,,d_tub,Dcas_,gamma_gas_,gamma_oil_,gamma_wat_,,$AU31,Pb_atma,T_res_,Bob_)</f>
        <v>0.83269171324209301</v>
      </c>
      <c r="BC31" s="16">
        <f>[1]!MF_SeparNat_d($B$18,BC$14,wc_,,d_tub,Dcas_,gamma_gas_,gamma_oil_,gamma_wat_,,$AU31,Pb_atma,T_res_,Bob_)</f>
        <v>0.81494418761888077</v>
      </c>
      <c r="BD31" s="16">
        <f>[1]!MF_SeparNat_d($B$18,BD$14,wc_,,d_tub,Dcas_,gamma_gas_,gamma_oil_,gamma_wat_,,$AU31,Pb_atma,T_res_,Bob_)</f>
        <v>0.79793642126633246</v>
      </c>
      <c r="BE31" s="16">
        <f>[1]!MF_SeparNat_d($B$18,BE$14,wc_,,d_tub,Dcas_,gamma_gas_,gamma_oil_,gamma_wat_,,$AU31,Pb_atma,T_res_,Bob_)</f>
        <v>0.78160599927185093</v>
      </c>
      <c r="BF31" s="16">
        <f>[1]!MF_SeparNat_d($B$18,BF$14,wc_,,d_tub,Dcas_,gamma_gas_,gamma_oil_,gamma_wat_,,$AU31,Pb_atma,T_res_,Bob_)</f>
        <v>0.76590103475779803</v>
      </c>
      <c r="BG31" s="16">
        <f>[1]!MF_SeparNat_d($B$18,BG$14,wc_,,d_tub,Dcas_,gamma_gas_,gamma_oil_,gamma_wat_,,$AU31,Pb_atma,T_res_,Bob_)</f>
        <v>0.75077754927087659</v>
      </c>
      <c r="BH31" s="16">
        <f>[1]!MF_SeparNat_d($B$18,BH$14,wc_,,d_tub,Dcas_,gamma_gas_,gamma_oil_,gamma_wat_,,$AU31,Pb_atma,T_res_,Bob_)</f>
        <v>0.73619767478488085</v>
      </c>
      <c r="BI31" s="16">
        <f>[1]!MF_SeparNat_d($B$18,BI$14,wc_,,d_tub,Dcas_,gamma_gas_,gamma_oil_,gamma_wat_,,$AU31,Pb_atma,T_res_,Bob_)</f>
        <v>0.72212837492815474</v>
      </c>
      <c r="BJ31" s="76"/>
      <c r="BK31" s="34">
        <f>$K$31</f>
        <v>800</v>
      </c>
      <c r="BL31" s="16">
        <f>[1]!MF_GasFraction_d($B$18,T_res_,wc_,gamma_gas_,gamma_oil_,gamma_wat_,,$BK31,Pb_atma,T_res_,Bob_,,,AV31,$B$18,T_res_)</f>
        <v>0.28953978837827438</v>
      </c>
      <c r="BM31" s="16">
        <f>[1]!MF_GasFraction_d($B$18,T_res_,wc_,gamma_gas_,gamma_oil_,gamma_wat_,,$BK31,Pb_atma,T_res_,Bob_,,,AW31,$B$18,T_res_)</f>
        <v>0.4015687383198841</v>
      </c>
      <c r="BN31" s="16">
        <f>[1]!MF_GasFraction_d($B$18,T_res_,wc_,gamma_gas_,gamma_oil_,gamma_wat_,,$BK31,Pb_atma,T_res_,Bob_,,,AX31,$B$18,T_res_)</f>
        <v>0.47749847180428795</v>
      </c>
      <c r="BO31" s="16">
        <f>[1]!MF_GasFraction_d($B$18,T_res_,wc_,gamma_gas_,gamma_oil_,gamma_wat_,,$BK31,Pb_atma,T_res_,Bob_,,,AY31,$B$18,T_res_)</f>
        <v>0.53237191625618263</v>
      </c>
      <c r="BP31" s="16">
        <f>[1]!MF_GasFraction_d($B$18,T_res_,wc_,gamma_gas_,gamma_oil_,gamma_wat_,,$BK31,Pb_atma,T_res_,Bob_,,,AZ31,$B$18,T_res_)</f>
        <v>0.57512143873978971</v>
      </c>
      <c r="BQ31" s="16">
        <f>[1]!MF_GasFraction_d($B$18,T_res_,wc_,gamma_gas_,gamma_oil_,gamma_wat_,,$BK31,Pb_atma,T_res_,Bob_,,,BA31,$B$18,T_res_)</f>
        <v>0.62394470969145022</v>
      </c>
      <c r="BR31" s="16">
        <f>[1]!MF_GasFraction_d($B$18,T_res_,wc_,gamma_gas_,gamma_oil_,gamma_wat_,,$BK31,Pb_atma,T_res_,Bob_,,,BB31,$B$18,T_res_)</f>
        <v>0.6511133219579901</v>
      </c>
      <c r="BS31" s="16">
        <f>[1]!MF_GasFraction_d($B$18,T_res_,wc_,gamma_gas_,gamma_oil_,gamma_wat_,,$BK31,Pb_atma,T_res_,Bob_,,,BC31,$B$18,T_res_)</f>
        <v>0.67365343000509426</v>
      </c>
      <c r="BT31" s="16">
        <f>[1]!MF_GasFraction_d($B$18,T_res_,wc_,gamma_gas_,gamma_oil_,gamma_wat_,,$BK31,Pb_atma,T_res_,Bob_,,,BD31,$B$18,T_res_)</f>
        <v>0.69268047022108592</v>
      </c>
      <c r="BU31" s="16">
        <f>[1]!MF_GasFraction_d($B$18,T_res_,wc_,gamma_gas_,gamma_oil_,gamma_wat_,,$BK31,Pb_atma,T_res_,Bob_,,,BE31,$B$18,T_res_)</f>
        <v>0.70897254062276871</v>
      </c>
      <c r="BV31" s="16">
        <f>[1]!MF_GasFraction_d($B$18,T_res_,wc_,gamma_gas_,gamma_oil_,gamma_wat_,,$BK31,Pb_atma,T_res_,Bob_,,,BF31,$B$18,T_res_)</f>
        <v>0.72309024010745537</v>
      </c>
      <c r="BW31" s="16">
        <f>[1]!MF_GasFraction_d($B$18,T_res_,wc_,gamma_gas_,gamma_oil_,gamma_wat_,,$BK31,Pb_atma,T_res_,Bob_,,,BG31,$B$18,T_res_)</f>
        <v>0.73544844029239265</v>
      </c>
      <c r="BX31" s="16">
        <f>[1]!MF_GasFraction_d($B$18,T_res_,wc_,gamma_gas_,gamma_oil_,gamma_wat_,,$BK31,Pb_atma,T_res_,Bob_,,,BH31,$B$18,T_res_)</f>
        <v>0.74636119883441754</v>
      </c>
      <c r="BY31" s="16">
        <f>[1]!MF_GasFraction_d($B$18,T_res_,wc_,gamma_gas_,gamma_oil_,gamma_wat_,,$BK31,Pb_atma,T_res_,Bob_,,,BI31,$B$18,T_res_)</f>
        <v>0.75607091440019447</v>
      </c>
      <c r="CA31" s="76"/>
      <c r="CB31" s="34">
        <f>$K$31</f>
        <v>800</v>
      </c>
      <c r="CC31" t="e">
        <f t="shared" ca="1" si="80"/>
        <v>#NAME?</v>
      </c>
      <c r="CD31">
        <f t="shared" si="19"/>
        <v>60</v>
      </c>
      <c r="CE31">
        <f t="shared" si="20"/>
        <v>60</v>
      </c>
      <c r="CF31" t="e">
        <f t="shared" ca="1" si="21"/>
        <v>#NAME?</v>
      </c>
      <c r="CG31" t="e">
        <f t="shared" ca="1" si="22"/>
        <v>#NAME?</v>
      </c>
      <c r="CH31" t="e">
        <f t="shared" ca="1" si="23"/>
        <v>#NAME?</v>
      </c>
      <c r="CI31" t="e">
        <f t="shared" ca="1" si="24"/>
        <v>#NAME?</v>
      </c>
      <c r="CJ31" t="e">
        <f t="shared" ca="1" si="25"/>
        <v>#NAME?</v>
      </c>
      <c r="CK31" t="e">
        <f t="shared" ca="1" si="26"/>
        <v>#NAME?</v>
      </c>
      <c r="CL31" t="e">
        <f t="shared" ca="1" si="27"/>
        <v>#NAME?</v>
      </c>
      <c r="CM31" t="e">
        <f t="shared" ca="1" si="28"/>
        <v>#NAME?</v>
      </c>
      <c r="CN31" t="e">
        <f t="shared" ca="1" si="29"/>
        <v>#NAME?</v>
      </c>
      <c r="CO31" t="e">
        <f t="shared" ca="1" si="30"/>
        <v>#NAME?</v>
      </c>
      <c r="CP31" t="e">
        <f t="shared" ca="1" si="31"/>
        <v>#NAME?</v>
      </c>
      <c r="CR31" s="76"/>
      <c r="CS31" s="34">
        <f>$K$31</f>
        <v>800</v>
      </c>
      <c r="CT31" s="37">
        <f>IF(CT$9&lt;$CW$7,500,[1]!MF_PGasFraction_atma($B$19,T_res_,gamma_gas_,gamma_oil_,gamma_wat_,wc_,,$CS31,Pb_atma,T_res_,Bob_,,,AU31,$B$18,T_res_))</f>
        <v>500</v>
      </c>
      <c r="CU31" s="37">
        <f>IF(CU$9&lt;$CW$7,500,[1]!MF_PGasFraction_atma($B$19,T_res_,gamma_gas_,gamma_oil_,gamma_wat_,wc_,,$CS31,Pb_atma,T_res_,Bob_,,,AV31,$B$18,T_res_))</f>
        <v>38.525390625</v>
      </c>
      <c r="CV31" s="37">
        <f>IF(CV$9&lt;$CW$7,500,[1]!MF_PGasFraction_atma($B$19,T_res_,gamma_gas_,gamma_oil_,gamma_wat_,wc_,,$CS31,Pb_atma,T_res_,Bob_,,,AW31,$B$18,T_res_))</f>
        <v>48.33984375</v>
      </c>
      <c r="CW31" s="37">
        <f>IF(CW$9&lt;$CW$7,500,[1]!MF_PGasFraction_atma($B$19,T_res_,gamma_gas_,gamma_oil_,gamma_wat_,wc_,,$CS31,Pb_atma,T_res_,Bob_,,,AX31,$B$18,T_res_))</f>
        <v>57.01904296875</v>
      </c>
      <c r="CX31" s="37">
        <f>IF(CX$9&lt;$CW$7,500,[1]!MF_PGasFraction_atma($B$19,T_res_,gamma_gas_,gamma_oil_,gamma_wat_,wc_,,$CS31,Pb_atma,T_res_,Bob_,,,AY31,$B$18,T_res_))</f>
        <v>64.691162109375</v>
      </c>
      <c r="CY31" s="37">
        <f>IF(CY$9&lt;$CW$7,500,[1]!MF_PGasFraction_atma($B$19,T_res_,gamma_gas_,gamma_oil_,gamma_wat_,wc_,,$CS31,Pb_atma,T_res_,Bob_,,,AZ31,$B$18,T_res_))</f>
        <v>71.722412109375</v>
      </c>
      <c r="CZ31" s="37">
        <f>IF(CZ$9&lt;$CW$7,500,[1]!MF_PGasFraction_atma($B$19,T_res_,gamma_gas_,gamma_oil_,gamma_wat_,wc_,,$CS31,Pb_atma,T_res_,Bob_,,,BA31,$B$18,T_res_))</f>
        <v>81.11572265625</v>
      </c>
      <c r="DA31" s="37">
        <f>IF(DA$9&lt;$CW$7,500,[1]!MF_PGasFraction_atma($B$19,T_res_,gamma_gas_,gamma_oil_,gamma_wat_,wc_,,$CS31,Pb_atma,T_res_,Bob_,,,BB31,$B$18,T_res_))</f>
        <v>87.01171875</v>
      </c>
      <c r="DB31" s="37">
        <f>IF(DB$9&lt;$CW$7,500,[1]!MF_PGasFraction_atma($B$19,T_res_,gamma_gas_,gamma_oil_,gamma_wat_,wc_,,$CS31,Pb_atma,T_res_,Bob_,,,BC31,$B$18,T_res_))</f>
        <v>92.28515625</v>
      </c>
      <c r="DC31" s="37">
        <f>IF(DC$9&lt;$CW$7,500,[1]!MF_PGasFraction_atma($B$19,T_res_,gamma_gas_,gamma_oil_,gamma_wat_,wc_,,$CS31,Pb_atma,T_res_,Bob_,,,BD31,$B$18,T_res_))</f>
        <v>97.00927734375</v>
      </c>
      <c r="DD31" s="37">
        <f>IF(DD$9&lt;$CW$7,500,[1]!MF_PGasFraction_atma($B$19,T_res_,gamma_gas_,gamma_oil_,gamma_wat_,wc_,,$CS31,Pb_atma,T_res_,Bob_,,,BE31,$B$18,T_res_))</f>
        <v>101.25732421875</v>
      </c>
      <c r="DE31" s="37">
        <f>IF(DE$9&lt;$CW$7,500,[1]!MF_PGasFraction_atma($B$19,T_res_,gamma_gas_,gamma_oil_,gamma_wat_,wc_,,$CS31,Pb_atma,T_res_,Bob_,,,BF31,$B$18,T_res_))</f>
        <v>105.06591796875</v>
      </c>
      <c r="DF31" s="37">
        <f>IF(DF$9&lt;$CW$7,500,[1]!MF_PGasFraction_atma($B$19,T_res_,gamma_gas_,gamma_oil_,gamma_wat_,wc_,,$CS31,Pb_atma,T_res_,Bob_,,,BG31,$B$18,T_res_))</f>
        <v>108.544921875</v>
      </c>
      <c r="DG31" s="37">
        <f>IF(DG$9&lt;$CW$7,500,[1]!MF_PGasFraction_atma($B$19,T_res_,gamma_gas_,gamma_oil_,gamma_wat_,wc_,,$CS31,Pb_atma,T_res_,Bob_,,,BH31,$B$18,T_res_))</f>
        <v>111.73095703125</v>
      </c>
      <c r="DI31" s="76"/>
      <c r="DJ31" s="34">
        <f>$K$31</f>
        <v>800</v>
      </c>
      <c r="DK31" s="30" t="e">
        <f t="shared" ca="1" si="81"/>
        <v>#NAME?</v>
      </c>
      <c r="DL31" s="30" t="e">
        <f t="shared" ca="1" si="82"/>
        <v>#NAME?</v>
      </c>
      <c r="DM31" s="30" t="e">
        <f t="shared" ca="1" si="83"/>
        <v>#NAME?</v>
      </c>
      <c r="DN31" s="30" t="e">
        <f t="shared" ca="1" si="84"/>
        <v>#NAME?</v>
      </c>
      <c r="DO31" s="30" t="e">
        <f t="shared" ca="1" si="85"/>
        <v>#NAME?</v>
      </c>
      <c r="DP31" s="30" t="e">
        <f t="shared" ca="1" si="86"/>
        <v>#NAME?</v>
      </c>
      <c r="DQ31" s="30" t="e">
        <f t="shared" ca="1" si="87"/>
        <v>#NAME?</v>
      </c>
      <c r="DR31" s="30" t="e">
        <f t="shared" ca="1" si="88"/>
        <v>#NAME?</v>
      </c>
      <c r="DS31" s="30" t="e">
        <f t="shared" ca="1" si="89"/>
        <v>#NAME?</v>
      </c>
      <c r="DT31" s="30" t="e">
        <f t="shared" ca="1" si="90"/>
        <v>#NAME?</v>
      </c>
      <c r="DU31" s="30" t="e">
        <f t="shared" ca="1" si="91"/>
        <v>#NAME?</v>
      </c>
      <c r="DV31" s="30" t="e">
        <f t="shared" ca="1" si="92"/>
        <v>#NAME?</v>
      </c>
      <c r="DW31" s="30" t="e">
        <f t="shared" ca="1" si="93"/>
        <v>#NAME?</v>
      </c>
      <c r="DX31" s="30" t="e">
        <f t="shared" ca="1" si="94"/>
        <v>#NAME?</v>
      </c>
      <c r="DZ31" s="76"/>
      <c r="EA31" s="34">
        <f>$K$31</f>
        <v>800</v>
      </c>
      <c r="EB31" s="38" t="e">
        <f t="shared" ca="1" si="95"/>
        <v>#NAME?</v>
      </c>
      <c r="EC31" s="38">
        <f t="shared" si="96"/>
        <v>60</v>
      </c>
      <c r="ED31" s="38">
        <f t="shared" si="97"/>
        <v>60</v>
      </c>
      <c r="EE31" s="38">
        <f t="shared" si="98"/>
        <v>60</v>
      </c>
      <c r="EF31" s="38" t="e">
        <f t="shared" ca="1" si="99"/>
        <v>#NAME?</v>
      </c>
      <c r="EG31" s="38" t="e">
        <f t="shared" ca="1" si="100"/>
        <v>#NAME?</v>
      </c>
      <c r="EH31" s="38" t="e">
        <f t="shared" ca="1" si="101"/>
        <v>#NAME?</v>
      </c>
      <c r="EI31" s="38" t="e">
        <f t="shared" ca="1" si="102"/>
        <v>#NAME?</v>
      </c>
      <c r="EJ31" s="38" t="e">
        <f t="shared" ca="1" si="103"/>
        <v>#NAME?</v>
      </c>
      <c r="EK31" s="38" t="e">
        <f t="shared" ca="1" si="104"/>
        <v>#NAME?</v>
      </c>
      <c r="EL31" s="38" t="e">
        <f t="shared" ca="1" si="105"/>
        <v>#NAME?</v>
      </c>
      <c r="EM31" s="38" t="e">
        <f t="shared" ca="1" si="106"/>
        <v>#NAME?</v>
      </c>
      <c r="EN31" s="38" t="e">
        <f t="shared" ca="1" si="107"/>
        <v>#NAME?</v>
      </c>
      <c r="EO31" s="38" t="e">
        <f t="shared" ca="1" si="108"/>
        <v>#NAME?</v>
      </c>
      <c r="ER31" s="20" t="e">
        <f t="shared" ca="1" si="109"/>
        <v>#NAME?</v>
      </c>
      <c r="ES31">
        <f t="shared" ref="ES31:ES56" si="183">EC31-CD31</f>
        <v>0</v>
      </c>
      <c r="ET31">
        <f t="shared" ref="ET31:ET56" si="184">ED31-CE31</f>
        <v>0</v>
      </c>
      <c r="EU31" t="e">
        <f t="shared" ref="EU31:EU56" ca="1" si="185">EE31-CF31</f>
        <v>#NAME?</v>
      </c>
      <c r="EV31" t="e">
        <f t="shared" ref="EV31:EV56" ca="1" si="186">EF31-CG31</f>
        <v>#NAME?</v>
      </c>
      <c r="EW31" t="e">
        <f t="shared" ref="EW31:EW56" ca="1" si="187">EG31-CH31</f>
        <v>#NAME?</v>
      </c>
      <c r="EX31" t="e">
        <f t="shared" ref="EX31:EX56" ca="1" si="188">EH31-CI31</f>
        <v>#NAME?</v>
      </c>
      <c r="EY31" t="e">
        <f t="shared" ref="EY31:EY56" ca="1" si="189">EI31-CJ31</f>
        <v>#NAME?</v>
      </c>
      <c r="EZ31" t="e">
        <f t="shared" ref="EZ31:EZ56" ca="1" si="190">EJ31-CK31</f>
        <v>#NAME?</v>
      </c>
      <c r="FA31" t="e">
        <f t="shared" ref="FA31:FA56" ca="1" si="191">EK31-CL31</f>
        <v>#NAME?</v>
      </c>
      <c r="FB31" t="e">
        <f t="shared" ref="FB31:FB56" ca="1" si="192">EL31-CM31</f>
        <v>#NAME?</v>
      </c>
      <c r="FC31" t="e">
        <f t="shared" ref="FC31:FC56" ca="1" si="193">EM31-CN31</f>
        <v>#NAME?</v>
      </c>
      <c r="FD31" t="e">
        <f t="shared" ref="FD31:FD56" ca="1" si="194">EN31-CO31</f>
        <v>#NAME?</v>
      </c>
      <c r="FE31" s="21" t="e">
        <f t="shared" ref="FE31:FE56" ca="1" si="195">EO31-CP31</f>
        <v>#NAME?</v>
      </c>
      <c r="FG31" s="76"/>
      <c r="FH31" s="34">
        <f>$K$31</f>
        <v>800</v>
      </c>
      <c r="FI31" s="37" t="e">
        <f t="shared" ca="1" si="35"/>
        <v>#NAME?</v>
      </c>
      <c r="FJ31" s="37" t="e">
        <f t="shared" ca="1" si="36"/>
        <v>#NAME?</v>
      </c>
      <c r="FK31" s="37" t="e">
        <f t="shared" ca="1" si="37"/>
        <v>#NAME?</v>
      </c>
      <c r="FL31" s="37" t="e">
        <f t="shared" ca="1" si="38"/>
        <v>#NAME?</v>
      </c>
      <c r="FM31" s="37" t="e">
        <f t="shared" ca="1" si="39"/>
        <v>#NAME?</v>
      </c>
      <c r="FN31" s="37" t="e">
        <f t="shared" ca="1" si="40"/>
        <v>#NAME?</v>
      </c>
      <c r="FO31" s="37" t="e">
        <f t="shared" ca="1" si="41"/>
        <v>#NAME?</v>
      </c>
      <c r="FP31" s="37" t="e">
        <f t="shared" ca="1" si="42"/>
        <v>#NAME?</v>
      </c>
      <c r="FQ31" s="37" t="e">
        <f t="shared" ca="1" si="43"/>
        <v>#NAME?</v>
      </c>
      <c r="FR31" s="37" t="e">
        <f t="shared" ca="1" si="44"/>
        <v>#NAME?</v>
      </c>
      <c r="FS31" s="37" t="e">
        <f t="shared" ca="1" si="45"/>
        <v>#NAME?</v>
      </c>
      <c r="FT31" s="37" t="e">
        <f t="shared" ca="1" si="46"/>
        <v>#NAME?</v>
      </c>
      <c r="FU31" s="37" t="e">
        <f t="shared" ca="1" si="47"/>
        <v>#NAME?</v>
      </c>
      <c r="FV31" s="37" t="e">
        <f t="shared" ca="1" si="48"/>
        <v>#NAME?</v>
      </c>
      <c r="FY31" s="76"/>
      <c r="FZ31" s="34">
        <f t="shared" si="123"/>
        <v>800</v>
      </c>
      <c r="GA31" s="30" t="e">
        <f t="shared" ca="1" si="124"/>
        <v>#NAME?</v>
      </c>
      <c r="GB31" s="30" t="e">
        <f t="shared" ca="1" si="125"/>
        <v>#NAME?</v>
      </c>
      <c r="GC31" s="30" t="e">
        <f t="shared" ca="1" si="126"/>
        <v>#NAME?</v>
      </c>
      <c r="GD31" s="30" t="e">
        <f t="shared" ca="1" si="127"/>
        <v>#NAME?</v>
      </c>
      <c r="GE31" s="30" t="e">
        <f t="shared" ca="1" si="128"/>
        <v>#NAME?</v>
      </c>
      <c r="GF31" s="30" t="e">
        <f t="shared" ca="1" si="129"/>
        <v>#NAME?</v>
      </c>
      <c r="GG31" s="30" t="e">
        <f t="shared" ca="1" si="130"/>
        <v>#NAME?</v>
      </c>
      <c r="GH31" s="30" t="e">
        <f t="shared" ca="1" si="131"/>
        <v>#NAME?</v>
      </c>
      <c r="GI31" s="30" t="e">
        <f t="shared" ca="1" si="132"/>
        <v>#NAME?</v>
      </c>
      <c r="GJ31" s="30" t="e">
        <f t="shared" ca="1" si="133"/>
        <v>#NAME?</v>
      </c>
      <c r="GK31" s="30" t="e">
        <f t="shared" ca="1" si="134"/>
        <v>#NAME?</v>
      </c>
      <c r="GL31" s="30" t="e">
        <f t="shared" ca="1" si="135"/>
        <v>#NAME?</v>
      </c>
      <c r="GM31" s="30" t="e">
        <f t="shared" ca="1" si="136"/>
        <v>#NAME?</v>
      </c>
      <c r="GN31" s="31" t="e">
        <f t="shared" ca="1" si="137"/>
        <v>#NAME?</v>
      </c>
      <c r="GO31" s="76"/>
      <c r="GP31" s="34">
        <v>800</v>
      </c>
      <c r="GQ31" s="37" t="e">
        <f t="shared" ca="1" si="50"/>
        <v>#NAME?</v>
      </c>
      <c r="GR31" s="37" t="e">
        <f t="shared" ca="1" si="51"/>
        <v>#NAME?</v>
      </c>
      <c r="GS31" s="37" t="e">
        <f t="shared" ca="1" si="52"/>
        <v>#NAME?</v>
      </c>
      <c r="GT31" s="37" t="e">
        <f t="shared" ca="1" si="53"/>
        <v>#NAME?</v>
      </c>
      <c r="GU31" s="37" t="e">
        <f t="shared" ca="1" si="54"/>
        <v>#NAME?</v>
      </c>
      <c r="GV31" s="37" t="e">
        <f t="shared" ca="1" si="55"/>
        <v>#NAME?</v>
      </c>
      <c r="GW31" s="37" t="e">
        <f t="shared" ca="1" si="56"/>
        <v>#NAME?</v>
      </c>
      <c r="GX31" s="37" t="e">
        <f t="shared" ca="1" si="57"/>
        <v>#NAME?</v>
      </c>
      <c r="GY31" s="37" t="e">
        <f t="shared" ca="1" si="58"/>
        <v>#NAME?</v>
      </c>
      <c r="GZ31" s="37" t="e">
        <f t="shared" ca="1" si="59"/>
        <v>#NAME?</v>
      </c>
      <c r="HA31" s="37" t="e">
        <f t="shared" ca="1" si="60"/>
        <v>#NAME?</v>
      </c>
      <c r="HB31" s="37" t="e">
        <f t="shared" ca="1" si="61"/>
        <v>#NAME?</v>
      </c>
      <c r="HC31" s="37" t="e">
        <f t="shared" ca="1" si="62"/>
        <v>#NAME?</v>
      </c>
      <c r="HD31" s="37" t="e">
        <f t="shared" ca="1" si="63"/>
        <v>#NAME?</v>
      </c>
      <c r="HE31" s="76"/>
      <c r="HF31" s="34">
        <f t="shared" si="138"/>
        <v>800</v>
      </c>
      <c r="HG31" s="42" t="e">
        <f t="shared" ca="1" si="139"/>
        <v>#NAME?</v>
      </c>
      <c r="HH31" s="38" t="e">
        <f t="shared" ca="1" si="140"/>
        <v>#NAME?</v>
      </c>
      <c r="HI31" s="38" t="e">
        <f t="shared" ca="1" si="141"/>
        <v>#NAME?</v>
      </c>
      <c r="HJ31" s="38" t="e">
        <f t="shared" ca="1" si="142"/>
        <v>#NAME?</v>
      </c>
      <c r="HK31" s="38" t="e">
        <f t="shared" ca="1" si="143"/>
        <v>#NAME?</v>
      </c>
      <c r="HL31" s="38" t="e">
        <f t="shared" ca="1" si="144"/>
        <v>#NAME?</v>
      </c>
      <c r="HM31" s="38" t="e">
        <f t="shared" ca="1" si="145"/>
        <v>#NAME?</v>
      </c>
      <c r="HN31" s="38" t="e">
        <f t="shared" ca="1" si="146"/>
        <v>#NAME?</v>
      </c>
      <c r="HO31" s="38" t="e">
        <f t="shared" ca="1" si="147"/>
        <v>#NAME?</v>
      </c>
      <c r="HP31" s="38" t="e">
        <f t="shared" ca="1" si="148"/>
        <v>#NAME?</v>
      </c>
      <c r="HQ31" s="38" t="e">
        <f t="shared" ca="1" si="149"/>
        <v>#NAME?</v>
      </c>
      <c r="HR31" s="38" t="e">
        <f t="shared" ca="1" si="150"/>
        <v>#NAME?</v>
      </c>
      <c r="HS31" s="38" t="e">
        <f t="shared" ca="1" si="151"/>
        <v>#NAME?</v>
      </c>
      <c r="HT31" s="43" t="e">
        <f t="shared" ca="1" si="152"/>
        <v>#NAME?</v>
      </c>
      <c r="HU31" s="76"/>
      <c r="HV31" s="34" t="e">
        <f t="shared" ca="1" si="153"/>
        <v>#NAME?</v>
      </c>
      <c r="HW31" s="38" t="e">
        <f t="shared" ca="1" si="154"/>
        <v>#NAME?</v>
      </c>
      <c r="HX31" s="38" t="e">
        <f t="shared" ca="1" si="155"/>
        <v>#NAME?</v>
      </c>
      <c r="HY31" s="38" t="e">
        <f t="shared" ca="1" si="156"/>
        <v>#NAME?</v>
      </c>
      <c r="HZ31" s="38" t="e">
        <f t="shared" ca="1" si="157"/>
        <v>#NAME?</v>
      </c>
      <c r="IA31" s="38" t="e">
        <f t="shared" ca="1" si="158"/>
        <v>#NAME?</v>
      </c>
      <c r="IB31" s="38" t="e">
        <f t="shared" ca="1" si="159"/>
        <v>#NAME?</v>
      </c>
      <c r="IC31" s="38" t="e">
        <f t="shared" ca="1" si="160"/>
        <v>#NAME?</v>
      </c>
      <c r="ID31" s="38" t="e">
        <f t="shared" ca="1" si="161"/>
        <v>#NAME?</v>
      </c>
      <c r="IE31" s="38" t="e">
        <f t="shared" ca="1" si="162"/>
        <v>#NAME?</v>
      </c>
      <c r="IF31" s="38" t="e">
        <f t="shared" ca="1" si="163"/>
        <v>#NAME?</v>
      </c>
      <c r="IG31" s="38" t="e">
        <f t="shared" ca="1" si="164"/>
        <v>#NAME?</v>
      </c>
      <c r="IH31" s="38" t="e">
        <f t="shared" ca="1" si="165"/>
        <v>#NAME?</v>
      </c>
      <c r="II31" s="38" t="e">
        <f t="shared" ca="1" si="166"/>
        <v>#NAME?</v>
      </c>
      <c r="IJ31" s="43" t="e">
        <f t="shared" ca="1" si="167"/>
        <v>#NAME?</v>
      </c>
      <c r="IL31" s="76"/>
      <c r="IM31" s="34" t="e">
        <f t="shared" ca="1" si="168"/>
        <v>#NAME?</v>
      </c>
      <c r="IN31" s="38" t="e">
        <f t="shared" ca="1" si="169"/>
        <v>#NAME?</v>
      </c>
      <c r="IO31" s="38" t="e">
        <f t="shared" ref="IO31:IO56" ca="1" si="196">FJ31-CU31</f>
        <v>#NAME?</v>
      </c>
      <c r="IP31" s="38" t="e">
        <f t="shared" ref="IP31:IP56" ca="1" si="197">FK31-CV31</f>
        <v>#NAME?</v>
      </c>
      <c r="IQ31" s="38" t="e">
        <f t="shared" ref="IQ31:IQ56" ca="1" si="198">FL31-CW31</f>
        <v>#NAME?</v>
      </c>
      <c r="IR31" s="38" t="e">
        <f t="shared" ref="IR31:IR56" ca="1" si="199">FM31-CX31</f>
        <v>#NAME?</v>
      </c>
      <c r="IS31" s="38" t="e">
        <f t="shared" ref="IS31:IS56" ca="1" si="200">FN31-CY31</f>
        <v>#NAME?</v>
      </c>
      <c r="IT31" s="38" t="e">
        <f t="shared" ref="IT31:IT56" ca="1" si="201">FO31-CZ31</f>
        <v>#NAME?</v>
      </c>
      <c r="IU31" s="38" t="e">
        <f t="shared" ref="IU31:IU56" ca="1" si="202">FP31-DA31</f>
        <v>#NAME?</v>
      </c>
      <c r="IV31" s="38" t="e">
        <f t="shared" ref="IV31:IV56" ca="1" si="203">FQ31-DB31</f>
        <v>#NAME?</v>
      </c>
      <c r="IW31" s="38" t="e">
        <f t="shared" ref="IW31:IW56" ca="1" si="204">FR31-DC31</f>
        <v>#NAME?</v>
      </c>
      <c r="IX31" s="38" t="e">
        <f t="shared" ref="IX31:IX56" ca="1" si="205">FS31-DD31</f>
        <v>#NAME?</v>
      </c>
      <c r="IY31" s="38" t="e">
        <f t="shared" ref="IY31:IY56" ca="1" si="206">FT31-DE31</f>
        <v>#NAME?</v>
      </c>
      <c r="IZ31" s="38" t="e">
        <f t="shared" ref="IZ31:IZ56" ca="1" si="207">FU31-DF31</f>
        <v>#NAME?</v>
      </c>
      <c r="JA31" s="43" t="e">
        <f t="shared" ref="JA31:JA56" ca="1" si="208">FV31-DG31</f>
        <v>#NAME?</v>
      </c>
    </row>
    <row r="32" spans="1:261" x14ac:dyDescent="0.3">
      <c r="A32" s="7" t="s">
        <v>6</v>
      </c>
      <c r="B32" s="91">
        <v>150</v>
      </c>
      <c r="C32" s="92"/>
      <c r="D32" s="8" t="s">
        <v>2</v>
      </c>
      <c r="F32" s="71"/>
      <c r="G32" s="71"/>
      <c r="J32" s="76"/>
      <c r="K32" s="34">
        <v>850</v>
      </c>
      <c r="L32" s="37" t="e">
        <f ca="1">[1]!MF_dPpipe_atma(L$14,wc_,0,Hmes_,Pbuf_atma,Tbuf_,,d_tub,,gamma_gas_,gamma_oil_,gamma_wat_,,$K32,Pb_atma,T_res_,Bob_,,,,,,1,T_res_)</f>
        <v>#NAME?</v>
      </c>
      <c r="M32" s="37" t="e">
        <f ca="1">[1]!MF_dPpipe_atma(M$14,wc_,0,Hmes_,Pbuf_atma,Tbuf_,,d_tub,,gamma_gas_,gamma_oil_,gamma_wat_,,$K32,Pb_atma,T_res_,Bob_,,,,,,1,T_res_)</f>
        <v>#NAME?</v>
      </c>
      <c r="N32" s="37" t="e">
        <f ca="1">[1]!MF_dPpipe_atma(N$14,wc_,0,Hmes_,Pbuf_atma,Tbuf_,,d_tub,,gamma_gas_,gamma_oil_,gamma_wat_,,$K32,Pb_atma,T_res_,Bob_,,,,,,1,T_res_)</f>
        <v>#NAME?</v>
      </c>
      <c r="O32" s="37" t="e">
        <f ca="1">[1]!MF_dPpipe_atma(O$14,wc_,0,Hmes_,Pbuf_atma,Tbuf_,,d_tub,,gamma_gas_,gamma_oil_,gamma_wat_,,$K32,Pb_atma,T_res_,Bob_,,,,,,1,T_res_)</f>
        <v>#NAME?</v>
      </c>
      <c r="P32" s="37" t="e">
        <f ca="1">[1]!MF_dPpipe_atma(P$14,wc_,0,Hmes_,Pbuf_atma,Tbuf_,,d_tub,,gamma_gas_,gamma_oil_,gamma_wat_,,$K32,Pb_atma,T_res_,Bob_,,,,,,1,T_res_)</f>
        <v>#NAME?</v>
      </c>
      <c r="Q32" s="37" t="e">
        <f ca="1">[1]!MF_dPpipe_atma(Q$14,wc_,0,Hmes_,Pbuf_atma,Tbuf_,,d_tub,,gamma_gas_,gamma_oil_,gamma_wat_,,$K32,Pb_atma,T_res_,Bob_,,,,,,1,T_res_)</f>
        <v>#NAME?</v>
      </c>
      <c r="R32" s="37" t="e">
        <f ca="1">[1]!MF_dPpipe_atma(R$14,wc_,0,Hmes_,Pbuf_atma,Tbuf_,,d_tub,,gamma_gas_,gamma_oil_,gamma_wat_,,$K32,Pb_atma,T_res_,Bob_,,,,,,1,T_res_)</f>
        <v>#NAME?</v>
      </c>
      <c r="S32" s="37" t="e">
        <f ca="1">[1]!MF_dPpipe_atma(S$14,wc_,0,Hmes_,Pbuf_atma,Tbuf_,,d_tub,,gamma_gas_,gamma_oil_,gamma_wat_,,$K32,Pb_atma,T_res_,Bob_,,,,,,1,T_res_)</f>
        <v>#NAME?</v>
      </c>
      <c r="T32" s="37" t="e">
        <f ca="1">[1]!MF_dPpipe_atma(T$14,wc_,0,Hmes_,Pbuf_atma,Tbuf_,,d_tub,,gamma_gas_,gamma_oil_,gamma_wat_,,$K32,Pb_atma,T_res_,Bob_,,,,,,1,T_res_)</f>
        <v>#NAME?</v>
      </c>
      <c r="U32" s="37" t="e">
        <f ca="1">[1]!MF_dPpipe_atma(U$14,wc_,0,Hmes_,Pbuf_atma,Tbuf_,,d_tub,,gamma_gas_,gamma_oil_,gamma_wat_,,$K32,Pb_atma,T_res_,Bob_,,,,,,1,T_res_)</f>
        <v>#NAME?</v>
      </c>
      <c r="V32" s="37" t="e">
        <f ca="1">[1]!MF_dPpipe_atma(V$14,wc_,0,Hmes_,Pbuf_atma,Tbuf_,,d_tub,,gamma_gas_,gamma_oil_,gamma_wat_,,$K32,Pb_atma,T_res_,Bob_,,,,,,1,T_res_)</f>
        <v>#NAME?</v>
      </c>
      <c r="W32" s="37" t="e">
        <f ca="1">[1]!MF_dPpipe_atma(W$14,wc_,0,Hmes_,Pbuf_atma,Tbuf_,,d_tub,,gamma_gas_,gamma_oil_,gamma_wat_,,$K32,Pb_atma,T_res_,Bob_,,,,,,1,T_res_)</f>
        <v>#NAME?</v>
      </c>
      <c r="X32" s="37" t="e">
        <f ca="1">[1]!MF_dPpipe_atma(X$14,wc_,0,Hmes_,Pbuf_atma,Tbuf_,,d_tub,,gamma_gas_,gamma_oil_,gamma_wat_,,$K32,Pb_atma,T_res_,Bob_,,,,,,1,T_res_)</f>
        <v>#NAME?</v>
      </c>
      <c r="Y32" s="37" t="e">
        <f ca="1">[1]!MF_dPpipe_atma(Y$14,wc_,0,Hmes_,Pbuf_atma,Tbuf_,,d_tub,,gamma_gas_,gamma_oil_,gamma_wat_,,$K32,Pb_atma,T_res_,Bob_,,,,,,1,T_res_)</f>
        <v>#NAME?</v>
      </c>
      <c r="AB32" s="76"/>
      <c r="AC32" s="34">
        <f>$K$32</f>
        <v>850</v>
      </c>
      <c r="AD32" s="37" t="e">
        <f t="shared" ca="1" si="67"/>
        <v>#NAME?</v>
      </c>
      <c r="AE32" s="37" t="e">
        <f t="shared" ca="1" si="68"/>
        <v>#NAME?</v>
      </c>
      <c r="AF32" s="37" t="e">
        <f t="shared" ca="1" si="69"/>
        <v>#NAME?</v>
      </c>
      <c r="AG32" s="37" t="e">
        <f t="shared" ca="1" si="70"/>
        <v>#NAME?</v>
      </c>
      <c r="AH32" s="37" t="e">
        <f t="shared" ca="1" si="71"/>
        <v>#NAME?</v>
      </c>
      <c r="AI32" s="37" t="e">
        <f t="shared" ca="1" si="72"/>
        <v>#NAME?</v>
      </c>
      <c r="AJ32" s="37" t="e">
        <f t="shared" ca="1" si="73"/>
        <v>#NAME?</v>
      </c>
      <c r="AK32" s="37" t="e">
        <f t="shared" ca="1" si="74"/>
        <v>#NAME?</v>
      </c>
      <c r="AL32" s="37" t="e">
        <f t="shared" ca="1" si="75"/>
        <v>#NAME?</v>
      </c>
      <c r="AM32" s="37" t="e">
        <f t="shared" ca="1" si="76"/>
        <v>#NAME?</v>
      </c>
      <c r="AN32" s="37" t="e">
        <f t="shared" ca="1" si="77"/>
        <v>#NAME?</v>
      </c>
      <c r="AO32" s="37" t="e">
        <f t="shared" ca="1" si="78"/>
        <v>#NAME?</v>
      </c>
      <c r="AP32" s="37" t="e">
        <f t="shared" ca="1" si="79"/>
        <v>#NAME?</v>
      </c>
      <c r="AQ32" s="37" t="e">
        <f t="shared" ca="1" si="18"/>
        <v>#NAME?</v>
      </c>
      <c r="AT32" s="76"/>
      <c r="AU32" s="34">
        <f>$K$32</f>
        <v>850</v>
      </c>
      <c r="AV32" s="16">
        <f>[1]!MF_SeparNat_d($B$18,AV$14,wc_,,d_tub,Dcas_,gamma_gas_,gamma_oil_,gamma_wat_,,$AU32,Pb_atma,T_res_,Bob_)</f>
        <v>0.96368115446005664</v>
      </c>
      <c r="AW32" s="16">
        <f>[1]!MF_SeparNat_d($B$18,AW$14,wc_,,d_tub,Dcas_,gamma_gas_,gamma_oil_,gamma_wat_,,$AU32,Pb_atma,T_res_,Bob_)</f>
        <v>0.94008885392382013</v>
      </c>
      <c r="AX32" s="16">
        <f>[1]!MF_SeparNat_d($B$18,AX$14,wc_,,d_tub,Dcas_,gamma_gas_,gamma_oil_,gamma_wat_,,$AU32,Pb_atma,T_res_,Bob_)</f>
        <v>0.9183333034125758</v>
      </c>
      <c r="AY32" s="16">
        <f>[1]!MF_SeparNat_d($B$18,AY$14,wc_,,d_tub,Dcas_,gamma_gas_,gamma_oil_,gamma_wat_,,$AU32,Pb_atma,T_res_,Bob_)</f>
        <v>0.89793900224403012</v>
      </c>
      <c r="AZ32" s="16">
        <f>[1]!MF_SeparNat_d($B$18,AZ$14,wc_,,d_tub,Dcas_,gamma_gas_,gamma_oil_,gamma_wat_,,$AU32,Pb_atma,T_res_,Bob_)</f>
        <v>0.87864993964795901</v>
      </c>
      <c r="BA32" s="16">
        <f>[1]!MF_SeparNat_d($B$18,BA$14,wc_,,d_tub,Dcas_,gamma_gas_,gamma_oil_,gamma_wat_,,$AU32,Pb_atma,T_res_,Bob_)</f>
        <v>0.85125592971595998</v>
      </c>
      <c r="BB32" s="16">
        <f>[1]!MF_SeparNat_d($B$18,BB$14,wc_,,d_tub,Dcas_,gamma_gas_,gamma_oil_,gamma_wat_,,$AU32,Pb_atma,T_res_,Bob_)</f>
        <v>0.83269171324209301</v>
      </c>
      <c r="BC32" s="16">
        <f>[1]!MF_SeparNat_d($B$18,BC$14,wc_,,d_tub,Dcas_,gamma_gas_,gamma_oil_,gamma_wat_,,$AU32,Pb_atma,T_res_,Bob_)</f>
        <v>0.81494418761888077</v>
      </c>
      <c r="BD32" s="16">
        <f>[1]!MF_SeparNat_d($B$18,BD$14,wc_,,d_tub,Dcas_,gamma_gas_,gamma_oil_,gamma_wat_,,$AU32,Pb_atma,T_res_,Bob_)</f>
        <v>0.79793642126633246</v>
      </c>
      <c r="BE32" s="16">
        <f>[1]!MF_SeparNat_d($B$18,BE$14,wc_,,d_tub,Dcas_,gamma_gas_,gamma_oil_,gamma_wat_,,$AU32,Pb_atma,T_res_,Bob_)</f>
        <v>0.78160599927185093</v>
      </c>
      <c r="BF32" s="16">
        <f>[1]!MF_SeparNat_d($B$18,BF$14,wc_,,d_tub,Dcas_,gamma_gas_,gamma_oil_,gamma_wat_,,$AU32,Pb_atma,T_res_,Bob_)</f>
        <v>0.76590103475779803</v>
      </c>
      <c r="BG32" s="16">
        <f>[1]!MF_SeparNat_d($B$18,BG$14,wc_,,d_tub,Dcas_,gamma_gas_,gamma_oil_,gamma_wat_,,$AU32,Pb_atma,T_res_,Bob_)</f>
        <v>0.75077754927087659</v>
      </c>
      <c r="BH32" s="16">
        <f>[1]!MF_SeparNat_d($B$18,BH$14,wc_,,d_tub,Dcas_,gamma_gas_,gamma_oil_,gamma_wat_,,$AU32,Pb_atma,T_res_,Bob_)</f>
        <v>0.73619767478488085</v>
      </c>
      <c r="BI32" s="16">
        <f>[1]!MF_SeparNat_d($B$18,BI$14,wc_,,d_tub,Dcas_,gamma_gas_,gamma_oil_,gamma_wat_,,$AU32,Pb_atma,T_res_,Bob_)</f>
        <v>0.72212837492815474</v>
      </c>
      <c r="BJ32" s="76"/>
      <c r="BK32" s="34">
        <f>$K$32</f>
        <v>850</v>
      </c>
      <c r="BL32" s="16">
        <f>[1]!MF_GasFraction_d($B$18,T_res_,wc_,gamma_gas_,gamma_oil_,gamma_wat_,,$BK32,Pb_atma,T_res_,Bob_,,,AV32,$B$18,T_res_)</f>
        <v>0.3026854626053827</v>
      </c>
      <c r="BM32" s="16">
        <f>[1]!MF_GasFraction_d($B$18,T_res_,wc_,gamma_gas_,gamma_oil_,gamma_wat_,,$BK32,Pb_atma,T_res_,Bob_,,,AW32,$B$18,T_res_)</f>
        <v>0.41676404739524375</v>
      </c>
      <c r="BN32" s="16">
        <f>[1]!MF_GasFraction_d($B$18,T_res_,wc_,gamma_gas_,gamma_oil_,gamma_wat_,,$BK32,Pb_atma,T_res_,Bob_,,,AX32,$B$18,T_res_)</f>
        <v>0.49327892167486703</v>
      </c>
      <c r="BO32" s="16">
        <f>[1]!MF_GasFraction_d($B$18,T_res_,wc_,gamma_gas_,gamma_oil_,gamma_wat_,,$BK32,Pb_atma,T_res_,Bob_,,,AY32,$B$18,T_res_)</f>
        <v>0.54805628624346514</v>
      </c>
      <c r="BP32" s="16">
        <f>[1]!MF_GasFraction_d($B$18,T_res_,wc_,gamma_gas_,gamma_oil_,gamma_wat_,,$BK32,Pb_atma,T_res_,Bob_,,,AZ32,$B$18,T_res_)</f>
        <v>0.59047494687590651</v>
      </c>
      <c r="BQ32" s="16">
        <f>[1]!MF_GasFraction_d($B$18,T_res_,wc_,gamma_gas_,gamma_oil_,gamma_wat_,,$BK32,Pb_atma,T_res_,Bob_,,,BA32,$B$18,T_res_)</f>
        <v>0.63864245849617263</v>
      </c>
      <c r="BR32" s="16">
        <f>[1]!MF_GasFraction_d($B$18,T_res_,wc_,gamma_gas_,gamma_oil_,gamma_wat_,,$BK32,Pb_atma,T_res_,Bob_,,,BB32,$B$18,T_res_)</f>
        <v>0.66531878859843019</v>
      </c>
      <c r="BS32" s="16">
        <f>[1]!MF_GasFraction_d($B$18,T_res_,wc_,gamma_gas_,gamma_oil_,gamma_wat_,,$BK32,Pb_atma,T_res_,Bob_,,,BC32,$B$18,T_res_)</f>
        <v>0.68738178180933907</v>
      </c>
      <c r="BT32" s="16">
        <f>[1]!MF_GasFraction_d($B$18,T_res_,wc_,gamma_gas_,gamma_oil_,gamma_wat_,,$BK32,Pb_atma,T_res_,Bob_,,,BD32,$B$18,T_res_)</f>
        <v>0.70595778406812448</v>
      </c>
      <c r="BU32" s="16">
        <f>[1]!MF_GasFraction_d($B$18,T_res_,wc_,gamma_gas_,gamma_oil_,gamma_wat_,,$BK32,Pb_atma,T_res_,Bob_,,,BE32,$B$18,T_res_)</f>
        <v>0.72182864562508486</v>
      </c>
      <c r="BV32" s="16">
        <f>[1]!MF_GasFraction_d($B$18,T_res_,wc_,gamma_gas_,gamma_oil_,gamma_wat_,,$BK32,Pb_atma,T_res_,Bob_,,,BF32,$B$18,T_res_)</f>
        <v>0.7355553161318017</v>
      </c>
      <c r="BW32" s="16">
        <f>[1]!MF_GasFraction_d($B$18,T_res_,wc_,gamma_gas_,gamma_oil_,gamma_wat_,,$BK32,Pb_atma,T_res_,Bob_,,,BG32,$B$18,T_res_)</f>
        <v>0.74755143195099216</v>
      </c>
      <c r="BX32" s="16">
        <f>[1]!MF_GasFraction_d($B$18,T_res_,wc_,gamma_gas_,gamma_oil_,gamma_wat_,,$BK32,Pb_atma,T_res_,Bob_,,,BH32,$B$18,T_res_)</f>
        <v>0.75812913237849089</v>
      </c>
      <c r="BY32" s="16">
        <f>[1]!MF_GasFraction_d($B$18,T_res_,wc_,gamma_gas_,gamma_oil_,gamma_wat_,,$BK32,Pb_atma,T_res_,Bob_,,,BI32,$B$18,T_res_)</f>
        <v>0.76752866920612928</v>
      </c>
      <c r="CA32" s="76"/>
      <c r="CB32" s="34">
        <f>$K$32</f>
        <v>850</v>
      </c>
      <c r="CC32" t="e">
        <f t="shared" ca="1" si="80"/>
        <v>#NAME?</v>
      </c>
      <c r="CD32">
        <f t="shared" si="19"/>
        <v>60</v>
      </c>
      <c r="CE32">
        <f t="shared" si="20"/>
        <v>60</v>
      </c>
      <c r="CF32" t="e">
        <f t="shared" ca="1" si="21"/>
        <v>#NAME?</v>
      </c>
      <c r="CG32" t="e">
        <f t="shared" ca="1" si="22"/>
        <v>#NAME?</v>
      </c>
      <c r="CH32" t="e">
        <f t="shared" ca="1" si="23"/>
        <v>#NAME?</v>
      </c>
      <c r="CI32" t="e">
        <f t="shared" ca="1" si="24"/>
        <v>#NAME?</v>
      </c>
      <c r="CJ32" t="e">
        <f t="shared" ca="1" si="25"/>
        <v>#NAME?</v>
      </c>
      <c r="CK32" t="e">
        <f t="shared" ca="1" si="26"/>
        <v>#NAME?</v>
      </c>
      <c r="CL32" t="e">
        <f t="shared" ca="1" si="27"/>
        <v>#NAME?</v>
      </c>
      <c r="CM32" t="e">
        <f t="shared" ca="1" si="28"/>
        <v>#NAME?</v>
      </c>
      <c r="CN32" t="e">
        <f t="shared" ca="1" si="29"/>
        <v>#NAME?</v>
      </c>
      <c r="CO32" t="e">
        <f t="shared" ca="1" si="30"/>
        <v>#NAME?</v>
      </c>
      <c r="CP32" t="e">
        <f t="shared" ca="1" si="31"/>
        <v>#NAME?</v>
      </c>
      <c r="CR32" s="76"/>
      <c r="CS32" s="34">
        <f>$K$32</f>
        <v>850</v>
      </c>
      <c r="CT32" s="37">
        <f>IF(CT$9&lt;$CW$7,500,[1]!MF_PGasFraction_atma($B$19,T_res_,gamma_gas_,gamma_oil_,gamma_wat_,wc_,,$CS32,Pb_atma,T_res_,Bob_,,,AU32,$B$18,T_res_))</f>
        <v>500</v>
      </c>
      <c r="CU32" s="37">
        <f>IF(CU$9&lt;$CW$7,500,[1]!MF_PGasFraction_atma($B$19,T_res_,gamma_gas_,gamma_oil_,gamma_wat_,wc_,,$CS32,Pb_atma,T_res_,Bob_,,,AV32,$B$18,T_res_))</f>
        <v>39.532470703125</v>
      </c>
      <c r="CV32" s="37">
        <f>IF(CV$9&lt;$CW$7,500,[1]!MF_PGasFraction_atma($B$19,T_res_,gamma_gas_,gamma_oil_,gamma_wat_,wc_,,$CS32,Pb_atma,T_res_,Bob_,,,AW32,$B$18,T_res_))</f>
        <v>49.932861328125</v>
      </c>
      <c r="CW32" s="37">
        <f>IF(CW$9&lt;$CW$7,500,[1]!MF_PGasFraction_atma($B$19,T_res_,gamma_gas_,gamma_oil_,gamma_wat_,wc_,,$CS32,Pb_atma,T_res_,Bob_,,,AX32,$B$18,T_res_))</f>
        <v>59.088134765625</v>
      </c>
      <c r="CX32" s="37">
        <f>IF(CX$9&lt;$CW$7,500,[1]!MF_PGasFraction_atma($B$19,T_res_,gamma_gas_,gamma_oil_,gamma_wat_,wc_,,$CS32,Pb_atma,T_res_,Bob_,,,AY32,$B$18,T_res_))</f>
        <v>67.1630859375</v>
      </c>
      <c r="CY32" s="37">
        <f>IF(CY$9&lt;$CW$7,500,[1]!MF_PGasFraction_atma($B$19,T_res_,gamma_gas_,gamma_oil_,gamma_wat_,wc_,,$CS32,Pb_atma,T_res_,Bob_,,,AZ32,$B$18,T_res_))</f>
        <v>74.52392578125</v>
      </c>
      <c r="CZ32" s="37">
        <f>IF(CZ$9&lt;$CW$7,500,[1]!MF_PGasFraction_atma($B$19,T_res_,gamma_gas_,gamma_oil_,gamma_wat_,wc_,,$CS32,Pb_atma,T_res_,Bob_,,,BA32,$B$18,T_res_))</f>
        <v>84.228515625</v>
      </c>
      <c r="DA32" s="37">
        <f>IF(DA$9&lt;$CW$7,500,[1]!MF_PGasFraction_atma($B$19,T_res_,gamma_gas_,gamma_oil_,gamma_wat_,wc_,,$CS32,Pb_atma,T_res_,Bob_,,,BB32,$B$18,T_res_))</f>
        <v>90.289306640625</v>
      </c>
      <c r="DB32" s="37">
        <f>IF(DB$9&lt;$CW$7,500,[1]!MF_PGasFraction_atma($B$19,T_res_,gamma_gas_,gamma_oil_,gamma_wat_,wc_,,$CS32,Pb_atma,T_res_,Bob_,,,BC32,$B$18,T_res_))</f>
        <v>95.654296875</v>
      </c>
      <c r="DC32" s="37">
        <f>IF(DC$9&lt;$CW$7,500,[1]!MF_PGasFraction_atma($B$19,T_res_,gamma_gas_,gamma_oil_,gamma_wat_,wc_,,$CS32,Pb_atma,T_res_,Bob_,,,BD32,$B$18,T_res_))</f>
        <v>100.45166015625</v>
      </c>
      <c r="DD32" s="37">
        <f>IF(DD$9&lt;$CW$7,500,[1]!MF_PGasFraction_atma($B$19,T_res_,gamma_gas_,gamma_oil_,gamma_wat_,wc_,,$CS32,Pb_atma,T_res_,Bob_,,,BE32,$B$18,T_res_))</f>
        <v>104.736328125</v>
      </c>
      <c r="DE32" s="37">
        <f>IF(DE$9&lt;$CW$7,500,[1]!MF_PGasFraction_atma($B$19,T_res_,gamma_gas_,gamma_oil_,gamma_wat_,wc_,,$CS32,Pb_atma,T_res_,Bob_,,,BF32,$B$18,T_res_))</f>
        <v>108.58154296875</v>
      </c>
      <c r="DF32" s="37">
        <f>IF(DF$9&lt;$CW$7,500,[1]!MF_PGasFraction_atma($B$19,T_res_,gamma_gas_,gamma_oil_,gamma_wat_,wc_,,$CS32,Pb_atma,T_res_,Bob_,,,BG32,$B$18,T_res_))</f>
        <v>112.060546875</v>
      </c>
      <c r="DG32" s="37">
        <f>IF(DG$9&lt;$CW$7,500,[1]!MF_PGasFraction_atma($B$19,T_res_,gamma_gas_,gamma_oil_,gamma_wat_,wc_,,$CS32,Pb_atma,T_res_,Bob_,,,BH32,$B$18,T_res_))</f>
        <v>115.283203125</v>
      </c>
      <c r="DI32" s="76"/>
      <c r="DJ32" s="34">
        <f>$K$32</f>
        <v>850</v>
      </c>
      <c r="DK32" s="30" t="e">
        <f t="shared" ca="1" si="81"/>
        <v>#NAME?</v>
      </c>
      <c r="DL32" s="30" t="e">
        <f t="shared" ca="1" si="82"/>
        <v>#NAME?</v>
      </c>
      <c r="DM32" s="30" t="e">
        <f t="shared" ca="1" si="83"/>
        <v>#NAME?</v>
      </c>
      <c r="DN32" s="30" t="e">
        <f t="shared" ca="1" si="84"/>
        <v>#NAME?</v>
      </c>
      <c r="DO32" s="30" t="e">
        <f t="shared" ca="1" si="85"/>
        <v>#NAME?</v>
      </c>
      <c r="DP32" s="30" t="e">
        <f t="shared" ca="1" si="86"/>
        <v>#NAME?</v>
      </c>
      <c r="DQ32" s="30" t="e">
        <f t="shared" ca="1" si="87"/>
        <v>#NAME?</v>
      </c>
      <c r="DR32" s="30" t="e">
        <f t="shared" ca="1" si="88"/>
        <v>#NAME?</v>
      </c>
      <c r="DS32" s="30" t="e">
        <f t="shared" ca="1" si="89"/>
        <v>#NAME?</v>
      </c>
      <c r="DT32" s="30" t="e">
        <f t="shared" ca="1" si="90"/>
        <v>#NAME?</v>
      </c>
      <c r="DU32" s="30" t="e">
        <f t="shared" ca="1" si="91"/>
        <v>#NAME?</v>
      </c>
      <c r="DV32" s="30" t="e">
        <f t="shared" ca="1" si="92"/>
        <v>#NAME?</v>
      </c>
      <c r="DW32" s="30" t="e">
        <f t="shared" ca="1" si="93"/>
        <v>#NAME?</v>
      </c>
      <c r="DX32" s="30" t="e">
        <f t="shared" ca="1" si="94"/>
        <v>#NAME?</v>
      </c>
      <c r="DZ32" s="76"/>
      <c r="EA32" s="34">
        <f>$K$32</f>
        <v>850</v>
      </c>
      <c r="EB32" s="38" t="e">
        <f t="shared" ca="1" si="95"/>
        <v>#NAME?</v>
      </c>
      <c r="EC32" s="38">
        <f t="shared" si="96"/>
        <v>60</v>
      </c>
      <c r="ED32" s="38">
        <f t="shared" si="97"/>
        <v>60</v>
      </c>
      <c r="EE32" s="38">
        <f t="shared" si="98"/>
        <v>60</v>
      </c>
      <c r="EF32" s="38" t="e">
        <f t="shared" ca="1" si="99"/>
        <v>#NAME?</v>
      </c>
      <c r="EG32" s="38" t="e">
        <f t="shared" ca="1" si="100"/>
        <v>#NAME?</v>
      </c>
      <c r="EH32" s="38" t="e">
        <f t="shared" ca="1" si="101"/>
        <v>#NAME?</v>
      </c>
      <c r="EI32" s="38" t="e">
        <f t="shared" ca="1" si="102"/>
        <v>#NAME?</v>
      </c>
      <c r="EJ32" s="38" t="e">
        <f t="shared" ca="1" si="103"/>
        <v>#NAME?</v>
      </c>
      <c r="EK32" s="38" t="e">
        <f t="shared" ca="1" si="104"/>
        <v>#NAME?</v>
      </c>
      <c r="EL32" s="38" t="e">
        <f t="shared" ca="1" si="105"/>
        <v>#NAME?</v>
      </c>
      <c r="EM32" s="38" t="e">
        <f t="shared" ca="1" si="106"/>
        <v>#NAME?</v>
      </c>
      <c r="EN32" s="38" t="e">
        <f t="shared" ca="1" si="107"/>
        <v>#NAME?</v>
      </c>
      <c r="EO32" s="38" t="e">
        <f t="shared" ca="1" si="108"/>
        <v>#NAME?</v>
      </c>
      <c r="ER32" s="20" t="e">
        <f t="shared" ca="1" si="109"/>
        <v>#NAME?</v>
      </c>
      <c r="ES32">
        <f t="shared" si="183"/>
        <v>0</v>
      </c>
      <c r="ET32">
        <f t="shared" si="184"/>
        <v>0</v>
      </c>
      <c r="EU32" t="e">
        <f t="shared" ca="1" si="185"/>
        <v>#NAME?</v>
      </c>
      <c r="EV32" t="e">
        <f t="shared" ca="1" si="186"/>
        <v>#NAME?</v>
      </c>
      <c r="EW32" t="e">
        <f t="shared" ca="1" si="187"/>
        <v>#NAME?</v>
      </c>
      <c r="EX32" t="e">
        <f t="shared" ca="1" si="188"/>
        <v>#NAME?</v>
      </c>
      <c r="EY32" t="e">
        <f t="shared" ca="1" si="189"/>
        <v>#NAME?</v>
      </c>
      <c r="EZ32" t="e">
        <f t="shared" ca="1" si="190"/>
        <v>#NAME?</v>
      </c>
      <c r="FA32" t="e">
        <f t="shared" ca="1" si="191"/>
        <v>#NAME?</v>
      </c>
      <c r="FB32" t="e">
        <f t="shared" ca="1" si="192"/>
        <v>#NAME?</v>
      </c>
      <c r="FC32" t="e">
        <f t="shared" ca="1" si="193"/>
        <v>#NAME?</v>
      </c>
      <c r="FD32" t="e">
        <f t="shared" ca="1" si="194"/>
        <v>#NAME?</v>
      </c>
      <c r="FE32" s="21" t="e">
        <f t="shared" ca="1" si="195"/>
        <v>#NAME?</v>
      </c>
      <c r="FG32" s="76"/>
      <c r="FH32" s="34">
        <f>$K$32</f>
        <v>850</v>
      </c>
      <c r="FI32" s="37" t="e">
        <f t="shared" ca="1" si="35"/>
        <v>#NAME?</v>
      </c>
      <c r="FJ32" s="37" t="e">
        <f t="shared" ca="1" si="36"/>
        <v>#NAME?</v>
      </c>
      <c r="FK32" s="37" t="e">
        <f t="shared" ca="1" si="37"/>
        <v>#NAME?</v>
      </c>
      <c r="FL32" s="37" t="e">
        <f t="shared" ca="1" si="38"/>
        <v>#NAME?</v>
      </c>
      <c r="FM32" s="37" t="e">
        <f t="shared" ca="1" si="39"/>
        <v>#NAME?</v>
      </c>
      <c r="FN32" s="37" t="e">
        <f t="shared" ca="1" si="40"/>
        <v>#NAME?</v>
      </c>
      <c r="FO32" s="37" t="e">
        <f t="shared" ca="1" si="41"/>
        <v>#NAME?</v>
      </c>
      <c r="FP32" s="37" t="e">
        <f t="shared" ca="1" si="42"/>
        <v>#NAME?</v>
      </c>
      <c r="FQ32" s="37" t="e">
        <f t="shared" ca="1" si="43"/>
        <v>#NAME?</v>
      </c>
      <c r="FR32" s="37" t="e">
        <f t="shared" ca="1" si="44"/>
        <v>#NAME?</v>
      </c>
      <c r="FS32" s="37" t="e">
        <f t="shared" ca="1" si="45"/>
        <v>#NAME?</v>
      </c>
      <c r="FT32" s="37" t="e">
        <f t="shared" ca="1" si="46"/>
        <v>#NAME?</v>
      </c>
      <c r="FU32" s="37" t="e">
        <f t="shared" ca="1" si="47"/>
        <v>#NAME?</v>
      </c>
      <c r="FV32" s="37" t="e">
        <f t="shared" ca="1" si="48"/>
        <v>#NAME?</v>
      </c>
      <c r="FY32" s="76"/>
      <c r="FZ32" s="34">
        <f t="shared" si="123"/>
        <v>850</v>
      </c>
      <c r="GA32" s="30" t="e">
        <f t="shared" ca="1" si="124"/>
        <v>#NAME?</v>
      </c>
      <c r="GB32" s="30" t="e">
        <f t="shared" ca="1" si="125"/>
        <v>#NAME?</v>
      </c>
      <c r="GC32" s="30" t="e">
        <f t="shared" ca="1" si="126"/>
        <v>#NAME?</v>
      </c>
      <c r="GD32" s="30" t="e">
        <f t="shared" ca="1" si="127"/>
        <v>#NAME?</v>
      </c>
      <c r="GE32" s="30" t="e">
        <f t="shared" ca="1" si="128"/>
        <v>#NAME?</v>
      </c>
      <c r="GF32" s="30" t="e">
        <f t="shared" ca="1" si="129"/>
        <v>#NAME?</v>
      </c>
      <c r="GG32" s="30" t="e">
        <f t="shared" ca="1" si="130"/>
        <v>#NAME?</v>
      </c>
      <c r="GH32" s="30" t="e">
        <f t="shared" ca="1" si="131"/>
        <v>#NAME?</v>
      </c>
      <c r="GI32" s="30" t="e">
        <f t="shared" ca="1" si="132"/>
        <v>#NAME?</v>
      </c>
      <c r="GJ32" s="30" t="e">
        <f t="shared" ca="1" si="133"/>
        <v>#NAME?</v>
      </c>
      <c r="GK32" s="30" t="e">
        <f t="shared" ca="1" si="134"/>
        <v>#NAME?</v>
      </c>
      <c r="GL32" s="30" t="e">
        <f t="shared" ca="1" si="135"/>
        <v>#NAME?</v>
      </c>
      <c r="GM32" s="30" t="e">
        <f t="shared" ca="1" si="136"/>
        <v>#NAME?</v>
      </c>
      <c r="GN32" s="31" t="e">
        <f t="shared" ca="1" si="137"/>
        <v>#NAME?</v>
      </c>
      <c r="GO32" s="76"/>
      <c r="GP32" s="34">
        <v>850</v>
      </c>
      <c r="GQ32" s="37" t="e">
        <f t="shared" ca="1" si="50"/>
        <v>#NAME?</v>
      </c>
      <c r="GR32" s="37" t="e">
        <f t="shared" ca="1" si="51"/>
        <v>#NAME?</v>
      </c>
      <c r="GS32" s="37" t="e">
        <f t="shared" ca="1" si="52"/>
        <v>#NAME?</v>
      </c>
      <c r="GT32" s="37" t="e">
        <f t="shared" ca="1" si="53"/>
        <v>#NAME?</v>
      </c>
      <c r="GU32" s="37" t="e">
        <f t="shared" ca="1" si="54"/>
        <v>#NAME?</v>
      </c>
      <c r="GV32" s="37" t="e">
        <f t="shared" ca="1" si="55"/>
        <v>#NAME?</v>
      </c>
      <c r="GW32" s="37" t="e">
        <f t="shared" ca="1" si="56"/>
        <v>#NAME?</v>
      </c>
      <c r="GX32" s="37" t="e">
        <f t="shared" ca="1" si="57"/>
        <v>#NAME?</v>
      </c>
      <c r="GY32" s="37" t="e">
        <f t="shared" ca="1" si="58"/>
        <v>#NAME?</v>
      </c>
      <c r="GZ32" s="37" t="e">
        <f t="shared" ca="1" si="59"/>
        <v>#NAME?</v>
      </c>
      <c r="HA32" s="37" t="e">
        <f t="shared" ca="1" si="60"/>
        <v>#NAME?</v>
      </c>
      <c r="HB32" s="37" t="e">
        <f t="shared" ca="1" si="61"/>
        <v>#NAME?</v>
      </c>
      <c r="HC32" s="37" t="e">
        <f t="shared" ca="1" si="62"/>
        <v>#NAME?</v>
      </c>
      <c r="HD32" s="37" t="e">
        <f t="shared" ca="1" si="63"/>
        <v>#NAME?</v>
      </c>
      <c r="HE32" s="76"/>
      <c r="HF32" s="34">
        <f t="shared" si="138"/>
        <v>850</v>
      </c>
      <c r="HG32" s="42" t="e">
        <f t="shared" ca="1" si="139"/>
        <v>#NAME?</v>
      </c>
      <c r="HH32" s="38" t="e">
        <f t="shared" ca="1" si="140"/>
        <v>#NAME?</v>
      </c>
      <c r="HI32" s="38" t="e">
        <f t="shared" ca="1" si="141"/>
        <v>#NAME?</v>
      </c>
      <c r="HJ32" s="38" t="e">
        <f t="shared" ca="1" si="142"/>
        <v>#NAME?</v>
      </c>
      <c r="HK32" s="38" t="e">
        <f t="shared" ca="1" si="143"/>
        <v>#NAME?</v>
      </c>
      <c r="HL32" s="38" t="e">
        <f t="shared" ca="1" si="144"/>
        <v>#NAME?</v>
      </c>
      <c r="HM32" s="38" t="e">
        <f t="shared" ca="1" si="145"/>
        <v>#NAME?</v>
      </c>
      <c r="HN32" s="38" t="e">
        <f t="shared" ca="1" si="146"/>
        <v>#NAME?</v>
      </c>
      <c r="HO32" s="38" t="e">
        <f t="shared" ca="1" si="147"/>
        <v>#NAME?</v>
      </c>
      <c r="HP32" s="38" t="e">
        <f t="shared" ca="1" si="148"/>
        <v>#NAME?</v>
      </c>
      <c r="HQ32" s="38" t="e">
        <f t="shared" ca="1" si="149"/>
        <v>#NAME?</v>
      </c>
      <c r="HR32" s="38" t="e">
        <f t="shared" ca="1" si="150"/>
        <v>#NAME?</v>
      </c>
      <c r="HS32" s="38" t="e">
        <f t="shared" ca="1" si="151"/>
        <v>#NAME?</v>
      </c>
      <c r="HT32" s="43" t="e">
        <f t="shared" ca="1" si="152"/>
        <v>#NAME?</v>
      </c>
      <c r="HU32" s="76"/>
      <c r="HV32" s="34" t="e">
        <f t="shared" ca="1" si="153"/>
        <v>#NAME?</v>
      </c>
      <c r="HW32" s="38" t="e">
        <f t="shared" ca="1" si="154"/>
        <v>#NAME?</v>
      </c>
      <c r="HX32" s="38" t="e">
        <f t="shared" ca="1" si="155"/>
        <v>#NAME?</v>
      </c>
      <c r="HY32" s="38" t="e">
        <f t="shared" ca="1" si="156"/>
        <v>#NAME?</v>
      </c>
      <c r="HZ32" s="38" t="e">
        <f t="shared" ca="1" si="157"/>
        <v>#NAME?</v>
      </c>
      <c r="IA32" s="38" t="e">
        <f t="shared" ca="1" si="158"/>
        <v>#NAME?</v>
      </c>
      <c r="IB32" s="38" t="e">
        <f t="shared" ca="1" si="159"/>
        <v>#NAME?</v>
      </c>
      <c r="IC32" s="38" t="e">
        <f t="shared" ca="1" si="160"/>
        <v>#NAME?</v>
      </c>
      <c r="ID32" s="38" t="e">
        <f t="shared" ca="1" si="161"/>
        <v>#NAME?</v>
      </c>
      <c r="IE32" s="38" t="e">
        <f t="shared" ca="1" si="162"/>
        <v>#NAME?</v>
      </c>
      <c r="IF32" s="38" t="e">
        <f t="shared" ca="1" si="163"/>
        <v>#NAME?</v>
      </c>
      <c r="IG32" s="38" t="e">
        <f t="shared" ca="1" si="164"/>
        <v>#NAME?</v>
      </c>
      <c r="IH32" s="38" t="e">
        <f t="shared" ca="1" si="165"/>
        <v>#NAME?</v>
      </c>
      <c r="II32" s="38" t="e">
        <f t="shared" ca="1" si="166"/>
        <v>#NAME?</v>
      </c>
      <c r="IJ32" s="43" t="e">
        <f t="shared" ca="1" si="167"/>
        <v>#NAME?</v>
      </c>
      <c r="IL32" s="76"/>
      <c r="IM32" s="34" t="e">
        <f t="shared" ca="1" si="168"/>
        <v>#NAME?</v>
      </c>
      <c r="IN32" s="38" t="e">
        <f t="shared" ca="1" si="169"/>
        <v>#NAME?</v>
      </c>
      <c r="IO32" s="38" t="e">
        <f t="shared" ca="1" si="196"/>
        <v>#NAME?</v>
      </c>
      <c r="IP32" s="38" t="e">
        <f t="shared" ca="1" si="197"/>
        <v>#NAME?</v>
      </c>
      <c r="IQ32" s="38" t="e">
        <f t="shared" ca="1" si="198"/>
        <v>#NAME?</v>
      </c>
      <c r="IR32" s="38" t="e">
        <f t="shared" ca="1" si="199"/>
        <v>#NAME?</v>
      </c>
      <c r="IS32" s="38" t="e">
        <f t="shared" ca="1" si="200"/>
        <v>#NAME?</v>
      </c>
      <c r="IT32" s="38" t="e">
        <f t="shared" ca="1" si="201"/>
        <v>#NAME?</v>
      </c>
      <c r="IU32" s="38" t="e">
        <f t="shared" ca="1" si="202"/>
        <v>#NAME?</v>
      </c>
      <c r="IV32" s="38" t="e">
        <f t="shared" ca="1" si="203"/>
        <v>#NAME?</v>
      </c>
      <c r="IW32" s="38" t="e">
        <f t="shared" ca="1" si="204"/>
        <v>#NAME?</v>
      </c>
      <c r="IX32" s="38" t="e">
        <f t="shared" ca="1" si="205"/>
        <v>#NAME?</v>
      </c>
      <c r="IY32" s="38" t="e">
        <f t="shared" ca="1" si="206"/>
        <v>#NAME?</v>
      </c>
      <c r="IZ32" s="38" t="e">
        <f t="shared" ca="1" si="207"/>
        <v>#NAME?</v>
      </c>
      <c r="JA32" s="43" t="e">
        <f t="shared" ca="1" si="208"/>
        <v>#NAME?</v>
      </c>
    </row>
    <row r="33" spans="1:261" ht="12.9" thickBot="1" x14ac:dyDescent="0.35">
      <c r="A33" s="9" t="s">
        <v>16</v>
      </c>
      <c r="B33" s="89">
        <v>37</v>
      </c>
      <c r="C33" s="90"/>
      <c r="D33" s="10" t="s">
        <v>17</v>
      </c>
      <c r="F33" s="71"/>
      <c r="G33" s="71"/>
      <c r="J33" s="76"/>
      <c r="K33" s="34">
        <v>900</v>
      </c>
      <c r="L33" s="37" t="e">
        <f ca="1">[1]!MF_dPpipe_atma(L$14,wc_,0,Hmes_,Pbuf_atma,Tbuf_,,d_tub,,gamma_gas_,gamma_oil_,gamma_wat_,,$K33,Pb_atma,T_res_,Bob_,,,,,,1,T_res_)</f>
        <v>#NAME?</v>
      </c>
      <c r="M33" s="37" t="e">
        <f ca="1">[1]!MF_dPpipe_atma(M$14,wc_,0,Hmes_,Pbuf_atma,Tbuf_,,d_tub,,gamma_gas_,gamma_oil_,gamma_wat_,,$K33,Pb_atma,T_res_,Bob_,,,,,,1,T_res_)</f>
        <v>#NAME?</v>
      </c>
      <c r="N33" s="37" t="e">
        <f ca="1">[1]!MF_dPpipe_atma(N$14,wc_,0,Hmes_,Pbuf_atma,Tbuf_,,d_tub,,gamma_gas_,gamma_oil_,gamma_wat_,,$K33,Pb_atma,T_res_,Bob_,,,,,,1,T_res_)</f>
        <v>#NAME?</v>
      </c>
      <c r="O33" s="37" t="e">
        <f ca="1">[1]!MF_dPpipe_atma(O$14,wc_,0,Hmes_,Pbuf_atma,Tbuf_,,d_tub,,gamma_gas_,gamma_oil_,gamma_wat_,,$K33,Pb_atma,T_res_,Bob_,,,,,,1,T_res_)</f>
        <v>#NAME?</v>
      </c>
      <c r="P33" s="37" t="e">
        <f ca="1">[1]!MF_dPpipe_atma(P$14,wc_,0,Hmes_,Pbuf_atma,Tbuf_,,d_tub,,gamma_gas_,gamma_oil_,gamma_wat_,,$K33,Pb_atma,T_res_,Bob_,,,,,,1,T_res_)</f>
        <v>#NAME?</v>
      </c>
      <c r="Q33" s="37" t="e">
        <f ca="1">[1]!MF_dPpipe_atma(Q$14,wc_,0,Hmes_,Pbuf_atma,Tbuf_,,d_tub,,gamma_gas_,gamma_oil_,gamma_wat_,,$K33,Pb_atma,T_res_,Bob_,,,,,,1,T_res_)</f>
        <v>#NAME?</v>
      </c>
      <c r="R33" s="37" t="e">
        <f ca="1">[1]!MF_dPpipe_atma(R$14,wc_,0,Hmes_,Pbuf_atma,Tbuf_,,d_tub,,gamma_gas_,gamma_oil_,gamma_wat_,,$K33,Pb_atma,T_res_,Bob_,,,,,,1,T_res_)</f>
        <v>#NAME?</v>
      </c>
      <c r="S33" s="37" t="e">
        <f ca="1">[1]!MF_dPpipe_atma(S$14,wc_,0,Hmes_,Pbuf_atma,Tbuf_,,d_tub,,gamma_gas_,gamma_oil_,gamma_wat_,,$K33,Pb_atma,T_res_,Bob_,,,,,,1,T_res_)</f>
        <v>#NAME?</v>
      </c>
      <c r="T33" s="37" t="e">
        <f ca="1">[1]!MF_dPpipe_atma(T$14,wc_,0,Hmes_,Pbuf_atma,Tbuf_,,d_tub,,gamma_gas_,gamma_oil_,gamma_wat_,,$K33,Pb_atma,T_res_,Bob_,,,,,,1,T_res_)</f>
        <v>#NAME?</v>
      </c>
      <c r="U33" s="37" t="e">
        <f ca="1">[1]!MF_dPpipe_atma(U$14,wc_,0,Hmes_,Pbuf_atma,Tbuf_,,d_tub,,gamma_gas_,gamma_oil_,gamma_wat_,,$K33,Pb_atma,T_res_,Bob_,,,,,,1,T_res_)</f>
        <v>#NAME?</v>
      </c>
      <c r="V33" s="37" t="e">
        <f ca="1">[1]!MF_dPpipe_atma(V$14,wc_,0,Hmes_,Pbuf_atma,Tbuf_,,d_tub,,gamma_gas_,gamma_oil_,gamma_wat_,,$K33,Pb_atma,T_res_,Bob_,,,,,,1,T_res_)</f>
        <v>#NAME?</v>
      </c>
      <c r="W33" s="37" t="e">
        <f ca="1">[1]!MF_dPpipe_atma(W$14,wc_,0,Hmes_,Pbuf_atma,Tbuf_,,d_tub,,gamma_gas_,gamma_oil_,gamma_wat_,,$K33,Pb_atma,T_res_,Bob_,,,,,,1,T_res_)</f>
        <v>#NAME?</v>
      </c>
      <c r="X33" s="37" t="e">
        <f ca="1">[1]!MF_dPpipe_atma(X$14,wc_,0,Hmes_,Pbuf_atma,Tbuf_,,d_tub,,gamma_gas_,gamma_oil_,gamma_wat_,,$K33,Pb_atma,T_res_,Bob_,,,,,,1,T_res_)</f>
        <v>#NAME?</v>
      </c>
      <c r="Y33" s="37" t="e">
        <f ca="1">[1]!MF_dPpipe_atma(Y$14,wc_,0,Hmes_,Pbuf_atma,Tbuf_,,d_tub,,gamma_gas_,gamma_oil_,gamma_wat_,,$K33,Pb_atma,T_res_,Bob_,,,,,,1,T_res_)</f>
        <v>#NAME?</v>
      </c>
      <c r="AB33" s="76"/>
      <c r="AC33" s="34">
        <f>$K$33</f>
        <v>900</v>
      </c>
      <c r="AD33" s="37" t="e">
        <f t="shared" ca="1" si="67"/>
        <v>#NAME?</v>
      </c>
      <c r="AE33" s="37" t="e">
        <f t="shared" ca="1" si="68"/>
        <v>#NAME?</v>
      </c>
      <c r="AF33" s="37" t="e">
        <f t="shared" ca="1" si="69"/>
        <v>#NAME?</v>
      </c>
      <c r="AG33" s="37" t="e">
        <f t="shared" ca="1" si="70"/>
        <v>#NAME?</v>
      </c>
      <c r="AH33" s="37" t="e">
        <f t="shared" ca="1" si="71"/>
        <v>#NAME?</v>
      </c>
      <c r="AI33" s="37" t="e">
        <f t="shared" ca="1" si="72"/>
        <v>#NAME?</v>
      </c>
      <c r="AJ33" s="37" t="e">
        <f t="shared" ca="1" si="73"/>
        <v>#NAME?</v>
      </c>
      <c r="AK33" s="37" t="e">
        <f t="shared" ca="1" si="74"/>
        <v>#NAME?</v>
      </c>
      <c r="AL33" s="37" t="e">
        <f t="shared" ca="1" si="75"/>
        <v>#NAME?</v>
      </c>
      <c r="AM33" s="37" t="e">
        <f t="shared" ca="1" si="76"/>
        <v>#NAME?</v>
      </c>
      <c r="AN33" s="37" t="e">
        <f t="shared" ca="1" si="77"/>
        <v>#NAME?</v>
      </c>
      <c r="AO33" s="37" t="e">
        <f t="shared" ca="1" si="78"/>
        <v>#NAME?</v>
      </c>
      <c r="AP33" s="37" t="e">
        <f t="shared" ca="1" si="79"/>
        <v>#NAME?</v>
      </c>
      <c r="AQ33" s="37" t="e">
        <f t="shared" ca="1" si="18"/>
        <v>#NAME?</v>
      </c>
      <c r="AT33" s="76"/>
      <c r="AU33" s="34">
        <f>$K$33</f>
        <v>900</v>
      </c>
      <c r="AV33" s="16">
        <f>[1]!MF_SeparNat_d($B$18,AV$14,wc_,,d_tub,Dcas_,gamma_gas_,gamma_oil_,gamma_wat_,,$AU33,Pb_atma,T_res_,Bob_)</f>
        <v>0.96368115446005664</v>
      </c>
      <c r="AW33" s="16">
        <f>[1]!MF_SeparNat_d($B$18,AW$14,wc_,,d_tub,Dcas_,gamma_gas_,gamma_oil_,gamma_wat_,,$AU33,Pb_atma,T_res_,Bob_)</f>
        <v>0.94008885392382013</v>
      </c>
      <c r="AX33" s="16">
        <f>[1]!MF_SeparNat_d($B$18,AX$14,wc_,,d_tub,Dcas_,gamma_gas_,gamma_oil_,gamma_wat_,,$AU33,Pb_atma,T_res_,Bob_)</f>
        <v>0.9183333034125758</v>
      </c>
      <c r="AY33" s="16">
        <f>[1]!MF_SeparNat_d($B$18,AY$14,wc_,,d_tub,Dcas_,gamma_gas_,gamma_oil_,gamma_wat_,,$AU33,Pb_atma,T_res_,Bob_)</f>
        <v>0.89793900224403012</v>
      </c>
      <c r="AZ33" s="16">
        <f>[1]!MF_SeparNat_d($B$18,AZ$14,wc_,,d_tub,Dcas_,gamma_gas_,gamma_oil_,gamma_wat_,,$AU33,Pb_atma,T_res_,Bob_)</f>
        <v>0.87864993964795901</v>
      </c>
      <c r="BA33" s="16">
        <f>[1]!MF_SeparNat_d($B$18,BA$14,wc_,,d_tub,Dcas_,gamma_gas_,gamma_oil_,gamma_wat_,,$AU33,Pb_atma,T_res_,Bob_)</f>
        <v>0.85125592971595998</v>
      </c>
      <c r="BB33" s="16">
        <f>[1]!MF_SeparNat_d($B$18,BB$14,wc_,,d_tub,Dcas_,gamma_gas_,gamma_oil_,gamma_wat_,,$AU33,Pb_atma,T_res_,Bob_)</f>
        <v>0.83269171324209301</v>
      </c>
      <c r="BC33" s="16">
        <f>[1]!MF_SeparNat_d($B$18,BC$14,wc_,,d_tub,Dcas_,gamma_gas_,gamma_oil_,gamma_wat_,,$AU33,Pb_atma,T_res_,Bob_)</f>
        <v>0.81494418761888077</v>
      </c>
      <c r="BD33" s="16">
        <f>[1]!MF_SeparNat_d($B$18,BD$14,wc_,,d_tub,Dcas_,gamma_gas_,gamma_oil_,gamma_wat_,,$AU33,Pb_atma,T_res_,Bob_)</f>
        <v>0.79793642126633246</v>
      </c>
      <c r="BE33" s="16">
        <f>[1]!MF_SeparNat_d($B$18,BE$14,wc_,,d_tub,Dcas_,gamma_gas_,gamma_oil_,gamma_wat_,,$AU33,Pb_atma,T_res_,Bob_)</f>
        <v>0.78160599927185093</v>
      </c>
      <c r="BF33" s="16">
        <f>[1]!MF_SeparNat_d($B$18,BF$14,wc_,,d_tub,Dcas_,gamma_gas_,gamma_oil_,gamma_wat_,,$AU33,Pb_atma,T_res_,Bob_)</f>
        <v>0.76590103475779803</v>
      </c>
      <c r="BG33" s="16">
        <f>[1]!MF_SeparNat_d($B$18,BG$14,wc_,,d_tub,Dcas_,gamma_gas_,gamma_oil_,gamma_wat_,,$AU33,Pb_atma,T_res_,Bob_)</f>
        <v>0.75077754927087659</v>
      </c>
      <c r="BH33" s="16">
        <f>[1]!MF_SeparNat_d($B$18,BH$14,wc_,,d_tub,Dcas_,gamma_gas_,gamma_oil_,gamma_wat_,,$AU33,Pb_atma,T_res_,Bob_)</f>
        <v>0.73619767478488085</v>
      </c>
      <c r="BI33" s="16">
        <f>[1]!MF_SeparNat_d($B$18,BI$14,wc_,,d_tub,Dcas_,gamma_gas_,gamma_oil_,gamma_wat_,,$AU33,Pb_atma,T_res_,Bob_)</f>
        <v>0.72212837492815474</v>
      </c>
      <c r="BJ33" s="76"/>
      <c r="BK33" s="34">
        <f>$K$33</f>
        <v>900</v>
      </c>
      <c r="BL33" s="16">
        <f>[1]!MF_GasFraction_d($B$18,T_res_,wc_,gamma_gas_,gamma_oil_,gamma_wat_,,$BK33,Pb_atma,T_res_,Bob_,,,AV33,$B$18,T_res_)</f>
        <v>0.31538574170755951</v>
      </c>
      <c r="BM33" s="16">
        <f>[1]!MF_GasFraction_d($B$18,T_res_,wc_,gamma_gas_,gamma_oil_,gamma_wat_,,$BK33,Pb_atma,T_res_,Bob_,,,AW33,$B$18,T_res_)</f>
        <v>0.4312473032464969</v>
      </c>
      <c r="BN33" s="16">
        <f>[1]!MF_GasFraction_d($B$18,T_res_,wc_,gamma_gas_,gamma_oil_,gamma_wat_,,$BK33,Pb_atma,T_res_,Bob_,,,AX33,$B$18,T_res_)</f>
        <v>0.50732322338607871</v>
      </c>
      <c r="BO33" s="16">
        <f>[1]!MF_GasFraction_d($B$18,T_res_,wc_,gamma_gas_,gamma_oil_,gamma_wat_,,$BK33,Pb_atma,T_res_,Bob_,,,AY33,$B$18,T_res_)</f>
        <v>0.56272268344730758</v>
      </c>
      <c r="BP33" s="16">
        <f>[1]!MF_GasFraction_d($B$18,T_res_,wc_,gamma_gas_,gamma_oil_,gamma_wat_,,$BK33,Pb_atma,T_res_,Bob_,,,AZ33,$B$18,T_res_)</f>
        <v>0.60475751889231233</v>
      </c>
      <c r="BQ33" s="16">
        <f>[1]!MF_GasFraction_d($B$18,T_res_,wc_,gamma_gas_,gamma_oil_,gamma_wat_,,$BK33,Pb_atma,T_res_,Bob_,,,BA33,$B$18,T_res_)</f>
        <v>0.65223452776265289</v>
      </c>
      <c r="BR33" s="16">
        <f>[1]!MF_GasFraction_d($B$18,T_res_,wc_,gamma_gas_,gamma_oil_,gamma_wat_,,$BK33,Pb_atma,T_res_,Bob_,,,BB33,$B$18,T_res_)</f>
        <v>0.67841271765576372</v>
      </c>
      <c r="BS33" s="16">
        <f>[1]!MF_GasFraction_d($B$18,T_res_,wc_,gamma_gas_,gamma_oil_,gamma_wat_,,$BK33,Pb_atma,T_res_,Bob_,,,BC33,$B$18,T_res_)</f>
        <v>0.70000174466056109</v>
      </c>
      <c r="BT33" s="16">
        <f>[1]!MF_GasFraction_d($B$18,T_res_,wc_,gamma_gas_,gamma_oil_,gamma_wat_,,$BK33,Pb_atma,T_res_,Bob_,,,BD33,$B$18,T_res_)</f>
        <v>0.7181353549420324</v>
      </c>
      <c r="BU33" s="16">
        <f>[1]!MF_GasFraction_d($B$18,T_res_,wc_,gamma_gas_,gamma_oil_,gamma_wat_,,$BK33,Pb_atma,T_res_,Bob_,,,BE33,$B$18,T_res_)</f>
        <v>0.73359696928478024</v>
      </c>
      <c r="BV33" s="16">
        <f>[1]!MF_GasFraction_d($B$18,T_res_,wc_,gamma_gas_,gamma_oil_,gamma_wat_,,$BK33,Pb_atma,T_res_,Bob_,,,BF33,$B$18,T_res_)</f>
        <v>0.74694650389077477</v>
      </c>
      <c r="BW33" s="16">
        <f>[1]!MF_GasFraction_d($B$18,T_res_,wc_,gamma_gas_,gamma_oil_,gamma_wat_,,$BK33,Pb_atma,T_res_,Bob_,,,BG33,$B$18,T_res_)</f>
        <v>0.75859546827077828</v>
      </c>
      <c r="BX33" s="16">
        <f>[1]!MF_GasFraction_d($B$18,T_res_,wc_,gamma_gas_,gamma_oil_,gamma_wat_,,$BK33,Pb_atma,T_res_,Bob_,,,BH33,$B$18,T_res_)</f>
        <v>0.76885350340672054</v>
      </c>
      <c r="BY33" s="16">
        <f>[1]!MF_GasFraction_d($B$18,T_res_,wc_,gamma_gas_,gamma_oil_,gamma_wat_,,$BK33,Pb_atma,T_res_,Bob_,,,BI33,$B$18,T_res_)</f>
        <v>0.77795833544662085</v>
      </c>
      <c r="CA33" s="76"/>
      <c r="CB33" s="34">
        <f>$K$33</f>
        <v>900</v>
      </c>
      <c r="CC33" t="e">
        <f t="shared" ca="1" si="80"/>
        <v>#NAME?</v>
      </c>
      <c r="CD33">
        <f t="shared" si="19"/>
        <v>60</v>
      </c>
      <c r="CE33" t="e">
        <f t="shared" ca="1" si="20"/>
        <v>#NAME?</v>
      </c>
      <c r="CF33" t="e">
        <f t="shared" ca="1" si="21"/>
        <v>#NAME?</v>
      </c>
      <c r="CG33" t="e">
        <f t="shared" ca="1" si="22"/>
        <v>#NAME?</v>
      </c>
      <c r="CH33" t="e">
        <f t="shared" ca="1" si="23"/>
        <v>#NAME?</v>
      </c>
      <c r="CI33" t="e">
        <f t="shared" ca="1" si="24"/>
        <v>#NAME?</v>
      </c>
      <c r="CJ33" t="e">
        <f t="shared" ca="1" si="25"/>
        <v>#NAME?</v>
      </c>
      <c r="CK33" t="e">
        <f t="shared" ca="1" si="26"/>
        <v>#NAME?</v>
      </c>
      <c r="CL33" t="e">
        <f t="shared" ca="1" si="27"/>
        <v>#NAME?</v>
      </c>
      <c r="CM33" t="e">
        <f t="shared" ca="1" si="28"/>
        <v>#NAME?</v>
      </c>
      <c r="CN33" t="e">
        <f t="shared" ca="1" si="29"/>
        <v>#NAME?</v>
      </c>
      <c r="CO33" t="e">
        <f t="shared" ca="1" si="30"/>
        <v>#NAME?</v>
      </c>
      <c r="CP33" t="e">
        <f t="shared" ca="1" si="31"/>
        <v>#NAME?</v>
      </c>
      <c r="CR33" s="76"/>
      <c r="CS33" s="34">
        <f>$K$33</f>
        <v>900</v>
      </c>
      <c r="CT33" s="37">
        <f>IF(CT$9&lt;$CW$7,500,[1]!MF_PGasFraction_atma($B$19,T_res_,gamma_gas_,gamma_oil_,gamma_wat_,wc_,,$CS33,Pb_atma,T_res_,Bob_,,,AU33,$B$18,T_res_))</f>
        <v>500</v>
      </c>
      <c r="CU33" s="37">
        <f>IF(CU$9&lt;$CW$7,500,[1]!MF_PGasFraction_atma($B$19,T_res_,gamma_gas_,gamma_oil_,gamma_wat_,wc_,,$CS33,Pb_atma,T_res_,Bob_,,,AV33,$B$18,T_res_))</f>
        <v>40.53955078125</v>
      </c>
      <c r="CV33" s="37">
        <f>IF(CV$9&lt;$CW$7,500,[1]!MF_PGasFraction_atma($B$19,T_res_,gamma_gas_,gamma_oil_,gamma_wat_,wc_,,$CS33,Pb_atma,T_res_,Bob_,,,AW33,$B$18,T_res_))</f>
        <v>51.507568359375</v>
      </c>
      <c r="CW33" s="37">
        <f>IF(CW$9&lt;$CW$7,500,[1]!MF_PGasFraction_atma($B$19,T_res_,gamma_gas_,gamma_oil_,gamma_wat_,wc_,,$CS33,Pb_atma,T_res_,Bob_,,,AX33,$B$18,T_res_))</f>
        <v>61.0107421875</v>
      </c>
      <c r="CX33" s="37">
        <f>IF(CX$9&lt;$CW$7,500,[1]!MF_PGasFraction_atma($B$19,T_res_,gamma_gas_,gamma_oil_,gamma_wat_,wc_,,$CS33,Pb_atma,T_res_,Bob_,,,AY33,$B$18,T_res_))</f>
        <v>69.580078125</v>
      </c>
      <c r="CY33" s="37">
        <f>IF(CY$9&lt;$CW$7,500,[1]!MF_PGasFraction_atma($B$19,T_res_,gamma_gas_,gamma_oil_,gamma_wat_,wc_,,$CS33,Pb_atma,T_res_,Bob_,,,AZ33,$B$18,T_res_))</f>
        <v>77.23388671875</v>
      </c>
      <c r="CZ33" s="37">
        <f>IF(CZ$9&lt;$CW$7,500,[1]!MF_PGasFraction_atma($B$19,T_res_,gamma_gas_,gamma_oil_,gamma_wat_,wc_,,$CS33,Pb_atma,T_res_,Bob_,,,BA33,$B$18,T_res_))</f>
        <v>87.26806640625</v>
      </c>
      <c r="DA33" s="37">
        <f>IF(DA$9&lt;$CW$7,500,[1]!MF_PGasFraction_atma($B$19,T_res_,gamma_gas_,gamma_oil_,gamma_wat_,wc_,,$CS33,Pb_atma,T_res_,Bob_,,,BB33,$B$18,T_res_))</f>
        <v>93.45703125</v>
      </c>
      <c r="DB33" s="37">
        <f>IF(DB$9&lt;$CW$7,500,[1]!MF_PGasFraction_atma($B$19,T_res_,gamma_gas_,gamma_oil_,gamma_wat_,wc_,,$CS33,Pb_atma,T_res_,Bob_,,,BC33,$B$18,T_res_))</f>
        <v>98.876953125</v>
      </c>
      <c r="DC33" s="37">
        <f>IF(DC$9&lt;$CW$7,500,[1]!MF_PGasFraction_atma($B$19,T_res_,gamma_gas_,gamma_oil_,gamma_wat_,wc_,,$CS33,Pb_atma,T_res_,Bob_,,,BD33,$B$18,T_res_))</f>
        <v>103.7109375</v>
      </c>
      <c r="DD33" s="37">
        <f>IF(DD$9&lt;$CW$7,500,[1]!MF_PGasFraction_atma($B$19,T_res_,gamma_gas_,gamma_oil_,gamma_wat_,wc_,,$CS33,Pb_atma,T_res_,Bob_,,,BE33,$B$18,T_res_))</f>
        <v>108.0322265625</v>
      </c>
      <c r="DE33" s="37">
        <f>IF(DE$9&lt;$CW$7,500,[1]!MF_PGasFraction_atma($B$19,T_res_,gamma_gas_,gamma_oil_,gamma_wat_,wc_,,$CS33,Pb_atma,T_res_,Bob_,,,BF33,$B$18,T_res_))</f>
        <v>111.9140625</v>
      </c>
      <c r="DF33" s="37">
        <f>IF(DF$9&lt;$CW$7,500,[1]!MF_PGasFraction_atma($B$19,T_res_,gamma_gas_,gamma_oil_,gamma_wat_,wc_,,$CS33,Pb_atma,T_res_,Bob_,,,BG33,$B$18,T_res_))</f>
        <v>115.4296875</v>
      </c>
      <c r="DG33" s="37">
        <f>IF(DG$9&lt;$CW$7,500,[1]!MF_PGasFraction_atma($B$19,T_res_,gamma_gas_,gamma_oil_,gamma_wat_,wc_,,$CS33,Pb_atma,T_res_,Bob_,,,BH33,$B$18,T_res_))</f>
        <v>118.65234375</v>
      </c>
      <c r="DI33" s="76"/>
      <c r="DJ33" s="34">
        <f>$K$33</f>
        <v>900</v>
      </c>
      <c r="DK33" s="30" t="e">
        <f t="shared" ca="1" si="81"/>
        <v>#NAME?</v>
      </c>
      <c r="DL33" s="30" t="e">
        <f t="shared" ca="1" si="82"/>
        <v>#NAME?</v>
      </c>
      <c r="DM33" s="30" t="e">
        <f t="shared" ca="1" si="83"/>
        <v>#NAME?</v>
      </c>
      <c r="DN33" s="30" t="e">
        <f t="shared" ca="1" si="84"/>
        <v>#NAME?</v>
      </c>
      <c r="DO33" s="30" t="e">
        <f t="shared" ca="1" si="85"/>
        <v>#NAME?</v>
      </c>
      <c r="DP33" s="30" t="e">
        <f t="shared" ca="1" si="86"/>
        <v>#NAME?</v>
      </c>
      <c r="DQ33" s="30" t="e">
        <f t="shared" ca="1" si="87"/>
        <v>#NAME?</v>
      </c>
      <c r="DR33" s="30" t="e">
        <f t="shared" ca="1" si="88"/>
        <v>#NAME?</v>
      </c>
      <c r="DS33" s="30" t="e">
        <f t="shared" ca="1" si="89"/>
        <v>#NAME?</v>
      </c>
      <c r="DT33" s="30" t="e">
        <f t="shared" ca="1" si="90"/>
        <v>#NAME?</v>
      </c>
      <c r="DU33" s="30" t="e">
        <f t="shared" ca="1" si="91"/>
        <v>#NAME?</v>
      </c>
      <c r="DV33" s="30" t="e">
        <f t="shared" ca="1" si="92"/>
        <v>#NAME?</v>
      </c>
      <c r="DW33" s="30" t="e">
        <f t="shared" ca="1" si="93"/>
        <v>#NAME?</v>
      </c>
      <c r="DX33" s="30" t="e">
        <f t="shared" ca="1" si="94"/>
        <v>#NAME?</v>
      </c>
      <c r="DZ33" s="76"/>
      <c r="EA33" s="34">
        <f>$K$33</f>
        <v>900</v>
      </c>
      <c r="EB33" s="38" t="e">
        <f t="shared" ca="1" si="95"/>
        <v>#NAME?</v>
      </c>
      <c r="EC33" s="38">
        <f t="shared" si="96"/>
        <v>60</v>
      </c>
      <c r="ED33" s="38">
        <f t="shared" si="97"/>
        <v>60</v>
      </c>
      <c r="EE33" s="38" t="e">
        <f t="shared" ca="1" si="98"/>
        <v>#NAME?</v>
      </c>
      <c r="EF33" s="38" t="e">
        <f t="shared" ca="1" si="99"/>
        <v>#NAME?</v>
      </c>
      <c r="EG33" s="38" t="e">
        <f t="shared" ca="1" si="100"/>
        <v>#NAME?</v>
      </c>
      <c r="EH33" s="38" t="e">
        <f t="shared" ca="1" si="101"/>
        <v>#NAME?</v>
      </c>
      <c r="EI33" s="38" t="e">
        <f t="shared" ca="1" si="102"/>
        <v>#NAME?</v>
      </c>
      <c r="EJ33" s="38" t="e">
        <f t="shared" ca="1" si="103"/>
        <v>#NAME?</v>
      </c>
      <c r="EK33" s="38" t="e">
        <f t="shared" ca="1" si="104"/>
        <v>#NAME?</v>
      </c>
      <c r="EL33" s="38" t="e">
        <f t="shared" ca="1" si="105"/>
        <v>#NAME?</v>
      </c>
      <c r="EM33" s="38" t="e">
        <f t="shared" ca="1" si="106"/>
        <v>#NAME?</v>
      </c>
      <c r="EN33" s="38" t="e">
        <f t="shared" ca="1" si="107"/>
        <v>#NAME?</v>
      </c>
      <c r="EO33" s="38" t="e">
        <f t="shared" ca="1" si="108"/>
        <v>#NAME?</v>
      </c>
      <c r="ER33" s="20" t="e">
        <f t="shared" ca="1" si="109"/>
        <v>#NAME?</v>
      </c>
      <c r="ES33">
        <f t="shared" si="183"/>
        <v>0</v>
      </c>
      <c r="ET33" t="e">
        <f t="shared" ca="1" si="184"/>
        <v>#NAME?</v>
      </c>
      <c r="EU33" t="e">
        <f t="shared" ca="1" si="185"/>
        <v>#NAME?</v>
      </c>
      <c r="EV33" t="e">
        <f t="shared" ca="1" si="186"/>
        <v>#NAME?</v>
      </c>
      <c r="EW33" t="e">
        <f t="shared" ca="1" si="187"/>
        <v>#NAME?</v>
      </c>
      <c r="EX33" t="e">
        <f t="shared" ca="1" si="188"/>
        <v>#NAME?</v>
      </c>
      <c r="EY33" t="e">
        <f t="shared" ca="1" si="189"/>
        <v>#NAME?</v>
      </c>
      <c r="EZ33" t="e">
        <f t="shared" ca="1" si="190"/>
        <v>#NAME?</v>
      </c>
      <c r="FA33" t="e">
        <f t="shared" ca="1" si="191"/>
        <v>#NAME?</v>
      </c>
      <c r="FB33" t="e">
        <f t="shared" ca="1" si="192"/>
        <v>#NAME?</v>
      </c>
      <c r="FC33" t="e">
        <f t="shared" ca="1" si="193"/>
        <v>#NAME?</v>
      </c>
      <c r="FD33" t="e">
        <f t="shared" ca="1" si="194"/>
        <v>#NAME?</v>
      </c>
      <c r="FE33" s="21" t="e">
        <f t="shared" ca="1" si="195"/>
        <v>#NAME?</v>
      </c>
      <c r="FG33" s="76"/>
      <c r="FH33" s="34">
        <f>$K$33</f>
        <v>900</v>
      </c>
      <c r="FI33" s="37" t="e">
        <f t="shared" ca="1" si="35"/>
        <v>#NAME?</v>
      </c>
      <c r="FJ33" s="37" t="e">
        <f t="shared" ca="1" si="36"/>
        <v>#NAME?</v>
      </c>
      <c r="FK33" s="37" t="e">
        <f t="shared" ca="1" si="37"/>
        <v>#NAME?</v>
      </c>
      <c r="FL33" s="37" t="e">
        <f t="shared" ca="1" si="38"/>
        <v>#NAME?</v>
      </c>
      <c r="FM33" s="37" t="e">
        <f t="shared" ca="1" si="39"/>
        <v>#NAME?</v>
      </c>
      <c r="FN33" s="37" t="e">
        <f t="shared" ca="1" si="40"/>
        <v>#NAME?</v>
      </c>
      <c r="FO33" s="37" t="e">
        <f t="shared" ca="1" si="41"/>
        <v>#NAME?</v>
      </c>
      <c r="FP33" s="37" t="e">
        <f t="shared" ca="1" si="42"/>
        <v>#NAME?</v>
      </c>
      <c r="FQ33" s="37" t="e">
        <f t="shared" ca="1" si="43"/>
        <v>#NAME?</v>
      </c>
      <c r="FR33" s="37" t="e">
        <f t="shared" ca="1" si="44"/>
        <v>#NAME?</v>
      </c>
      <c r="FS33" s="37" t="e">
        <f t="shared" ca="1" si="45"/>
        <v>#NAME?</v>
      </c>
      <c r="FT33" s="37" t="e">
        <f t="shared" ca="1" si="46"/>
        <v>#NAME?</v>
      </c>
      <c r="FU33" s="37" t="e">
        <f t="shared" ca="1" si="47"/>
        <v>#NAME?</v>
      </c>
      <c r="FV33" s="37" t="e">
        <f t="shared" ca="1" si="48"/>
        <v>#NAME?</v>
      </c>
      <c r="FY33" s="76"/>
      <c r="FZ33" s="34">
        <f t="shared" si="123"/>
        <v>900</v>
      </c>
      <c r="GA33" s="30" t="e">
        <f t="shared" ca="1" si="124"/>
        <v>#NAME?</v>
      </c>
      <c r="GB33" s="30" t="e">
        <f t="shared" ca="1" si="125"/>
        <v>#NAME?</v>
      </c>
      <c r="GC33" s="30" t="e">
        <f t="shared" ca="1" si="126"/>
        <v>#NAME?</v>
      </c>
      <c r="GD33" s="30" t="e">
        <f t="shared" ca="1" si="127"/>
        <v>#NAME?</v>
      </c>
      <c r="GE33" s="30" t="e">
        <f t="shared" ca="1" si="128"/>
        <v>#NAME?</v>
      </c>
      <c r="GF33" s="30" t="e">
        <f t="shared" ca="1" si="129"/>
        <v>#NAME?</v>
      </c>
      <c r="GG33" s="30" t="e">
        <f t="shared" ca="1" si="130"/>
        <v>#NAME?</v>
      </c>
      <c r="GH33" s="30" t="e">
        <f t="shared" ca="1" si="131"/>
        <v>#NAME?</v>
      </c>
      <c r="GI33" s="30" t="e">
        <f t="shared" ca="1" si="132"/>
        <v>#NAME?</v>
      </c>
      <c r="GJ33" s="30" t="e">
        <f t="shared" ca="1" si="133"/>
        <v>#NAME?</v>
      </c>
      <c r="GK33" s="30" t="e">
        <f t="shared" ca="1" si="134"/>
        <v>#NAME?</v>
      </c>
      <c r="GL33" s="30" t="e">
        <f t="shared" ca="1" si="135"/>
        <v>#NAME?</v>
      </c>
      <c r="GM33" s="30" t="e">
        <f t="shared" ca="1" si="136"/>
        <v>#NAME?</v>
      </c>
      <c r="GN33" s="31" t="e">
        <f t="shared" ca="1" si="137"/>
        <v>#NAME?</v>
      </c>
      <c r="GO33" s="76"/>
      <c r="GP33" s="34">
        <v>900</v>
      </c>
      <c r="GQ33" s="37" t="e">
        <f t="shared" ca="1" si="50"/>
        <v>#NAME?</v>
      </c>
      <c r="GR33" s="37" t="e">
        <f t="shared" ca="1" si="51"/>
        <v>#NAME?</v>
      </c>
      <c r="GS33" s="37" t="e">
        <f t="shared" ca="1" si="52"/>
        <v>#NAME?</v>
      </c>
      <c r="GT33" s="37" t="e">
        <f t="shared" ca="1" si="53"/>
        <v>#NAME?</v>
      </c>
      <c r="GU33" s="37" t="e">
        <f t="shared" ca="1" si="54"/>
        <v>#NAME?</v>
      </c>
      <c r="GV33" s="37" t="e">
        <f t="shared" ca="1" si="55"/>
        <v>#NAME?</v>
      </c>
      <c r="GW33" s="37" t="e">
        <f t="shared" ca="1" si="56"/>
        <v>#NAME?</v>
      </c>
      <c r="GX33" s="37" t="e">
        <f t="shared" ca="1" si="57"/>
        <v>#NAME?</v>
      </c>
      <c r="GY33" s="37" t="e">
        <f t="shared" ca="1" si="58"/>
        <v>#NAME?</v>
      </c>
      <c r="GZ33" s="37" t="e">
        <f t="shared" ca="1" si="59"/>
        <v>#NAME?</v>
      </c>
      <c r="HA33" s="37" t="e">
        <f t="shared" ca="1" si="60"/>
        <v>#NAME?</v>
      </c>
      <c r="HB33" s="37" t="e">
        <f t="shared" ca="1" si="61"/>
        <v>#NAME?</v>
      </c>
      <c r="HC33" s="37" t="e">
        <f t="shared" ca="1" si="62"/>
        <v>#NAME?</v>
      </c>
      <c r="HD33" s="37" t="e">
        <f t="shared" ca="1" si="63"/>
        <v>#NAME?</v>
      </c>
      <c r="HE33" s="76"/>
      <c r="HF33" s="34">
        <f t="shared" si="138"/>
        <v>900</v>
      </c>
      <c r="HG33" s="42" t="e">
        <f t="shared" ca="1" si="139"/>
        <v>#NAME?</v>
      </c>
      <c r="HH33" s="38" t="e">
        <f t="shared" ca="1" si="140"/>
        <v>#NAME?</v>
      </c>
      <c r="HI33" s="38" t="e">
        <f t="shared" ca="1" si="141"/>
        <v>#NAME?</v>
      </c>
      <c r="HJ33" s="38" t="e">
        <f t="shared" ca="1" si="142"/>
        <v>#NAME?</v>
      </c>
      <c r="HK33" s="38" t="e">
        <f t="shared" ca="1" si="143"/>
        <v>#NAME?</v>
      </c>
      <c r="HL33" s="38" t="e">
        <f t="shared" ca="1" si="144"/>
        <v>#NAME?</v>
      </c>
      <c r="HM33" s="38" t="e">
        <f t="shared" ca="1" si="145"/>
        <v>#NAME?</v>
      </c>
      <c r="HN33" s="38" t="e">
        <f t="shared" ca="1" si="146"/>
        <v>#NAME?</v>
      </c>
      <c r="HO33" s="38" t="e">
        <f t="shared" ca="1" si="147"/>
        <v>#NAME?</v>
      </c>
      <c r="HP33" s="38" t="e">
        <f t="shared" ca="1" si="148"/>
        <v>#NAME?</v>
      </c>
      <c r="HQ33" s="38" t="e">
        <f t="shared" ca="1" si="149"/>
        <v>#NAME?</v>
      </c>
      <c r="HR33" s="38" t="e">
        <f t="shared" ca="1" si="150"/>
        <v>#NAME?</v>
      </c>
      <c r="HS33" s="38" t="e">
        <f t="shared" ca="1" si="151"/>
        <v>#NAME?</v>
      </c>
      <c r="HT33" s="43" t="e">
        <f t="shared" ca="1" si="152"/>
        <v>#NAME?</v>
      </c>
      <c r="HU33" s="76"/>
      <c r="HV33" s="34" t="e">
        <f t="shared" ca="1" si="153"/>
        <v>#NAME?</v>
      </c>
      <c r="HW33" s="38" t="e">
        <f t="shared" ca="1" si="154"/>
        <v>#NAME?</v>
      </c>
      <c r="HX33" s="38" t="e">
        <f t="shared" ca="1" si="155"/>
        <v>#NAME?</v>
      </c>
      <c r="HY33" s="38" t="e">
        <f t="shared" ca="1" si="156"/>
        <v>#NAME?</v>
      </c>
      <c r="HZ33" s="38" t="e">
        <f t="shared" ca="1" si="157"/>
        <v>#NAME?</v>
      </c>
      <c r="IA33" s="38" t="e">
        <f t="shared" ca="1" si="158"/>
        <v>#NAME?</v>
      </c>
      <c r="IB33" s="38" t="e">
        <f t="shared" ca="1" si="159"/>
        <v>#NAME?</v>
      </c>
      <c r="IC33" s="38" t="e">
        <f t="shared" ca="1" si="160"/>
        <v>#NAME?</v>
      </c>
      <c r="ID33" s="38" t="e">
        <f t="shared" ca="1" si="161"/>
        <v>#NAME?</v>
      </c>
      <c r="IE33" s="38" t="e">
        <f t="shared" ca="1" si="162"/>
        <v>#NAME?</v>
      </c>
      <c r="IF33" s="38" t="e">
        <f t="shared" ca="1" si="163"/>
        <v>#NAME?</v>
      </c>
      <c r="IG33" s="38" t="e">
        <f t="shared" ca="1" si="164"/>
        <v>#NAME?</v>
      </c>
      <c r="IH33" s="38" t="e">
        <f t="shared" ca="1" si="165"/>
        <v>#NAME?</v>
      </c>
      <c r="II33" s="38" t="e">
        <f t="shared" ca="1" si="166"/>
        <v>#NAME?</v>
      </c>
      <c r="IJ33" s="43" t="e">
        <f t="shared" ca="1" si="167"/>
        <v>#NAME?</v>
      </c>
      <c r="IL33" s="76"/>
      <c r="IM33" s="34" t="e">
        <f t="shared" ca="1" si="168"/>
        <v>#NAME?</v>
      </c>
      <c r="IN33" s="38" t="e">
        <f t="shared" ca="1" si="169"/>
        <v>#NAME?</v>
      </c>
      <c r="IO33" s="38" t="e">
        <f t="shared" ca="1" si="196"/>
        <v>#NAME?</v>
      </c>
      <c r="IP33" s="38" t="e">
        <f t="shared" ca="1" si="197"/>
        <v>#NAME?</v>
      </c>
      <c r="IQ33" s="38" t="e">
        <f t="shared" ca="1" si="198"/>
        <v>#NAME?</v>
      </c>
      <c r="IR33" s="38" t="e">
        <f t="shared" ca="1" si="199"/>
        <v>#NAME?</v>
      </c>
      <c r="IS33" s="38" t="e">
        <f t="shared" ca="1" si="200"/>
        <v>#NAME?</v>
      </c>
      <c r="IT33" s="38" t="e">
        <f t="shared" ca="1" si="201"/>
        <v>#NAME?</v>
      </c>
      <c r="IU33" s="38" t="e">
        <f t="shared" ca="1" si="202"/>
        <v>#NAME?</v>
      </c>
      <c r="IV33" s="38" t="e">
        <f t="shared" ca="1" si="203"/>
        <v>#NAME?</v>
      </c>
      <c r="IW33" s="38" t="e">
        <f t="shared" ca="1" si="204"/>
        <v>#NAME?</v>
      </c>
      <c r="IX33" s="38" t="e">
        <f t="shared" ca="1" si="205"/>
        <v>#NAME?</v>
      </c>
      <c r="IY33" s="38" t="e">
        <f t="shared" ca="1" si="206"/>
        <v>#NAME?</v>
      </c>
      <c r="IZ33" s="38" t="e">
        <f t="shared" ca="1" si="207"/>
        <v>#NAME?</v>
      </c>
      <c r="JA33" s="43" t="e">
        <f t="shared" ca="1" si="208"/>
        <v>#NAME?</v>
      </c>
    </row>
    <row r="34" spans="1:261" ht="12.9" thickBot="1" x14ac:dyDescent="0.35">
      <c r="A34" s="9" t="s">
        <v>23</v>
      </c>
      <c r="B34" s="89">
        <v>17</v>
      </c>
      <c r="C34" s="90"/>
      <c r="D34" s="10" t="s">
        <v>17</v>
      </c>
      <c r="F34" s="71"/>
      <c r="G34" s="71"/>
      <c r="J34" s="76"/>
      <c r="K34" s="34">
        <v>950</v>
      </c>
      <c r="L34" s="37" t="e">
        <f ca="1">[1]!MF_dPpipe_atma(L$14,wc_,0,Hmes_,Pbuf_atma,Tbuf_,,d_tub,,gamma_gas_,gamma_oil_,gamma_wat_,,$K34,Pb_atma,T_res_,Bob_,,,,,,1,T_res_)</f>
        <v>#NAME?</v>
      </c>
      <c r="M34" s="37" t="e">
        <f ca="1">[1]!MF_dPpipe_atma(M$14,wc_,0,Hmes_,Pbuf_atma,Tbuf_,,d_tub,,gamma_gas_,gamma_oil_,gamma_wat_,,$K34,Pb_atma,T_res_,Bob_,,,,,,1,T_res_)</f>
        <v>#NAME?</v>
      </c>
      <c r="N34" s="37" t="e">
        <f ca="1">[1]!MF_dPpipe_atma(N$14,wc_,0,Hmes_,Pbuf_atma,Tbuf_,,d_tub,,gamma_gas_,gamma_oil_,gamma_wat_,,$K34,Pb_atma,T_res_,Bob_,,,,,,1,T_res_)</f>
        <v>#NAME?</v>
      </c>
      <c r="O34" s="37" t="e">
        <f ca="1">[1]!MF_dPpipe_atma(O$14,wc_,0,Hmes_,Pbuf_atma,Tbuf_,,d_tub,,gamma_gas_,gamma_oil_,gamma_wat_,,$K34,Pb_atma,T_res_,Bob_,,,,,,1,T_res_)</f>
        <v>#NAME?</v>
      </c>
      <c r="P34" s="37" t="e">
        <f ca="1">[1]!MF_dPpipe_atma(P$14,wc_,0,Hmes_,Pbuf_atma,Tbuf_,,d_tub,,gamma_gas_,gamma_oil_,gamma_wat_,,$K34,Pb_atma,T_res_,Bob_,,,,,,1,T_res_)</f>
        <v>#NAME?</v>
      </c>
      <c r="Q34" s="37" t="e">
        <f ca="1">[1]!MF_dPpipe_atma(Q$14,wc_,0,Hmes_,Pbuf_atma,Tbuf_,,d_tub,,gamma_gas_,gamma_oil_,gamma_wat_,,$K34,Pb_atma,T_res_,Bob_,,,,,,1,T_res_)</f>
        <v>#NAME?</v>
      </c>
      <c r="R34" s="37" t="e">
        <f ca="1">[1]!MF_dPpipe_atma(R$14,wc_,0,Hmes_,Pbuf_atma,Tbuf_,,d_tub,,gamma_gas_,gamma_oil_,gamma_wat_,,$K34,Pb_atma,T_res_,Bob_,,,,,,1,T_res_)</f>
        <v>#NAME?</v>
      </c>
      <c r="S34" s="37" t="e">
        <f ca="1">[1]!MF_dPpipe_atma(S$14,wc_,0,Hmes_,Pbuf_atma,Tbuf_,,d_tub,,gamma_gas_,gamma_oil_,gamma_wat_,,$K34,Pb_atma,T_res_,Bob_,,,,,,1,T_res_)</f>
        <v>#NAME?</v>
      </c>
      <c r="T34" s="37" t="e">
        <f ca="1">[1]!MF_dPpipe_atma(T$14,wc_,0,Hmes_,Pbuf_atma,Tbuf_,,d_tub,,gamma_gas_,gamma_oil_,gamma_wat_,,$K34,Pb_atma,T_res_,Bob_,,,,,,1,T_res_)</f>
        <v>#NAME?</v>
      </c>
      <c r="U34" s="37" t="e">
        <f ca="1">[1]!MF_dPpipe_atma(U$14,wc_,0,Hmes_,Pbuf_atma,Tbuf_,,d_tub,,gamma_gas_,gamma_oil_,gamma_wat_,,$K34,Pb_atma,T_res_,Bob_,,,,,,1,T_res_)</f>
        <v>#NAME?</v>
      </c>
      <c r="V34" s="37" t="e">
        <f ca="1">[1]!MF_dPpipe_atma(V$14,wc_,0,Hmes_,Pbuf_atma,Tbuf_,,d_tub,,gamma_gas_,gamma_oil_,gamma_wat_,,$K34,Pb_atma,T_res_,Bob_,,,,,,1,T_res_)</f>
        <v>#NAME?</v>
      </c>
      <c r="W34" s="37" t="e">
        <f ca="1">[1]!MF_dPpipe_atma(W$14,wc_,0,Hmes_,Pbuf_atma,Tbuf_,,d_tub,,gamma_gas_,gamma_oil_,gamma_wat_,,$K34,Pb_atma,T_res_,Bob_,,,,,,1,T_res_)</f>
        <v>#NAME?</v>
      </c>
      <c r="X34" s="37" t="e">
        <f ca="1">[1]!MF_dPpipe_atma(X$14,wc_,0,Hmes_,Pbuf_atma,Tbuf_,,d_tub,,gamma_gas_,gamma_oil_,gamma_wat_,,$K34,Pb_atma,T_res_,Bob_,,,,,,1,T_res_)</f>
        <v>#NAME?</v>
      </c>
      <c r="Y34" s="37" t="e">
        <f ca="1">[1]!MF_dPpipe_atma(Y$14,wc_,0,Hmes_,Pbuf_atma,Tbuf_,,d_tub,,gamma_gas_,gamma_oil_,gamma_wat_,,$K34,Pb_atma,T_res_,Bob_,,,,,,1,T_res_)</f>
        <v>#NAME?</v>
      </c>
      <c r="AB34" s="76"/>
      <c r="AC34" s="34">
        <f>$K$34</f>
        <v>950</v>
      </c>
      <c r="AD34" s="37" t="e">
        <f t="shared" ca="1" si="67"/>
        <v>#NAME?</v>
      </c>
      <c r="AE34" s="37" t="e">
        <f t="shared" ca="1" si="68"/>
        <v>#NAME?</v>
      </c>
      <c r="AF34" s="37" t="e">
        <f t="shared" ca="1" si="69"/>
        <v>#NAME?</v>
      </c>
      <c r="AG34" s="37" t="e">
        <f t="shared" ca="1" si="70"/>
        <v>#NAME?</v>
      </c>
      <c r="AH34" s="37" t="e">
        <f t="shared" ca="1" si="71"/>
        <v>#NAME?</v>
      </c>
      <c r="AI34" s="37" t="e">
        <f t="shared" ca="1" si="72"/>
        <v>#NAME?</v>
      </c>
      <c r="AJ34" s="37" t="e">
        <f t="shared" ca="1" si="73"/>
        <v>#NAME?</v>
      </c>
      <c r="AK34" s="37" t="e">
        <f t="shared" ca="1" si="74"/>
        <v>#NAME?</v>
      </c>
      <c r="AL34" s="37" t="e">
        <f t="shared" ca="1" si="75"/>
        <v>#NAME?</v>
      </c>
      <c r="AM34" s="37" t="e">
        <f t="shared" ca="1" si="76"/>
        <v>#NAME?</v>
      </c>
      <c r="AN34" s="37" t="e">
        <f t="shared" ca="1" si="77"/>
        <v>#NAME?</v>
      </c>
      <c r="AO34" s="37" t="e">
        <f t="shared" ca="1" si="78"/>
        <v>#NAME?</v>
      </c>
      <c r="AP34" s="37" t="e">
        <f t="shared" ca="1" si="79"/>
        <v>#NAME?</v>
      </c>
      <c r="AQ34" s="37" t="e">
        <f t="shared" ca="1" si="18"/>
        <v>#NAME?</v>
      </c>
      <c r="AT34" s="76"/>
      <c r="AU34" s="34">
        <f>$K$34</f>
        <v>950</v>
      </c>
      <c r="AV34" s="16">
        <f>[1]!MF_SeparNat_d($B$18,AV$14,wc_,,d_tub,Dcas_,gamma_gas_,gamma_oil_,gamma_wat_,,$AU34,Pb_atma,T_res_,Bob_)</f>
        <v>0.96368115446005664</v>
      </c>
      <c r="AW34" s="16">
        <f>[1]!MF_SeparNat_d($B$18,AW$14,wc_,,d_tub,Dcas_,gamma_gas_,gamma_oil_,gamma_wat_,,$AU34,Pb_atma,T_res_,Bob_)</f>
        <v>0.94008885392382013</v>
      </c>
      <c r="AX34" s="16">
        <f>[1]!MF_SeparNat_d($B$18,AX$14,wc_,,d_tub,Dcas_,gamma_gas_,gamma_oil_,gamma_wat_,,$AU34,Pb_atma,T_res_,Bob_)</f>
        <v>0.9183333034125758</v>
      </c>
      <c r="AY34" s="16">
        <f>[1]!MF_SeparNat_d($B$18,AY$14,wc_,,d_tub,Dcas_,gamma_gas_,gamma_oil_,gamma_wat_,,$AU34,Pb_atma,T_res_,Bob_)</f>
        <v>0.89793900224403012</v>
      </c>
      <c r="AZ34" s="16">
        <f>[1]!MF_SeparNat_d($B$18,AZ$14,wc_,,d_tub,Dcas_,gamma_gas_,gamma_oil_,gamma_wat_,,$AU34,Pb_atma,T_res_,Bob_)</f>
        <v>0.87864993964795901</v>
      </c>
      <c r="BA34" s="16">
        <f>[1]!MF_SeparNat_d($B$18,BA$14,wc_,,d_tub,Dcas_,gamma_gas_,gamma_oil_,gamma_wat_,,$AU34,Pb_atma,T_res_,Bob_)</f>
        <v>0.85125592971595998</v>
      </c>
      <c r="BB34" s="16">
        <f>[1]!MF_SeparNat_d($B$18,BB$14,wc_,,d_tub,Dcas_,gamma_gas_,gamma_oil_,gamma_wat_,,$AU34,Pb_atma,T_res_,Bob_)</f>
        <v>0.83269171324209301</v>
      </c>
      <c r="BC34" s="16">
        <f>[1]!MF_SeparNat_d($B$18,BC$14,wc_,,d_tub,Dcas_,gamma_gas_,gamma_oil_,gamma_wat_,,$AU34,Pb_atma,T_res_,Bob_)</f>
        <v>0.81494418761888077</v>
      </c>
      <c r="BD34" s="16">
        <f>[1]!MF_SeparNat_d($B$18,BD$14,wc_,,d_tub,Dcas_,gamma_gas_,gamma_oil_,gamma_wat_,,$AU34,Pb_atma,T_res_,Bob_)</f>
        <v>0.79793642126633246</v>
      </c>
      <c r="BE34" s="16">
        <f>[1]!MF_SeparNat_d($B$18,BE$14,wc_,,d_tub,Dcas_,gamma_gas_,gamma_oil_,gamma_wat_,,$AU34,Pb_atma,T_res_,Bob_)</f>
        <v>0.78160599927185093</v>
      </c>
      <c r="BF34" s="16">
        <f>[1]!MF_SeparNat_d($B$18,BF$14,wc_,,d_tub,Dcas_,gamma_gas_,gamma_oil_,gamma_wat_,,$AU34,Pb_atma,T_res_,Bob_)</f>
        <v>0.76590103475779803</v>
      </c>
      <c r="BG34" s="16">
        <f>[1]!MF_SeparNat_d($B$18,BG$14,wc_,,d_tub,Dcas_,gamma_gas_,gamma_oil_,gamma_wat_,,$AU34,Pb_atma,T_res_,Bob_)</f>
        <v>0.75077754927087659</v>
      </c>
      <c r="BH34" s="16">
        <f>[1]!MF_SeparNat_d($B$18,BH$14,wc_,,d_tub,Dcas_,gamma_gas_,gamma_oil_,gamma_wat_,,$AU34,Pb_atma,T_res_,Bob_)</f>
        <v>0.73619767478488085</v>
      </c>
      <c r="BI34" s="16">
        <f>[1]!MF_SeparNat_d($B$18,BI$14,wc_,,d_tub,Dcas_,gamma_gas_,gamma_oil_,gamma_wat_,,$AU34,Pb_atma,T_res_,Bob_)</f>
        <v>0.72212837492815474</v>
      </c>
      <c r="BJ34" s="76"/>
      <c r="BK34" s="34">
        <f>$K$34</f>
        <v>950</v>
      </c>
      <c r="BL34" s="16">
        <f>[1]!MF_GasFraction_d($B$18,T_res_,wc_,gamma_gas_,gamma_oil_,gamma_wat_,,$BK34,Pb_atma,T_res_,Bob_,,,AV34,$B$18,T_res_)</f>
        <v>0.32751738648156159</v>
      </c>
      <c r="BM34" s="16">
        <f>[1]!MF_GasFraction_d($B$18,T_res_,wc_,gamma_gas_,gamma_oil_,gamma_wat_,,$BK34,Pb_atma,T_res_,Bob_,,,AW34,$B$18,T_res_)</f>
        <v>0.44505106107561909</v>
      </c>
      <c r="BN34" s="16">
        <f>[1]!MF_GasFraction_d($B$18,T_res_,wc_,gamma_gas_,gamma_oil_,gamma_wat_,,$BK34,Pb_atma,T_res_,Bob_,,,AX34,$B$18,T_res_)</f>
        <v>0.52132772592248755</v>
      </c>
      <c r="BO34" s="16">
        <f>[1]!MF_GasFraction_d($B$18,T_res_,wc_,gamma_gas_,gamma_oil_,gamma_wat_,,$BK34,Pb_atma,T_res_,Bob_,,,AY34,$B$18,T_res_)</f>
        <v>0.57646709802844953</v>
      </c>
      <c r="BP34" s="16">
        <f>[1]!MF_GasFraction_d($B$18,T_res_,wc_,gamma_gas_,gamma_oil_,gamma_wat_,,$BK34,Pb_atma,T_res_,Bob_,,,AZ34,$B$18,T_res_)</f>
        <v>0.61807742836419133</v>
      </c>
      <c r="BQ34" s="16">
        <f>[1]!MF_GasFraction_d($B$18,T_res_,wc_,gamma_gas_,gamma_oil_,gamma_wat_,,$BK34,Pb_atma,T_res_,Bob_,,,BA34,$B$18,T_res_)</f>
        <v>0.66484116143118588</v>
      </c>
      <c r="BR34" s="16">
        <f>[1]!MF_GasFraction_d($B$18,T_res_,wc_,gamma_gas_,gamma_oil_,gamma_wat_,,$BK34,Pb_atma,T_res_,Bob_,,,BB34,$B$18,T_res_)</f>
        <v>0.69052065916992644</v>
      </c>
      <c r="BS34" s="16">
        <f>[1]!MF_GasFraction_d($B$18,T_res_,wc_,gamma_gas_,gamma_oil_,gamma_wat_,,$BK34,Pb_atma,T_res_,Bob_,,,BC34,$B$18,T_res_)</f>
        <v>0.71164234240860846</v>
      </c>
      <c r="BT34" s="16">
        <f>[1]!MF_GasFraction_d($B$18,T_res_,wc_,gamma_gas_,gamma_oil_,gamma_wat_,,$BK34,Pb_atma,T_res_,Bob_,,,BD34,$B$18,T_res_)</f>
        <v>0.72934438466491991</v>
      </c>
      <c r="BU34" s="16">
        <f>[1]!MF_GasFraction_d($B$18,T_res_,wc_,gamma_gas_,gamma_oil_,gamma_wat_,,$BK34,Pb_atma,T_res_,Bob_,,,BE34,$B$18,T_res_)</f>
        <v>0.74440996704566709</v>
      </c>
      <c r="BV34" s="16">
        <f>[1]!MF_GasFraction_d($B$18,T_res_,wc_,gamma_gas_,gamma_oil_,gamma_wat_,,$BK34,Pb_atma,T_res_,Bob_,,,BF34,$B$18,T_res_)</f>
        <v>0.75739684840267685</v>
      </c>
      <c r="BW34" s="16">
        <f>[1]!MF_GasFraction_d($B$18,T_res_,wc_,gamma_gas_,gamma_oil_,gamma_wat_,,$BK34,Pb_atma,T_res_,Bob_,,,BG34,$B$18,T_res_)</f>
        <v>0.76871370450198173</v>
      </c>
      <c r="BX34" s="16">
        <f>[1]!MF_GasFraction_d($B$18,T_res_,wc_,gamma_gas_,gamma_oil_,gamma_wat_,,$BK34,Pb_atma,T_res_,Bob_,,,BH34,$B$18,T_res_)</f>
        <v>0.77866723071445954</v>
      </c>
      <c r="BY34" s="16">
        <f>[1]!MF_GasFraction_d($B$18,T_res_,wc_,gamma_gas_,gamma_oil_,gamma_wat_,,$BK34,Pb_atma,T_res_,Bob_,,,BI34,$B$18,T_res_)</f>
        <v>0.78749234510919663</v>
      </c>
      <c r="CA34" s="76"/>
      <c r="CB34" s="34">
        <f>$K$34</f>
        <v>950</v>
      </c>
      <c r="CC34" t="e">
        <f t="shared" ca="1" si="80"/>
        <v>#NAME?</v>
      </c>
      <c r="CD34">
        <f t="shared" si="19"/>
        <v>60</v>
      </c>
      <c r="CE34" t="e">
        <f t="shared" ca="1" si="20"/>
        <v>#NAME?</v>
      </c>
      <c r="CF34" t="e">
        <f t="shared" ca="1" si="21"/>
        <v>#NAME?</v>
      </c>
      <c r="CG34" t="e">
        <f t="shared" ca="1" si="22"/>
        <v>#NAME?</v>
      </c>
      <c r="CH34" t="e">
        <f t="shared" ca="1" si="23"/>
        <v>#NAME?</v>
      </c>
      <c r="CI34" t="e">
        <f t="shared" ca="1" si="24"/>
        <v>#NAME?</v>
      </c>
      <c r="CJ34" t="e">
        <f t="shared" ca="1" si="25"/>
        <v>#NAME?</v>
      </c>
      <c r="CK34" t="e">
        <f t="shared" ca="1" si="26"/>
        <v>#NAME?</v>
      </c>
      <c r="CL34" t="e">
        <f t="shared" ca="1" si="27"/>
        <v>#NAME?</v>
      </c>
      <c r="CM34" t="e">
        <f t="shared" ca="1" si="28"/>
        <v>#NAME?</v>
      </c>
      <c r="CN34" t="e">
        <f t="shared" ca="1" si="29"/>
        <v>#NAME?</v>
      </c>
      <c r="CO34" t="e">
        <f t="shared" ca="1" si="30"/>
        <v>#NAME?</v>
      </c>
      <c r="CP34" t="e">
        <f t="shared" ca="1" si="31"/>
        <v>#NAME?</v>
      </c>
      <c r="CR34" s="76"/>
      <c r="CS34" s="34">
        <f>$K$34</f>
        <v>950</v>
      </c>
      <c r="CT34" s="37">
        <f>IF(CT$9&lt;$CW$7,500,[1]!MF_PGasFraction_atma($B$19,T_res_,gamma_gas_,gamma_oil_,gamma_wat_,wc_,,$CS34,Pb_atma,T_res_,Bob_,,,AU34,$B$18,T_res_))</f>
        <v>500</v>
      </c>
      <c r="CU34" s="37">
        <f>IF(CU$9&lt;$CW$7,500,[1]!MF_PGasFraction_atma($B$19,T_res_,gamma_gas_,gamma_oil_,gamma_wat_,wc_,,$CS34,Pb_atma,T_res_,Bob_,,,AV34,$B$18,T_res_))</f>
        <v>41.546630859375</v>
      </c>
      <c r="CV34" s="37">
        <f>IF(CV$9&lt;$CW$7,500,[1]!MF_PGasFraction_atma($B$19,T_res_,gamma_gas_,gamma_oil_,gamma_wat_,wc_,,$CS34,Pb_atma,T_res_,Bob_,,,AW34,$B$18,T_res_))</f>
        <v>53.06396484375</v>
      </c>
      <c r="CW34" s="37">
        <f>IF(CW$9&lt;$CW$7,500,[1]!MF_PGasFraction_atma($B$19,T_res_,gamma_gas_,gamma_oil_,gamma_wat_,wc_,,$CS34,Pb_atma,T_res_,Bob_,,,AX34,$B$18,T_res_))</f>
        <v>63.02490234375</v>
      </c>
      <c r="CX34" s="37">
        <f>IF(CX$9&lt;$CW$7,500,[1]!MF_PGasFraction_atma($B$19,T_res_,gamma_gas_,gamma_oil_,gamma_wat_,wc_,,$CS34,Pb_atma,T_res_,Bob_,,,AY34,$B$18,T_res_))</f>
        <v>71.96044921875</v>
      </c>
      <c r="CY34" s="37">
        <f>IF(CY$9&lt;$CW$7,500,[1]!MF_PGasFraction_atma($B$19,T_res_,gamma_gas_,gamma_oil_,gamma_wat_,wc_,,$CS34,Pb_atma,T_res_,Bob_,,,AZ34,$B$18,T_res_))</f>
        <v>79.9072265625</v>
      </c>
      <c r="CZ34" s="37">
        <f>IF(CZ$9&lt;$CW$7,500,[1]!MF_PGasFraction_atma($B$19,T_res_,gamma_gas_,gamma_oil_,gamma_wat_,wc_,,$CS34,Pb_atma,T_res_,Bob_,,,BA34,$B$18,T_res_))</f>
        <v>90.1611328125</v>
      </c>
      <c r="DA34" s="37">
        <f>IF(DA$9&lt;$CW$7,500,[1]!MF_PGasFraction_atma($B$19,T_res_,gamma_gas_,gamma_oil_,gamma_wat_,wc_,,$CS34,Pb_atma,T_res_,Bob_,,,BB34,$B$18,T_res_))</f>
        <v>96.4599609375</v>
      </c>
      <c r="DB34" s="37">
        <f>IF(DB$9&lt;$CW$7,500,[1]!MF_PGasFraction_atma($B$19,T_res_,gamma_gas_,gamma_oil_,gamma_wat_,wc_,,$CS34,Pb_atma,T_res_,Bob_,,,BC34,$B$18,T_res_))</f>
        <v>101.953125</v>
      </c>
      <c r="DC34" s="37">
        <f>IF(DC$9&lt;$CW$7,500,[1]!MF_PGasFraction_atma($B$19,T_res_,gamma_gas_,gamma_oil_,gamma_wat_,wc_,,$CS34,Pb_atma,T_res_,Bob_,,,BD34,$B$18,T_res_))</f>
        <v>106.82373046875</v>
      </c>
      <c r="DD34" s="37">
        <f>IF(DD$9&lt;$CW$7,500,[1]!MF_PGasFraction_atma($B$19,T_res_,gamma_gas_,gamma_oil_,gamma_wat_,wc_,,$CS34,Pb_atma,T_res_,Bob_,,,BE34,$B$18,T_res_))</f>
        <v>111.14501953125</v>
      </c>
      <c r="DE34" s="37">
        <f>IF(DE$9&lt;$CW$7,500,[1]!MF_PGasFraction_atma($B$19,T_res_,gamma_gas_,gamma_oil_,gamma_wat_,wc_,,$CS34,Pb_atma,T_res_,Bob_,,,BF34,$B$18,T_res_))</f>
        <v>115.0634765625</v>
      </c>
      <c r="DF34" s="37">
        <f>IF(DF$9&lt;$CW$7,500,[1]!MF_PGasFraction_atma($B$19,T_res_,gamma_gas_,gamma_oil_,gamma_wat_,wc_,,$CS34,Pb_atma,T_res_,Bob_,,,BG34,$B$18,T_res_))</f>
        <v>118.61572265625</v>
      </c>
      <c r="DG34" s="37">
        <f>IF(DG$9&lt;$CW$7,500,[1]!MF_PGasFraction_atma($B$19,T_res_,gamma_gas_,gamma_oil_,gamma_wat_,wc_,,$CS34,Pb_atma,T_res_,Bob_,,,BH34,$B$18,T_res_))</f>
        <v>121.91162109375</v>
      </c>
      <c r="DI34" s="76"/>
      <c r="DJ34" s="34">
        <f>$K$34</f>
        <v>950</v>
      </c>
      <c r="DK34" s="30" t="e">
        <f t="shared" ca="1" si="81"/>
        <v>#NAME?</v>
      </c>
      <c r="DL34" s="30" t="e">
        <f t="shared" ca="1" si="82"/>
        <v>#NAME?</v>
      </c>
      <c r="DM34" s="30" t="e">
        <f t="shared" ca="1" si="83"/>
        <v>#NAME?</v>
      </c>
      <c r="DN34" s="30" t="e">
        <f t="shared" ca="1" si="84"/>
        <v>#NAME?</v>
      </c>
      <c r="DO34" s="30" t="e">
        <f t="shared" ca="1" si="85"/>
        <v>#NAME?</v>
      </c>
      <c r="DP34" s="30" t="e">
        <f t="shared" ca="1" si="86"/>
        <v>#NAME?</v>
      </c>
      <c r="DQ34" s="30" t="e">
        <f t="shared" ca="1" si="87"/>
        <v>#NAME?</v>
      </c>
      <c r="DR34" s="30" t="e">
        <f t="shared" ca="1" si="88"/>
        <v>#NAME?</v>
      </c>
      <c r="DS34" s="30" t="e">
        <f t="shared" ca="1" si="89"/>
        <v>#NAME?</v>
      </c>
      <c r="DT34" s="30" t="e">
        <f t="shared" ca="1" si="90"/>
        <v>#NAME?</v>
      </c>
      <c r="DU34" s="30" t="e">
        <f t="shared" ca="1" si="91"/>
        <v>#NAME?</v>
      </c>
      <c r="DV34" s="30" t="e">
        <f t="shared" ca="1" si="92"/>
        <v>#NAME?</v>
      </c>
      <c r="DW34" s="30" t="e">
        <f t="shared" ca="1" si="93"/>
        <v>#NAME?</v>
      </c>
      <c r="DX34" s="30" t="e">
        <f t="shared" ca="1" si="94"/>
        <v>#NAME?</v>
      </c>
      <c r="DZ34" s="76"/>
      <c r="EA34" s="34">
        <f>$K$34</f>
        <v>950</v>
      </c>
      <c r="EB34" s="38" t="e">
        <f t="shared" ca="1" si="95"/>
        <v>#NAME?</v>
      </c>
      <c r="EC34" s="38">
        <f t="shared" si="96"/>
        <v>60</v>
      </c>
      <c r="ED34" s="38">
        <f t="shared" si="97"/>
        <v>60</v>
      </c>
      <c r="EE34" s="38" t="e">
        <f t="shared" ca="1" si="98"/>
        <v>#NAME?</v>
      </c>
      <c r="EF34" s="38" t="e">
        <f t="shared" ca="1" si="99"/>
        <v>#NAME?</v>
      </c>
      <c r="EG34" s="38" t="e">
        <f t="shared" ca="1" si="100"/>
        <v>#NAME?</v>
      </c>
      <c r="EH34" s="38" t="e">
        <f t="shared" ca="1" si="101"/>
        <v>#NAME?</v>
      </c>
      <c r="EI34" s="38" t="e">
        <f t="shared" ca="1" si="102"/>
        <v>#NAME?</v>
      </c>
      <c r="EJ34" s="38" t="e">
        <f t="shared" ca="1" si="103"/>
        <v>#NAME?</v>
      </c>
      <c r="EK34" s="38" t="e">
        <f t="shared" ca="1" si="104"/>
        <v>#NAME?</v>
      </c>
      <c r="EL34" s="38" t="e">
        <f t="shared" ca="1" si="105"/>
        <v>#NAME?</v>
      </c>
      <c r="EM34" s="38" t="e">
        <f t="shared" ca="1" si="106"/>
        <v>#NAME?</v>
      </c>
      <c r="EN34" s="38" t="e">
        <f t="shared" ca="1" si="107"/>
        <v>#NAME?</v>
      </c>
      <c r="EO34" s="38" t="e">
        <f t="shared" ca="1" si="108"/>
        <v>#NAME?</v>
      </c>
      <c r="ER34" s="20" t="e">
        <f t="shared" ca="1" si="109"/>
        <v>#NAME?</v>
      </c>
      <c r="ES34">
        <f t="shared" si="183"/>
        <v>0</v>
      </c>
      <c r="ET34" t="e">
        <f t="shared" ca="1" si="184"/>
        <v>#NAME?</v>
      </c>
      <c r="EU34" t="e">
        <f t="shared" ca="1" si="185"/>
        <v>#NAME?</v>
      </c>
      <c r="EV34" t="e">
        <f t="shared" ca="1" si="186"/>
        <v>#NAME?</v>
      </c>
      <c r="EW34" t="e">
        <f t="shared" ca="1" si="187"/>
        <v>#NAME?</v>
      </c>
      <c r="EX34" t="e">
        <f t="shared" ca="1" si="188"/>
        <v>#NAME?</v>
      </c>
      <c r="EY34" t="e">
        <f t="shared" ca="1" si="189"/>
        <v>#NAME?</v>
      </c>
      <c r="EZ34" t="e">
        <f t="shared" ca="1" si="190"/>
        <v>#NAME?</v>
      </c>
      <c r="FA34" t="e">
        <f t="shared" ca="1" si="191"/>
        <v>#NAME?</v>
      </c>
      <c r="FB34" t="e">
        <f t="shared" ca="1" si="192"/>
        <v>#NAME?</v>
      </c>
      <c r="FC34" t="e">
        <f t="shared" ca="1" si="193"/>
        <v>#NAME?</v>
      </c>
      <c r="FD34" t="e">
        <f t="shared" ca="1" si="194"/>
        <v>#NAME?</v>
      </c>
      <c r="FE34" s="21" t="e">
        <f t="shared" ca="1" si="195"/>
        <v>#NAME?</v>
      </c>
      <c r="FG34" s="76"/>
      <c r="FH34" s="34">
        <f>$K$34</f>
        <v>950</v>
      </c>
      <c r="FI34" s="37" t="e">
        <f t="shared" ca="1" si="35"/>
        <v>#NAME?</v>
      </c>
      <c r="FJ34" s="37" t="e">
        <f t="shared" ca="1" si="36"/>
        <v>#NAME?</v>
      </c>
      <c r="FK34" s="37" t="e">
        <f t="shared" ca="1" si="37"/>
        <v>#NAME?</v>
      </c>
      <c r="FL34" s="37" t="e">
        <f t="shared" ca="1" si="38"/>
        <v>#NAME?</v>
      </c>
      <c r="FM34" s="37" t="e">
        <f t="shared" ca="1" si="39"/>
        <v>#NAME?</v>
      </c>
      <c r="FN34" s="37" t="e">
        <f t="shared" ca="1" si="40"/>
        <v>#NAME?</v>
      </c>
      <c r="FO34" s="37" t="e">
        <f t="shared" ca="1" si="41"/>
        <v>#NAME?</v>
      </c>
      <c r="FP34" s="37" t="e">
        <f t="shared" ca="1" si="42"/>
        <v>#NAME?</v>
      </c>
      <c r="FQ34" s="37" t="e">
        <f t="shared" ca="1" si="43"/>
        <v>#NAME?</v>
      </c>
      <c r="FR34" s="37" t="e">
        <f t="shared" ca="1" si="44"/>
        <v>#NAME?</v>
      </c>
      <c r="FS34" s="37" t="e">
        <f t="shared" ca="1" si="45"/>
        <v>#NAME?</v>
      </c>
      <c r="FT34" s="37" t="e">
        <f t="shared" ca="1" si="46"/>
        <v>#NAME?</v>
      </c>
      <c r="FU34" s="37" t="e">
        <f t="shared" ca="1" si="47"/>
        <v>#NAME?</v>
      </c>
      <c r="FV34" s="37" t="e">
        <f t="shared" ca="1" si="48"/>
        <v>#NAME?</v>
      </c>
      <c r="FY34" s="76"/>
      <c r="FZ34" s="34">
        <f t="shared" si="123"/>
        <v>950</v>
      </c>
      <c r="GA34" s="30" t="e">
        <f t="shared" ca="1" si="124"/>
        <v>#NAME?</v>
      </c>
      <c r="GB34" s="30" t="e">
        <f t="shared" ca="1" si="125"/>
        <v>#NAME?</v>
      </c>
      <c r="GC34" s="30" t="e">
        <f t="shared" ca="1" si="126"/>
        <v>#NAME?</v>
      </c>
      <c r="GD34" s="30" t="e">
        <f t="shared" ca="1" si="127"/>
        <v>#NAME?</v>
      </c>
      <c r="GE34" s="30" t="e">
        <f t="shared" ca="1" si="128"/>
        <v>#NAME?</v>
      </c>
      <c r="GF34" s="30" t="e">
        <f t="shared" ca="1" si="129"/>
        <v>#NAME?</v>
      </c>
      <c r="GG34" s="30" t="e">
        <f t="shared" ca="1" si="130"/>
        <v>#NAME?</v>
      </c>
      <c r="GH34" s="30" t="e">
        <f t="shared" ca="1" si="131"/>
        <v>#NAME?</v>
      </c>
      <c r="GI34" s="30" t="e">
        <f t="shared" ca="1" si="132"/>
        <v>#NAME?</v>
      </c>
      <c r="GJ34" s="30" t="e">
        <f t="shared" ca="1" si="133"/>
        <v>#NAME?</v>
      </c>
      <c r="GK34" s="30" t="e">
        <f t="shared" ca="1" si="134"/>
        <v>#NAME?</v>
      </c>
      <c r="GL34" s="30" t="e">
        <f t="shared" ca="1" si="135"/>
        <v>#NAME?</v>
      </c>
      <c r="GM34" s="30" t="e">
        <f t="shared" ca="1" si="136"/>
        <v>#NAME?</v>
      </c>
      <c r="GN34" s="31" t="e">
        <f t="shared" ca="1" si="137"/>
        <v>#NAME?</v>
      </c>
      <c r="GO34" s="76"/>
      <c r="GP34" s="34">
        <v>950</v>
      </c>
      <c r="GQ34" s="37" t="e">
        <f t="shared" ca="1" si="50"/>
        <v>#NAME?</v>
      </c>
      <c r="GR34" s="37" t="e">
        <f t="shared" ca="1" si="51"/>
        <v>#NAME?</v>
      </c>
      <c r="GS34" s="37" t="e">
        <f t="shared" ca="1" si="52"/>
        <v>#NAME?</v>
      </c>
      <c r="GT34" s="37" t="e">
        <f t="shared" ca="1" si="53"/>
        <v>#NAME?</v>
      </c>
      <c r="GU34" s="37" t="e">
        <f t="shared" ca="1" si="54"/>
        <v>#NAME?</v>
      </c>
      <c r="GV34" s="37" t="e">
        <f t="shared" ca="1" si="55"/>
        <v>#NAME?</v>
      </c>
      <c r="GW34" s="37" t="e">
        <f t="shared" ca="1" si="56"/>
        <v>#NAME?</v>
      </c>
      <c r="GX34" s="37" t="e">
        <f t="shared" ca="1" si="57"/>
        <v>#NAME?</v>
      </c>
      <c r="GY34" s="37" t="e">
        <f t="shared" ca="1" si="58"/>
        <v>#NAME?</v>
      </c>
      <c r="GZ34" s="37" t="e">
        <f t="shared" ca="1" si="59"/>
        <v>#NAME?</v>
      </c>
      <c r="HA34" s="37" t="e">
        <f t="shared" ca="1" si="60"/>
        <v>#NAME?</v>
      </c>
      <c r="HB34" s="37" t="e">
        <f t="shared" ca="1" si="61"/>
        <v>#NAME?</v>
      </c>
      <c r="HC34" s="37" t="e">
        <f t="shared" ca="1" si="62"/>
        <v>#NAME?</v>
      </c>
      <c r="HD34" s="37" t="e">
        <f t="shared" ca="1" si="63"/>
        <v>#NAME?</v>
      </c>
      <c r="HE34" s="76"/>
      <c r="HF34" s="34">
        <f t="shared" si="138"/>
        <v>950</v>
      </c>
      <c r="HG34" s="42" t="e">
        <f t="shared" ca="1" si="139"/>
        <v>#NAME?</v>
      </c>
      <c r="HH34" s="38" t="e">
        <f t="shared" ca="1" si="140"/>
        <v>#NAME?</v>
      </c>
      <c r="HI34" s="38" t="e">
        <f t="shared" ca="1" si="141"/>
        <v>#NAME?</v>
      </c>
      <c r="HJ34" s="38" t="e">
        <f t="shared" ca="1" si="142"/>
        <v>#NAME?</v>
      </c>
      <c r="HK34" s="38" t="e">
        <f t="shared" ca="1" si="143"/>
        <v>#NAME?</v>
      </c>
      <c r="HL34" s="38" t="e">
        <f t="shared" ca="1" si="144"/>
        <v>#NAME?</v>
      </c>
      <c r="HM34" s="38" t="e">
        <f t="shared" ca="1" si="145"/>
        <v>#NAME?</v>
      </c>
      <c r="HN34" s="38" t="e">
        <f t="shared" ca="1" si="146"/>
        <v>#NAME?</v>
      </c>
      <c r="HO34" s="38" t="e">
        <f t="shared" ca="1" si="147"/>
        <v>#NAME?</v>
      </c>
      <c r="HP34" s="38" t="e">
        <f t="shared" ca="1" si="148"/>
        <v>#NAME?</v>
      </c>
      <c r="HQ34" s="38" t="e">
        <f t="shared" ca="1" si="149"/>
        <v>#NAME?</v>
      </c>
      <c r="HR34" s="38" t="e">
        <f t="shared" ca="1" si="150"/>
        <v>#NAME?</v>
      </c>
      <c r="HS34" s="38" t="e">
        <f t="shared" ca="1" si="151"/>
        <v>#NAME?</v>
      </c>
      <c r="HT34" s="43" t="e">
        <f t="shared" ca="1" si="152"/>
        <v>#NAME?</v>
      </c>
      <c r="HU34" s="76"/>
      <c r="HV34" s="34" t="e">
        <f t="shared" ca="1" si="153"/>
        <v>#NAME?</v>
      </c>
      <c r="HW34" s="38" t="e">
        <f t="shared" ca="1" si="154"/>
        <v>#NAME?</v>
      </c>
      <c r="HX34" s="38" t="e">
        <f t="shared" ca="1" si="155"/>
        <v>#NAME?</v>
      </c>
      <c r="HY34" s="38" t="e">
        <f t="shared" ca="1" si="156"/>
        <v>#NAME?</v>
      </c>
      <c r="HZ34" s="38" t="e">
        <f t="shared" ca="1" si="157"/>
        <v>#NAME?</v>
      </c>
      <c r="IA34" s="38" t="e">
        <f t="shared" ca="1" si="158"/>
        <v>#NAME?</v>
      </c>
      <c r="IB34" s="38" t="e">
        <f t="shared" ca="1" si="159"/>
        <v>#NAME?</v>
      </c>
      <c r="IC34" s="38" t="e">
        <f t="shared" ca="1" si="160"/>
        <v>#NAME?</v>
      </c>
      <c r="ID34" s="38" t="e">
        <f t="shared" ca="1" si="161"/>
        <v>#NAME?</v>
      </c>
      <c r="IE34" s="38" t="e">
        <f t="shared" ca="1" si="162"/>
        <v>#NAME?</v>
      </c>
      <c r="IF34" s="38" t="e">
        <f t="shared" ca="1" si="163"/>
        <v>#NAME?</v>
      </c>
      <c r="IG34" s="38" t="e">
        <f t="shared" ca="1" si="164"/>
        <v>#NAME?</v>
      </c>
      <c r="IH34" s="38" t="e">
        <f t="shared" ca="1" si="165"/>
        <v>#NAME?</v>
      </c>
      <c r="II34" s="38" t="e">
        <f t="shared" ca="1" si="166"/>
        <v>#NAME?</v>
      </c>
      <c r="IJ34" s="43" t="e">
        <f t="shared" ca="1" si="167"/>
        <v>#NAME?</v>
      </c>
      <c r="IL34" s="76"/>
      <c r="IM34" s="34" t="e">
        <f t="shared" ca="1" si="168"/>
        <v>#NAME?</v>
      </c>
      <c r="IN34" s="38" t="e">
        <f t="shared" ca="1" si="169"/>
        <v>#NAME?</v>
      </c>
      <c r="IO34" s="38" t="e">
        <f t="shared" ca="1" si="196"/>
        <v>#NAME?</v>
      </c>
      <c r="IP34" s="38" t="e">
        <f t="shared" ca="1" si="197"/>
        <v>#NAME?</v>
      </c>
      <c r="IQ34" s="38" t="e">
        <f t="shared" ca="1" si="198"/>
        <v>#NAME?</v>
      </c>
      <c r="IR34" s="38" t="e">
        <f t="shared" ca="1" si="199"/>
        <v>#NAME?</v>
      </c>
      <c r="IS34" s="38" t="e">
        <f t="shared" ca="1" si="200"/>
        <v>#NAME?</v>
      </c>
      <c r="IT34" s="38" t="e">
        <f t="shared" ca="1" si="201"/>
        <v>#NAME?</v>
      </c>
      <c r="IU34" s="38" t="e">
        <f t="shared" ca="1" si="202"/>
        <v>#NAME?</v>
      </c>
      <c r="IV34" s="38" t="e">
        <f t="shared" ca="1" si="203"/>
        <v>#NAME?</v>
      </c>
      <c r="IW34" s="38" t="e">
        <f t="shared" ca="1" si="204"/>
        <v>#NAME?</v>
      </c>
      <c r="IX34" s="38" t="e">
        <f t="shared" ca="1" si="205"/>
        <v>#NAME?</v>
      </c>
      <c r="IY34" s="38" t="e">
        <f t="shared" ca="1" si="206"/>
        <v>#NAME?</v>
      </c>
      <c r="IZ34" s="38" t="e">
        <f t="shared" ca="1" si="207"/>
        <v>#NAME?</v>
      </c>
      <c r="JA34" s="43" t="e">
        <f t="shared" ca="1" si="208"/>
        <v>#NAME?</v>
      </c>
    </row>
    <row r="35" spans="1:261" x14ac:dyDescent="0.3">
      <c r="F35" s="71"/>
      <c r="G35" s="71"/>
      <c r="J35" s="76"/>
      <c r="K35" s="34">
        <v>1000</v>
      </c>
      <c r="L35" s="37" t="e">
        <f ca="1">[1]!MF_dPpipe_atma(L$14,wc_,0,Hmes_,Pbuf_atma,Tbuf_,,d_tub,,gamma_gas_,gamma_oil_,gamma_wat_,,$K35,Pb_atma,T_res_,Bob_,,,,,,1,T_res_)</f>
        <v>#NAME?</v>
      </c>
      <c r="M35" s="37" t="e">
        <f ca="1">[1]!MF_dPpipe_atma(M$14,wc_,0,Hmes_,Pbuf_atma,Tbuf_,,d_tub,,gamma_gas_,gamma_oil_,gamma_wat_,,$K35,Pb_atma,T_res_,Bob_,,,,,,1,T_res_)</f>
        <v>#NAME?</v>
      </c>
      <c r="N35" s="37" t="e">
        <f ca="1">[1]!MF_dPpipe_atma(N$14,wc_,0,Hmes_,Pbuf_atma,Tbuf_,,d_tub,,gamma_gas_,gamma_oil_,gamma_wat_,,$K35,Pb_atma,T_res_,Bob_,,,,,,1,T_res_)</f>
        <v>#NAME?</v>
      </c>
      <c r="O35" s="37" t="e">
        <f ca="1">[1]!MF_dPpipe_atma(O$14,wc_,0,Hmes_,Pbuf_atma,Tbuf_,,d_tub,,gamma_gas_,gamma_oil_,gamma_wat_,,$K35,Pb_atma,T_res_,Bob_,,,,,,1,T_res_)</f>
        <v>#NAME?</v>
      </c>
      <c r="P35" s="37" t="e">
        <f ca="1">[1]!MF_dPpipe_atma(P$14,wc_,0,Hmes_,Pbuf_atma,Tbuf_,,d_tub,,gamma_gas_,gamma_oil_,gamma_wat_,,$K35,Pb_atma,T_res_,Bob_,,,,,,1,T_res_)</f>
        <v>#NAME?</v>
      </c>
      <c r="Q35" s="37" t="e">
        <f ca="1">[1]!MF_dPpipe_atma(Q$14,wc_,0,Hmes_,Pbuf_atma,Tbuf_,,d_tub,,gamma_gas_,gamma_oil_,gamma_wat_,,$K35,Pb_atma,T_res_,Bob_,,,,,,1,T_res_)</f>
        <v>#NAME?</v>
      </c>
      <c r="R35" s="37" t="e">
        <f ca="1">[1]!MF_dPpipe_atma(R$14,wc_,0,Hmes_,Pbuf_atma,Tbuf_,,d_tub,,gamma_gas_,gamma_oil_,gamma_wat_,,$K35,Pb_atma,T_res_,Bob_,,,,,,1,T_res_)</f>
        <v>#NAME?</v>
      </c>
      <c r="S35" s="37" t="e">
        <f ca="1">[1]!MF_dPpipe_atma(S$14,wc_,0,Hmes_,Pbuf_atma,Tbuf_,,d_tub,,gamma_gas_,gamma_oil_,gamma_wat_,,$K35,Pb_atma,T_res_,Bob_,,,,,,1,T_res_)</f>
        <v>#NAME?</v>
      </c>
      <c r="T35" s="37" t="e">
        <f ca="1">[1]!MF_dPpipe_atma(T$14,wc_,0,Hmes_,Pbuf_atma,Tbuf_,,d_tub,,gamma_gas_,gamma_oil_,gamma_wat_,,$K35,Pb_atma,T_res_,Bob_,,,,,,1,T_res_)</f>
        <v>#NAME?</v>
      </c>
      <c r="U35" s="37" t="e">
        <f ca="1">[1]!MF_dPpipe_atma(U$14,wc_,0,Hmes_,Pbuf_atma,Tbuf_,,d_tub,,gamma_gas_,gamma_oil_,gamma_wat_,,$K35,Pb_atma,T_res_,Bob_,,,,,,1,T_res_)</f>
        <v>#NAME?</v>
      </c>
      <c r="V35" s="37" t="e">
        <f ca="1">[1]!MF_dPpipe_atma(V$14,wc_,0,Hmes_,Pbuf_atma,Tbuf_,,d_tub,,gamma_gas_,gamma_oil_,gamma_wat_,,$K35,Pb_atma,T_res_,Bob_,,,,,,1,T_res_)</f>
        <v>#NAME?</v>
      </c>
      <c r="W35" s="37" t="e">
        <f ca="1">[1]!MF_dPpipe_atma(W$14,wc_,0,Hmes_,Pbuf_atma,Tbuf_,,d_tub,,gamma_gas_,gamma_oil_,gamma_wat_,,$K35,Pb_atma,T_res_,Bob_,,,,,,1,T_res_)</f>
        <v>#NAME?</v>
      </c>
      <c r="X35" s="37" t="e">
        <f ca="1">[1]!MF_dPpipe_atma(X$14,wc_,0,Hmes_,Pbuf_atma,Tbuf_,,d_tub,,gamma_gas_,gamma_oil_,gamma_wat_,,$K35,Pb_atma,T_res_,Bob_,,,,,,1,T_res_)</f>
        <v>#NAME?</v>
      </c>
      <c r="Y35" s="37" t="e">
        <f ca="1">[1]!MF_dPpipe_atma(Y$14,wc_,0,Hmes_,Pbuf_atma,Tbuf_,,d_tub,,gamma_gas_,gamma_oil_,gamma_wat_,,$K35,Pb_atma,T_res_,Bob_,,,,,,1,T_res_)</f>
        <v>#NAME?</v>
      </c>
      <c r="AB35" s="76"/>
      <c r="AC35" s="34">
        <f>$K$35</f>
        <v>1000</v>
      </c>
      <c r="AD35" s="37" t="e">
        <f t="shared" ca="1" si="67"/>
        <v>#NAME?</v>
      </c>
      <c r="AE35" s="37" t="e">
        <f t="shared" ca="1" si="68"/>
        <v>#NAME?</v>
      </c>
      <c r="AF35" s="37" t="e">
        <f t="shared" ca="1" si="69"/>
        <v>#NAME?</v>
      </c>
      <c r="AG35" s="37" t="e">
        <f t="shared" ca="1" si="70"/>
        <v>#NAME?</v>
      </c>
      <c r="AH35" s="37" t="e">
        <f t="shared" ca="1" si="71"/>
        <v>#NAME?</v>
      </c>
      <c r="AI35" s="37" t="e">
        <f t="shared" ca="1" si="72"/>
        <v>#NAME?</v>
      </c>
      <c r="AJ35" s="37" t="e">
        <f t="shared" ca="1" si="73"/>
        <v>#NAME?</v>
      </c>
      <c r="AK35" s="37" t="e">
        <f t="shared" ca="1" si="74"/>
        <v>#NAME?</v>
      </c>
      <c r="AL35" s="37" t="e">
        <f t="shared" ca="1" si="75"/>
        <v>#NAME?</v>
      </c>
      <c r="AM35" s="37" t="e">
        <f t="shared" ca="1" si="76"/>
        <v>#NAME?</v>
      </c>
      <c r="AN35" s="37" t="e">
        <f t="shared" ca="1" si="77"/>
        <v>#NAME?</v>
      </c>
      <c r="AO35" s="37" t="e">
        <f t="shared" ca="1" si="78"/>
        <v>#NAME?</v>
      </c>
      <c r="AP35" s="37" t="e">
        <f t="shared" ca="1" si="79"/>
        <v>#NAME?</v>
      </c>
      <c r="AQ35" s="37" t="e">
        <f t="shared" ca="1" si="18"/>
        <v>#NAME?</v>
      </c>
      <c r="AT35" s="76"/>
      <c r="AU35" s="34">
        <f>$K$35</f>
        <v>1000</v>
      </c>
      <c r="AV35" s="16">
        <f>[1]!MF_SeparNat_d($B$18,AV$14,wc_,,d_tub,Dcas_,gamma_gas_,gamma_oil_,gamma_wat_,,$AU35,Pb_atma,T_res_,Bob_)</f>
        <v>0.96368115446005664</v>
      </c>
      <c r="AW35" s="16">
        <f>[1]!MF_SeparNat_d($B$18,AW$14,wc_,,d_tub,Dcas_,gamma_gas_,gamma_oil_,gamma_wat_,,$AU35,Pb_atma,T_res_,Bob_)</f>
        <v>0.94008885392382013</v>
      </c>
      <c r="AX35" s="16">
        <f>[1]!MF_SeparNat_d($B$18,AX$14,wc_,,d_tub,Dcas_,gamma_gas_,gamma_oil_,gamma_wat_,,$AU35,Pb_atma,T_res_,Bob_)</f>
        <v>0.9183333034125758</v>
      </c>
      <c r="AY35" s="16">
        <f>[1]!MF_SeparNat_d($B$18,AY$14,wc_,,d_tub,Dcas_,gamma_gas_,gamma_oil_,gamma_wat_,,$AU35,Pb_atma,T_res_,Bob_)</f>
        <v>0.89793900224403012</v>
      </c>
      <c r="AZ35" s="16">
        <f>[1]!MF_SeparNat_d($B$18,AZ$14,wc_,,d_tub,Dcas_,gamma_gas_,gamma_oil_,gamma_wat_,,$AU35,Pb_atma,T_res_,Bob_)</f>
        <v>0.87864993964795901</v>
      </c>
      <c r="BA35" s="16">
        <f>[1]!MF_SeparNat_d($B$18,BA$14,wc_,,d_tub,Dcas_,gamma_gas_,gamma_oil_,gamma_wat_,,$AU35,Pb_atma,T_res_,Bob_)</f>
        <v>0.85125592971595998</v>
      </c>
      <c r="BB35" s="16">
        <f>[1]!MF_SeparNat_d($B$18,BB$14,wc_,,d_tub,Dcas_,gamma_gas_,gamma_oil_,gamma_wat_,,$AU35,Pb_atma,T_res_,Bob_)</f>
        <v>0.83269171324209301</v>
      </c>
      <c r="BC35" s="16">
        <f>[1]!MF_SeparNat_d($B$18,BC$14,wc_,,d_tub,Dcas_,gamma_gas_,gamma_oil_,gamma_wat_,,$AU35,Pb_atma,T_res_,Bob_)</f>
        <v>0.81494418761888077</v>
      </c>
      <c r="BD35" s="16">
        <f>[1]!MF_SeparNat_d($B$18,BD$14,wc_,,d_tub,Dcas_,gamma_gas_,gamma_oil_,gamma_wat_,,$AU35,Pb_atma,T_res_,Bob_)</f>
        <v>0.79793642126633246</v>
      </c>
      <c r="BE35" s="16">
        <f>[1]!MF_SeparNat_d($B$18,BE$14,wc_,,d_tub,Dcas_,gamma_gas_,gamma_oil_,gamma_wat_,,$AU35,Pb_atma,T_res_,Bob_)</f>
        <v>0.78160599927185093</v>
      </c>
      <c r="BF35" s="16">
        <f>[1]!MF_SeparNat_d($B$18,BF$14,wc_,,d_tub,Dcas_,gamma_gas_,gamma_oil_,gamma_wat_,,$AU35,Pb_atma,T_res_,Bob_)</f>
        <v>0.76590103475779803</v>
      </c>
      <c r="BG35" s="16">
        <f>[1]!MF_SeparNat_d($B$18,BG$14,wc_,,d_tub,Dcas_,gamma_gas_,gamma_oil_,gamma_wat_,,$AU35,Pb_atma,T_res_,Bob_)</f>
        <v>0.75077754927087659</v>
      </c>
      <c r="BH35" s="16">
        <f>[1]!MF_SeparNat_d($B$18,BH$14,wc_,,d_tub,Dcas_,gamma_gas_,gamma_oil_,gamma_wat_,,$AU35,Pb_atma,T_res_,Bob_)</f>
        <v>0.73619767478488085</v>
      </c>
      <c r="BI35" s="16">
        <f>[1]!MF_SeparNat_d($B$18,BI$14,wc_,,d_tub,Dcas_,gamma_gas_,gamma_oil_,gamma_wat_,,$AU35,Pb_atma,T_res_,Bob_)</f>
        <v>0.72212837492815474</v>
      </c>
      <c r="BJ35" s="76"/>
      <c r="BK35" s="34">
        <f>$K$35</f>
        <v>1000</v>
      </c>
      <c r="BL35" s="16">
        <f>[1]!MF_GasFraction_d($B$18,T_res_,wc_,gamma_gas_,gamma_oil_,gamma_wat_,,$BK35,Pb_atma,T_res_,Bob_,,,AV35,$B$18,T_res_)</f>
        <v>0.33921110888807349</v>
      </c>
      <c r="BM35" s="16">
        <f>[1]!MF_GasFraction_d($B$18,T_res_,wc_,gamma_gas_,gamma_oil_,gamma_wat_,,$BK35,Pb_atma,T_res_,Bob_,,,AW35,$B$18,T_res_)</f>
        <v>0.45811712758246925</v>
      </c>
      <c r="BN35" s="16">
        <f>[1]!MF_GasFraction_d($B$18,T_res_,wc_,gamma_gas_,gamma_oil_,gamma_wat_,,$BK35,Pb_atma,T_res_,Bob_,,,AX35,$B$18,T_res_)</f>
        <v>0.53455806884667956</v>
      </c>
      <c r="BO35" s="16">
        <f>[1]!MF_GasFraction_d($B$18,T_res_,wc_,gamma_gas_,gamma_oil_,gamma_wat_,,$BK35,Pb_atma,T_res_,Bob_,,,AY35,$B$18,T_res_)</f>
        <v>0.58937381934943134</v>
      </c>
      <c r="BP35" s="16">
        <f>[1]!MF_GasFraction_d($B$18,T_res_,wc_,gamma_gas_,gamma_oil_,gamma_wat_,,$BK35,Pb_atma,T_res_,Bob_,,,AZ35,$B$18,T_res_)</f>
        <v>0.63052882917041775</v>
      </c>
      <c r="BQ35" s="16">
        <f>[1]!MF_GasFraction_d($B$18,T_res_,wc_,gamma_gas_,gamma_oil_,gamma_wat_,,$BK35,Pb_atma,T_res_,Bob_,,,BA35,$B$18,T_res_)</f>
        <v>0.67656577781898009</v>
      </c>
      <c r="BR35" s="16">
        <f>[1]!MF_GasFraction_d($B$18,T_res_,wc_,gamma_gas_,gamma_oil_,gamma_wat_,,$BK35,Pb_atma,T_res_,Bob_,,,BB35,$B$18,T_res_)</f>
        <v>0.70174994113352518</v>
      </c>
      <c r="BS35" s="16">
        <f>[1]!MF_GasFraction_d($B$18,T_res_,wc_,gamma_gas_,gamma_oil_,gamma_wat_,,$BK35,Pb_atma,T_res_,Bob_,,,BC35,$B$18,T_res_)</f>
        <v>0.72241332127191549</v>
      </c>
      <c r="BT35" s="16">
        <f>[1]!MF_GasFraction_d($B$18,T_res_,wc_,gamma_gas_,gamma_oil_,gamma_wat_,,$BK35,Pb_atma,T_res_,Bob_,,,BD35,$B$18,T_res_)</f>
        <v>0.73969600303946614</v>
      </c>
      <c r="BU35" s="16">
        <f>[1]!MF_GasFraction_d($B$18,T_res_,wc_,gamma_gas_,gamma_oil_,gamma_wat_,,$BK35,Pb_atma,T_res_,Bob_,,,BE35,$B$18,T_res_)</f>
        <v>0.75437942829663662</v>
      </c>
      <c r="BV35" s="16">
        <f>[1]!MF_GasFraction_d($B$18,T_res_,wc_,gamma_gas_,gamma_oil_,gamma_wat_,,$BK35,Pb_atma,T_res_,Bob_,,,BF35,$B$18,T_res_)</f>
        <v>0.76701828886399659</v>
      </c>
      <c r="BW35" s="16">
        <f>[1]!MF_GasFraction_d($B$18,T_res_,wc_,gamma_gas_,gamma_oil_,gamma_wat_,,$BK35,Pb_atma,T_res_,Bob_,,,BG35,$B$18,T_res_)</f>
        <v>0.7780178696631137</v>
      </c>
      <c r="BX35" s="16">
        <f>[1]!MF_GasFraction_d($B$18,T_res_,wc_,gamma_gas_,gamma_oil_,gamma_wat_,,$BK35,Pb_atma,T_res_,Bob_,,,BH35,$B$18,T_res_)</f>
        <v>0.78768157925244575</v>
      </c>
      <c r="BY35" s="16">
        <f>[1]!MF_GasFraction_d($B$18,T_res_,wc_,gamma_gas_,gamma_oil_,gamma_wat_,,$BK35,Pb_atma,T_res_,Bob_,,,BI35,$B$18,T_res_)</f>
        <v>0.79624132119211144</v>
      </c>
      <c r="CA35" s="76"/>
      <c r="CB35" s="34">
        <f>$K$35</f>
        <v>1000</v>
      </c>
      <c r="CC35" t="e">
        <f t="shared" ca="1" si="80"/>
        <v>#NAME?</v>
      </c>
      <c r="CD35">
        <f t="shared" si="19"/>
        <v>60</v>
      </c>
      <c r="CE35" t="e">
        <f t="shared" ca="1" si="20"/>
        <v>#NAME?</v>
      </c>
      <c r="CF35" t="e">
        <f t="shared" ca="1" si="21"/>
        <v>#NAME?</v>
      </c>
      <c r="CG35" t="e">
        <f t="shared" ca="1" si="22"/>
        <v>#NAME?</v>
      </c>
      <c r="CH35" t="e">
        <f t="shared" ca="1" si="23"/>
        <v>#NAME?</v>
      </c>
      <c r="CI35" t="e">
        <f t="shared" ca="1" si="24"/>
        <v>#NAME?</v>
      </c>
      <c r="CJ35" t="e">
        <f t="shared" ca="1" si="25"/>
        <v>#NAME?</v>
      </c>
      <c r="CK35" t="e">
        <f t="shared" ca="1" si="26"/>
        <v>#NAME?</v>
      </c>
      <c r="CL35" t="e">
        <f t="shared" ca="1" si="27"/>
        <v>#NAME?</v>
      </c>
      <c r="CM35" t="e">
        <f t="shared" ca="1" si="28"/>
        <v>#NAME?</v>
      </c>
      <c r="CN35" t="e">
        <f t="shared" ca="1" si="29"/>
        <v>#NAME?</v>
      </c>
      <c r="CO35" t="e">
        <f t="shared" ca="1" si="30"/>
        <v>#NAME?</v>
      </c>
      <c r="CP35" t="e">
        <f t="shared" ca="1" si="31"/>
        <v>#NAME?</v>
      </c>
      <c r="CR35" s="76"/>
      <c r="CS35" s="34">
        <f>$K$35</f>
        <v>1000</v>
      </c>
      <c r="CT35" s="37">
        <f>IF(CT$9&lt;$CW$7,500,[1]!MF_PGasFraction_atma($B$19,T_res_,gamma_gas_,gamma_oil_,gamma_wat_,wc_,,$CS35,Pb_atma,T_res_,Bob_,,,AU35,$B$18,T_res_))</f>
        <v>500</v>
      </c>
      <c r="CU35" s="37">
        <f>IF(CU$9&lt;$CW$7,500,[1]!MF_PGasFraction_atma($B$19,T_res_,gamma_gas_,gamma_oil_,gamma_wat_,wc_,,$CS35,Pb_atma,T_res_,Bob_,,,AV35,$B$18,T_res_))</f>
        <v>42.535400390625</v>
      </c>
      <c r="CV35" s="37">
        <f>IF(CV$9&lt;$CW$7,500,[1]!MF_PGasFraction_atma($B$19,T_res_,gamma_gas_,gamma_oil_,gamma_wat_,wc_,,$CS35,Pb_atma,T_res_,Bob_,,,AW35,$B$18,T_res_))</f>
        <v>54.60205078125</v>
      </c>
      <c r="CW35" s="37">
        <f>IF(CW$9&lt;$CW$7,500,[1]!MF_PGasFraction_atma($B$19,T_res_,gamma_gas_,gamma_oil_,gamma_wat_,wc_,,$CS35,Pb_atma,T_res_,Bob_,,,AX35,$B$18,T_res_))</f>
        <v>65.0390625</v>
      </c>
      <c r="CX35" s="37">
        <f>IF(CX$9&lt;$CW$7,500,[1]!MF_PGasFraction_atma($B$19,T_res_,gamma_gas_,gamma_oil_,gamma_wat_,wc_,,$CS35,Pb_atma,T_res_,Bob_,,,AY35,$B$18,T_res_))</f>
        <v>74.30419921875</v>
      </c>
      <c r="CY35" s="37">
        <f>IF(CY$9&lt;$CW$7,500,[1]!MF_PGasFraction_atma($B$19,T_res_,gamma_gas_,gamma_oil_,gamma_wat_,wc_,,$CS35,Pb_atma,T_res_,Bob_,,,AZ35,$B$18,T_res_))</f>
        <v>82.470703125</v>
      </c>
      <c r="CZ35" s="37">
        <f>IF(CZ$9&lt;$CW$7,500,[1]!MF_PGasFraction_atma($B$19,T_res_,gamma_gas_,gamma_oil_,gamma_wat_,wc_,,$CS35,Pb_atma,T_res_,Bob_,,,BA35,$B$18,T_res_))</f>
        <v>92.98095703125</v>
      </c>
      <c r="DA35" s="37">
        <f>IF(DA$9&lt;$CW$7,500,[1]!MF_PGasFraction_atma($B$19,T_res_,gamma_gas_,gamma_oil_,gamma_wat_,wc_,,$CS35,Pb_atma,T_res_,Bob_,,,BB35,$B$18,T_res_))</f>
        <v>99.35302734375</v>
      </c>
      <c r="DB35" s="37">
        <f>IF(DB$9&lt;$CW$7,500,[1]!MF_PGasFraction_atma($B$19,T_res_,gamma_gas_,gamma_oil_,gamma_wat_,wc_,,$CS35,Pb_atma,T_res_,Bob_,,,BC35,$B$18,T_res_))</f>
        <v>104.8828125</v>
      </c>
      <c r="DC35" s="37">
        <f>IF(DC$9&lt;$CW$7,500,[1]!MF_PGasFraction_atma($B$19,T_res_,gamma_gas_,gamma_oil_,gamma_wat_,wc_,,$CS35,Pb_atma,T_res_,Bob_,,,BD35,$B$18,T_res_))</f>
        <v>109.7900390625</v>
      </c>
      <c r="DD35" s="37">
        <f>IF(DD$9&lt;$CW$7,500,[1]!MF_PGasFraction_atma($B$19,T_res_,gamma_gas_,gamma_oil_,gamma_wat_,wc_,,$CS35,Pb_atma,T_res_,Bob_,,,BE35,$B$18,T_res_))</f>
        <v>114.111328125</v>
      </c>
      <c r="DE35" s="37">
        <f>IF(DE$9&lt;$CW$7,500,[1]!MF_PGasFraction_atma($B$19,T_res_,gamma_gas_,gamma_oil_,gamma_wat_,wc_,,$CS35,Pb_atma,T_res_,Bob_,,,BF35,$B$18,T_res_))</f>
        <v>118.06640625</v>
      </c>
      <c r="DF35" s="37">
        <f>IF(DF$9&lt;$CW$7,500,[1]!MF_PGasFraction_atma($B$19,T_res_,gamma_gas_,gamma_oil_,gamma_wat_,wc_,,$CS35,Pb_atma,T_res_,Bob_,,,BG35,$B$18,T_res_))</f>
        <v>121.69189453125</v>
      </c>
      <c r="DG35" s="37">
        <f>IF(DG$9&lt;$CW$7,500,[1]!MF_PGasFraction_atma($B$19,T_res_,gamma_gas_,gamma_oil_,gamma_wat_,wc_,,$CS35,Pb_atma,T_res_,Bob_,,,BH35,$B$18,T_res_))</f>
        <v>125.06103515625</v>
      </c>
      <c r="DI35" s="76"/>
      <c r="DJ35" s="34">
        <f>$K$35</f>
        <v>1000</v>
      </c>
      <c r="DK35" s="30" t="e">
        <f t="shared" ca="1" si="81"/>
        <v>#NAME?</v>
      </c>
      <c r="DL35" s="30" t="e">
        <f t="shared" ca="1" si="82"/>
        <v>#NAME?</v>
      </c>
      <c r="DM35" s="30" t="e">
        <f t="shared" ca="1" si="83"/>
        <v>#NAME?</v>
      </c>
      <c r="DN35" s="30" t="e">
        <f t="shared" ca="1" si="84"/>
        <v>#NAME?</v>
      </c>
      <c r="DO35" s="30" t="e">
        <f t="shared" ca="1" si="85"/>
        <v>#NAME?</v>
      </c>
      <c r="DP35" s="30" t="e">
        <f t="shared" ca="1" si="86"/>
        <v>#NAME?</v>
      </c>
      <c r="DQ35" s="30" t="e">
        <f t="shared" ca="1" si="87"/>
        <v>#NAME?</v>
      </c>
      <c r="DR35" s="30" t="e">
        <f t="shared" ca="1" si="88"/>
        <v>#NAME?</v>
      </c>
      <c r="DS35" s="30" t="e">
        <f t="shared" ca="1" si="89"/>
        <v>#NAME?</v>
      </c>
      <c r="DT35" s="30" t="e">
        <f t="shared" ca="1" si="90"/>
        <v>#NAME?</v>
      </c>
      <c r="DU35" s="30" t="e">
        <f t="shared" ca="1" si="91"/>
        <v>#NAME?</v>
      </c>
      <c r="DV35" s="30" t="e">
        <f t="shared" ca="1" si="92"/>
        <v>#NAME?</v>
      </c>
      <c r="DW35" s="30" t="e">
        <f t="shared" ca="1" si="93"/>
        <v>#NAME?</v>
      </c>
      <c r="DX35" s="30" t="e">
        <f t="shared" ca="1" si="94"/>
        <v>#NAME?</v>
      </c>
      <c r="DZ35" s="76"/>
      <c r="EA35" s="34">
        <f>$K$35</f>
        <v>1000</v>
      </c>
      <c r="EB35" s="38" t="e">
        <f t="shared" ca="1" si="95"/>
        <v>#NAME?</v>
      </c>
      <c r="EC35" s="38">
        <f t="shared" si="96"/>
        <v>60</v>
      </c>
      <c r="ED35" s="38">
        <f t="shared" si="97"/>
        <v>60</v>
      </c>
      <c r="EE35" s="38" t="e">
        <f t="shared" ca="1" si="98"/>
        <v>#NAME?</v>
      </c>
      <c r="EF35" s="38" t="e">
        <f t="shared" ca="1" si="99"/>
        <v>#NAME?</v>
      </c>
      <c r="EG35" s="38" t="e">
        <f t="shared" ca="1" si="100"/>
        <v>#NAME?</v>
      </c>
      <c r="EH35" s="38" t="e">
        <f t="shared" ca="1" si="101"/>
        <v>#NAME?</v>
      </c>
      <c r="EI35" s="38" t="e">
        <f t="shared" ca="1" si="102"/>
        <v>#NAME?</v>
      </c>
      <c r="EJ35" s="38" t="e">
        <f t="shared" ca="1" si="103"/>
        <v>#NAME?</v>
      </c>
      <c r="EK35" s="38" t="e">
        <f t="shared" ca="1" si="104"/>
        <v>#NAME?</v>
      </c>
      <c r="EL35" s="38" t="e">
        <f t="shared" ca="1" si="105"/>
        <v>#NAME?</v>
      </c>
      <c r="EM35" s="38" t="e">
        <f t="shared" ca="1" si="106"/>
        <v>#NAME?</v>
      </c>
      <c r="EN35" s="38" t="e">
        <f t="shared" ca="1" si="107"/>
        <v>#NAME?</v>
      </c>
      <c r="EO35" s="38" t="e">
        <f t="shared" ca="1" si="108"/>
        <v>#NAME?</v>
      </c>
      <c r="ER35" s="20" t="e">
        <f t="shared" ca="1" si="109"/>
        <v>#NAME?</v>
      </c>
      <c r="ES35">
        <f t="shared" si="183"/>
        <v>0</v>
      </c>
      <c r="ET35" t="e">
        <f t="shared" ca="1" si="184"/>
        <v>#NAME?</v>
      </c>
      <c r="EU35" t="e">
        <f t="shared" ca="1" si="185"/>
        <v>#NAME?</v>
      </c>
      <c r="EV35" t="e">
        <f t="shared" ca="1" si="186"/>
        <v>#NAME?</v>
      </c>
      <c r="EW35" t="e">
        <f t="shared" ca="1" si="187"/>
        <v>#NAME?</v>
      </c>
      <c r="EX35" t="e">
        <f t="shared" ca="1" si="188"/>
        <v>#NAME?</v>
      </c>
      <c r="EY35" t="e">
        <f t="shared" ca="1" si="189"/>
        <v>#NAME?</v>
      </c>
      <c r="EZ35" t="e">
        <f t="shared" ca="1" si="190"/>
        <v>#NAME?</v>
      </c>
      <c r="FA35" t="e">
        <f t="shared" ca="1" si="191"/>
        <v>#NAME?</v>
      </c>
      <c r="FB35" t="e">
        <f t="shared" ca="1" si="192"/>
        <v>#NAME?</v>
      </c>
      <c r="FC35" t="e">
        <f t="shared" ca="1" si="193"/>
        <v>#NAME?</v>
      </c>
      <c r="FD35" t="e">
        <f t="shared" ca="1" si="194"/>
        <v>#NAME?</v>
      </c>
      <c r="FE35" s="21" t="e">
        <f t="shared" ca="1" si="195"/>
        <v>#NAME?</v>
      </c>
      <c r="FG35" s="76"/>
      <c r="FH35" s="34">
        <f>$K$35</f>
        <v>1000</v>
      </c>
      <c r="FI35" s="37" t="e">
        <f t="shared" ca="1" si="35"/>
        <v>#NAME?</v>
      </c>
      <c r="FJ35" s="37" t="e">
        <f t="shared" ca="1" si="36"/>
        <v>#NAME?</v>
      </c>
      <c r="FK35" s="37" t="e">
        <f t="shared" ca="1" si="37"/>
        <v>#NAME?</v>
      </c>
      <c r="FL35" s="37" t="e">
        <f t="shared" ca="1" si="38"/>
        <v>#NAME?</v>
      </c>
      <c r="FM35" s="37" t="e">
        <f t="shared" ca="1" si="39"/>
        <v>#NAME?</v>
      </c>
      <c r="FN35" s="37" t="e">
        <f t="shared" ca="1" si="40"/>
        <v>#NAME?</v>
      </c>
      <c r="FO35" s="37" t="e">
        <f t="shared" ca="1" si="41"/>
        <v>#NAME?</v>
      </c>
      <c r="FP35" s="37" t="e">
        <f t="shared" ca="1" si="42"/>
        <v>#NAME?</v>
      </c>
      <c r="FQ35" s="37" t="e">
        <f t="shared" ca="1" si="43"/>
        <v>#NAME?</v>
      </c>
      <c r="FR35" s="37" t="e">
        <f t="shared" ca="1" si="44"/>
        <v>#NAME?</v>
      </c>
      <c r="FS35" s="37" t="e">
        <f t="shared" ca="1" si="45"/>
        <v>#NAME?</v>
      </c>
      <c r="FT35" s="37" t="e">
        <f t="shared" ca="1" si="46"/>
        <v>#NAME?</v>
      </c>
      <c r="FU35" s="37" t="e">
        <f t="shared" ca="1" si="47"/>
        <v>#NAME?</v>
      </c>
      <c r="FV35" s="37" t="e">
        <f t="shared" ca="1" si="48"/>
        <v>#NAME?</v>
      </c>
      <c r="FY35" s="76"/>
      <c r="FZ35" s="34">
        <f t="shared" si="123"/>
        <v>1000</v>
      </c>
      <c r="GA35" s="30" t="e">
        <f t="shared" ca="1" si="124"/>
        <v>#NAME?</v>
      </c>
      <c r="GB35" s="30" t="e">
        <f t="shared" ca="1" si="125"/>
        <v>#NAME?</v>
      </c>
      <c r="GC35" s="30" t="e">
        <f t="shared" ca="1" si="126"/>
        <v>#NAME?</v>
      </c>
      <c r="GD35" s="30" t="e">
        <f t="shared" ca="1" si="127"/>
        <v>#NAME?</v>
      </c>
      <c r="GE35" s="30" t="e">
        <f t="shared" ca="1" si="128"/>
        <v>#NAME?</v>
      </c>
      <c r="GF35" s="30" t="e">
        <f t="shared" ca="1" si="129"/>
        <v>#NAME?</v>
      </c>
      <c r="GG35" s="30" t="e">
        <f t="shared" ca="1" si="130"/>
        <v>#NAME?</v>
      </c>
      <c r="GH35" s="30" t="e">
        <f t="shared" ca="1" si="131"/>
        <v>#NAME?</v>
      </c>
      <c r="GI35" s="30" t="e">
        <f t="shared" ca="1" si="132"/>
        <v>#NAME?</v>
      </c>
      <c r="GJ35" s="30" t="e">
        <f t="shared" ca="1" si="133"/>
        <v>#NAME?</v>
      </c>
      <c r="GK35" s="30" t="e">
        <f t="shared" ca="1" si="134"/>
        <v>#NAME?</v>
      </c>
      <c r="GL35" s="30" t="e">
        <f t="shared" ca="1" si="135"/>
        <v>#NAME?</v>
      </c>
      <c r="GM35" s="30" t="e">
        <f t="shared" ca="1" si="136"/>
        <v>#NAME?</v>
      </c>
      <c r="GN35" s="31" t="e">
        <f t="shared" ca="1" si="137"/>
        <v>#NAME?</v>
      </c>
      <c r="GO35" s="76"/>
      <c r="GP35" s="34">
        <v>1000</v>
      </c>
      <c r="GQ35" s="37" t="e">
        <f t="shared" ca="1" si="50"/>
        <v>#NAME?</v>
      </c>
      <c r="GR35" s="37" t="e">
        <f t="shared" ca="1" si="51"/>
        <v>#NAME?</v>
      </c>
      <c r="GS35" s="37" t="e">
        <f t="shared" ca="1" si="52"/>
        <v>#NAME?</v>
      </c>
      <c r="GT35" s="37" t="e">
        <f t="shared" ca="1" si="53"/>
        <v>#NAME?</v>
      </c>
      <c r="GU35" s="37" t="e">
        <f t="shared" ca="1" si="54"/>
        <v>#NAME?</v>
      </c>
      <c r="GV35" s="37" t="e">
        <f t="shared" ca="1" si="55"/>
        <v>#NAME?</v>
      </c>
      <c r="GW35" s="37" t="e">
        <f t="shared" ca="1" si="56"/>
        <v>#NAME?</v>
      </c>
      <c r="GX35" s="37" t="e">
        <f t="shared" ca="1" si="57"/>
        <v>#NAME?</v>
      </c>
      <c r="GY35" s="37" t="e">
        <f t="shared" ca="1" si="58"/>
        <v>#NAME?</v>
      </c>
      <c r="GZ35" s="37" t="e">
        <f t="shared" ca="1" si="59"/>
        <v>#NAME?</v>
      </c>
      <c r="HA35" s="37" t="e">
        <f t="shared" ca="1" si="60"/>
        <v>#NAME?</v>
      </c>
      <c r="HB35" s="37" t="e">
        <f t="shared" ca="1" si="61"/>
        <v>#NAME?</v>
      </c>
      <c r="HC35" s="37" t="e">
        <f t="shared" ca="1" si="62"/>
        <v>#NAME?</v>
      </c>
      <c r="HD35" s="37" t="e">
        <f t="shared" ca="1" si="63"/>
        <v>#NAME?</v>
      </c>
      <c r="HE35" s="76"/>
      <c r="HF35" s="34">
        <f t="shared" si="138"/>
        <v>1000</v>
      </c>
      <c r="HG35" s="42" t="e">
        <f t="shared" ca="1" si="139"/>
        <v>#NAME?</v>
      </c>
      <c r="HH35" s="38" t="e">
        <f t="shared" ca="1" si="140"/>
        <v>#NAME?</v>
      </c>
      <c r="HI35" s="38" t="e">
        <f t="shared" ca="1" si="141"/>
        <v>#NAME?</v>
      </c>
      <c r="HJ35" s="38" t="e">
        <f t="shared" ca="1" si="142"/>
        <v>#NAME?</v>
      </c>
      <c r="HK35" s="38" t="e">
        <f t="shared" ca="1" si="143"/>
        <v>#NAME?</v>
      </c>
      <c r="HL35" s="38" t="e">
        <f t="shared" ca="1" si="144"/>
        <v>#NAME?</v>
      </c>
      <c r="HM35" s="38" t="e">
        <f t="shared" ca="1" si="145"/>
        <v>#NAME?</v>
      </c>
      <c r="HN35" s="38" t="e">
        <f t="shared" ca="1" si="146"/>
        <v>#NAME?</v>
      </c>
      <c r="HO35" s="38" t="e">
        <f t="shared" ca="1" si="147"/>
        <v>#NAME?</v>
      </c>
      <c r="HP35" s="38" t="e">
        <f t="shared" ca="1" si="148"/>
        <v>#NAME?</v>
      </c>
      <c r="HQ35" s="38" t="e">
        <f t="shared" ca="1" si="149"/>
        <v>#NAME?</v>
      </c>
      <c r="HR35" s="38" t="e">
        <f t="shared" ca="1" si="150"/>
        <v>#NAME?</v>
      </c>
      <c r="HS35" s="38" t="e">
        <f t="shared" ca="1" si="151"/>
        <v>#NAME?</v>
      </c>
      <c r="HT35" s="43" t="e">
        <f t="shared" ca="1" si="152"/>
        <v>#NAME?</v>
      </c>
      <c r="HU35" s="76"/>
      <c r="HV35" s="34" t="e">
        <f t="shared" ca="1" si="153"/>
        <v>#NAME?</v>
      </c>
      <c r="HW35" s="38" t="e">
        <f t="shared" ca="1" si="154"/>
        <v>#NAME?</v>
      </c>
      <c r="HX35" s="38" t="e">
        <f t="shared" ca="1" si="155"/>
        <v>#NAME?</v>
      </c>
      <c r="HY35" s="38" t="e">
        <f t="shared" ca="1" si="156"/>
        <v>#NAME?</v>
      </c>
      <c r="HZ35" s="38" t="e">
        <f t="shared" ca="1" si="157"/>
        <v>#NAME?</v>
      </c>
      <c r="IA35" s="38" t="e">
        <f t="shared" ca="1" si="158"/>
        <v>#NAME?</v>
      </c>
      <c r="IB35" s="38" t="e">
        <f t="shared" ca="1" si="159"/>
        <v>#NAME?</v>
      </c>
      <c r="IC35" s="38" t="e">
        <f t="shared" ca="1" si="160"/>
        <v>#NAME?</v>
      </c>
      <c r="ID35" s="38" t="e">
        <f t="shared" ca="1" si="161"/>
        <v>#NAME?</v>
      </c>
      <c r="IE35" s="38" t="e">
        <f t="shared" ca="1" si="162"/>
        <v>#NAME?</v>
      </c>
      <c r="IF35" s="38" t="e">
        <f t="shared" ca="1" si="163"/>
        <v>#NAME?</v>
      </c>
      <c r="IG35" s="38" t="e">
        <f t="shared" ca="1" si="164"/>
        <v>#NAME?</v>
      </c>
      <c r="IH35" s="38" t="e">
        <f t="shared" ca="1" si="165"/>
        <v>#NAME?</v>
      </c>
      <c r="II35" s="38" t="e">
        <f t="shared" ca="1" si="166"/>
        <v>#NAME?</v>
      </c>
      <c r="IJ35" s="43" t="e">
        <f t="shared" ca="1" si="167"/>
        <v>#NAME?</v>
      </c>
      <c r="IL35" s="76"/>
      <c r="IM35" s="34" t="e">
        <f t="shared" ca="1" si="168"/>
        <v>#NAME?</v>
      </c>
      <c r="IN35" s="38" t="e">
        <f t="shared" ca="1" si="169"/>
        <v>#NAME?</v>
      </c>
      <c r="IO35" s="38" t="e">
        <f t="shared" ca="1" si="196"/>
        <v>#NAME?</v>
      </c>
      <c r="IP35" s="38" t="e">
        <f t="shared" ca="1" si="197"/>
        <v>#NAME?</v>
      </c>
      <c r="IQ35" s="38" t="e">
        <f t="shared" ca="1" si="198"/>
        <v>#NAME?</v>
      </c>
      <c r="IR35" s="38" t="e">
        <f t="shared" ca="1" si="199"/>
        <v>#NAME?</v>
      </c>
      <c r="IS35" s="38" t="e">
        <f t="shared" ca="1" si="200"/>
        <v>#NAME?</v>
      </c>
      <c r="IT35" s="38" t="e">
        <f t="shared" ca="1" si="201"/>
        <v>#NAME?</v>
      </c>
      <c r="IU35" s="38" t="e">
        <f t="shared" ca="1" si="202"/>
        <v>#NAME?</v>
      </c>
      <c r="IV35" s="38" t="e">
        <f t="shared" ca="1" si="203"/>
        <v>#NAME?</v>
      </c>
      <c r="IW35" s="38" t="e">
        <f t="shared" ca="1" si="204"/>
        <v>#NAME?</v>
      </c>
      <c r="IX35" s="38" t="e">
        <f t="shared" ca="1" si="205"/>
        <v>#NAME?</v>
      </c>
      <c r="IY35" s="38" t="e">
        <f t="shared" ca="1" si="206"/>
        <v>#NAME?</v>
      </c>
      <c r="IZ35" s="38" t="e">
        <f t="shared" ca="1" si="207"/>
        <v>#NAME?</v>
      </c>
      <c r="JA35" s="43" t="e">
        <f t="shared" ca="1" si="208"/>
        <v>#NAME?</v>
      </c>
    </row>
    <row r="36" spans="1:261" x14ac:dyDescent="0.3">
      <c r="F36" s="71"/>
      <c r="G36" s="71"/>
      <c r="J36" s="76"/>
      <c r="K36" s="34">
        <v>1050</v>
      </c>
      <c r="L36" s="37" t="e">
        <f ca="1">[1]!MF_dPpipe_atma(L$14,wc_,0,Hmes_,Pbuf_atma,Tbuf_,,d_tub,,gamma_gas_,gamma_oil_,gamma_wat_,,$K36,Pb_atma,T_res_,Bob_,,,,,,1,T_res_)</f>
        <v>#NAME?</v>
      </c>
      <c r="M36" s="37" t="e">
        <f ca="1">[1]!MF_dPpipe_atma(M$14,wc_,0,Hmes_,Pbuf_atma,Tbuf_,,d_tub,,gamma_gas_,gamma_oil_,gamma_wat_,,$K36,Pb_atma,T_res_,Bob_,,,,,,1,T_res_)</f>
        <v>#NAME?</v>
      </c>
      <c r="N36" s="37" t="e">
        <f ca="1">[1]!MF_dPpipe_atma(N$14,wc_,0,Hmes_,Pbuf_atma,Tbuf_,,d_tub,,gamma_gas_,gamma_oil_,gamma_wat_,,$K36,Pb_atma,T_res_,Bob_,,,,,,1,T_res_)</f>
        <v>#NAME?</v>
      </c>
      <c r="O36" s="37" t="e">
        <f ca="1">[1]!MF_dPpipe_atma(O$14,wc_,0,Hmes_,Pbuf_atma,Tbuf_,,d_tub,,gamma_gas_,gamma_oil_,gamma_wat_,,$K36,Pb_atma,T_res_,Bob_,,,,,,1,T_res_)</f>
        <v>#NAME?</v>
      </c>
      <c r="P36" s="37" t="e">
        <f ca="1">[1]!MF_dPpipe_atma(P$14,wc_,0,Hmes_,Pbuf_atma,Tbuf_,,d_tub,,gamma_gas_,gamma_oil_,gamma_wat_,,$K36,Pb_atma,T_res_,Bob_,,,,,,1,T_res_)</f>
        <v>#NAME?</v>
      </c>
      <c r="Q36" s="37" t="e">
        <f ca="1">[1]!MF_dPpipe_atma(Q$14,wc_,0,Hmes_,Pbuf_atma,Tbuf_,,d_tub,,gamma_gas_,gamma_oil_,gamma_wat_,,$K36,Pb_atma,T_res_,Bob_,,,,,,1,T_res_)</f>
        <v>#NAME?</v>
      </c>
      <c r="R36" s="37" t="e">
        <f ca="1">[1]!MF_dPpipe_atma(R$14,wc_,0,Hmes_,Pbuf_atma,Tbuf_,,d_tub,,gamma_gas_,gamma_oil_,gamma_wat_,,$K36,Pb_atma,T_res_,Bob_,,,,,,1,T_res_)</f>
        <v>#NAME?</v>
      </c>
      <c r="S36" s="37" t="e">
        <f ca="1">[1]!MF_dPpipe_atma(S$14,wc_,0,Hmes_,Pbuf_atma,Tbuf_,,d_tub,,gamma_gas_,gamma_oil_,gamma_wat_,,$K36,Pb_atma,T_res_,Bob_,,,,,,1,T_res_)</f>
        <v>#NAME?</v>
      </c>
      <c r="T36" s="37" t="e">
        <f ca="1">[1]!MF_dPpipe_atma(T$14,wc_,0,Hmes_,Pbuf_atma,Tbuf_,,d_tub,,gamma_gas_,gamma_oil_,gamma_wat_,,$K36,Pb_atma,T_res_,Bob_,,,,,,1,T_res_)</f>
        <v>#NAME?</v>
      </c>
      <c r="U36" s="37" t="e">
        <f ca="1">[1]!MF_dPpipe_atma(U$14,wc_,0,Hmes_,Pbuf_atma,Tbuf_,,d_tub,,gamma_gas_,gamma_oil_,gamma_wat_,,$K36,Pb_atma,T_res_,Bob_,,,,,,1,T_res_)</f>
        <v>#NAME?</v>
      </c>
      <c r="V36" s="37" t="e">
        <f ca="1">[1]!MF_dPpipe_atma(V$14,wc_,0,Hmes_,Pbuf_atma,Tbuf_,,d_tub,,gamma_gas_,gamma_oil_,gamma_wat_,,$K36,Pb_atma,T_res_,Bob_,,,,,,1,T_res_)</f>
        <v>#NAME?</v>
      </c>
      <c r="W36" s="37" t="e">
        <f ca="1">[1]!MF_dPpipe_atma(W$14,wc_,0,Hmes_,Pbuf_atma,Tbuf_,,d_tub,,gamma_gas_,gamma_oil_,gamma_wat_,,$K36,Pb_atma,T_res_,Bob_,,,,,,1,T_res_)</f>
        <v>#NAME?</v>
      </c>
      <c r="X36" s="37" t="e">
        <f ca="1">[1]!MF_dPpipe_atma(X$14,wc_,0,Hmes_,Pbuf_atma,Tbuf_,,d_tub,,gamma_gas_,gamma_oil_,gamma_wat_,,$K36,Pb_atma,T_res_,Bob_,,,,,,1,T_res_)</f>
        <v>#NAME?</v>
      </c>
      <c r="Y36" s="37" t="e">
        <f ca="1">[1]!MF_dPpipe_atma(Y$14,wc_,0,Hmes_,Pbuf_atma,Tbuf_,,d_tub,,gamma_gas_,gamma_oil_,gamma_wat_,,$K36,Pb_atma,T_res_,Bob_,,,,,,1,T_res_)</f>
        <v>#NAME?</v>
      </c>
      <c r="AB36" s="76"/>
      <c r="AC36" s="34">
        <f>$K$36</f>
        <v>1050</v>
      </c>
      <c r="AD36" s="37" t="e">
        <f t="shared" ca="1" si="67"/>
        <v>#NAME?</v>
      </c>
      <c r="AE36" s="37" t="e">
        <f t="shared" ca="1" si="68"/>
        <v>#NAME?</v>
      </c>
      <c r="AF36" s="37" t="e">
        <f t="shared" ca="1" si="69"/>
        <v>#NAME?</v>
      </c>
      <c r="AG36" s="37" t="e">
        <f t="shared" ca="1" si="70"/>
        <v>#NAME?</v>
      </c>
      <c r="AH36" s="37" t="e">
        <f t="shared" ca="1" si="71"/>
        <v>#NAME?</v>
      </c>
      <c r="AI36" s="37" t="e">
        <f t="shared" ca="1" si="72"/>
        <v>#NAME?</v>
      </c>
      <c r="AJ36" s="37" t="e">
        <f t="shared" ca="1" si="73"/>
        <v>#NAME?</v>
      </c>
      <c r="AK36" s="37" t="e">
        <f t="shared" ca="1" si="74"/>
        <v>#NAME?</v>
      </c>
      <c r="AL36" s="37" t="e">
        <f t="shared" ca="1" si="75"/>
        <v>#NAME?</v>
      </c>
      <c r="AM36" s="37" t="e">
        <f t="shared" ca="1" si="76"/>
        <v>#NAME?</v>
      </c>
      <c r="AN36" s="37" t="e">
        <f t="shared" ca="1" si="77"/>
        <v>#NAME?</v>
      </c>
      <c r="AO36" s="37" t="e">
        <f t="shared" ca="1" si="78"/>
        <v>#NAME?</v>
      </c>
      <c r="AP36" s="37" t="e">
        <f t="shared" ca="1" si="79"/>
        <v>#NAME?</v>
      </c>
      <c r="AQ36" s="37" t="e">
        <f ca="1">IF(X36&gt;Y36,500,Y36)</f>
        <v>#NAME?</v>
      </c>
      <c r="AT36" s="76"/>
      <c r="AU36" s="34">
        <f>$K$36</f>
        <v>1050</v>
      </c>
      <c r="AV36" s="16">
        <f>[1]!MF_SeparNat_d($B$18,AV$14,wc_,,d_tub,Dcas_,gamma_gas_,gamma_oil_,gamma_wat_,,$AU36,Pb_atma,T_res_,Bob_)</f>
        <v>0.96368115446005664</v>
      </c>
      <c r="AW36" s="16">
        <f>[1]!MF_SeparNat_d($B$18,AW$14,wc_,,d_tub,Dcas_,gamma_gas_,gamma_oil_,gamma_wat_,,$AU36,Pb_atma,T_res_,Bob_)</f>
        <v>0.94008885392382013</v>
      </c>
      <c r="AX36" s="16">
        <f>[1]!MF_SeparNat_d($B$18,AX$14,wc_,,d_tub,Dcas_,gamma_gas_,gamma_oil_,gamma_wat_,,$AU36,Pb_atma,T_res_,Bob_)</f>
        <v>0.9183333034125758</v>
      </c>
      <c r="AY36" s="16">
        <f>[1]!MF_SeparNat_d($B$18,AY$14,wc_,,d_tub,Dcas_,gamma_gas_,gamma_oil_,gamma_wat_,,$AU36,Pb_atma,T_res_,Bob_)</f>
        <v>0.89793900224403012</v>
      </c>
      <c r="AZ36" s="16">
        <f>[1]!MF_SeparNat_d($B$18,AZ$14,wc_,,d_tub,Dcas_,gamma_gas_,gamma_oil_,gamma_wat_,,$AU36,Pb_atma,T_res_,Bob_)</f>
        <v>0.87864993964795901</v>
      </c>
      <c r="BA36" s="16">
        <f>[1]!MF_SeparNat_d($B$18,BA$14,wc_,,d_tub,Dcas_,gamma_gas_,gamma_oil_,gamma_wat_,,$AU36,Pb_atma,T_res_,Bob_)</f>
        <v>0.85125592971595998</v>
      </c>
      <c r="BB36" s="16">
        <f>[1]!MF_SeparNat_d($B$18,BB$14,wc_,,d_tub,Dcas_,gamma_gas_,gamma_oil_,gamma_wat_,,$AU36,Pb_atma,T_res_,Bob_)</f>
        <v>0.83269171324209301</v>
      </c>
      <c r="BC36" s="16">
        <f>[1]!MF_SeparNat_d($B$18,BC$14,wc_,,d_tub,Dcas_,gamma_gas_,gamma_oil_,gamma_wat_,,$AU36,Pb_atma,T_res_,Bob_)</f>
        <v>0.81494418761888077</v>
      </c>
      <c r="BD36" s="16">
        <f>[1]!MF_SeparNat_d($B$18,BD$14,wc_,,d_tub,Dcas_,gamma_gas_,gamma_oil_,gamma_wat_,,$AU36,Pb_atma,T_res_,Bob_)</f>
        <v>0.79793642126633246</v>
      </c>
      <c r="BE36" s="16">
        <f>[1]!MF_SeparNat_d($B$18,BE$14,wc_,,d_tub,Dcas_,gamma_gas_,gamma_oil_,gamma_wat_,,$AU36,Pb_atma,T_res_,Bob_)</f>
        <v>0.78160599927185093</v>
      </c>
      <c r="BF36" s="16">
        <f>[1]!MF_SeparNat_d($B$18,BF$14,wc_,,d_tub,Dcas_,gamma_gas_,gamma_oil_,gamma_wat_,,$AU36,Pb_atma,T_res_,Bob_)</f>
        <v>0.76590103475779803</v>
      </c>
      <c r="BG36" s="16">
        <f>[1]!MF_SeparNat_d($B$18,BG$14,wc_,,d_tub,Dcas_,gamma_gas_,gamma_oil_,gamma_wat_,,$AU36,Pb_atma,T_res_,Bob_)</f>
        <v>0.75077754927087659</v>
      </c>
      <c r="BH36" s="16">
        <f>[1]!MF_SeparNat_d($B$18,BH$14,wc_,,d_tub,Dcas_,gamma_gas_,gamma_oil_,gamma_wat_,,$AU36,Pb_atma,T_res_,Bob_)</f>
        <v>0.73619767478488085</v>
      </c>
      <c r="BI36" s="16">
        <f>[1]!MF_SeparNat_d($B$18,BI$14,wc_,,d_tub,Dcas_,gamma_gas_,gamma_oil_,gamma_wat_,,$AU36,Pb_atma,T_res_,Bob_)</f>
        <v>0.72212837492815474</v>
      </c>
      <c r="BJ36" s="76"/>
      <c r="BK36" s="34">
        <f>$K$36</f>
        <v>1050</v>
      </c>
      <c r="BL36" s="16">
        <f>[1]!MF_GasFraction_d($B$18,T_res_,wc_,gamma_gas_,gamma_oil_,gamma_wat_,,$BK36,Pb_atma,T_res_,Bob_,,,AV36,$B$18,T_res_)</f>
        <v>0.35053318213863721</v>
      </c>
      <c r="BM36" s="16">
        <f>[1]!MF_GasFraction_d($B$18,T_res_,wc_,gamma_gas_,gamma_oil_,gamma_wat_,,$BK36,Pb_atma,T_res_,Bob_,,,AW36,$B$18,T_res_)</f>
        <v>0.47061240501185297</v>
      </c>
      <c r="BN36" s="16">
        <f>[1]!MF_GasFraction_d($B$18,T_res_,wc_,gamma_gas_,gamma_oil_,gamma_wat_,,$BK36,Pb_atma,T_res_,Bob_,,,AX36,$B$18,T_res_)</f>
        <v>0.54707671816387804</v>
      </c>
      <c r="BO36" s="16">
        <f>[1]!MF_GasFraction_d($B$18,T_res_,wc_,gamma_gas_,gamma_oil_,gamma_wat_,,$BK36,Pb_atma,T_res_,Bob_,,,AY36,$B$18,T_res_)</f>
        <v>0.60151716609868755</v>
      </c>
      <c r="BP36" s="16">
        <f>[1]!MF_GasFraction_d($B$18,T_res_,wc_,gamma_gas_,gamma_oil_,gamma_wat_,,$BK36,Pb_atma,T_res_,Bob_,,,AZ36,$B$18,T_res_)</f>
        <v>0.64219398446922749</v>
      </c>
      <c r="BQ36" s="16">
        <f>[1]!MF_GasFraction_d($B$18,T_res_,wc_,gamma_gas_,gamma_oil_,gamma_wat_,,$BK36,Pb_atma,T_res_,Bob_,,,BA36,$B$18,T_res_)</f>
        <v>0.68749781313969438</v>
      </c>
      <c r="BR36" s="16">
        <f>[1]!MF_GasFraction_d($B$18,T_res_,wc_,gamma_gas_,gamma_oil_,gamma_wat_,,$BK36,Pb_atma,T_res_,Bob_,,,BB36,$B$18,T_res_)</f>
        <v>0.71219285962289247</v>
      </c>
      <c r="BS36" s="16">
        <f>[1]!MF_GasFraction_d($B$18,T_res_,wc_,gamma_gas_,gamma_oil_,gamma_wat_,,$BK36,Pb_atma,T_res_,Bob_,,,BC36,$B$18,T_res_)</f>
        <v>0.73240862056773737</v>
      </c>
      <c r="BT36" s="16">
        <f>[1]!MF_GasFraction_d($B$18,T_res_,wc_,gamma_gas_,gamma_oil_,gamma_wat_,,$BK36,Pb_atma,T_res_,Bob_,,,BD36,$B$18,T_res_)</f>
        <v>0.74928496486914242</v>
      </c>
      <c r="BU36" s="16">
        <f>[1]!MF_GasFraction_d($B$18,T_res_,wc_,gamma_gas_,gamma_oil_,gamma_wat_,,$BK36,Pb_atma,T_res_,Bob_,,,BE36,$B$18,T_res_)</f>
        <v>0.76360035552940408</v>
      </c>
      <c r="BV36" s="16">
        <f>[1]!MF_GasFraction_d($B$18,T_res_,wc_,gamma_gas_,gamma_oil_,gamma_wat_,,$BK36,Pb_atma,T_res_,Bob_,,,BF36,$B$18,T_res_)</f>
        <v>0.77590568419676509</v>
      </c>
      <c r="BW36" s="16">
        <f>[1]!MF_GasFraction_d($B$18,T_res_,wc_,gamma_gas_,gamma_oil_,gamma_wat_,,$BK36,Pb_atma,T_res_,Bob_,,,BG36,$B$18,T_res_)</f>
        <v>0.78660240953978144</v>
      </c>
      <c r="BX36" s="16">
        <f>[1]!MF_GasFraction_d($B$18,T_res_,wc_,gamma_gas_,gamma_oil_,gamma_wat_,,$BK36,Pb_atma,T_res_,Bob_,,,BH36,$B$18,T_res_)</f>
        <v>0.79599039710845887</v>
      </c>
      <c r="BY36" s="16">
        <f>[1]!MF_GasFraction_d($B$18,T_res_,wc_,gamma_gas_,gamma_oil_,gamma_wat_,,$BK36,Pb_atma,T_res_,Bob_,,,BI36,$B$18,T_res_)</f>
        <v>0.80429838958247435</v>
      </c>
      <c r="CA36" s="76"/>
      <c r="CB36" s="34">
        <f>$K$36</f>
        <v>1050</v>
      </c>
      <c r="CC36" t="e">
        <f t="shared" ca="1" si="80"/>
        <v>#NAME?</v>
      </c>
      <c r="CD36">
        <f t="shared" si="19"/>
        <v>60</v>
      </c>
      <c r="CE36" t="e">
        <f t="shared" ca="1" si="20"/>
        <v>#NAME?</v>
      </c>
      <c r="CF36" t="e">
        <f t="shared" ca="1" si="21"/>
        <v>#NAME?</v>
      </c>
      <c r="CG36" t="e">
        <f t="shared" ca="1" si="22"/>
        <v>#NAME?</v>
      </c>
      <c r="CH36" t="e">
        <f t="shared" ca="1" si="23"/>
        <v>#NAME?</v>
      </c>
      <c r="CI36" t="e">
        <f t="shared" ca="1" si="24"/>
        <v>#NAME?</v>
      </c>
      <c r="CJ36" t="e">
        <f t="shared" ca="1" si="25"/>
        <v>#NAME?</v>
      </c>
      <c r="CK36" t="e">
        <f t="shared" ca="1" si="26"/>
        <v>#NAME?</v>
      </c>
      <c r="CL36" t="e">
        <f t="shared" ca="1" si="27"/>
        <v>#NAME?</v>
      </c>
      <c r="CM36" t="e">
        <f t="shared" ca="1" si="28"/>
        <v>#NAME?</v>
      </c>
      <c r="CN36" t="e">
        <f t="shared" ca="1" si="29"/>
        <v>#NAME?</v>
      </c>
      <c r="CO36" t="e">
        <f t="shared" ca="1" si="30"/>
        <v>#NAME?</v>
      </c>
      <c r="CP36" t="e">
        <f t="shared" ca="1" si="31"/>
        <v>#NAME?</v>
      </c>
      <c r="CR36" s="76"/>
      <c r="CS36" s="34">
        <f>$K$36</f>
        <v>1050</v>
      </c>
      <c r="CT36" s="37">
        <f>IF(CT$9&lt;$CW$7,500,[1]!MF_PGasFraction_atma($B$19,T_res_,gamma_gas_,gamma_oil_,gamma_wat_,wc_,,$CS36,Pb_atma,T_res_,Bob_,,,AU36,$B$18,T_res_))</f>
        <v>500</v>
      </c>
      <c r="CU36" s="37">
        <f>IF(CU$9&lt;$CW$7,500,[1]!MF_PGasFraction_atma($B$19,T_res_,gamma_gas_,gamma_oil_,gamma_wat_,wc_,,$CS36,Pb_atma,T_res_,Bob_,,,AV36,$B$18,T_res_))</f>
        <v>43.505859375</v>
      </c>
      <c r="CV36" s="37">
        <f>IF(CV$9&lt;$CW$7,500,[1]!MF_PGasFraction_atma($B$19,T_res_,gamma_gas_,gamma_oil_,gamma_wat_,wc_,,$CS36,Pb_atma,T_res_,Bob_,,,AW36,$B$18,T_res_))</f>
        <v>56.14013671875</v>
      </c>
      <c r="CW36" s="37">
        <f>IF(CW$9&lt;$CW$7,500,[1]!MF_PGasFraction_atma($B$19,T_res_,gamma_gas_,gamma_oil_,gamma_wat_,wc_,,$CS36,Pb_atma,T_res_,Bob_,,,AX36,$B$18,T_res_))</f>
        <v>66.998291015625</v>
      </c>
      <c r="CX36" s="37">
        <f>IF(CX$9&lt;$CW$7,500,[1]!MF_PGasFraction_atma($B$19,T_res_,gamma_gas_,gamma_oil_,gamma_wat_,wc_,,$CS36,Pb_atma,T_res_,Bob_,,,AY36,$B$18,T_res_))</f>
        <v>76.611328125</v>
      </c>
      <c r="CY36" s="37">
        <f>IF(CY$9&lt;$CW$7,500,[1]!MF_PGasFraction_atma($B$19,T_res_,gamma_gas_,gamma_oil_,gamma_wat_,wc_,,$CS36,Pb_atma,T_res_,Bob_,,,AZ36,$B$18,T_res_))</f>
        <v>84.99755859375</v>
      </c>
      <c r="CZ36" s="37">
        <f>IF(CZ$9&lt;$CW$7,500,[1]!MF_PGasFraction_atma($B$19,T_res_,gamma_gas_,gamma_oil_,gamma_wat_,wc_,,$CS36,Pb_atma,T_res_,Bob_,,,BA36,$B$18,T_res_))</f>
        <v>95.69091796875</v>
      </c>
      <c r="DA36" s="37">
        <f>IF(DA$9&lt;$CW$7,500,[1]!MF_PGasFraction_atma($B$19,T_res_,gamma_gas_,gamma_oil_,gamma_wat_,wc_,,$CS36,Pb_atma,T_res_,Bob_,,,BB36,$B$18,T_res_))</f>
        <v>102.099609375</v>
      </c>
      <c r="DB36" s="37">
        <f>IF(DB$9&lt;$CW$7,500,[1]!MF_PGasFraction_atma($B$19,T_res_,gamma_gas_,gamma_oil_,gamma_wat_,wc_,,$CS36,Pb_atma,T_res_,Bob_,,,BC36,$B$18,T_res_))</f>
        <v>107.70263671875</v>
      </c>
      <c r="DC36" s="37">
        <f>IF(DC$9&lt;$CW$7,500,[1]!MF_PGasFraction_atma($B$19,T_res_,gamma_gas_,gamma_oil_,gamma_wat_,wc_,,$CS36,Pb_atma,T_res_,Bob_,,,BD36,$B$18,T_res_))</f>
        <v>112.60986328125</v>
      </c>
      <c r="DD36" s="37">
        <f>IF(DD$9&lt;$CW$7,500,[1]!MF_PGasFraction_atma($B$19,T_res_,gamma_gas_,gamma_oil_,gamma_wat_,wc_,,$CS36,Pb_atma,T_res_,Bob_,,,BE36,$B$18,T_res_))</f>
        <v>116.9677734375</v>
      </c>
      <c r="DE36" s="37">
        <f>IF(DE$9&lt;$CW$7,500,[1]!MF_PGasFraction_atma($B$19,T_res_,gamma_gas_,gamma_oil_,gamma_wat_,wc_,,$CS36,Pb_atma,T_res_,Bob_,,,BF36,$B$18,T_res_))</f>
        <v>120.99609375</v>
      </c>
      <c r="DF36" s="37">
        <f>IF(DF$9&lt;$CW$7,500,[1]!MF_PGasFraction_atma($B$19,T_res_,gamma_gas_,gamma_oil_,gamma_wat_,wc_,,$CS36,Pb_atma,T_res_,Bob_,,,BG36,$B$18,T_res_))</f>
        <v>124.658203125</v>
      </c>
      <c r="DG36" s="37">
        <f>IF(DG$9&lt;$CW$7,500,[1]!MF_PGasFraction_atma($B$19,T_res_,gamma_gas_,gamma_oil_,gamma_wat_,wc_,,$CS36,Pb_atma,T_res_,Bob_,,,BH36,$B$18,T_res_))</f>
        <v>128.13720703125</v>
      </c>
      <c r="DI36" s="76"/>
      <c r="DJ36" s="34">
        <f>$K$36</f>
        <v>1050</v>
      </c>
      <c r="DK36" s="30" t="e">
        <f t="shared" ca="1" si="81"/>
        <v>#NAME?</v>
      </c>
      <c r="DL36" s="30" t="e">
        <f t="shared" ca="1" si="82"/>
        <v>#NAME?</v>
      </c>
      <c r="DM36" s="30" t="e">
        <f t="shared" ca="1" si="83"/>
        <v>#NAME?</v>
      </c>
      <c r="DN36" s="30" t="e">
        <f t="shared" ca="1" si="84"/>
        <v>#NAME?</v>
      </c>
      <c r="DO36" s="30" t="e">
        <f t="shared" ca="1" si="85"/>
        <v>#NAME?</v>
      </c>
      <c r="DP36" s="30" t="e">
        <f t="shared" ca="1" si="86"/>
        <v>#NAME?</v>
      </c>
      <c r="DQ36" s="30" t="e">
        <f t="shared" ca="1" si="87"/>
        <v>#NAME?</v>
      </c>
      <c r="DR36" s="30" t="e">
        <f t="shared" ca="1" si="88"/>
        <v>#NAME?</v>
      </c>
      <c r="DS36" s="30" t="e">
        <f t="shared" ca="1" si="89"/>
        <v>#NAME?</v>
      </c>
      <c r="DT36" s="30" t="e">
        <f t="shared" ca="1" si="90"/>
        <v>#NAME?</v>
      </c>
      <c r="DU36" s="30" t="e">
        <f t="shared" ca="1" si="91"/>
        <v>#NAME?</v>
      </c>
      <c r="DV36" s="30" t="e">
        <f t="shared" ca="1" si="92"/>
        <v>#NAME?</v>
      </c>
      <c r="DW36" s="30" t="e">
        <f t="shared" ca="1" si="93"/>
        <v>#NAME?</v>
      </c>
      <c r="DX36" s="30" t="e">
        <f t="shared" ca="1" si="94"/>
        <v>#NAME?</v>
      </c>
      <c r="DZ36" s="76"/>
      <c r="EA36" s="34">
        <f>$K$36</f>
        <v>1050</v>
      </c>
      <c r="EB36" s="38" t="e">
        <f t="shared" ca="1" si="95"/>
        <v>#NAME?</v>
      </c>
      <c r="EC36" s="38">
        <f t="shared" si="96"/>
        <v>60</v>
      </c>
      <c r="ED36" s="38">
        <f t="shared" si="97"/>
        <v>60</v>
      </c>
      <c r="EE36" s="38" t="e">
        <f t="shared" ca="1" si="98"/>
        <v>#NAME?</v>
      </c>
      <c r="EF36" s="38" t="e">
        <f t="shared" ca="1" si="99"/>
        <v>#NAME?</v>
      </c>
      <c r="EG36" s="38" t="e">
        <f t="shared" ca="1" si="100"/>
        <v>#NAME?</v>
      </c>
      <c r="EH36" s="38" t="e">
        <f t="shared" ca="1" si="101"/>
        <v>#NAME?</v>
      </c>
      <c r="EI36" s="38" t="e">
        <f t="shared" ca="1" si="102"/>
        <v>#NAME?</v>
      </c>
      <c r="EJ36" s="38" t="e">
        <f t="shared" ca="1" si="103"/>
        <v>#NAME?</v>
      </c>
      <c r="EK36" s="38" t="e">
        <f t="shared" ca="1" si="104"/>
        <v>#NAME?</v>
      </c>
      <c r="EL36" s="38" t="e">
        <f t="shared" ca="1" si="105"/>
        <v>#NAME?</v>
      </c>
      <c r="EM36" s="38" t="e">
        <f t="shared" ca="1" si="106"/>
        <v>#NAME?</v>
      </c>
      <c r="EN36" s="38" t="e">
        <f t="shared" ca="1" si="107"/>
        <v>#NAME?</v>
      </c>
      <c r="EO36" s="38" t="e">
        <f t="shared" ca="1" si="108"/>
        <v>#NAME?</v>
      </c>
      <c r="ER36" s="20" t="e">
        <f t="shared" ca="1" si="109"/>
        <v>#NAME?</v>
      </c>
      <c r="ES36">
        <f t="shared" si="183"/>
        <v>0</v>
      </c>
      <c r="ET36" t="e">
        <f t="shared" ca="1" si="184"/>
        <v>#NAME?</v>
      </c>
      <c r="EU36" t="e">
        <f t="shared" ca="1" si="185"/>
        <v>#NAME?</v>
      </c>
      <c r="EV36" t="e">
        <f t="shared" ca="1" si="186"/>
        <v>#NAME?</v>
      </c>
      <c r="EW36" t="e">
        <f t="shared" ca="1" si="187"/>
        <v>#NAME?</v>
      </c>
      <c r="EX36" t="e">
        <f t="shared" ca="1" si="188"/>
        <v>#NAME?</v>
      </c>
      <c r="EY36" t="e">
        <f t="shared" ca="1" si="189"/>
        <v>#NAME?</v>
      </c>
      <c r="EZ36" t="e">
        <f t="shared" ca="1" si="190"/>
        <v>#NAME?</v>
      </c>
      <c r="FA36" t="e">
        <f t="shared" ca="1" si="191"/>
        <v>#NAME?</v>
      </c>
      <c r="FB36" t="e">
        <f t="shared" ca="1" si="192"/>
        <v>#NAME?</v>
      </c>
      <c r="FC36" t="e">
        <f t="shared" ca="1" si="193"/>
        <v>#NAME?</v>
      </c>
      <c r="FD36" t="e">
        <f t="shared" ca="1" si="194"/>
        <v>#NAME?</v>
      </c>
      <c r="FE36" s="21" t="e">
        <f t="shared" ca="1" si="195"/>
        <v>#NAME?</v>
      </c>
      <c r="FG36" s="76"/>
      <c r="FH36" s="34">
        <f>$K$36</f>
        <v>1050</v>
      </c>
      <c r="FI36" s="37" t="e">
        <f t="shared" ca="1" si="35"/>
        <v>#NAME?</v>
      </c>
      <c r="FJ36" s="37" t="e">
        <f t="shared" ca="1" si="36"/>
        <v>#NAME?</v>
      </c>
      <c r="FK36" s="37" t="e">
        <f t="shared" ca="1" si="37"/>
        <v>#NAME?</v>
      </c>
      <c r="FL36" s="37" t="e">
        <f t="shared" ca="1" si="38"/>
        <v>#NAME?</v>
      </c>
      <c r="FM36" s="37" t="e">
        <f t="shared" ca="1" si="39"/>
        <v>#NAME?</v>
      </c>
      <c r="FN36" s="37" t="e">
        <f t="shared" ca="1" si="40"/>
        <v>#NAME?</v>
      </c>
      <c r="FO36" s="37" t="e">
        <f t="shared" ca="1" si="41"/>
        <v>#NAME?</v>
      </c>
      <c r="FP36" s="37" t="e">
        <f t="shared" ca="1" si="42"/>
        <v>#NAME?</v>
      </c>
      <c r="FQ36" s="37" t="e">
        <f t="shared" ca="1" si="43"/>
        <v>#NAME?</v>
      </c>
      <c r="FR36" s="37" t="e">
        <f t="shared" ca="1" si="44"/>
        <v>#NAME?</v>
      </c>
      <c r="FS36" s="37" t="e">
        <f t="shared" ca="1" si="45"/>
        <v>#NAME?</v>
      </c>
      <c r="FT36" s="37" t="e">
        <f t="shared" ca="1" si="46"/>
        <v>#NAME?</v>
      </c>
      <c r="FU36" s="37" t="e">
        <f t="shared" ca="1" si="47"/>
        <v>#NAME?</v>
      </c>
      <c r="FV36" s="37" t="e">
        <f t="shared" ca="1" si="48"/>
        <v>#NAME?</v>
      </c>
      <c r="FY36" s="76"/>
      <c r="FZ36" s="34">
        <f t="shared" si="123"/>
        <v>1050</v>
      </c>
      <c r="GA36" s="30" t="e">
        <f t="shared" ca="1" si="124"/>
        <v>#NAME?</v>
      </c>
      <c r="GB36" s="30" t="e">
        <f t="shared" ca="1" si="125"/>
        <v>#NAME?</v>
      </c>
      <c r="GC36" s="30" t="e">
        <f t="shared" ca="1" si="126"/>
        <v>#NAME?</v>
      </c>
      <c r="GD36" s="30" t="e">
        <f t="shared" ca="1" si="127"/>
        <v>#NAME?</v>
      </c>
      <c r="GE36" s="30" t="e">
        <f t="shared" ca="1" si="128"/>
        <v>#NAME?</v>
      </c>
      <c r="GF36" s="30" t="e">
        <f t="shared" ca="1" si="129"/>
        <v>#NAME?</v>
      </c>
      <c r="GG36" s="30" t="e">
        <f t="shared" ca="1" si="130"/>
        <v>#NAME?</v>
      </c>
      <c r="GH36" s="30" t="e">
        <f t="shared" ca="1" si="131"/>
        <v>#NAME?</v>
      </c>
      <c r="GI36" s="30" t="e">
        <f t="shared" ca="1" si="132"/>
        <v>#NAME?</v>
      </c>
      <c r="GJ36" s="30" t="e">
        <f t="shared" ca="1" si="133"/>
        <v>#NAME?</v>
      </c>
      <c r="GK36" s="30" t="e">
        <f t="shared" ca="1" si="134"/>
        <v>#NAME?</v>
      </c>
      <c r="GL36" s="30" t="e">
        <f t="shared" ca="1" si="135"/>
        <v>#NAME?</v>
      </c>
      <c r="GM36" s="30" t="e">
        <f t="shared" ca="1" si="136"/>
        <v>#NAME?</v>
      </c>
      <c r="GN36" s="31" t="e">
        <f t="shared" ca="1" si="137"/>
        <v>#NAME?</v>
      </c>
      <c r="GO36" s="76"/>
      <c r="GP36" s="34">
        <v>1050</v>
      </c>
      <c r="GQ36" s="37" t="e">
        <f t="shared" ca="1" si="50"/>
        <v>#NAME?</v>
      </c>
      <c r="GR36" s="37" t="e">
        <f t="shared" ca="1" si="51"/>
        <v>#NAME?</v>
      </c>
      <c r="GS36" s="37" t="e">
        <f t="shared" ca="1" si="52"/>
        <v>#NAME?</v>
      </c>
      <c r="GT36" s="37" t="e">
        <f t="shared" ca="1" si="53"/>
        <v>#NAME?</v>
      </c>
      <c r="GU36" s="37" t="e">
        <f t="shared" ca="1" si="54"/>
        <v>#NAME?</v>
      </c>
      <c r="GV36" s="37" t="e">
        <f t="shared" ca="1" si="55"/>
        <v>#NAME?</v>
      </c>
      <c r="GW36" s="37" t="e">
        <f t="shared" ca="1" si="56"/>
        <v>#NAME?</v>
      </c>
      <c r="GX36" s="37" t="e">
        <f t="shared" ca="1" si="57"/>
        <v>#NAME?</v>
      </c>
      <c r="GY36" s="37" t="e">
        <f t="shared" ca="1" si="58"/>
        <v>#NAME?</v>
      </c>
      <c r="GZ36" s="37" t="e">
        <f t="shared" ca="1" si="59"/>
        <v>#NAME?</v>
      </c>
      <c r="HA36" s="37" t="e">
        <f t="shared" ca="1" si="60"/>
        <v>#NAME?</v>
      </c>
      <c r="HB36" s="37" t="e">
        <f t="shared" ca="1" si="61"/>
        <v>#NAME?</v>
      </c>
      <c r="HC36" s="37" t="e">
        <f t="shared" ca="1" si="62"/>
        <v>#NAME?</v>
      </c>
      <c r="HD36" s="37" t="e">
        <f t="shared" ca="1" si="63"/>
        <v>#NAME?</v>
      </c>
      <c r="HE36" s="76"/>
      <c r="HF36" s="34">
        <f t="shared" si="138"/>
        <v>1050</v>
      </c>
      <c r="HG36" s="42" t="e">
        <f t="shared" ca="1" si="139"/>
        <v>#NAME?</v>
      </c>
      <c r="HH36" s="38" t="e">
        <f t="shared" ca="1" si="140"/>
        <v>#NAME?</v>
      </c>
      <c r="HI36" s="38" t="e">
        <f t="shared" ca="1" si="141"/>
        <v>#NAME?</v>
      </c>
      <c r="HJ36" s="38" t="e">
        <f t="shared" ca="1" si="142"/>
        <v>#NAME?</v>
      </c>
      <c r="HK36" s="38" t="e">
        <f t="shared" ca="1" si="143"/>
        <v>#NAME?</v>
      </c>
      <c r="HL36" s="38" t="e">
        <f t="shared" ca="1" si="144"/>
        <v>#NAME?</v>
      </c>
      <c r="HM36" s="38" t="e">
        <f t="shared" ca="1" si="145"/>
        <v>#NAME?</v>
      </c>
      <c r="HN36" s="38" t="e">
        <f t="shared" ca="1" si="146"/>
        <v>#NAME?</v>
      </c>
      <c r="HO36" s="38" t="e">
        <f t="shared" ca="1" si="147"/>
        <v>#NAME?</v>
      </c>
      <c r="HP36" s="38" t="e">
        <f t="shared" ca="1" si="148"/>
        <v>#NAME?</v>
      </c>
      <c r="HQ36" s="38" t="e">
        <f t="shared" ca="1" si="149"/>
        <v>#NAME?</v>
      </c>
      <c r="HR36" s="38" t="e">
        <f t="shared" ca="1" si="150"/>
        <v>#NAME?</v>
      </c>
      <c r="HS36" s="38" t="e">
        <f t="shared" ca="1" si="151"/>
        <v>#NAME?</v>
      </c>
      <c r="HT36" s="43" t="e">
        <f t="shared" ca="1" si="152"/>
        <v>#NAME?</v>
      </c>
      <c r="HU36" s="76"/>
      <c r="HV36" s="34" t="e">
        <f t="shared" ca="1" si="153"/>
        <v>#NAME?</v>
      </c>
      <c r="HW36" s="38" t="e">
        <f t="shared" ca="1" si="154"/>
        <v>#NAME?</v>
      </c>
      <c r="HX36" s="38" t="e">
        <f t="shared" ca="1" si="155"/>
        <v>#NAME?</v>
      </c>
      <c r="HY36" s="38" t="e">
        <f t="shared" ca="1" si="156"/>
        <v>#NAME?</v>
      </c>
      <c r="HZ36" s="38" t="e">
        <f t="shared" ca="1" si="157"/>
        <v>#NAME?</v>
      </c>
      <c r="IA36" s="38" t="e">
        <f t="shared" ca="1" si="158"/>
        <v>#NAME?</v>
      </c>
      <c r="IB36" s="38" t="e">
        <f t="shared" ca="1" si="159"/>
        <v>#NAME?</v>
      </c>
      <c r="IC36" s="38" t="e">
        <f t="shared" ca="1" si="160"/>
        <v>#NAME?</v>
      </c>
      <c r="ID36" s="38" t="e">
        <f t="shared" ca="1" si="161"/>
        <v>#NAME?</v>
      </c>
      <c r="IE36" s="38" t="e">
        <f t="shared" ca="1" si="162"/>
        <v>#NAME?</v>
      </c>
      <c r="IF36" s="38" t="e">
        <f t="shared" ca="1" si="163"/>
        <v>#NAME?</v>
      </c>
      <c r="IG36" s="38" t="e">
        <f t="shared" ca="1" si="164"/>
        <v>#NAME?</v>
      </c>
      <c r="IH36" s="38" t="e">
        <f t="shared" ca="1" si="165"/>
        <v>#NAME?</v>
      </c>
      <c r="II36" s="38" t="e">
        <f t="shared" ca="1" si="166"/>
        <v>#NAME?</v>
      </c>
      <c r="IJ36" s="43" t="e">
        <f t="shared" ca="1" si="167"/>
        <v>#NAME?</v>
      </c>
      <c r="IL36" s="76"/>
      <c r="IM36" s="34" t="e">
        <f t="shared" ca="1" si="168"/>
        <v>#NAME?</v>
      </c>
      <c r="IN36" s="38" t="e">
        <f t="shared" ca="1" si="169"/>
        <v>#NAME?</v>
      </c>
      <c r="IO36" s="38" t="e">
        <f t="shared" ca="1" si="196"/>
        <v>#NAME?</v>
      </c>
      <c r="IP36" s="38" t="e">
        <f t="shared" ca="1" si="197"/>
        <v>#NAME?</v>
      </c>
      <c r="IQ36" s="38" t="e">
        <f t="shared" ca="1" si="198"/>
        <v>#NAME?</v>
      </c>
      <c r="IR36" s="38" t="e">
        <f t="shared" ca="1" si="199"/>
        <v>#NAME?</v>
      </c>
      <c r="IS36" s="38" t="e">
        <f t="shared" ca="1" si="200"/>
        <v>#NAME?</v>
      </c>
      <c r="IT36" s="38" t="e">
        <f t="shared" ca="1" si="201"/>
        <v>#NAME?</v>
      </c>
      <c r="IU36" s="38" t="e">
        <f t="shared" ca="1" si="202"/>
        <v>#NAME?</v>
      </c>
      <c r="IV36" s="38" t="e">
        <f t="shared" ca="1" si="203"/>
        <v>#NAME?</v>
      </c>
      <c r="IW36" s="38" t="e">
        <f t="shared" ca="1" si="204"/>
        <v>#NAME?</v>
      </c>
      <c r="IX36" s="38" t="e">
        <f t="shared" ca="1" si="205"/>
        <v>#NAME?</v>
      </c>
      <c r="IY36" s="38" t="e">
        <f t="shared" ca="1" si="206"/>
        <v>#NAME?</v>
      </c>
      <c r="IZ36" s="38" t="e">
        <f t="shared" ca="1" si="207"/>
        <v>#NAME?</v>
      </c>
      <c r="JA36" s="43" t="e">
        <f t="shared" ca="1" si="208"/>
        <v>#NAME?</v>
      </c>
    </row>
    <row r="37" spans="1:261" x14ac:dyDescent="0.3">
      <c r="F37" s="71"/>
      <c r="G37" s="71"/>
      <c r="J37" s="76"/>
      <c r="K37" s="34">
        <v>1100</v>
      </c>
      <c r="L37" s="37" t="e">
        <f ca="1">[1]!MF_dPpipe_atma(L$14,wc_,0,Hmes_,Pbuf_atma,Tbuf_,,d_tub,,gamma_gas_,gamma_oil_,gamma_wat_,,$K37,Pb_atma,T_res_,Bob_,,,,,,1,T_res_)</f>
        <v>#NAME?</v>
      </c>
      <c r="M37" s="37" t="e">
        <f ca="1">[1]!MF_dPpipe_atma(M$14,wc_,0,Hmes_,Pbuf_atma,Tbuf_,,d_tub,,gamma_gas_,gamma_oil_,gamma_wat_,,$K37,Pb_atma,T_res_,Bob_,,,,,,1,T_res_)</f>
        <v>#NAME?</v>
      </c>
      <c r="N37" s="37" t="e">
        <f ca="1">[1]!MF_dPpipe_atma(N$14,wc_,0,Hmes_,Pbuf_atma,Tbuf_,,d_tub,,gamma_gas_,gamma_oil_,gamma_wat_,,$K37,Pb_atma,T_res_,Bob_,,,,,,1,T_res_)</f>
        <v>#NAME?</v>
      </c>
      <c r="O37" s="37" t="e">
        <f ca="1">[1]!MF_dPpipe_atma(O$14,wc_,0,Hmes_,Pbuf_atma,Tbuf_,,d_tub,,gamma_gas_,gamma_oil_,gamma_wat_,,$K37,Pb_atma,T_res_,Bob_,,,,,,1,T_res_)</f>
        <v>#NAME?</v>
      </c>
      <c r="P37" s="37" t="e">
        <f ca="1">[1]!MF_dPpipe_atma(P$14,wc_,0,Hmes_,Pbuf_atma,Tbuf_,,d_tub,,gamma_gas_,gamma_oil_,gamma_wat_,,$K37,Pb_atma,T_res_,Bob_,,,,,,1,T_res_)</f>
        <v>#NAME?</v>
      </c>
      <c r="Q37" s="37" t="e">
        <f ca="1">[1]!MF_dPpipe_atma(Q$14,wc_,0,Hmes_,Pbuf_atma,Tbuf_,,d_tub,,gamma_gas_,gamma_oil_,gamma_wat_,,$K37,Pb_atma,T_res_,Bob_,,,,,,1,T_res_)</f>
        <v>#NAME?</v>
      </c>
      <c r="R37" s="37" t="e">
        <f ca="1">[1]!MF_dPpipe_atma(R$14,wc_,0,Hmes_,Pbuf_atma,Tbuf_,,d_tub,,gamma_gas_,gamma_oil_,gamma_wat_,,$K37,Pb_atma,T_res_,Bob_,,,,,,1,T_res_)</f>
        <v>#NAME?</v>
      </c>
      <c r="S37" s="37" t="e">
        <f ca="1">[1]!MF_dPpipe_atma(S$14,wc_,0,Hmes_,Pbuf_atma,Tbuf_,,d_tub,,gamma_gas_,gamma_oil_,gamma_wat_,,$K37,Pb_atma,T_res_,Bob_,,,,,,1,T_res_)</f>
        <v>#NAME?</v>
      </c>
      <c r="T37" s="37" t="e">
        <f ca="1">[1]!MF_dPpipe_atma(T$14,wc_,0,Hmes_,Pbuf_atma,Tbuf_,,d_tub,,gamma_gas_,gamma_oil_,gamma_wat_,,$K37,Pb_atma,T_res_,Bob_,,,,,,1,T_res_)</f>
        <v>#NAME?</v>
      </c>
      <c r="U37" s="37" t="e">
        <f ca="1">[1]!MF_dPpipe_atma(U$14,wc_,0,Hmes_,Pbuf_atma,Tbuf_,,d_tub,,gamma_gas_,gamma_oil_,gamma_wat_,,$K37,Pb_atma,T_res_,Bob_,,,,,,1,T_res_)</f>
        <v>#NAME?</v>
      </c>
      <c r="V37" s="37" t="e">
        <f ca="1">[1]!MF_dPpipe_atma(V$14,wc_,0,Hmes_,Pbuf_atma,Tbuf_,,d_tub,,gamma_gas_,gamma_oil_,gamma_wat_,,$K37,Pb_atma,T_res_,Bob_,,,,,,1,T_res_)</f>
        <v>#NAME?</v>
      </c>
      <c r="W37" s="37" t="e">
        <f ca="1">[1]!MF_dPpipe_atma(W$14,wc_,0,Hmes_,Pbuf_atma,Tbuf_,,d_tub,,gamma_gas_,gamma_oil_,gamma_wat_,,$K37,Pb_atma,T_res_,Bob_,,,,,,1,T_res_)</f>
        <v>#NAME?</v>
      </c>
      <c r="X37" s="37" t="e">
        <f ca="1">[1]!MF_dPpipe_atma(X$14,wc_,0,Hmes_,Pbuf_atma,Tbuf_,,d_tub,,gamma_gas_,gamma_oil_,gamma_wat_,,$K37,Pb_atma,T_res_,Bob_,,,,,,1,T_res_)</f>
        <v>#NAME?</v>
      </c>
      <c r="Y37" s="37" t="e">
        <f ca="1">[1]!MF_dPpipe_atma(Y$14,wc_,0,Hmes_,Pbuf_atma,Tbuf_,,d_tub,,gamma_gas_,gamma_oil_,gamma_wat_,,$K37,Pb_atma,T_res_,Bob_,,,,,,1,T_res_)</f>
        <v>#NAME?</v>
      </c>
      <c r="AB37" s="76"/>
      <c r="AC37" s="34">
        <f>$K$37</f>
        <v>1100</v>
      </c>
      <c r="AD37" s="37" t="e">
        <f t="shared" ca="1" si="67"/>
        <v>#NAME?</v>
      </c>
      <c r="AE37" s="37" t="e">
        <f t="shared" ca="1" si="68"/>
        <v>#NAME?</v>
      </c>
      <c r="AF37" s="37" t="e">
        <f t="shared" ca="1" si="69"/>
        <v>#NAME?</v>
      </c>
      <c r="AG37" s="37" t="e">
        <f t="shared" ca="1" si="70"/>
        <v>#NAME?</v>
      </c>
      <c r="AH37" s="37" t="e">
        <f t="shared" ca="1" si="71"/>
        <v>#NAME?</v>
      </c>
      <c r="AI37" s="37" t="e">
        <f t="shared" ca="1" si="72"/>
        <v>#NAME?</v>
      </c>
      <c r="AJ37" s="37" t="e">
        <f t="shared" ca="1" si="73"/>
        <v>#NAME?</v>
      </c>
      <c r="AK37" s="37" t="e">
        <f t="shared" ca="1" si="74"/>
        <v>#NAME?</v>
      </c>
      <c r="AL37" s="37" t="e">
        <f t="shared" ca="1" si="75"/>
        <v>#NAME?</v>
      </c>
      <c r="AM37" s="37" t="e">
        <f t="shared" ca="1" si="76"/>
        <v>#NAME?</v>
      </c>
      <c r="AN37" s="37" t="e">
        <f t="shared" ca="1" si="77"/>
        <v>#NAME?</v>
      </c>
      <c r="AO37" s="37" t="e">
        <f t="shared" ca="1" si="78"/>
        <v>#NAME?</v>
      </c>
      <c r="AP37" s="37" t="e">
        <f t="shared" ca="1" si="79"/>
        <v>#NAME?</v>
      </c>
      <c r="AQ37" s="37" t="e">
        <f t="shared" ca="1" si="18"/>
        <v>#NAME?</v>
      </c>
      <c r="AT37" s="76"/>
      <c r="AU37" s="34">
        <f>$K$37</f>
        <v>1100</v>
      </c>
      <c r="AV37" s="16">
        <f>[1]!MF_SeparNat_d($B$18,AV$14,wc_,,d_tub,Dcas_,gamma_gas_,gamma_oil_,gamma_wat_,,$AU37,Pb_atma,T_res_,Bob_)</f>
        <v>0.96368115446005664</v>
      </c>
      <c r="AW37" s="16">
        <f>[1]!MF_SeparNat_d($B$18,AW$14,wc_,,d_tub,Dcas_,gamma_gas_,gamma_oil_,gamma_wat_,,$AU37,Pb_atma,T_res_,Bob_)</f>
        <v>0.94008885392382013</v>
      </c>
      <c r="AX37" s="16">
        <f>[1]!MF_SeparNat_d($B$18,AX$14,wc_,,d_tub,Dcas_,gamma_gas_,gamma_oil_,gamma_wat_,,$AU37,Pb_atma,T_res_,Bob_)</f>
        <v>0.9183333034125758</v>
      </c>
      <c r="AY37" s="16">
        <f>[1]!MF_SeparNat_d($B$18,AY$14,wc_,,d_tub,Dcas_,gamma_gas_,gamma_oil_,gamma_wat_,,$AU37,Pb_atma,T_res_,Bob_)</f>
        <v>0.89793900224403012</v>
      </c>
      <c r="AZ37" s="16">
        <f>[1]!MF_SeparNat_d($B$18,AZ$14,wc_,,d_tub,Dcas_,gamma_gas_,gamma_oil_,gamma_wat_,,$AU37,Pb_atma,T_res_,Bob_)</f>
        <v>0.87864993964795901</v>
      </c>
      <c r="BA37" s="16">
        <f>[1]!MF_SeparNat_d($B$18,BA$14,wc_,,d_tub,Dcas_,gamma_gas_,gamma_oil_,gamma_wat_,,$AU37,Pb_atma,T_res_,Bob_)</f>
        <v>0.86030147918933464</v>
      </c>
      <c r="BB37" s="16">
        <f>[1]!MF_SeparNat_d($B$18,BB$14,wc_,,d_tub,Dcas_,gamma_gas_,gamma_oil_,gamma_wat_,,$AU37,Pb_atma,T_res_,Bob_)</f>
        <v>0.83269171324209301</v>
      </c>
      <c r="BC37" s="16">
        <f>[1]!MF_SeparNat_d($B$18,BC$14,wc_,,d_tub,Dcas_,gamma_gas_,gamma_oil_,gamma_wat_,,$AU37,Pb_atma,T_res_,Bob_)</f>
        <v>0.81494418761888077</v>
      </c>
      <c r="BD37" s="16">
        <f>[1]!MF_SeparNat_d($B$18,BD$14,wc_,,d_tub,Dcas_,gamma_gas_,gamma_oil_,gamma_wat_,,$AU37,Pb_atma,T_res_,Bob_)</f>
        <v>0.79793642126633246</v>
      </c>
      <c r="BE37" s="16">
        <f>[1]!MF_SeparNat_d($B$18,BE$14,wc_,,d_tub,Dcas_,gamma_gas_,gamma_oil_,gamma_wat_,,$AU37,Pb_atma,T_res_,Bob_)</f>
        <v>0.78160599927185093</v>
      </c>
      <c r="BF37" s="16">
        <f>[1]!MF_SeparNat_d($B$18,BF$14,wc_,,d_tub,Dcas_,gamma_gas_,gamma_oil_,gamma_wat_,,$AU37,Pb_atma,T_res_,Bob_)</f>
        <v>0.76590103475779803</v>
      </c>
      <c r="BG37" s="16">
        <f>[1]!MF_SeparNat_d($B$18,BG$14,wc_,,d_tub,Dcas_,gamma_gas_,gamma_oil_,gamma_wat_,,$AU37,Pb_atma,T_res_,Bob_)</f>
        <v>0.75077754927087659</v>
      </c>
      <c r="BH37" s="16">
        <f>[1]!MF_SeparNat_d($B$18,BH$14,wc_,,d_tub,Dcas_,gamma_gas_,gamma_oil_,gamma_wat_,,$AU37,Pb_atma,T_res_,Bob_)</f>
        <v>0.73619767478488085</v>
      </c>
      <c r="BI37" s="16">
        <f>[1]!MF_SeparNat_d($B$18,BI$14,wc_,,d_tub,Dcas_,gamma_gas_,gamma_oil_,gamma_wat_,,$AU37,Pb_atma,T_res_,Bob_)</f>
        <v>0.72212837492815474</v>
      </c>
      <c r="BJ37" s="76"/>
      <c r="BK37" s="34">
        <f>$K$37</f>
        <v>1100</v>
      </c>
      <c r="BL37" s="16">
        <f>[1]!MF_GasFraction_d($B$18,T_res_,wc_,gamma_gas_,gamma_oil_,gamma_wat_,,$BK37,Pb_atma,T_res_,Bob_,,,AV37,$B$18,T_res_)</f>
        <v>0.36149885600415882</v>
      </c>
      <c r="BM37" s="16">
        <f>[1]!MF_GasFraction_d($B$18,T_res_,wc_,gamma_gas_,gamma_oil_,gamma_wat_,,$BK37,Pb_atma,T_res_,Bob_,,,AW37,$B$18,T_res_)</f>
        <v>0.48257080005950209</v>
      </c>
      <c r="BN37" s="16">
        <f>[1]!MF_GasFraction_d($B$18,T_res_,wc_,gamma_gas_,gamma_oil_,gamma_wat_,,$BK37,Pb_atma,T_res_,Bob_,,,AX37,$B$18,T_res_)</f>
        <v>0.55893959549011996</v>
      </c>
      <c r="BO37" s="16">
        <f>[1]!MF_GasFraction_d($B$18,T_res_,wc_,gamma_gas_,gamma_oil_,gamma_wat_,,$BK37,Pb_atma,T_res_,Bob_,,,AY37,$B$18,T_res_)</f>
        <v>0.61296291824513693</v>
      </c>
      <c r="BP37" s="16">
        <f>[1]!MF_GasFraction_d($B$18,T_res_,wc_,gamma_gas_,gamma_oil_,gamma_wat_,,$BK37,Pb_atma,T_res_,Bob_,,,AZ37,$B$18,T_res_)</f>
        <v>0.65314508635031343</v>
      </c>
      <c r="BQ37" s="16">
        <f>[1]!MF_GasFraction_d($B$18,T_res_,wc_,gamma_gas_,gamma_oil_,gamma_wat_,,$BK37,Pb_atma,T_res_,Bob_,,,BA37,$B$18,T_res_)</f>
        <v>0.68432072559600232</v>
      </c>
      <c r="BR37" s="16">
        <f>[1]!MF_GasFraction_d($B$18,T_res_,wc_,gamma_gas_,gamma_oil_,gamma_wat_,,$BK37,Pb_atma,T_res_,Bob_,,,BB37,$B$18,T_res_)</f>
        <v>0.72192922140656668</v>
      </c>
      <c r="BS37" s="16">
        <f>[1]!MF_GasFraction_d($B$18,T_res_,wc_,gamma_gas_,gamma_oil_,gamma_wat_,,$BK37,Pb_atma,T_res_,Bob_,,,BC37,$B$18,T_res_)</f>
        <v>0.74170911966293784</v>
      </c>
      <c r="BT37" s="16">
        <f>[1]!MF_GasFraction_d($B$18,T_res_,wc_,gamma_gas_,gamma_oil_,gamma_wat_,,$BK37,Pb_atma,T_res_,Bob_,,,BD37,$B$18,T_res_)</f>
        <v>0.75819255887519599</v>
      </c>
      <c r="BU37" s="16">
        <f>[1]!MF_GasFraction_d($B$18,T_res_,wc_,gamma_gas_,gamma_oil_,gamma_wat_,,$BK37,Pb_atma,T_res_,Bob_,,,BE37,$B$18,T_res_)</f>
        <v>0.77215400133911505</v>
      </c>
      <c r="BV37" s="16">
        <f>[1]!MF_GasFraction_d($B$18,T_res_,wc_,gamma_gas_,gamma_oil_,gamma_wat_,,$BK37,Pb_atma,T_res_,Bob_,,,BF37,$B$18,T_res_)</f>
        <v>0.78413995109197432</v>
      </c>
      <c r="BW37" s="16">
        <f>[1]!MF_GasFraction_d($B$18,T_res_,wc_,gamma_gas_,gamma_oil_,gamma_wat_,,$BK37,Pb_atma,T_res_,Bob_,,,BG37,$B$18,T_res_)</f>
        <v>0.794547704161913</v>
      </c>
      <c r="BX37" s="16">
        <f>[1]!MF_GasFraction_d($B$18,T_res_,wc_,gamma_gas_,gamma_oil_,gamma_wat_,,$BK37,Pb_atma,T_res_,Bob_,,,BH37,$B$18,T_res_)</f>
        <v>0.80367339510105562</v>
      </c>
      <c r="BY37" s="16">
        <f>[1]!MF_GasFraction_d($B$18,T_res_,wc_,gamma_gas_,gamma_oil_,gamma_wat_,,$BK37,Pb_atma,T_res_,Bob_,,,BI37,$B$18,T_res_)</f>
        <v>0.81174250684049076</v>
      </c>
      <c r="CA37" s="76"/>
      <c r="CB37" s="34">
        <f>$K$37</f>
        <v>1100</v>
      </c>
      <c r="CC37" t="e">
        <f t="shared" ca="1" si="80"/>
        <v>#NAME?</v>
      </c>
      <c r="CD37">
        <f t="shared" si="19"/>
        <v>60</v>
      </c>
      <c r="CE37" t="e">
        <f t="shared" ca="1" si="20"/>
        <v>#NAME?</v>
      </c>
      <c r="CF37" t="e">
        <f t="shared" ca="1" si="21"/>
        <v>#NAME?</v>
      </c>
      <c r="CG37" t="e">
        <f t="shared" ca="1" si="22"/>
        <v>#NAME?</v>
      </c>
      <c r="CH37" t="e">
        <f t="shared" ca="1" si="23"/>
        <v>#NAME?</v>
      </c>
      <c r="CI37" t="e">
        <f t="shared" ca="1" si="24"/>
        <v>#NAME?</v>
      </c>
      <c r="CJ37" t="e">
        <f t="shared" ca="1" si="25"/>
        <v>#NAME?</v>
      </c>
      <c r="CK37" t="e">
        <f t="shared" ca="1" si="26"/>
        <v>#NAME?</v>
      </c>
      <c r="CL37" t="e">
        <f t="shared" ca="1" si="27"/>
        <v>#NAME?</v>
      </c>
      <c r="CM37" t="e">
        <f t="shared" ca="1" si="28"/>
        <v>#NAME?</v>
      </c>
      <c r="CN37" t="e">
        <f t="shared" ca="1" si="29"/>
        <v>#NAME?</v>
      </c>
      <c r="CO37" t="e">
        <f t="shared" ca="1" si="30"/>
        <v>#NAME?</v>
      </c>
      <c r="CP37" t="e">
        <f t="shared" ca="1" si="31"/>
        <v>#NAME?</v>
      </c>
      <c r="CR37" s="76"/>
      <c r="CS37" s="34">
        <f>$K$37</f>
        <v>1100</v>
      </c>
      <c r="CT37" s="37">
        <f>IF(CT$9&lt;$CW$7,500,[1]!MF_PGasFraction_atma($B$19,T_res_,gamma_gas_,gamma_oil_,gamma_wat_,wc_,,$CS37,Pb_atma,T_res_,Bob_,,,AU37,$B$18,T_res_))</f>
        <v>500</v>
      </c>
      <c r="CU37" s="37">
        <f>IF(CU$9&lt;$CW$7,500,[1]!MF_PGasFraction_atma($B$19,T_res_,gamma_gas_,gamma_oil_,gamma_wat_,wc_,,$CS37,Pb_atma,T_res_,Bob_,,,AV37,$B$18,T_res_))</f>
        <v>44.49462890625</v>
      </c>
      <c r="CV37" s="37">
        <f>IF(CV$9&lt;$CW$7,500,[1]!MF_PGasFraction_atma($B$19,T_res_,gamma_gas_,gamma_oil_,gamma_wat_,wc_,,$CS37,Pb_atma,T_res_,Bob_,,,AW37,$B$18,T_res_))</f>
        <v>57.67822265625</v>
      </c>
      <c r="CW37" s="37">
        <f>IF(CW$9&lt;$CW$7,500,[1]!MF_PGasFraction_atma($B$19,T_res_,gamma_gas_,gamma_oil_,gamma_wat_,wc_,,$CS37,Pb_atma,T_res_,Bob_,,,AX37,$B$18,T_res_))</f>
        <v>68.939208984375</v>
      </c>
      <c r="CX37" s="37">
        <f>IF(CX$9&lt;$CW$7,500,[1]!MF_PGasFraction_atma($B$19,T_res_,gamma_gas_,gamma_oil_,gamma_wat_,wc_,,$CS37,Pb_atma,T_res_,Bob_,,,AY37,$B$18,T_res_))</f>
        <v>78.84521484375</v>
      </c>
      <c r="CY37" s="37">
        <f>IF(CY$9&lt;$CW$7,500,[1]!MF_PGasFraction_atma($B$19,T_res_,gamma_gas_,gamma_oil_,gamma_wat_,wc_,,$CS37,Pb_atma,T_res_,Bob_,,,AZ37,$B$18,T_res_))</f>
        <v>87.451171875</v>
      </c>
      <c r="CZ37" s="37">
        <f>IF(CZ$9&lt;$CW$7,500,[1]!MF_PGasFraction_atma($B$19,T_res_,gamma_gas_,gamma_oil_,gamma_wat_,wc_,,$CS37,Pb_atma,T_res_,Bob_,,,BA37,$B$18,T_res_))</f>
        <v>94.88525390625</v>
      </c>
      <c r="DA37" s="37">
        <f>IF(DA$9&lt;$CW$7,500,[1]!MF_PGasFraction_atma($B$19,T_res_,gamma_gas_,gamma_oil_,gamma_wat_,wc_,,$CS37,Pb_atma,T_res_,Bob_,,,BB37,$B$18,T_res_))</f>
        <v>104.77294921875</v>
      </c>
      <c r="DB37" s="37">
        <f>IF(DB$9&lt;$CW$7,500,[1]!MF_PGasFraction_atma($B$19,T_res_,gamma_gas_,gamma_oil_,gamma_wat_,wc_,,$CS37,Pb_atma,T_res_,Bob_,,,BC37,$B$18,T_res_))</f>
        <v>110.3759765625</v>
      </c>
      <c r="DC37" s="37">
        <f>IF(DC$9&lt;$CW$7,500,[1]!MF_PGasFraction_atma($B$19,T_res_,gamma_gas_,gamma_oil_,gamma_wat_,wc_,,$CS37,Pb_atma,T_res_,Bob_,,,BD37,$B$18,T_res_))</f>
        <v>115.283203125</v>
      </c>
      <c r="DD37" s="37">
        <f>IF(DD$9&lt;$CW$7,500,[1]!MF_PGasFraction_atma($B$19,T_res_,gamma_gas_,gamma_oil_,gamma_wat_,wc_,,$CS37,Pb_atma,T_res_,Bob_,,,BE37,$B$18,T_res_))</f>
        <v>119.7509765625</v>
      </c>
      <c r="DE37" s="37">
        <f>IF(DE$9&lt;$CW$7,500,[1]!MF_PGasFraction_atma($B$19,T_res_,gamma_gas_,gamma_oil_,gamma_wat_,wc_,,$CS37,Pb_atma,T_res_,Bob_,,,BF37,$B$18,T_res_))</f>
        <v>123.81591796875</v>
      </c>
      <c r="DF37" s="37">
        <f>IF(DF$9&lt;$CW$7,500,[1]!MF_PGasFraction_atma($B$19,T_res_,gamma_gas_,gamma_oil_,gamma_wat_,wc_,,$CS37,Pb_atma,T_res_,Bob_,,,BG37,$B$18,T_res_))</f>
        <v>127.587890625</v>
      </c>
      <c r="DG37" s="37">
        <f>IF(DG$9&lt;$CW$7,500,[1]!MF_PGasFraction_atma($B$19,T_res_,gamma_gas_,gamma_oil_,gamma_wat_,wc_,,$CS37,Pb_atma,T_res_,Bob_,,,BH37,$B$18,T_res_))</f>
        <v>131.21337890625</v>
      </c>
      <c r="DI37" s="76"/>
      <c r="DJ37" s="34">
        <f>$K$37</f>
        <v>1100</v>
      </c>
      <c r="DK37" s="30" t="e">
        <f t="shared" ca="1" si="81"/>
        <v>#NAME?</v>
      </c>
      <c r="DL37" s="30" t="e">
        <f t="shared" ca="1" si="82"/>
        <v>#NAME?</v>
      </c>
      <c r="DM37" s="30" t="e">
        <f t="shared" ca="1" si="83"/>
        <v>#NAME?</v>
      </c>
      <c r="DN37" s="30" t="e">
        <f t="shared" ca="1" si="84"/>
        <v>#NAME?</v>
      </c>
      <c r="DO37" s="30" t="e">
        <f t="shared" ca="1" si="85"/>
        <v>#NAME?</v>
      </c>
      <c r="DP37" s="30" t="e">
        <f t="shared" ca="1" si="86"/>
        <v>#NAME?</v>
      </c>
      <c r="DQ37" s="30" t="e">
        <f t="shared" ca="1" si="87"/>
        <v>#NAME?</v>
      </c>
      <c r="DR37" s="30" t="e">
        <f t="shared" ca="1" si="88"/>
        <v>#NAME?</v>
      </c>
      <c r="DS37" s="30" t="e">
        <f t="shared" ca="1" si="89"/>
        <v>#NAME?</v>
      </c>
      <c r="DT37" s="30" t="e">
        <f t="shared" ca="1" si="90"/>
        <v>#NAME?</v>
      </c>
      <c r="DU37" s="30" t="e">
        <f t="shared" ca="1" si="91"/>
        <v>#NAME?</v>
      </c>
      <c r="DV37" s="30" t="e">
        <f t="shared" ca="1" si="92"/>
        <v>#NAME?</v>
      </c>
      <c r="DW37" s="30" t="e">
        <f t="shared" ca="1" si="93"/>
        <v>#NAME?</v>
      </c>
      <c r="DX37" s="30" t="e">
        <f t="shared" ca="1" si="94"/>
        <v>#NAME?</v>
      </c>
      <c r="DZ37" s="76"/>
      <c r="EA37" s="34">
        <f>$K$37</f>
        <v>1100</v>
      </c>
      <c r="EB37" s="38" t="e">
        <f t="shared" ca="1" si="95"/>
        <v>#NAME?</v>
      </c>
      <c r="EC37" s="38">
        <f t="shared" si="96"/>
        <v>60</v>
      </c>
      <c r="ED37" s="38">
        <f t="shared" si="97"/>
        <v>60</v>
      </c>
      <c r="EE37" s="38" t="e">
        <f t="shared" ca="1" si="98"/>
        <v>#NAME?</v>
      </c>
      <c r="EF37" s="38" t="e">
        <f t="shared" ca="1" si="99"/>
        <v>#NAME?</v>
      </c>
      <c r="EG37" s="38" t="e">
        <f t="shared" ca="1" si="100"/>
        <v>#NAME?</v>
      </c>
      <c r="EH37" s="38" t="e">
        <f t="shared" ca="1" si="101"/>
        <v>#NAME?</v>
      </c>
      <c r="EI37" s="38" t="e">
        <f t="shared" ca="1" si="102"/>
        <v>#NAME?</v>
      </c>
      <c r="EJ37" s="38" t="e">
        <f t="shared" ca="1" si="103"/>
        <v>#NAME?</v>
      </c>
      <c r="EK37" s="38" t="e">
        <f t="shared" ca="1" si="104"/>
        <v>#NAME?</v>
      </c>
      <c r="EL37" s="38" t="e">
        <f t="shared" ca="1" si="105"/>
        <v>#NAME?</v>
      </c>
      <c r="EM37" s="38" t="e">
        <f t="shared" ca="1" si="106"/>
        <v>#NAME?</v>
      </c>
      <c r="EN37" s="38" t="e">
        <f t="shared" ca="1" si="107"/>
        <v>#NAME?</v>
      </c>
      <c r="EO37" s="38" t="e">
        <f t="shared" ca="1" si="108"/>
        <v>#NAME?</v>
      </c>
      <c r="ER37" s="20" t="e">
        <f t="shared" ca="1" si="109"/>
        <v>#NAME?</v>
      </c>
      <c r="ES37">
        <f t="shared" si="183"/>
        <v>0</v>
      </c>
      <c r="ET37" t="e">
        <f t="shared" ca="1" si="184"/>
        <v>#NAME?</v>
      </c>
      <c r="EU37" t="e">
        <f t="shared" ca="1" si="185"/>
        <v>#NAME?</v>
      </c>
      <c r="EV37" t="e">
        <f t="shared" ca="1" si="186"/>
        <v>#NAME?</v>
      </c>
      <c r="EW37" t="e">
        <f t="shared" ca="1" si="187"/>
        <v>#NAME?</v>
      </c>
      <c r="EX37" t="e">
        <f t="shared" ca="1" si="188"/>
        <v>#NAME?</v>
      </c>
      <c r="EY37" t="e">
        <f t="shared" ca="1" si="189"/>
        <v>#NAME?</v>
      </c>
      <c r="EZ37" t="e">
        <f t="shared" ca="1" si="190"/>
        <v>#NAME?</v>
      </c>
      <c r="FA37" t="e">
        <f t="shared" ca="1" si="191"/>
        <v>#NAME?</v>
      </c>
      <c r="FB37" t="e">
        <f t="shared" ca="1" si="192"/>
        <v>#NAME?</v>
      </c>
      <c r="FC37" t="e">
        <f t="shared" ca="1" si="193"/>
        <v>#NAME?</v>
      </c>
      <c r="FD37" t="e">
        <f t="shared" ca="1" si="194"/>
        <v>#NAME?</v>
      </c>
      <c r="FE37" s="21" t="e">
        <f t="shared" ca="1" si="195"/>
        <v>#NAME?</v>
      </c>
      <c r="FG37" s="76"/>
      <c r="FH37" s="34">
        <f>$K$37</f>
        <v>1100</v>
      </c>
      <c r="FI37" s="37" t="e">
        <f t="shared" ca="1" si="35"/>
        <v>#NAME?</v>
      </c>
      <c r="FJ37" s="37" t="e">
        <f t="shared" ca="1" si="36"/>
        <v>#NAME?</v>
      </c>
      <c r="FK37" s="37" t="e">
        <f t="shared" ca="1" si="37"/>
        <v>#NAME?</v>
      </c>
      <c r="FL37" s="37" t="e">
        <f t="shared" ca="1" si="38"/>
        <v>#NAME?</v>
      </c>
      <c r="FM37" s="37" t="e">
        <f t="shared" ca="1" si="39"/>
        <v>#NAME?</v>
      </c>
      <c r="FN37" s="37" t="e">
        <f t="shared" ca="1" si="40"/>
        <v>#NAME?</v>
      </c>
      <c r="FO37" s="37" t="e">
        <f t="shared" ca="1" si="41"/>
        <v>#NAME?</v>
      </c>
      <c r="FP37" s="37" t="e">
        <f t="shared" ca="1" si="42"/>
        <v>#NAME?</v>
      </c>
      <c r="FQ37" s="37" t="e">
        <f t="shared" ca="1" si="43"/>
        <v>#NAME?</v>
      </c>
      <c r="FR37" s="37" t="e">
        <f t="shared" ca="1" si="44"/>
        <v>#NAME?</v>
      </c>
      <c r="FS37" s="37" t="e">
        <f t="shared" ca="1" si="45"/>
        <v>#NAME?</v>
      </c>
      <c r="FT37" s="37" t="e">
        <f t="shared" ca="1" si="46"/>
        <v>#NAME?</v>
      </c>
      <c r="FU37" s="37" t="e">
        <f t="shared" ca="1" si="47"/>
        <v>#NAME?</v>
      </c>
      <c r="FV37" s="37" t="e">
        <f t="shared" ca="1" si="48"/>
        <v>#NAME?</v>
      </c>
      <c r="FY37" s="76"/>
      <c r="FZ37" s="34">
        <f t="shared" si="123"/>
        <v>1100</v>
      </c>
      <c r="GA37" s="30" t="e">
        <f t="shared" ca="1" si="124"/>
        <v>#NAME?</v>
      </c>
      <c r="GB37" s="30" t="e">
        <f t="shared" ca="1" si="125"/>
        <v>#NAME?</v>
      </c>
      <c r="GC37" s="30" t="e">
        <f t="shared" ca="1" si="126"/>
        <v>#NAME?</v>
      </c>
      <c r="GD37" s="30" t="e">
        <f t="shared" ca="1" si="127"/>
        <v>#NAME?</v>
      </c>
      <c r="GE37" s="30" t="e">
        <f t="shared" ca="1" si="128"/>
        <v>#NAME?</v>
      </c>
      <c r="GF37" s="30" t="e">
        <f t="shared" ca="1" si="129"/>
        <v>#NAME?</v>
      </c>
      <c r="GG37" s="30" t="e">
        <f t="shared" ca="1" si="130"/>
        <v>#NAME?</v>
      </c>
      <c r="GH37" s="30" t="e">
        <f t="shared" ca="1" si="131"/>
        <v>#NAME?</v>
      </c>
      <c r="GI37" s="30" t="e">
        <f t="shared" ca="1" si="132"/>
        <v>#NAME?</v>
      </c>
      <c r="GJ37" s="30" t="e">
        <f t="shared" ca="1" si="133"/>
        <v>#NAME?</v>
      </c>
      <c r="GK37" s="30" t="e">
        <f t="shared" ca="1" si="134"/>
        <v>#NAME?</v>
      </c>
      <c r="GL37" s="30" t="e">
        <f t="shared" ca="1" si="135"/>
        <v>#NAME?</v>
      </c>
      <c r="GM37" s="30" t="e">
        <f t="shared" ca="1" si="136"/>
        <v>#NAME?</v>
      </c>
      <c r="GN37" s="31" t="e">
        <f t="shared" ca="1" si="137"/>
        <v>#NAME?</v>
      </c>
      <c r="GO37" s="76"/>
      <c r="GP37" s="34">
        <v>1100</v>
      </c>
      <c r="GQ37" s="37" t="e">
        <f t="shared" ca="1" si="50"/>
        <v>#NAME?</v>
      </c>
      <c r="GR37" s="37" t="e">
        <f t="shared" ca="1" si="51"/>
        <v>#NAME?</v>
      </c>
      <c r="GS37" s="37" t="e">
        <f t="shared" ca="1" si="52"/>
        <v>#NAME?</v>
      </c>
      <c r="GT37" s="37" t="e">
        <f t="shared" ca="1" si="53"/>
        <v>#NAME?</v>
      </c>
      <c r="GU37" s="37" t="e">
        <f t="shared" ca="1" si="54"/>
        <v>#NAME?</v>
      </c>
      <c r="GV37" s="37" t="e">
        <f t="shared" ca="1" si="55"/>
        <v>#NAME?</v>
      </c>
      <c r="GW37" s="37" t="e">
        <f t="shared" ca="1" si="56"/>
        <v>#NAME?</v>
      </c>
      <c r="GX37" s="37" t="e">
        <f t="shared" ca="1" si="57"/>
        <v>#NAME?</v>
      </c>
      <c r="GY37" s="37" t="e">
        <f t="shared" ca="1" si="58"/>
        <v>#NAME?</v>
      </c>
      <c r="GZ37" s="37" t="e">
        <f t="shared" ca="1" si="59"/>
        <v>#NAME?</v>
      </c>
      <c r="HA37" s="37" t="e">
        <f t="shared" ca="1" si="60"/>
        <v>#NAME?</v>
      </c>
      <c r="HB37" s="37" t="e">
        <f t="shared" ca="1" si="61"/>
        <v>#NAME?</v>
      </c>
      <c r="HC37" s="37" t="e">
        <f t="shared" ca="1" si="62"/>
        <v>#NAME?</v>
      </c>
      <c r="HD37" s="37" t="e">
        <f t="shared" ca="1" si="63"/>
        <v>#NAME?</v>
      </c>
      <c r="HE37" s="76"/>
      <c r="HF37" s="34">
        <f t="shared" si="138"/>
        <v>1100</v>
      </c>
      <c r="HG37" s="42" t="e">
        <f t="shared" ca="1" si="139"/>
        <v>#NAME?</v>
      </c>
      <c r="HH37" s="38" t="e">
        <f t="shared" ca="1" si="140"/>
        <v>#NAME?</v>
      </c>
      <c r="HI37" s="38" t="e">
        <f t="shared" ca="1" si="141"/>
        <v>#NAME?</v>
      </c>
      <c r="HJ37" s="38" t="e">
        <f t="shared" ca="1" si="142"/>
        <v>#NAME?</v>
      </c>
      <c r="HK37" s="38" t="e">
        <f t="shared" ca="1" si="143"/>
        <v>#NAME?</v>
      </c>
      <c r="HL37" s="38" t="e">
        <f t="shared" ca="1" si="144"/>
        <v>#NAME?</v>
      </c>
      <c r="HM37" s="38" t="e">
        <f t="shared" ca="1" si="145"/>
        <v>#NAME?</v>
      </c>
      <c r="HN37" s="38" t="e">
        <f t="shared" ca="1" si="146"/>
        <v>#NAME?</v>
      </c>
      <c r="HO37" s="38" t="e">
        <f t="shared" ca="1" si="147"/>
        <v>#NAME?</v>
      </c>
      <c r="HP37" s="38" t="e">
        <f t="shared" ca="1" si="148"/>
        <v>#NAME?</v>
      </c>
      <c r="HQ37" s="38" t="e">
        <f t="shared" ca="1" si="149"/>
        <v>#NAME?</v>
      </c>
      <c r="HR37" s="38" t="e">
        <f t="shared" ca="1" si="150"/>
        <v>#NAME?</v>
      </c>
      <c r="HS37" s="38" t="e">
        <f t="shared" ca="1" si="151"/>
        <v>#NAME?</v>
      </c>
      <c r="HT37" s="43" t="e">
        <f t="shared" ca="1" si="152"/>
        <v>#NAME?</v>
      </c>
      <c r="HU37" s="76"/>
      <c r="HV37" s="34" t="e">
        <f t="shared" ca="1" si="153"/>
        <v>#NAME?</v>
      </c>
      <c r="HW37" s="38" t="e">
        <f t="shared" ca="1" si="154"/>
        <v>#NAME?</v>
      </c>
      <c r="HX37" s="38" t="e">
        <f t="shared" ca="1" si="155"/>
        <v>#NAME?</v>
      </c>
      <c r="HY37" s="38" t="e">
        <f t="shared" ca="1" si="156"/>
        <v>#NAME?</v>
      </c>
      <c r="HZ37" s="38" t="e">
        <f t="shared" ca="1" si="157"/>
        <v>#NAME?</v>
      </c>
      <c r="IA37" s="38" t="e">
        <f t="shared" ca="1" si="158"/>
        <v>#NAME?</v>
      </c>
      <c r="IB37" s="38" t="e">
        <f t="shared" ca="1" si="159"/>
        <v>#NAME?</v>
      </c>
      <c r="IC37" s="38" t="e">
        <f t="shared" ca="1" si="160"/>
        <v>#NAME?</v>
      </c>
      <c r="ID37" s="38" t="e">
        <f t="shared" ca="1" si="161"/>
        <v>#NAME?</v>
      </c>
      <c r="IE37" s="38" t="e">
        <f t="shared" ca="1" si="162"/>
        <v>#NAME?</v>
      </c>
      <c r="IF37" s="38" t="e">
        <f t="shared" ca="1" si="163"/>
        <v>#NAME?</v>
      </c>
      <c r="IG37" s="38" t="e">
        <f t="shared" ca="1" si="164"/>
        <v>#NAME?</v>
      </c>
      <c r="IH37" s="38" t="e">
        <f t="shared" ca="1" si="165"/>
        <v>#NAME?</v>
      </c>
      <c r="II37" s="38" t="e">
        <f t="shared" ca="1" si="166"/>
        <v>#NAME?</v>
      </c>
      <c r="IJ37" s="43" t="e">
        <f t="shared" ca="1" si="167"/>
        <v>#NAME?</v>
      </c>
      <c r="IL37" s="76"/>
      <c r="IM37" s="34" t="e">
        <f t="shared" ca="1" si="168"/>
        <v>#NAME?</v>
      </c>
      <c r="IN37" s="38" t="e">
        <f t="shared" ca="1" si="169"/>
        <v>#NAME?</v>
      </c>
      <c r="IO37" s="38" t="e">
        <f t="shared" ca="1" si="196"/>
        <v>#NAME?</v>
      </c>
      <c r="IP37" s="38" t="e">
        <f t="shared" ca="1" si="197"/>
        <v>#NAME?</v>
      </c>
      <c r="IQ37" s="38" t="e">
        <f t="shared" ca="1" si="198"/>
        <v>#NAME?</v>
      </c>
      <c r="IR37" s="38" t="e">
        <f t="shared" ca="1" si="199"/>
        <v>#NAME?</v>
      </c>
      <c r="IS37" s="38" t="e">
        <f t="shared" ca="1" si="200"/>
        <v>#NAME?</v>
      </c>
      <c r="IT37" s="38" t="e">
        <f t="shared" ca="1" si="201"/>
        <v>#NAME?</v>
      </c>
      <c r="IU37" s="38" t="e">
        <f t="shared" ca="1" si="202"/>
        <v>#NAME?</v>
      </c>
      <c r="IV37" s="38" t="e">
        <f t="shared" ca="1" si="203"/>
        <v>#NAME?</v>
      </c>
      <c r="IW37" s="38" t="e">
        <f t="shared" ca="1" si="204"/>
        <v>#NAME?</v>
      </c>
      <c r="IX37" s="38" t="e">
        <f t="shared" ca="1" si="205"/>
        <v>#NAME?</v>
      </c>
      <c r="IY37" s="38" t="e">
        <f t="shared" ca="1" si="206"/>
        <v>#NAME?</v>
      </c>
      <c r="IZ37" s="38" t="e">
        <f t="shared" ca="1" si="207"/>
        <v>#NAME?</v>
      </c>
      <c r="JA37" s="43" t="e">
        <f t="shared" ca="1" si="208"/>
        <v>#NAME?</v>
      </c>
    </row>
    <row r="38" spans="1:261" x14ac:dyDescent="0.3">
      <c r="F38" s="71"/>
      <c r="G38" s="71"/>
      <c r="J38" s="76"/>
      <c r="K38" s="34">
        <v>1150</v>
      </c>
      <c r="L38" s="37" t="e">
        <f ca="1">[1]!MF_dPpipe_atma(L$14,wc_,0,Hmes_,Pbuf_atma,Tbuf_,,d_tub,,gamma_gas_,gamma_oil_,gamma_wat_,,$K38,Pb_atma,T_res_,Bob_,,,,,,1,T_res_)</f>
        <v>#NAME?</v>
      </c>
      <c r="M38" s="37" t="e">
        <f ca="1">[1]!MF_dPpipe_atma(M$14,wc_,0,Hmes_,Pbuf_atma,Tbuf_,,d_tub,,gamma_gas_,gamma_oil_,gamma_wat_,,$K38,Pb_atma,T_res_,Bob_,,,,,,1,T_res_)</f>
        <v>#NAME?</v>
      </c>
      <c r="N38" s="37" t="e">
        <f ca="1">[1]!MF_dPpipe_atma(N$14,wc_,0,Hmes_,Pbuf_atma,Tbuf_,,d_tub,,gamma_gas_,gamma_oil_,gamma_wat_,,$K38,Pb_atma,T_res_,Bob_,,,,,,1,T_res_)</f>
        <v>#NAME?</v>
      </c>
      <c r="O38" s="37" t="e">
        <f ca="1">[1]!MF_dPpipe_atma(O$14,wc_,0,Hmes_,Pbuf_atma,Tbuf_,,d_tub,,gamma_gas_,gamma_oil_,gamma_wat_,,$K38,Pb_atma,T_res_,Bob_,,,,,,1,T_res_)</f>
        <v>#NAME?</v>
      </c>
      <c r="P38" s="37" t="e">
        <f ca="1">[1]!MF_dPpipe_atma(P$14,wc_,0,Hmes_,Pbuf_atma,Tbuf_,,d_tub,,gamma_gas_,gamma_oil_,gamma_wat_,,$K38,Pb_atma,T_res_,Bob_,,,,,,1,T_res_)</f>
        <v>#NAME?</v>
      </c>
      <c r="Q38" s="37" t="e">
        <f ca="1">[1]!MF_dPpipe_atma(Q$14,wc_,0,Hmes_,Pbuf_atma,Tbuf_,,d_tub,,gamma_gas_,gamma_oil_,gamma_wat_,,$K38,Pb_atma,T_res_,Bob_,,,,,,1,T_res_)</f>
        <v>#NAME?</v>
      </c>
      <c r="R38" s="37" t="e">
        <f ca="1">[1]!MF_dPpipe_atma(R$14,wc_,0,Hmes_,Pbuf_atma,Tbuf_,,d_tub,,gamma_gas_,gamma_oil_,gamma_wat_,,$K38,Pb_atma,T_res_,Bob_,,,,,,1,T_res_)</f>
        <v>#NAME?</v>
      </c>
      <c r="S38" s="37" t="e">
        <f ca="1">[1]!MF_dPpipe_atma(S$14,wc_,0,Hmes_,Pbuf_atma,Tbuf_,,d_tub,,gamma_gas_,gamma_oil_,gamma_wat_,,$K38,Pb_atma,T_res_,Bob_,,,,,,1,T_res_)</f>
        <v>#NAME?</v>
      </c>
      <c r="T38" s="37" t="e">
        <f ca="1">[1]!MF_dPpipe_atma(T$14,wc_,0,Hmes_,Pbuf_atma,Tbuf_,,d_tub,,gamma_gas_,gamma_oil_,gamma_wat_,,$K38,Pb_atma,T_res_,Bob_,,,,,,1,T_res_)</f>
        <v>#NAME?</v>
      </c>
      <c r="U38" s="37" t="e">
        <f ca="1">[1]!MF_dPpipe_atma(U$14,wc_,0,Hmes_,Pbuf_atma,Tbuf_,,d_tub,,gamma_gas_,gamma_oil_,gamma_wat_,,$K38,Pb_atma,T_res_,Bob_,,,,,,1,T_res_)</f>
        <v>#NAME?</v>
      </c>
      <c r="V38" s="37" t="e">
        <f ca="1">[1]!MF_dPpipe_atma(V$14,wc_,0,Hmes_,Pbuf_atma,Tbuf_,,d_tub,,gamma_gas_,gamma_oil_,gamma_wat_,,$K38,Pb_atma,T_res_,Bob_,,,,,,1,T_res_)</f>
        <v>#NAME?</v>
      </c>
      <c r="W38" s="37" t="e">
        <f ca="1">[1]!MF_dPpipe_atma(W$14,wc_,0,Hmes_,Pbuf_atma,Tbuf_,,d_tub,,gamma_gas_,gamma_oil_,gamma_wat_,,$K38,Pb_atma,T_res_,Bob_,,,,,,1,T_res_)</f>
        <v>#NAME?</v>
      </c>
      <c r="X38" s="37" t="e">
        <f ca="1">[1]!MF_dPpipe_atma(X$14,wc_,0,Hmes_,Pbuf_atma,Tbuf_,,d_tub,,gamma_gas_,gamma_oil_,gamma_wat_,,$K38,Pb_atma,T_res_,Bob_,,,,,,1,T_res_)</f>
        <v>#NAME?</v>
      </c>
      <c r="Y38" s="37" t="e">
        <f ca="1">[1]!MF_dPpipe_atma(Y$14,wc_,0,Hmes_,Pbuf_atma,Tbuf_,,d_tub,,gamma_gas_,gamma_oil_,gamma_wat_,,$K38,Pb_atma,T_res_,Bob_,,,,,,1,T_res_)</f>
        <v>#NAME?</v>
      </c>
      <c r="AB38" s="76"/>
      <c r="AC38" s="34">
        <f>$K$38</f>
        <v>1150</v>
      </c>
      <c r="AD38" s="37" t="e">
        <f t="shared" ca="1" si="67"/>
        <v>#NAME?</v>
      </c>
      <c r="AE38" s="37" t="e">
        <f t="shared" ca="1" si="68"/>
        <v>#NAME?</v>
      </c>
      <c r="AF38" s="37" t="e">
        <f t="shared" ca="1" si="69"/>
        <v>#NAME?</v>
      </c>
      <c r="AG38" s="37" t="e">
        <f t="shared" ca="1" si="70"/>
        <v>#NAME?</v>
      </c>
      <c r="AH38" s="37" t="e">
        <f t="shared" ca="1" si="71"/>
        <v>#NAME?</v>
      </c>
      <c r="AI38" s="37" t="e">
        <f t="shared" ca="1" si="72"/>
        <v>#NAME?</v>
      </c>
      <c r="AJ38" s="37" t="e">
        <f t="shared" ca="1" si="73"/>
        <v>#NAME?</v>
      </c>
      <c r="AK38" s="37" t="e">
        <f t="shared" ca="1" si="74"/>
        <v>#NAME?</v>
      </c>
      <c r="AL38" s="37" t="e">
        <f t="shared" ca="1" si="75"/>
        <v>#NAME?</v>
      </c>
      <c r="AM38" s="37" t="e">
        <f t="shared" ca="1" si="76"/>
        <v>#NAME?</v>
      </c>
      <c r="AN38" s="37" t="e">
        <f t="shared" ca="1" si="77"/>
        <v>#NAME?</v>
      </c>
      <c r="AO38" s="37" t="e">
        <f t="shared" ca="1" si="78"/>
        <v>#NAME?</v>
      </c>
      <c r="AP38" s="37" t="e">
        <f t="shared" ca="1" si="79"/>
        <v>#NAME?</v>
      </c>
      <c r="AQ38" s="37" t="e">
        <f t="shared" ca="1" si="18"/>
        <v>#NAME?</v>
      </c>
      <c r="AT38" s="76"/>
      <c r="AU38" s="34">
        <f>$K$38</f>
        <v>1150</v>
      </c>
      <c r="AV38" s="16">
        <f>[1]!MF_SeparNat_d($B$18,AV$14,wc_,,d_tub,Dcas_,gamma_gas_,gamma_oil_,gamma_wat_,,$AU38,Pb_atma,T_res_,Bob_)</f>
        <v>0.96368115446005664</v>
      </c>
      <c r="AW38" s="16">
        <f>[1]!MF_SeparNat_d($B$18,AW$14,wc_,,d_tub,Dcas_,gamma_gas_,gamma_oil_,gamma_wat_,,$AU38,Pb_atma,T_res_,Bob_)</f>
        <v>0.94008885392382013</v>
      </c>
      <c r="AX38" s="16">
        <f>[1]!MF_SeparNat_d($B$18,AX$14,wc_,,d_tub,Dcas_,gamma_gas_,gamma_oil_,gamma_wat_,,$AU38,Pb_atma,T_res_,Bob_)</f>
        <v>0.9183333034125758</v>
      </c>
      <c r="AY38" s="16">
        <f>[1]!MF_SeparNat_d($B$18,AY$14,wc_,,d_tub,Dcas_,gamma_gas_,gamma_oil_,gamma_wat_,,$AU38,Pb_atma,T_res_,Bob_)</f>
        <v>0.89793900224403012</v>
      </c>
      <c r="AZ38" s="16">
        <f>[1]!MF_SeparNat_d($B$18,AZ$14,wc_,,d_tub,Dcas_,gamma_gas_,gamma_oil_,gamma_wat_,,$AU38,Pb_atma,T_res_,Bob_)</f>
        <v>0.87864993964795901</v>
      </c>
      <c r="BA38" s="16">
        <f>[1]!MF_SeparNat_d($B$18,BA$14,wc_,,d_tub,Dcas_,gamma_gas_,gamma_oil_,gamma_wat_,,$AU38,Pb_atma,T_res_,Bob_)</f>
        <v>0.86030147918933464</v>
      </c>
      <c r="BB38" s="16">
        <f>[1]!MF_SeparNat_d($B$18,BB$14,wc_,,d_tub,Dcas_,gamma_gas_,gamma_oil_,gamma_wat_,,$AU38,Pb_atma,T_res_,Bob_)</f>
        <v>0.83269171324209301</v>
      </c>
      <c r="BC38" s="16">
        <f>[1]!MF_SeparNat_d($B$18,BC$14,wc_,,d_tub,Dcas_,gamma_gas_,gamma_oil_,gamma_wat_,,$AU38,Pb_atma,T_res_,Bob_)</f>
        <v>0.81494418761888077</v>
      </c>
      <c r="BD38" s="16">
        <f>[1]!MF_SeparNat_d($B$18,BD$14,wc_,,d_tub,Dcas_,gamma_gas_,gamma_oil_,gamma_wat_,,$AU38,Pb_atma,T_res_,Bob_)</f>
        <v>0.79793642126633246</v>
      </c>
      <c r="BE38" s="16">
        <f>[1]!MF_SeparNat_d($B$18,BE$14,wc_,,d_tub,Dcas_,gamma_gas_,gamma_oil_,gamma_wat_,,$AU38,Pb_atma,T_res_,Bob_)</f>
        <v>0.78160599927185093</v>
      </c>
      <c r="BF38" s="16">
        <f>[1]!MF_SeparNat_d($B$18,BF$14,wc_,,d_tub,Dcas_,gamma_gas_,gamma_oil_,gamma_wat_,,$AU38,Pb_atma,T_res_,Bob_)</f>
        <v>0.76590103475779803</v>
      </c>
      <c r="BG38" s="16">
        <f>[1]!MF_SeparNat_d($B$18,BG$14,wc_,,d_tub,Dcas_,gamma_gas_,gamma_oil_,gamma_wat_,,$AU38,Pb_atma,T_res_,Bob_)</f>
        <v>0.75077754927087659</v>
      </c>
      <c r="BH38" s="16">
        <f>[1]!MF_SeparNat_d($B$18,BH$14,wc_,,d_tub,Dcas_,gamma_gas_,gamma_oil_,gamma_wat_,,$AU38,Pb_atma,T_res_,Bob_)</f>
        <v>0.73619767478488085</v>
      </c>
      <c r="BI38" s="16">
        <f>[1]!MF_SeparNat_d($B$18,BI$14,wc_,,d_tub,Dcas_,gamma_gas_,gamma_oil_,gamma_wat_,,$AU38,Pb_atma,T_res_,Bob_)</f>
        <v>0.72212837492815474</v>
      </c>
      <c r="BJ38" s="76"/>
      <c r="BK38" s="34">
        <f>$K$38</f>
        <v>1150</v>
      </c>
      <c r="BL38" s="16">
        <f>[1]!MF_GasFraction_d($B$18,T_res_,wc_,gamma_gas_,gamma_oil_,gamma_wat_,,$BK38,Pb_atma,T_res_,Bob_,,,AV38,$B$18,T_res_)</f>
        <v>0.37212278578972841</v>
      </c>
      <c r="BM38" s="16">
        <f>[1]!MF_GasFraction_d($B$18,T_res_,wc_,gamma_gas_,gamma_oil_,gamma_wat_,,$BK38,Pb_atma,T_res_,Bob_,,,AW38,$B$18,T_res_)</f>
        <v>0.49402390691556625</v>
      </c>
      <c r="BN38" s="16">
        <f>[1]!MF_GasFraction_d($B$18,T_res_,wc_,gamma_gas_,gamma_oil_,gamma_wat_,,$BK38,Pb_atma,T_res_,Bob_,,,AX38,$B$18,T_res_)</f>
        <v>0.57019691322435029</v>
      </c>
      <c r="BO38" s="16">
        <f>[1]!MF_GasFraction_d($B$18,T_res_,wc_,gamma_gas_,gamma_oil_,gamma_wat_,,$BK38,Pb_atma,T_res_,Bob_,,,AY38,$B$18,T_res_)</f>
        <v>0.62376950910029405</v>
      </c>
      <c r="BP38" s="16">
        <f>[1]!MF_GasFraction_d($B$18,T_res_,wc_,gamma_gas_,gamma_oil_,gamma_wat_,,$BK38,Pb_atma,T_res_,Bob_,,,AZ38,$B$18,T_res_)</f>
        <v>0.66344575125406502</v>
      </c>
      <c r="BQ38" s="16">
        <f>[1]!MF_GasFraction_d($B$18,T_res_,wc_,gamma_gas_,gamma_oil_,gamma_wat_,,$BK38,Pb_atma,T_res_,Bob_,,,BA38,$B$18,T_res_)</f>
        <v>0.69412912924963066</v>
      </c>
      <c r="BR38" s="16">
        <f>[1]!MF_GasFraction_d($B$18,T_res_,wc_,gamma_gas_,gamma_oil_,gamma_wat_,,$BK38,Pb_atma,T_res_,Bob_,,,BB38,$B$18,T_res_)</f>
        <v>0.73102838735101616</v>
      </c>
      <c r="BS38" s="16">
        <f>[1]!MF_GasFraction_d($B$18,T_res_,wc_,gamma_gas_,gamma_oil_,gamma_wat_,,$BK38,Pb_atma,T_res_,Bob_,,,BC38,$B$18,T_res_)</f>
        <v>0.75038483132211931</v>
      </c>
      <c r="BT38" s="16">
        <f>[1]!MF_GasFraction_d($B$18,T_res_,wc_,gamma_gas_,gamma_oil_,gamma_wat_,,$BK38,Pb_atma,T_res_,Bob_,,,BD38,$B$18,T_res_)</f>
        <v>0.76648891778791062</v>
      </c>
      <c r="BU38" s="16">
        <f>[1]!MF_GasFraction_d($B$18,T_res_,wc_,gamma_gas_,gamma_oil_,gamma_wat_,,$BK38,Pb_atma,T_res_,Bob_,,,BE38,$B$18,T_res_)</f>
        <v>0.78011026912173953</v>
      </c>
      <c r="BV38" s="16">
        <f>[1]!MF_GasFraction_d($B$18,T_res_,wc_,gamma_gas_,gamma_oil_,gamma_wat_,,$BK38,Pb_atma,T_res_,Bob_,,,BF38,$B$18,T_res_)</f>
        <v>0.79179053473552308</v>
      </c>
      <c r="BW38" s="16">
        <f>[1]!MF_GasFraction_d($B$18,T_res_,wc_,gamma_gas_,gamma_oil_,gamma_wat_,,$BK38,Pb_atma,T_res_,Bob_,,,BG38,$B$18,T_res_)</f>
        <v>0.80192259231618834</v>
      </c>
      <c r="BX38" s="16">
        <f>[1]!MF_GasFraction_d($B$18,T_res_,wc_,gamma_gas_,gamma_oil_,gamma_wat_,,$BK38,Pb_atma,T_res_,Bob_,,,BH38,$B$18,T_res_)</f>
        <v>0.81079871221196154</v>
      </c>
      <c r="BY38" s="16">
        <f>[1]!MF_GasFraction_d($B$18,T_res_,wc_,gamma_gas_,gamma_oil_,gamma_wat_,,$BK38,Pb_atma,T_res_,Bob_,,,BI38,$B$18,T_res_)</f>
        <v>0.81864105631930584</v>
      </c>
      <c r="CA38" s="76"/>
      <c r="CB38" s="34">
        <f>$K$38</f>
        <v>1150</v>
      </c>
      <c r="CC38" t="e">
        <f t="shared" ca="1" si="80"/>
        <v>#NAME?</v>
      </c>
      <c r="CD38">
        <f t="shared" si="19"/>
        <v>60</v>
      </c>
      <c r="CE38" t="e">
        <f t="shared" ca="1" si="20"/>
        <v>#NAME?</v>
      </c>
      <c r="CF38" t="e">
        <f t="shared" ca="1" si="21"/>
        <v>#NAME?</v>
      </c>
      <c r="CG38" t="e">
        <f t="shared" ca="1" si="22"/>
        <v>#NAME?</v>
      </c>
      <c r="CH38" t="e">
        <f t="shared" ca="1" si="23"/>
        <v>#NAME?</v>
      </c>
      <c r="CI38" t="e">
        <f t="shared" ca="1" si="24"/>
        <v>#NAME?</v>
      </c>
      <c r="CJ38" t="e">
        <f t="shared" ca="1" si="25"/>
        <v>#NAME?</v>
      </c>
      <c r="CK38" t="e">
        <f t="shared" ca="1" si="26"/>
        <v>#NAME?</v>
      </c>
      <c r="CL38" t="e">
        <f t="shared" ca="1" si="27"/>
        <v>#NAME?</v>
      </c>
      <c r="CM38" t="e">
        <f t="shared" ca="1" si="28"/>
        <v>#NAME?</v>
      </c>
      <c r="CN38" t="e">
        <f t="shared" ca="1" si="29"/>
        <v>#NAME?</v>
      </c>
      <c r="CO38" t="e">
        <f t="shared" ca="1" si="30"/>
        <v>#NAME?</v>
      </c>
      <c r="CP38" t="e">
        <f t="shared" ca="1" si="31"/>
        <v>#NAME?</v>
      </c>
      <c r="CR38" s="76"/>
      <c r="CS38" s="34">
        <f>$K$38</f>
        <v>1150</v>
      </c>
      <c r="CT38" s="37">
        <f>IF(CT$9&lt;$CW$7,500,[1]!MF_PGasFraction_atma($B$19,T_res_,gamma_gas_,gamma_oil_,gamma_wat_,wc_,,$CS38,Pb_atma,T_res_,Bob_,,,AU38,$B$18,T_res_))</f>
        <v>500</v>
      </c>
      <c r="CU38" s="37">
        <f>IF(CU$9&lt;$CW$7,500,[1]!MF_PGasFraction_atma($B$19,T_res_,gamma_gas_,gamma_oil_,gamma_wat_,wc_,,$CS38,Pb_atma,T_res_,Bob_,,,AV38,$B$18,T_res_))</f>
        <v>45.4833984375</v>
      </c>
      <c r="CV38" s="37">
        <f>IF(CV$9&lt;$CW$7,500,[1]!MF_PGasFraction_atma($B$19,T_res_,gamma_gas_,gamma_oil_,gamma_wat_,wc_,,$CS38,Pb_atma,T_res_,Bob_,,,AW38,$B$18,T_res_))</f>
        <v>59.1796875</v>
      </c>
      <c r="CW38" s="37">
        <f>IF(CW$9&lt;$CW$7,500,[1]!MF_PGasFraction_atma($B$19,T_res_,gamma_gas_,gamma_oil_,gamma_wat_,wc_,,$CS38,Pb_atma,T_res_,Bob_,,,AX38,$B$18,T_res_))</f>
        <v>70.86181640625</v>
      </c>
      <c r="CX38" s="37">
        <f>IF(CX$9&lt;$CW$7,500,[1]!MF_PGasFraction_atma($B$19,T_res_,gamma_gas_,gamma_oil_,gamma_wat_,wc_,,$CS38,Pb_atma,T_res_,Bob_,,,AY38,$B$18,T_res_))</f>
        <v>81.0791015625</v>
      </c>
      <c r="CY38" s="37">
        <f>IF(CY$9&lt;$CW$7,500,[1]!MF_PGasFraction_atma($B$19,T_res_,gamma_gas_,gamma_oil_,gamma_wat_,wc_,,$CS38,Pb_atma,T_res_,Bob_,,,AZ38,$B$18,T_res_))</f>
        <v>89.83154296875</v>
      </c>
      <c r="CZ38" s="37">
        <f>IF(CZ$9&lt;$CW$7,500,[1]!MF_PGasFraction_atma($B$19,T_res_,gamma_gas_,gamma_oil_,gamma_wat_,wc_,,$CS38,Pb_atma,T_res_,Bob_,,,BA38,$B$18,T_res_))</f>
        <v>97.37548828125</v>
      </c>
      <c r="DA38" s="37">
        <f>IF(DA$9&lt;$CW$7,500,[1]!MF_PGasFraction_atma($B$19,T_res_,gamma_gas_,gamma_oil_,gamma_wat_,wc_,,$CS38,Pb_atma,T_res_,Bob_,,,BB38,$B$18,T_res_))</f>
        <v>107.2998046875</v>
      </c>
      <c r="DB38" s="37">
        <f>IF(DB$9&lt;$CW$7,500,[1]!MF_PGasFraction_atma($B$19,T_res_,gamma_gas_,gamma_oil_,gamma_wat_,wc_,,$CS38,Pb_atma,T_res_,Bob_,,,BC38,$B$18,T_res_))</f>
        <v>112.939453125</v>
      </c>
      <c r="DC38" s="37">
        <f>IF(DC$9&lt;$CW$7,500,[1]!MF_PGasFraction_atma($B$19,T_res_,gamma_gas_,gamma_oil_,gamma_wat_,wc_,,$CS38,Pb_atma,T_res_,Bob_,,,BD38,$B$18,T_res_))</f>
        <v>117.88330078125</v>
      </c>
      <c r="DD38" s="37">
        <f>IF(DD$9&lt;$CW$7,500,[1]!MF_PGasFraction_atma($B$19,T_res_,gamma_gas_,gamma_oil_,gamma_wat_,wc_,,$CS38,Pb_atma,T_res_,Bob_,,,BE38,$B$18,T_res_))</f>
        <v>122.3876953125</v>
      </c>
      <c r="DE38" s="37">
        <f>IF(DE$9&lt;$CW$7,500,[1]!MF_PGasFraction_atma($B$19,T_res_,gamma_gas_,gamma_oil_,gamma_wat_,wc_,,$CS38,Pb_atma,T_res_,Bob_,,,BF38,$B$18,T_res_))</f>
        <v>126.5625</v>
      </c>
      <c r="DF38" s="37">
        <f>IF(DF$9&lt;$CW$7,500,[1]!MF_PGasFraction_atma($B$19,T_res_,gamma_gas_,gamma_oil_,gamma_wat_,wc_,,$CS38,Pb_atma,T_res_,Bob_,,,BG38,$B$18,T_res_))</f>
        <v>130.48095703125</v>
      </c>
      <c r="DG38" s="37">
        <f>IF(DG$9&lt;$CW$7,500,[1]!MF_PGasFraction_atma($B$19,T_res_,gamma_gas_,gamma_oil_,gamma_wat_,wc_,,$CS38,Pb_atma,T_res_,Bob_,,,BH38,$B$18,T_res_))</f>
        <v>134.28955078125</v>
      </c>
      <c r="DI38" s="76"/>
      <c r="DJ38" s="34">
        <f>$K$38</f>
        <v>1150</v>
      </c>
      <c r="DK38" s="30" t="e">
        <f t="shared" ca="1" si="81"/>
        <v>#NAME?</v>
      </c>
      <c r="DL38" s="30" t="e">
        <f t="shared" ca="1" si="82"/>
        <v>#NAME?</v>
      </c>
      <c r="DM38" s="30" t="e">
        <f t="shared" ca="1" si="83"/>
        <v>#NAME?</v>
      </c>
      <c r="DN38" s="30" t="e">
        <f t="shared" ca="1" si="84"/>
        <v>#NAME?</v>
      </c>
      <c r="DO38" s="30" t="e">
        <f t="shared" ca="1" si="85"/>
        <v>#NAME?</v>
      </c>
      <c r="DP38" s="30" t="e">
        <f t="shared" ca="1" si="86"/>
        <v>#NAME?</v>
      </c>
      <c r="DQ38" s="30" t="e">
        <f t="shared" ca="1" si="87"/>
        <v>#NAME?</v>
      </c>
      <c r="DR38" s="30" t="e">
        <f t="shared" ca="1" si="88"/>
        <v>#NAME?</v>
      </c>
      <c r="DS38" s="30" t="e">
        <f t="shared" ca="1" si="89"/>
        <v>#NAME?</v>
      </c>
      <c r="DT38" s="30" t="e">
        <f t="shared" ca="1" si="90"/>
        <v>#NAME?</v>
      </c>
      <c r="DU38" s="30" t="e">
        <f t="shared" ca="1" si="91"/>
        <v>#NAME?</v>
      </c>
      <c r="DV38" s="30" t="e">
        <f t="shared" ca="1" si="92"/>
        <v>#NAME?</v>
      </c>
      <c r="DW38" s="30" t="e">
        <f t="shared" ca="1" si="93"/>
        <v>#NAME?</v>
      </c>
      <c r="DX38" s="30" t="e">
        <f t="shared" ca="1" si="94"/>
        <v>#NAME?</v>
      </c>
      <c r="DZ38" s="76"/>
      <c r="EA38" s="34">
        <f>$K$38</f>
        <v>1150</v>
      </c>
      <c r="EB38" s="38" t="e">
        <f t="shared" ca="1" si="95"/>
        <v>#NAME?</v>
      </c>
      <c r="EC38" s="38">
        <f t="shared" si="96"/>
        <v>60</v>
      </c>
      <c r="ED38" s="38">
        <f t="shared" si="97"/>
        <v>60</v>
      </c>
      <c r="EE38" s="38" t="e">
        <f t="shared" ca="1" si="98"/>
        <v>#NAME?</v>
      </c>
      <c r="EF38" s="38" t="e">
        <f t="shared" ca="1" si="99"/>
        <v>#NAME?</v>
      </c>
      <c r="EG38" s="38" t="e">
        <f t="shared" ca="1" si="100"/>
        <v>#NAME?</v>
      </c>
      <c r="EH38" s="38" t="e">
        <f t="shared" ca="1" si="101"/>
        <v>#NAME?</v>
      </c>
      <c r="EI38" s="38" t="e">
        <f t="shared" ca="1" si="102"/>
        <v>#NAME?</v>
      </c>
      <c r="EJ38" s="38" t="e">
        <f t="shared" ca="1" si="103"/>
        <v>#NAME?</v>
      </c>
      <c r="EK38" s="38" t="e">
        <f t="shared" ca="1" si="104"/>
        <v>#NAME?</v>
      </c>
      <c r="EL38" s="38" t="e">
        <f t="shared" ca="1" si="105"/>
        <v>#NAME?</v>
      </c>
      <c r="EM38" s="38" t="e">
        <f t="shared" ca="1" si="106"/>
        <v>#NAME?</v>
      </c>
      <c r="EN38" s="38" t="e">
        <f t="shared" ca="1" si="107"/>
        <v>#NAME?</v>
      </c>
      <c r="EO38" s="38" t="e">
        <f t="shared" ca="1" si="108"/>
        <v>#NAME?</v>
      </c>
      <c r="ER38" s="20" t="e">
        <f t="shared" ca="1" si="109"/>
        <v>#NAME?</v>
      </c>
      <c r="ES38">
        <f t="shared" si="183"/>
        <v>0</v>
      </c>
      <c r="ET38" t="e">
        <f t="shared" ca="1" si="184"/>
        <v>#NAME?</v>
      </c>
      <c r="EU38" t="e">
        <f t="shared" ca="1" si="185"/>
        <v>#NAME?</v>
      </c>
      <c r="EV38" t="e">
        <f t="shared" ca="1" si="186"/>
        <v>#NAME?</v>
      </c>
      <c r="EW38" t="e">
        <f t="shared" ca="1" si="187"/>
        <v>#NAME?</v>
      </c>
      <c r="EX38" t="e">
        <f t="shared" ca="1" si="188"/>
        <v>#NAME?</v>
      </c>
      <c r="EY38" t="e">
        <f t="shared" ca="1" si="189"/>
        <v>#NAME?</v>
      </c>
      <c r="EZ38" t="e">
        <f t="shared" ca="1" si="190"/>
        <v>#NAME?</v>
      </c>
      <c r="FA38" t="e">
        <f t="shared" ca="1" si="191"/>
        <v>#NAME?</v>
      </c>
      <c r="FB38" t="e">
        <f t="shared" ca="1" si="192"/>
        <v>#NAME?</v>
      </c>
      <c r="FC38" t="e">
        <f t="shared" ca="1" si="193"/>
        <v>#NAME?</v>
      </c>
      <c r="FD38" t="e">
        <f t="shared" ca="1" si="194"/>
        <v>#NAME?</v>
      </c>
      <c r="FE38" s="21" t="e">
        <f t="shared" ca="1" si="195"/>
        <v>#NAME?</v>
      </c>
      <c r="FG38" s="76"/>
      <c r="FH38" s="34">
        <f>$K$38</f>
        <v>1150</v>
      </c>
      <c r="FI38" s="37" t="e">
        <f t="shared" ca="1" si="35"/>
        <v>#NAME?</v>
      </c>
      <c r="FJ38" s="37" t="e">
        <f t="shared" ca="1" si="36"/>
        <v>#NAME?</v>
      </c>
      <c r="FK38" s="37" t="e">
        <f t="shared" ca="1" si="37"/>
        <v>#NAME?</v>
      </c>
      <c r="FL38" s="37" t="e">
        <f t="shared" ca="1" si="38"/>
        <v>#NAME?</v>
      </c>
      <c r="FM38" s="37" t="e">
        <f t="shared" ca="1" si="39"/>
        <v>#NAME?</v>
      </c>
      <c r="FN38" s="37" t="e">
        <f t="shared" ca="1" si="40"/>
        <v>#NAME?</v>
      </c>
      <c r="FO38" s="37" t="e">
        <f t="shared" ca="1" si="41"/>
        <v>#NAME?</v>
      </c>
      <c r="FP38" s="37" t="e">
        <f t="shared" ca="1" si="42"/>
        <v>#NAME?</v>
      </c>
      <c r="FQ38" s="37" t="e">
        <f t="shared" ca="1" si="43"/>
        <v>#NAME?</v>
      </c>
      <c r="FR38" s="37" t="e">
        <f t="shared" ca="1" si="44"/>
        <v>#NAME?</v>
      </c>
      <c r="FS38" s="37" t="e">
        <f t="shared" ca="1" si="45"/>
        <v>#NAME?</v>
      </c>
      <c r="FT38" s="37" t="e">
        <f t="shared" ca="1" si="46"/>
        <v>#NAME?</v>
      </c>
      <c r="FU38" s="37" t="e">
        <f t="shared" ca="1" si="47"/>
        <v>#NAME?</v>
      </c>
      <c r="FV38" s="37" t="e">
        <f t="shared" ca="1" si="48"/>
        <v>#NAME?</v>
      </c>
      <c r="FY38" s="76"/>
      <c r="FZ38" s="34">
        <f t="shared" si="123"/>
        <v>1150</v>
      </c>
      <c r="GA38" s="30" t="e">
        <f t="shared" ca="1" si="124"/>
        <v>#NAME?</v>
      </c>
      <c r="GB38" s="30" t="e">
        <f t="shared" ca="1" si="125"/>
        <v>#NAME?</v>
      </c>
      <c r="GC38" s="30" t="e">
        <f t="shared" ca="1" si="126"/>
        <v>#NAME?</v>
      </c>
      <c r="GD38" s="30" t="e">
        <f t="shared" ca="1" si="127"/>
        <v>#NAME?</v>
      </c>
      <c r="GE38" s="30" t="e">
        <f t="shared" ca="1" si="128"/>
        <v>#NAME?</v>
      </c>
      <c r="GF38" s="30" t="e">
        <f t="shared" ca="1" si="129"/>
        <v>#NAME?</v>
      </c>
      <c r="GG38" s="30" t="e">
        <f t="shared" ca="1" si="130"/>
        <v>#NAME?</v>
      </c>
      <c r="GH38" s="30" t="e">
        <f t="shared" ca="1" si="131"/>
        <v>#NAME?</v>
      </c>
      <c r="GI38" s="30" t="e">
        <f t="shared" ca="1" si="132"/>
        <v>#NAME?</v>
      </c>
      <c r="GJ38" s="30" t="e">
        <f t="shared" ca="1" si="133"/>
        <v>#NAME?</v>
      </c>
      <c r="GK38" s="30" t="e">
        <f t="shared" ca="1" si="134"/>
        <v>#NAME?</v>
      </c>
      <c r="GL38" s="30" t="e">
        <f t="shared" ca="1" si="135"/>
        <v>#NAME?</v>
      </c>
      <c r="GM38" s="30" t="e">
        <f t="shared" ca="1" si="136"/>
        <v>#NAME?</v>
      </c>
      <c r="GN38" s="31" t="e">
        <f t="shared" ca="1" si="137"/>
        <v>#NAME?</v>
      </c>
      <c r="GO38" s="76"/>
      <c r="GP38" s="34">
        <v>1150</v>
      </c>
      <c r="GQ38" s="37" t="e">
        <f t="shared" ca="1" si="50"/>
        <v>#NAME?</v>
      </c>
      <c r="GR38" s="37" t="e">
        <f t="shared" ca="1" si="51"/>
        <v>#NAME?</v>
      </c>
      <c r="GS38" s="37" t="e">
        <f t="shared" ca="1" si="52"/>
        <v>#NAME?</v>
      </c>
      <c r="GT38" s="37" t="e">
        <f t="shared" ca="1" si="53"/>
        <v>#NAME?</v>
      </c>
      <c r="GU38" s="37" t="e">
        <f t="shared" ca="1" si="54"/>
        <v>#NAME?</v>
      </c>
      <c r="GV38" s="37" t="e">
        <f t="shared" ca="1" si="55"/>
        <v>#NAME?</v>
      </c>
      <c r="GW38" s="37" t="e">
        <f t="shared" ca="1" si="56"/>
        <v>#NAME?</v>
      </c>
      <c r="GX38" s="37" t="e">
        <f t="shared" ca="1" si="57"/>
        <v>#NAME?</v>
      </c>
      <c r="GY38" s="37" t="e">
        <f t="shared" ca="1" si="58"/>
        <v>#NAME?</v>
      </c>
      <c r="GZ38" s="37" t="e">
        <f t="shared" ca="1" si="59"/>
        <v>#NAME?</v>
      </c>
      <c r="HA38" s="37" t="e">
        <f t="shared" ca="1" si="60"/>
        <v>#NAME?</v>
      </c>
      <c r="HB38" s="37" t="e">
        <f t="shared" ca="1" si="61"/>
        <v>#NAME?</v>
      </c>
      <c r="HC38" s="37" t="e">
        <f t="shared" ca="1" si="62"/>
        <v>#NAME?</v>
      </c>
      <c r="HD38" s="37" t="e">
        <f t="shared" ca="1" si="63"/>
        <v>#NAME?</v>
      </c>
      <c r="HE38" s="76"/>
      <c r="HF38" s="34">
        <f t="shared" si="138"/>
        <v>1150</v>
      </c>
      <c r="HG38" s="42" t="e">
        <f t="shared" ca="1" si="139"/>
        <v>#NAME?</v>
      </c>
      <c r="HH38" s="38" t="e">
        <f t="shared" ca="1" si="140"/>
        <v>#NAME?</v>
      </c>
      <c r="HI38" s="38" t="e">
        <f t="shared" ca="1" si="141"/>
        <v>#NAME?</v>
      </c>
      <c r="HJ38" s="38" t="e">
        <f t="shared" ca="1" si="142"/>
        <v>#NAME?</v>
      </c>
      <c r="HK38" s="38" t="e">
        <f t="shared" ca="1" si="143"/>
        <v>#NAME?</v>
      </c>
      <c r="HL38" s="38" t="e">
        <f t="shared" ca="1" si="144"/>
        <v>#NAME?</v>
      </c>
      <c r="HM38" s="38" t="e">
        <f t="shared" ca="1" si="145"/>
        <v>#NAME?</v>
      </c>
      <c r="HN38" s="38" t="e">
        <f t="shared" ca="1" si="146"/>
        <v>#NAME?</v>
      </c>
      <c r="HO38" s="38" t="e">
        <f t="shared" ca="1" si="147"/>
        <v>#NAME?</v>
      </c>
      <c r="HP38" s="38" t="e">
        <f t="shared" ca="1" si="148"/>
        <v>#NAME?</v>
      </c>
      <c r="HQ38" s="38" t="e">
        <f t="shared" ca="1" si="149"/>
        <v>#NAME?</v>
      </c>
      <c r="HR38" s="38" t="e">
        <f t="shared" ca="1" si="150"/>
        <v>#NAME?</v>
      </c>
      <c r="HS38" s="38" t="e">
        <f t="shared" ca="1" si="151"/>
        <v>#NAME?</v>
      </c>
      <c r="HT38" s="43" t="e">
        <f t="shared" ca="1" si="152"/>
        <v>#NAME?</v>
      </c>
      <c r="HU38" s="76"/>
      <c r="HV38" s="34" t="e">
        <f t="shared" ca="1" si="153"/>
        <v>#NAME?</v>
      </c>
      <c r="HW38" s="38" t="e">
        <f t="shared" ca="1" si="154"/>
        <v>#NAME?</v>
      </c>
      <c r="HX38" s="38" t="e">
        <f t="shared" ca="1" si="155"/>
        <v>#NAME?</v>
      </c>
      <c r="HY38" s="38" t="e">
        <f t="shared" ca="1" si="156"/>
        <v>#NAME?</v>
      </c>
      <c r="HZ38" s="38" t="e">
        <f t="shared" ca="1" si="157"/>
        <v>#NAME?</v>
      </c>
      <c r="IA38" s="38" t="e">
        <f t="shared" ca="1" si="158"/>
        <v>#NAME?</v>
      </c>
      <c r="IB38" s="38" t="e">
        <f t="shared" ca="1" si="159"/>
        <v>#NAME?</v>
      </c>
      <c r="IC38" s="38" t="e">
        <f t="shared" ca="1" si="160"/>
        <v>#NAME?</v>
      </c>
      <c r="ID38" s="38" t="e">
        <f t="shared" ca="1" si="161"/>
        <v>#NAME?</v>
      </c>
      <c r="IE38" s="38" t="e">
        <f t="shared" ca="1" si="162"/>
        <v>#NAME?</v>
      </c>
      <c r="IF38" s="38" t="e">
        <f t="shared" ca="1" si="163"/>
        <v>#NAME?</v>
      </c>
      <c r="IG38" s="38" t="e">
        <f t="shared" ca="1" si="164"/>
        <v>#NAME?</v>
      </c>
      <c r="IH38" s="38" t="e">
        <f t="shared" ca="1" si="165"/>
        <v>#NAME?</v>
      </c>
      <c r="II38" s="38" t="e">
        <f t="shared" ca="1" si="166"/>
        <v>#NAME?</v>
      </c>
      <c r="IJ38" s="43" t="e">
        <f t="shared" ca="1" si="167"/>
        <v>#NAME?</v>
      </c>
      <c r="IL38" s="76"/>
      <c r="IM38" s="34" t="e">
        <f t="shared" ca="1" si="168"/>
        <v>#NAME?</v>
      </c>
      <c r="IN38" s="38" t="e">
        <f t="shared" ca="1" si="169"/>
        <v>#NAME?</v>
      </c>
      <c r="IO38" s="38" t="e">
        <f t="shared" ca="1" si="196"/>
        <v>#NAME?</v>
      </c>
      <c r="IP38" s="38" t="e">
        <f t="shared" ca="1" si="197"/>
        <v>#NAME?</v>
      </c>
      <c r="IQ38" s="38" t="e">
        <f t="shared" ca="1" si="198"/>
        <v>#NAME?</v>
      </c>
      <c r="IR38" s="38" t="e">
        <f t="shared" ca="1" si="199"/>
        <v>#NAME?</v>
      </c>
      <c r="IS38" s="38" t="e">
        <f t="shared" ca="1" si="200"/>
        <v>#NAME?</v>
      </c>
      <c r="IT38" s="38" t="e">
        <f t="shared" ca="1" si="201"/>
        <v>#NAME?</v>
      </c>
      <c r="IU38" s="38" t="e">
        <f t="shared" ca="1" si="202"/>
        <v>#NAME?</v>
      </c>
      <c r="IV38" s="38" t="e">
        <f t="shared" ca="1" si="203"/>
        <v>#NAME?</v>
      </c>
      <c r="IW38" s="38" t="e">
        <f t="shared" ca="1" si="204"/>
        <v>#NAME?</v>
      </c>
      <c r="IX38" s="38" t="e">
        <f t="shared" ca="1" si="205"/>
        <v>#NAME?</v>
      </c>
      <c r="IY38" s="38" t="e">
        <f t="shared" ca="1" si="206"/>
        <v>#NAME?</v>
      </c>
      <c r="IZ38" s="38" t="e">
        <f t="shared" ca="1" si="207"/>
        <v>#NAME?</v>
      </c>
      <c r="JA38" s="43" t="e">
        <f t="shared" ca="1" si="208"/>
        <v>#NAME?</v>
      </c>
    </row>
    <row r="39" spans="1:261" x14ac:dyDescent="0.3">
      <c r="F39" s="71"/>
      <c r="G39" s="71"/>
      <c r="J39" s="76"/>
      <c r="K39" s="34">
        <v>1200</v>
      </c>
      <c r="L39" s="37" t="e">
        <f ca="1">[1]!MF_dPpipe_atma(L$14,wc_,0,Hmes_,Pbuf_atma,Tbuf_,,d_tub,,gamma_gas_,gamma_oil_,gamma_wat_,,$K39,Pb_atma,T_res_,Bob_,,,,,,1,T_res_)</f>
        <v>#NAME?</v>
      </c>
      <c r="M39" s="37" t="e">
        <f ca="1">[1]!MF_dPpipe_atma(M$14,wc_,0,Hmes_,Pbuf_atma,Tbuf_,,d_tub,,gamma_gas_,gamma_oil_,gamma_wat_,,$K39,Pb_atma,T_res_,Bob_,,,,,,1,T_res_)</f>
        <v>#NAME?</v>
      </c>
      <c r="N39" s="37" t="e">
        <f ca="1">[1]!MF_dPpipe_atma(N$14,wc_,0,Hmes_,Pbuf_atma,Tbuf_,,d_tub,,gamma_gas_,gamma_oil_,gamma_wat_,,$K39,Pb_atma,T_res_,Bob_,,,,,,1,T_res_)</f>
        <v>#NAME?</v>
      </c>
      <c r="O39" s="37" t="e">
        <f ca="1">[1]!MF_dPpipe_atma(O$14,wc_,0,Hmes_,Pbuf_atma,Tbuf_,,d_tub,,gamma_gas_,gamma_oil_,gamma_wat_,,$K39,Pb_atma,T_res_,Bob_,,,,,,1,T_res_)</f>
        <v>#NAME?</v>
      </c>
      <c r="P39" s="37" t="e">
        <f ca="1">[1]!MF_dPpipe_atma(P$14,wc_,0,Hmes_,Pbuf_atma,Tbuf_,,d_tub,,gamma_gas_,gamma_oil_,gamma_wat_,,$K39,Pb_atma,T_res_,Bob_,,,,,,1,T_res_)</f>
        <v>#NAME?</v>
      </c>
      <c r="Q39" s="37" t="e">
        <f ca="1">[1]!MF_dPpipe_atma(Q$14,wc_,0,Hmes_,Pbuf_atma,Tbuf_,,d_tub,,gamma_gas_,gamma_oil_,gamma_wat_,,$K39,Pb_atma,T_res_,Bob_,,,,,,1,T_res_)</f>
        <v>#NAME?</v>
      </c>
      <c r="R39" s="37" t="e">
        <f ca="1">[1]!MF_dPpipe_atma(R$14,wc_,0,Hmes_,Pbuf_atma,Tbuf_,,d_tub,,gamma_gas_,gamma_oil_,gamma_wat_,,$K39,Pb_atma,T_res_,Bob_,,,,,,1,T_res_)</f>
        <v>#NAME?</v>
      </c>
      <c r="S39" s="37" t="e">
        <f ca="1">[1]!MF_dPpipe_atma(S$14,wc_,0,Hmes_,Pbuf_atma,Tbuf_,,d_tub,,gamma_gas_,gamma_oil_,gamma_wat_,,$K39,Pb_atma,T_res_,Bob_,,,,,,1,T_res_)</f>
        <v>#NAME?</v>
      </c>
      <c r="T39" s="37" t="e">
        <f ca="1">[1]!MF_dPpipe_atma(T$14,wc_,0,Hmes_,Pbuf_atma,Tbuf_,,d_tub,,gamma_gas_,gamma_oil_,gamma_wat_,,$K39,Pb_atma,T_res_,Bob_,,,,,,1,T_res_)</f>
        <v>#NAME?</v>
      </c>
      <c r="U39" s="37" t="e">
        <f ca="1">[1]!MF_dPpipe_atma(U$14,wc_,0,Hmes_,Pbuf_atma,Tbuf_,,d_tub,,gamma_gas_,gamma_oil_,gamma_wat_,,$K39,Pb_atma,T_res_,Bob_,,,,,,1,T_res_)</f>
        <v>#NAME?</v>
      </c>
      <c r="V39" s="37" t="e">
        <f ca="1">[1]!MF_dPpipe_atma(V$14,wc_,0,Hmes_,Pbuf_atma,Tbuf_,,d_tub,,gamma_gas_,gamma_oil_,gamma_wat_,,$K39,Pb_atma,T_res_,Bob_,,,,,,1,T_res_)</f>
        <v>#NAME?</v>
      </c>
      <c r="W39" s="37" t="e">
        <f ca="1">[1]!MF_dPpipe_atma(W$14,wc_,0,Hmes_,Pbuf_atma,Tbuf_,,d_tub,,gamma_gas_,gamma_oil_,gamma_wat_,,$K39,Pb_atma,T_res_,Bob_,,,,,,1,T_res_)</f>
        <v>#NAME?</v>
      </c>
      <c r="X39" s="37" t="e">
        <f ca="1">[1]!MF_dPpipe_atma(X$14,wc_,0,Hmes_,Pbuf_atma,Tbuf_,,d_tub,,gamma_gas_,gamma_oil_,gamma_wat_,,$K39,Pb_atma,T_res_,Bob_,,,,,,1,T_res_)</f>
        <v>#NAME?</v>
      </c>
      <c r="Y39" s="37" t="e">
        <f ca="1">[1]!MF_dPpipe_atma(Y$14,wc_,0,Hmes_,Pbuf_atma,Tbuf_,,d_tub,,gamma_gas_,gamma_oil_,gamma_wat_,,$K39,Pb_atma,T_res_,Bob_,,,,,,1,T_res_)</f>
        <v>#NAME?</v>
      </c>
      <c r="AB39" s="76"/>
      <c r="AC39" s="34">
        <f>$K$39</f>
        <v>1200</v>
      </c>
      <c r="AD39" s="37" t="e">
        <f t="shared" ca="1" si="67"/>
        <v>#NAME?</v>
      </c>
      <c r="AE39" s="37" t="e">
        <f t="shared" ca="1" si="68"/>
        <v>#NAME?</v>
      </c>
      <c r="AF39" s="37" t="e">
        <f t="shared" ca="1" si="69"/>
        <v>#NAME?</v>
      </c>
      <c r="AG39" s="37" t="e">
        <f t="shared" ca="1" si="70"/>
        <v>#NAME?</v>
      </c>
      <c r="AH39" s="37" t="e">
        <f t="shared" ca="1" si="71"/>
        <v>#NAME?</v>
      </c>
      <c r="AI39" s="37" t="e">
        <f t="shared" ca="1" si="72"/>
        <v>#NAME?</v>
      </c>
      <c r="AJ39" s="37" t="e">
        <f t="shared" ca="1" si="73"/>
        <v>#NAME?</v>
      </c>
      <c r="AK39" s="37" t="e">
        <f t="shared" ca="1" si="74"/>
        <v>#NAME?</v>
      </c>
      <c r="AL39" s="37" t="e">
        <f t="shared" ca="1" si="75"/>
        <v>#NAME?</v>
      </c>
      <c r="AM39" s="37" t="e">
        <f t="shared" ca="1" si="76"/>
        <v>#NAME?</v>
      </c>
      <c r="AN39" s="37" t="e">
        <f t="shared" ca="1" si="77"/>
        <v>#NAME?</v>
      </c>
      <c r="AO39" s="37" t="e">
        <f t="shared" ca="1" si="78"/>
        <v>#NAME?</v>
      </c>
      <c r="AP39" s="37" t="e">
        <f t="shared" ca="1" si="79"/>
        <v>#NAME?</v>
      </c>
      <c r="AQ39" s="37" t="e">
        <f t="shared" ca="1" si="18"/>
        <v>#NAME?</v>
      </c>
      <c r="AT39" s="76"/>
      <c r="AU39" s="34">
        <f>$K$39</f>
        <v>1200</v>
      </c>
      <c r="AV39" s="16">
        <f>[1]!MF_SeparNat_d($B$18,AV$14,wc_,,d_tub,Dcas_,gamma_gas_,gamma_oil_,gamma_wat_,,$AU39,Pb_atma,T_res_,Bob_)</f>
        <v>0.96368115446005664</v>
      </c>
      <c r="AW39" s="16">
        <f>[1]!MF_SeparNat_d($B$18,AW$14,wc_,,d_tub,Dcas_,gamma_gas_,gamma_oil_,gamma_wat_,,$AU39,Pb_atma,T_res_,Bob_)</f>
        <v>0.94008885392382013</v>
      </c>
      <c r="AX39" s="16">
        <f>[1]!MF_SeparNat_d($B$18,AX$14,wc_,,d_tub,Dcas_,gamma_gas_,gamma_oil_,gamma_wat_,,$AU39,Pb_atma,T_res_,Bob_)</f>
        <v>0.9183333034125758</v>
      </c>
      <c r="AY39" s="16">
        <f>[1]!MF_SeparNat_d($B$18,AY$14,wc_,,d_tub,Dcas_,gamma_gas_,gamma_oil_,gamma_wat_,,$AU39,Pb_atma,T_res_,Bob_)</f>
        <v>0.89793900224403012</v>
      </c>
      <c r="AZ39" s="16">
        <f>[1]!MF_SeparNat_d($B$18,AZ$14,wc_,,d_tub,Dcas_,gamma_gas_,gamma_oil_,gamma_wat_,,$AU39,Pb_atma,T_res_,Bob_)</f>
        <v>0.87864993964795901</v>
      </c>
      <c r="BA39" s="16">
        <f>[1]!MF_SeparNat_d($B$18,BA$14,wc_,,d_tub,Dcas_,gamma_gas_,gamma_oil_,gamma_wat_,,$AU39,Pb_atma,T_res_,Bob_)</f>
        <v>0.86030147918933464</v>
      </c>
      <c r="BB39" s="16">
        <f>[1]!MF_SeparNat_d($B$18,BB$14,wc_,,d_tub,Dcas_,gamma_gas_,gamma_oil_,gamma_wat_,,$AU39,Pb_atma,T_res_,Bob_)</f>
        <v>0.83269171324209301</v>
      </c>
      <c r="BC39" s="16">
        <f>[1]!MF_SeparNat_d($B$18,BC$14,wc_,,d_tub,Dcas_,gamma_gas_,gamma_oil_,gamma_wat_,,$AU39,Pb_atma,T_res_,Bob_)</f>
        <v>0.81494418761888077</v>
      </c>
      <c r="BD39" s="16">
        <f>[1]!MF_SeparNat_d($B$18,BD$14,wc_,,d_tub,Dcas_,gamma_gas_,gamma_oil_,gamma_wat_,,$AU39,Pb_atma,T_res_,Bob_)</f>
        <v>0.79793642126633246</v>
      </c>
      <c r="BE39" s="16">
        <f>[1]!MF_SeparNat_d($B$18,BE$14,wc_,,d_tub,Dcas_,gamma_gas_,gamma_oil_,gamma_wat_,,$AU39,Pb_atma,T_res_,Bob_)</f>
        <v>0.78160599927185093</v>
      </c>
      <c r="BF39" s="16">
        <f>[1]!MF_SeparNat_d($B$18,BF$14,wc_,,d_tub,Dcas_,gamma_gas_,gamma_oil_,gamma_wat_,,$AU39,Pb_atma,T_res_,Bob_)</f>
        <v>0.76590103475779803</v>
      </c>
      <c r="BG39" s="16">
        <f>[1]!MF_SeparNat_d($B$18,BG$14,wc_,,d_tub,Dcas_,gamma_gas_,gamma_oil_,gamma_wat_,,$AU39,Pb_atma,T_res_,Bob_)</f>
        <v>0.75077754927087659</v>
      </c>
      <c r="BH39" s="16">
        <f>[1]!MF_SeparNat_d($B$18,BH$14,wc_,,d_tub,Dcas_,gamma_gas_,gamma_oil_,gamma_wat_,,$AU39,Pb_atma,T_res_,Bob_)</f>
        <v>0.73619767478488085</v>
      </c>
      <c r="BI39" s="16">
        <f>[1]!MF_SeparNat_d($B$18,BI$14,wc_,,d_tub,Dcas_,gamma_gas_,gamma_oil_,gamma_wat_,,$AU39,Pb_atma,T_res_,Bob_)</f>
        <v>0.72212837492815474</v>
      </c>
      <c r="BJ39" s="76"/>
      <c r="BK39" s="34">
        <f>$K$39</f>
        <v>1200</v>
      </c>
      <c r="BL39" s="16">
        <f>[1]!MF_GasFraction_d($B$18,T_res_,wc_,gamma_gas_,gamma_oil_,gamma_wat_,,$BK39,Pb_atma,T_res_,Bob_,,,AV39,$B$18,T_res_)</f>
        <v>0.3824190283126544</v>
      </c>
      <c r="BM39" s="16">
        <f>[1]!MF_GasFraction_d($B$18,T_res_,wc_,gamma_gas_,gamma_oil_,gamma_wat_,,$BK39,Pb_atma,T_res_,Bob_,,,AW39,$B$18,T_res_)</f>
        <v>0.50416496121551757</v>
      </c>
      <c r="BN39" s="16">
        <f>[1]!MF_GasFraction_d($B$18,T_res_,wc_,gamma_gas_,gamma_oil_,gamma_wat_,,$BK39,Pb_atma,T_res_,Bob_,,,AX39,$B$18,T_res_)</f>
        <v>0.58089388500556038</v>
      </c>
      <c r="BO39" s="16">
        <f>[1]!MF_GasFraction_d($B$18,T_res_,wc_,gamma_gas_,gamma_oil_,gamma_wat_,,$BK39,Pb_atma,T_res_,Bob_,,,AY39,$B$18,T_res_)</f>
        <v>0.63398902310114491</v>
      </c>
      <c r="BP39" s="16">
        <f>[1]!MF_GasFraction_d($B$18,T_res_,wc_,gamma_gas_,gamma_oil_,gamma_wat_,,$BK39,Pb_atma,T_res_,Bob_,,,AZ39,$B$18,T_res_)</f>
        <v>0.67315225661597722</v>
      </c>
      <c r="BQ39" s="16">
        <f>[1]!MF_GasFraction_d($B$18,T_res_,wc_,gamma_gas_,gamma_oil_,gamma_wat_,,$BK39,Pb_atma,T_res_,Bob_,,,BA39,$B$18,T_res_)</f>
        <v>0.70334639051159242</v>
      </c>
      <c r="BR39" s="16">
        <f>[1]!MF_GasFraction_d($B$18,T_res_,wc_,gamma_gas_,gamma_oil_,gamma_wat_,,$BK39,Pb_atma,T_res_,Bob_,,,BB39,$B$18,T_res_)</f>
        <v>0.73955092734654992</v>
      </c>
      <c r="BS39" s="16">
        <f>[1]!MF_GasFraction_d($B$18,T_res_,wc_,gamma_gas_,gamma_oil_,gamma_wat_,,$BK39,Pb_atma,T_res_,Bob_,,,BC39,$B$18,T_res_)</f>
        <v>0.75849666738750132</v>
      </c>
      <c r="BT39" s="16">
        <f>[1]!MF_GasFraction_d($B$18,T_res_,wc_,gamma_gas_,gamma_oil_,gamma_wat_,,$BK39,Pb_atma,T_res_,Bob_,,,BD39,$B$18,T_res_)</f>
        <v>0.77423486866045754</v>
      </c>
      <c r="BU39" s="16">
        <f>[1]!MF_GasFraction_d($B$18,T_res_,wc_,gamma_gas_,gamma_oil_,gamma_wat_,,$BK39,Pb_atma,T_res_,Bob_,,,BE39,$B$18,T_res_)</f>
        <v>0.78752962775600355</v>
      </c>
      <c r="BV39" s="16">
        <f>[1]!MF_GasFraction_d($B$18,T_res_,wc_,gamma_gas_,gamma_oil_,gamma_wat_,,$BK39,Pb_atma,T_res_,Bob_,,,BF39,$B$18,T_res_)</f>
        <v>0.79891737210876024</v>
      </c>
      <c r="BW39" s="16">
        <f>[1]!MF_GasFraction_d($B$18,T_res_,wc_,gamma_gas_,gamma_oil_,gamma_wat_,,$BK39,Pb_atma,T_res_,Bob_,,,BG39,$B$18,T_res_)</f>
        <v>0.80878637118199959</v>
      </c>
      <c r="BX39" s="16">
        <f>[1]!MF_GasFraction_d($B$18,T_res_,wc_,gamma_gas_,gamma_oil_,gamma_wat_,,$BK39,Pb_atma,T_res_,Bob_,,,BH39,$B$18,T_res_)</f>
        <v>0.8174249419372146</v>
      </c>
      <c r="BY39" s="16">
        <f>[1]!MF_GasFraction_d($B$18,T_res_,wc_,gamma_gas_,gamma_oil_,gamma_wat_,,$BK39,Pb_atma,T_res_,Bob_,,,BI39,$B$18,T_res_)</f>
        <v>0.82505189366511911</v>
      </c>
      <c r="CA39" s="76"/>
      <c r="CB39" s="34">
        <f>$K$39</f>
        <v>1200</v>
      </c>
      <c r="CC39" t="e">
        <f t="shared" ca="1" si="80"/>
        <v>#NAME?</v>
      </c>
      <c r="CD39" t="e">
        <f t="shared" ca="1" si="19"/>
        <v>#NAME?</v>
      </c>
      <c r="CE39" t="e">
        <f t="shared" ca="1" si="20"/>
        <v>#NAME?</v>
      </c>
      <c r="CF39" t="e">
        <f t="shared" ca="1" si="21"/>
        <v>#NAME?</v>
      </c>
      <c r="CG39" t="e">
        <f t="shared" ca="1" si="22"/>
        <v>#NAME?</v>
      </c>
      <c r="CH39" t="e">
        <f t="shared" ca="1" si="23"/>
        <v>#NAME?</v>
      </c>
      <c r="CI39" t="e">
        <f t="shared" ca="1" si="24"/>
        <v>#NAME?</v>
      </c>
      <c r="CJ39" t="e">
        <f t="shared" ca="1" si="25"/>
        <v>#NAME?</v>
      </c>
      <c r="CK39" t="e">
        <f t="shared" ca="1" si="26"/>
        <v>#NAME?</v>
      </c>
      <c r="CL39" t="e">
        <f t="shared" ca="1" si="27"/>
        <v>#NAME?</v>
      </c>
      <c r="CM39" t="e">
        <f t="shared" ca="1" si="28"/>
        <v>#NAME?</v>
      </c>
      <c r="CN39" t="e">
        <f t="shared" ca="1" si="29"/>
        <v>#NAME?</v>
      </c>
      <c r="CO39" t="e">
        <f t="shared" ca="1" si="30"/>
        <v>#NAME?</v>
      </c>
      <c r="CP39" t="e">
        <f t="shared" ca="1" si="31"/>
        <v>#NAME?</v>
      </c>
      <c r="CR39" s="76"/>
      <c r="CS39" s="34">
        <f>$K$39</f>
        <v>1200</v>
      </c>
      <c r="CT39" s="37">
        <f>IF(CT$9&lt;$CW$7,500,[1]!MF_PGasFraction_atma($B$19,T_res_,gamma_gas_,gamma_oil_,gamma_wat_,wc_,,$CS39,Pb_atma,T_res_,Bob_,,,AU39,$B$18,T_res_))</f>
        <v>500</v>
      </c>
      <c r="CU39" s="37">
        <f>IF(CU$9&lt;$CW$7,500,[1]!MF_PGasFraction_atma($B$19,T_res_,gamma_gas_,gamma_oil_,gamma_wat_,wc_,,$CS39,Pb_atma,T_res_,Bob_,,,AV39,$B$18,T_res_))</f>
        <v>46.453857421875</v>
      </c>
      <c r="CV39" s="37">
        <f>IF(CV$9&lt;$CW$7,500,[1]!MF_PGasFraction_atma($B$19,T_res_,gamma_gas_,gamma_oil_,gamma_wat_,wc_,,$CS39,Pb_atma,T_res_,Bob_,,,AW39,$B$18,T_res_))</f>
        <v>60.5712890625</v>
      </c>
      <c r="CW39" s="37">
        <f>IF(CW$9&lt;$CW$7,500,[1]!MF_PGasFraction_atma($B$19,T_res_,gamma_gas_,gamma_oil_,gamma_wat_,wc_,,$CS39,Pb_atma,T_res_,Bob_,,,AX39,$B$18,T_res_))</f>
        <v>72.76611328125</v>
      </c>
      <c r="CX39" s="37">
        <f>IF(CX$9&lt;$CW$7,500,[1]!MF_PGasFraction_atma($B$19,T_res_,gamma_gas_,gamma_oil_,gamma_wat_,wc_,,$CS39,Pb_atma,T_res_,Bob_,,,AY39,$B$18,T_res_))</f>
        <v>83.23974609375</v>
      </c>
      <c r="CY39" s="37">
        <f>IF(CY$9&lt;$CW$7,500,[1]!MF_PGasFraction_atma($B$19,T_res_,gamma_gas_,gamma_oil_,gamma_wat_,wc_,,$CS39,Pb_atma,T_res_,Bob_,,,AZ39,$B$18,T_res_))</f>
        <v>92.17529296875</v>
      </c>
      <c r="CZ39" s="37">
        <f>IF(CZ$9&lt;$CW$7,500,[1]!MF_PGasFraction_atma($B$19,T_res_,gamma_gas_,gamma_oil_,gamma_wat_,wc_,,$CS39,Pb_atma,T_res_,Bob_,,,BA39,$B$18,T_res_))</f>
        <v>99.755859375</v>
      </c>
      <c r="DA39" s="37">
        <f>IF(DA$9&lt;$CW$7,500,[1]!MF_PGasFraction_atma($B$19,T_res_,gamma_gas_,gamma_oil_,gamma_wat_,wc_,,$CS39,Pb_atma,T_res_,Bob_,,,BB39,$B$18,T_res_))</f>
        <v>109.716796875</v>
      </c>
      <c r="DB39" s="37">
        <f>IF(DB$9&lt;$CW$7,500,[1]!MF_PGasFraction_atma($B$19,T_res_,gamma_gas_,gamma_oil_,gamma_wat_,wc_,,$CS39,Pb_atma,T_res_,Bob_,,,BC39,$B$18,T_res_))</f>
        <v>115.39306640625</v>
      </c>
      <c r="DC39" s="37">
        <f>IF(DC$9&lt;$CW$7,500,[1]!MF_PGasFraction_atma($B$19,T_res_,gamma_gas_,gamma_oil_,gamma_wat_,wc_,,$CS39,Pb_atma,T_res_,Bob_,,,BD39,$B$18,T_res_))</f>
        <v>120.41015625</v>
      </c>
      <c r="DD39" s="37">
        <f>IF(DD$9&lt;$CW$7,500,[1]!MF_PGasFraction_atma($B$19,T_res_,gamma_gas_,gamma_oil_,gamma_wat_,wc_,,$CS39,Pb_atma,T_res_,Bob_,,,BE39,$B$18,T_res_))</f>
        <v>125.0244140625</v>
      </c>
      <c r="DE39" s="37">
        <f>IF(DE$9&lt;$CW$7,500,[1]!MF_PGasFraction_atma($B$19,T_res_,gamma_gas_,gamma_oil_,gamma_wat_,wc_,,$CS39,Pb_atma,T_res_,Bob_,,,BF39,$B$18,T_res_))</f>
        <v>129.2724609375</v>
      </c>
      <c r="DF39" s="37">
        <f>IF(DF$9&lt;$CW$7,500,[1]!MF_PGasFraction_atma($B$19,T_res_,gamma_gas_,gamma_oil_,gamma_wat_,wc_,,$CS39,Pb_atma,T_res_,Bob_,,,BG39,$B$18,T_res_))</f>
        <v>133.41064453125</v>
      </c>
      <c r="DG39" s="37">
        <f>IF(DG$9&lt;$CW$7,500,[1]!MF_PGasFraction_atma($B$19,T_res_,gamma_gas_,gamma_oil_,gamma_wat_,wc_,,$CS39,Pb_atma,T_res_,Bob_,,,BH39,$B$18,T_res_))</f>
        <v>137.43896484375</v>
      </c>
      <c r="DI39" s="76"/>
      <c r="DJ39" s="34">
        <f>$K$39</f>
        <v>1200</v>
      </c>
      <c r="DK39" s="30" t="e">
        <f t="shared" ca="1" si="81"/>
        <v>#NAME?</v>
      </c>
      <c r="DL39" s="30" t="e">
        <f t="shared" ca="1" si="82"/>
        <v>#NAME?</v>
      </c>
      <c r="DM39" s="30" t="e">
        <f t="shared" ca="1" si="83"/>
        <v>#NAME?</v>
      </c>
      <c r="DN39" s="30" t="e">
        <f t="shared" ca="1" si="84"/>
        <v>#NAME?</v>
      </c>
      <c r="DO39" s="30" t="e">
        <f t="shared" ca="1" si="85"/>
        <v>#NAME?</v>
      </c>
      <c r="DP39" s="30" t="e">
        <f t="shared" ca="1" si="86"/>
        <v>#NAME?</v>
      </c>
      <c r="DQ39" s="30" t="e">
        <f t="shared" ca="1" si="87"/>
        <v>#NAME?</v>
      </c>
      <c r="DR39" s="30" t="e">
        <f t="shared" ca="1" si="88"/>
        <v>#NAME?</v>
      </c>
      <c r="DS39" s="30" t="e">
        <f t="shared" ca="1" si="89"/>
        <v>#NAME?</v>
      </c>
      <c r="DT39" s="30" t="e">
        <f t="shared" ca="1" si="90"/>
        <v>#NAME?</v>
      </c>
      <c r="DU39" s="30" t="e">
        <f t="shared" ca="1" si="91"/>
        <v>#NAME?</v>
      </c>
      <c r="DV39" s="30" t="e">
        <f t="shared" ca="1" si="92"/>
        <v>#NAME?</v>
      </c>
      <c r="DW39" s="30" t="e">
        <f t="shared" ca="1" si="93"/>
        <v>#NAME?</v>
      </c>
      <c r="DX39" s="30" t="e">
        <f t="shared" ca="1" si="94"/>
        <v>#NAME?</v>
      </c>
      <c r="DZ39" s="76"/>
      <c r="EA39" s="34">
        <f>$K$39</f>
        <v>1200</v>
      </c>
      <c r="EB39" s="38" t="e">
        <f t="shared" ca="1" si="95"/>
        <v>#NAME?</v>
      </c>
      <c r="EC39" s="38">
        <f t="shared" si="96"/>
        <v>60</v>
      </c>
      <c r="ED39" s="38" t="e">
        <f t="shared" ca="1" si="97"/>
        <v>#NAME?</v>
      </c>
      <c r="EE39" s="38" t="e">
        <f t="shared" ca="1" si="98"/>
        <v>#NAME?</v>
      </c>
      <c r="EF39" s="38" t="e">
        <f t="shared" ca="1" si="99"/>
        <v>#NAME?</v>
      </c>
      <c r="EG39" s="38" t="e">
        <f t="shared" ca="1" si="100"/>
        <v>#NAME?</v>
      </c>
      <c r="EH39" s="38" t="e">
        <f t="shared" ca="1" si="101"/>
        <v>#NAME?</v>
      </c>
      <c r="EI39" s="38" t="e">
        <f t="shared" ca="1" si="102"/>
        <v>#NAME?</v>
      </c>
      <c r="EJ39" s="38" t="e">
        <f t="shared" ca="1" si="103"/>
        <v>#NAME?</v>
      </c>
      <c r="EK39" s="38" t="e">
        <f t="shared" ca="1" si="104"/>
        <v>#NAME?</v>
      </c>
      <c r="EL39" s="38" t="e">
        <f t="shared" ca="1" si="105"/>
        <v>#NAME?</v>
      </c>
      <c r="EM39" s="38" t="e">
        <f t="shared" ca="1" si="106"/>
        <v>#NAME?</v>
      </c>
      <c r="EN39" s="38" t="e">
        <f t="shared" ca="1" si="107"/>
        <v>#NAME?</v>
      </c>
      <c r="EO39" s="38" t="e">
        <f t="shared" ca="1" si="108"/>
        <v>#NAME?</v>
      </c>
      <c r="ER39" s="20" t="e">
        <f t="shared" ca="1" si="109"/>
        <v>#NAME?</v>
      </c>
      <c r="ES39" t="e">
        <f t="shared" ca="1" si="183"/>
        <v>#NAME?</v>
      </c>
      <c r="ET39" t="e">
        <f t="shared" ca="1" si="184"/>
        <v>#NAME?</v>
      </c>
      <c r="EU39" t="e">
        <f t="shared" ca="1" si="185"/>
        <v>#NAME?</v>
      </c>
      <c r="EV39" t="e">
        <f t="shared" ca="1" si="186"/>
        <v>#NAME?</v>
      </c>
      <c r="EW39" t="e">
        <f t="shared" ca="1" si="187"/>
        <v>#NAME?</v>
      </c>
      <c r="EX39" t="e">
        <f t="shared" ca="1" si="188"/>
        <v>#NAME?</v>
      </c>
      <c r="EY39" t="e">
        <f t="shared" ca="1" si="189"/>
        <v>#NAME?</v>
      </c>
      <c r="EZ39" t="e">
        <f t="shared" ca="1" si="190"/>
        <v>#NAME?</v>
      </c>
      <c r="FA39" t="e">
        <f t="shared" ca="1" si="191"/>
        <v>#NAME?</v>
      </c>
      <c r="FB39" t="e">
        <f t="shared" ca="1" si="192"/>
        <v>#NAME?</v>
      </c>
      <c r="FC39" t="e">
        <f t="shared" ca="1" si="193"/>
        <v>#NAME?</v>
      </c>
      <c r="FD39" t="e">
        <f t="shared" ca="1" si="194"/>
        <v>#NAME?</v>
      </c>
      <c r="FE39" s="21" t="e">
        <f t="shared" ca="1" si="195"/>
        <v>#NAME?</v>
      </c>
      <c r="FG39" s="76"/>
      <c r="FH39" s="34">
        <f>$K$39</f>
        <v>1200</v>
      </c>
      <c r="FI39" s="37" t="e">
        <f t="shared" ca="1" si="35"/>
        <v>#NAME?</v>
      </c>
      <c r="FJ39" s="37" t="e">
        <f t="shared" ca="1" si="36"/>
        <v>#NAME?</v>
      </c>
      <c r="FK39" s="37" t="e">
        <f t="shared" ca="1" si="37"/>
        <v>#NAME?</v>
      </c>
      <c r="FL39" s="37" t="e">
        <f t="shared" ca="1" si="38"/>
        <v>#NAME?</v>
      </c>
      <c r="FM39" s="37" t="e">
        <f t="shared" ca="1" si="39"/>
        <v>#NAME?</v>
      </c>
      <c r="FN39" s="37" t="e">
        <f t="shared" ca="1" si="40"/>
        <v>#NAME?</v>
      </c>
      <c r="FO39" s="37" t="e">
        <f t="shared" ca="1" si="41"/>
        <v>#NAME?</v>
      </c>
      <c r="FP39" s="37" t="e">
        <f t="shared" ca="1" si="42"/>
        <v>#NAME?</v>
      </c>
      <c r="FQ39" s="37" t="e">
        <f t="shared" ca="1" si="43"/>
        <v>#NAME?</v>
      </c>
      <c r="FR39" s="37" t="e">
        <f t="shared" ca="1" si="44"/>
        <v>#NAME?</v>
      </c>
      <c r="FS39" s="37" t="e">
        <f t="shared" ca="1" si="45"/>
        <v>#NAME?</v>
      </c>
      <c r="FT39" s="37" t="e">
        <f t="shared" ca="1" si="46"/>
        <v>#NAME?</v>
      </c>
      <c r="FU39" s="37" t="e">
        <f t="shared" ca="1" si="47"/>
        <v>#NAME?</v>
      </c>
      <c r="FV39" s="37" t="e">
        <f t="shared" ca="1" si="48"/>
        <v>#NAME?</v>
      </c>
      <c r="FY39" s="76"/>
      <c r="FZ39" s="34">
        <f t="shared" si="123"/>
        <v>1200</v>
      </c>
      <c r="GA39" s="30" t="e">
        <f t="shared" ca="1" si="124"/>
        <v>#NAME?</v>
      </c>
      <c r="GB39" s="30" t="e">
        <f t="shared" ca="1" si="125"/>
        <v>#NAME?</v>
      </c>
      <c r="GC39" s="30" t="e">
        <f t="shared" ca="1" si="126"/>
        <v>#NAME?</v>
      </c>
      <c r="GD39" s="30" t="e">
        <f t="shared" ca="1" si="127"/>
        <v>#NAME?</v>
      </c>
      <c r="GE39" s="30" t="e">
        <f t="shared" ca="1" si="128"/>
        <v>#NAME?</v>
      </c>
      <c r="GF39" s="30" t="e">
        <f t="shared" ca="1" si="129"/>
        <v>#NAME?</v>
      </c>
      <c r="GG39" s="30" t="e">
        <f t="shared" ca="1" si="130"/>
        <v>#NAME?</v>
      </c>
      <c r="GH39" s="30" t="e">
        <f t="shared" ca="1" si="131"/>
        <v>#NAME?</v>
      </c>
      <c r="GI39" s="30" t="e">
        <f t="shared" ca="1" si="132"/>
        <v>#NAME?</v>
      </c>
      <c r="GJ39" s="30" t="e">
        <f t="shared" ca="1" si="133"/>
        <v>#NAME?</v>
      </c>
      <c r="GK39" s="30" t="e">
        <f t="shared" ca="1" si="134"/>
        <v>#NAME?</v>
      </c>
      <c r="GL39" s="30" t="e">
        <f t="shared" ca="1" si="135"/>
        <v>#NAME?</v>
      </c>
      <c r="GM39" s="30" t="e">
        <f t="shared" ca="1" si="136"/>
        <v>#NAME?</v>
      </c>
      <c r="GN39" s="31" t="e">
        <f t="shared" ca="1" si="137"/>
        <v>#NAME?</v>
      </c>
      <c r="GO39" s="76"/>
      <c r="GP39" s="34">
        <v>1200</v>
      </c>
      <c r="GQ39" s="37" t="e">
        <f t="shared" ca="1" si="50"/>
        <v>#NAME?</v>
      </c>
      <c r="GR39" s="37" t="e">
        <f t="shared" ca="1" si="51"/>
        <v>#NAME?</v>
      </c>
      <c r="GS39" s="37" t="e">
        <f t="shared" ca="1" si="52"/>
        <v>#NAME?</v>
      </c>
      <c r="GT39" s="37" t="e">
        <f t="shared" ca="1" si="53"/>
        <v>#NAME?</v>
      </c>
      <c r="GU39" s="37" t="e">
        <f t="shared" ca="1" si="54"/>
        <v>#NAME?</v>
      </c>
      <c r="GV39" s="37" t="e">
        <f t="shared" ca="1" si="55"/>
        <v>#NAME?</v>
      </c>
      <c r="GW39" s="37" t="e">
        <f t="shared" ca="1" si="56"/>
        <v>#NAME?</v>
      </c>
      <c r="GX39" s="37" t="e">
        <f t="shared" ca="1" si="57"/>
        <v>#NAME?</v>
      </c>
      <c r="GY39" s="37" t="e">
        <f t="shared" ca="1" si="58"/>
        <v>#NAME?</v>
      </c>
      <c r="GZ39" s="37" t="e">
        <f t="shared" ca="1" si="59"/>
        <v>#NAME?</v>
      </c>
      <c r="HA39" s="37" t="e">
        <f t="shared" ca="1" si="60"/>
        <v>#NAME?</v>
      </c>
      <c r="HB39" s="37" t="e">
        <f t="shared" ca="1" si="61"/>
        <v>#NAME?</v>
      </c>
      <c r="HC39" s="37" t="e">
        <f t="shared" ca="1" si="62"/>
        <v>#NAME?</v>
      </c>
      <c r="HD39" s="37" t="e">
        <f t="shared" ca="1" si="63"/>
        <v>#NAME?</v>
      </c>
      <c r="HE39" s="76"/>
      <c r="HF39" s="34">
        <f t="shared" si="138"/>
        <v>1200</v>
      </c>
      <c r="HG39" s="42" t="e">
        <f t="shared" ca="1" si="139"/>
        <v>#NAME?</v>
      </c>
      <c r="HH39" s="38" t="e">
        <f t="shared" ca="1" si="140"/>
        <v>#NAME?</v>
      </c>
      <c r="HI39" s="38" t="e">
        <f t="shared" ca="1" si="141"/>
        <v>#NAME?</v>
      </c>
      <c r="HJ39" s="38" t="e">
        <f t="shared" ca="1" si="142"/>
        <v>#NAME?</v>
      </c>
      <c r="HK39" s="38" t="e">
        <f t="shared" ca="1" si="143"/>
        <v>#NAME?</v>
      </c>
      <c r="HL39" s="38" t="e">
        <f t="shared" ca="1" si="144"/>
        <v>#NAME?</v>
      </c>
      <c r="HM39" s="38" t="e">
        <f t="shared" ca="1" si="145"/>
        <v>#NAME?</v>
      </c>
      <c r="HN39" s="38" t="e">
        <f t="shared" ca="1" si="146"/>
        <v>#NAME?</v>
      </c>
      <c r="HO39" s="38" t="e">
        <f t="shared" ca="1" si="147"/>
        <v>#NAME?</v>
      </c>
      <c r="HP39" s="38" t="e">
        <f t="shared" ca="1" si="148"/>
        <v>#NAME?</v>
      </c>
      <c r="HQ39" s="38" t="e">
        <f t="shared" ca="1" si="149"/>
        <v>#NAME?</v>
      </c>
      <c r="HR39" s="38" t="e">
        <f t="shared" ca="1" si="150"/>
        <v>#NAME?</v>
      </c>
      <c r="HS39" s="38" t="e">
        <f t="shared" ca="1" si="151"/>
        <v>#NAME?</v>
      </c>
      <c r="HT39" s="43" t="e">
        <f t="shared" ca="1" si="152"/>
        <v>#NAME?</v>
      </c>
      <c r="HU39" s="76"/>
      <c r="HV39" s="34" t="e">
        <f t="shared" ca="1" si="153"/>
        <v>#NAME?</v>
      </c>
      <c r="HW39" s="38" t="e">
        <f t="shared" ca="1" si="154"/>
        <v>#NAME?</v>
      </c>
      <c r="HX39" s="38" t="e">
        <f t="shared" ca="1" si="155"/>
        <v>#NAME?</v>
      </c>
      <c r="HY39" s="38" t="e">
        <f t="shared" ca="1" si="156"/>
        <v>#NAME?</v>
      </c>
      <c r="HZ39" s="38" t="e">
        <f t="shared" ca="1" si="157"/>
        <v>#NAME?</v>
      </c>
      <c r="IA39" s="38" t="e">
        <f t="shared" ca="1" si="158"/>
        <v>#NAME?</v>
      </c>
      <c r="IB39" s="38" t="e">
        <f t="shared" ca="1" si="159"/>
        <v>#NAME?</v>
      </c>
      <c r="IC39" s="38" t="e">
        <f t="shared" ca="1" si="160"/>
        <v>#NAME?</v>
      </c>
      <c r="ID39" s="38" t="e">
        <f t="shared" ca="1" si="161"/>
        <v>#NAME?</v>
      </c>
      <c r="IE39" s="38" t="e">
        <f t="shared" ca="1" si="162"/>
        <v>#NAME?</v>
      </c>
      <c r="IF39" s="38" t="e">
        <f t="shared" ca="1" si="163"/>
        <v>#NAME?</v>
      </c>
      <c r="IG39" s="38" t="e">
        <f t="shared" ca="1" si="164"/>
        <v>#NAME?</v>
      </c>
      <c r="IH39" s="38" t="e">
        <f t="shared" ca="1" si="165"/>
        <v>#NAME?</v>
      </c>
      <c r="II39" s="38" t="e">
        <f t="shared" ca="1" si="166"/>
        <v>#NAME?</v>
      </c>
      <c r="IJ39" s="43" t="e">
        <f t="shared" ca="1" si="167"/>
        <v>#NAME?</v>
      </c>
      <c r="IL39" s="76"/>
      <c r="IM39" s="34" t="e">
        <f t="shared" ca="1" si="168"/>
        <v>#NAME?</v>
      </c>
      <c r="IN39" s="38" t="e">
        <f t="shared" ca="1" si="169"/>
        <v>#NAME?</v>
      </c>
      <c r="IO39" s="38" t="e">
        <f t="shared" ca="1" si="196"/>
        <v>#NAME?</v>
      </c>
      <c r="IP39" s="38" t="e">
        <f t="shared" ca="1" si="197"/>
        <v>#NAME?</v>
      </c>
      <c r="IQ39" s="38" t="e">
        <f t="shared" ca="1" si="198"/>
        <v>#NAME?</v>
      </c>
      <c r="IR39" s="38" t="e">
        <f t="shared" ca="1" si="199"/>
        <v>#NAME?</v>
      </c>
      <c r="IS39" s="38" t="e">
        <f t="shared" ca="1" si="200"/>
        <v>#NAME?</v>
      </c>
      <c r="IT39" s="38" t="e">
        <f t="shared" ca="1" si="201"/>
        <v>#NAME?</v>
      </c>
      <c r="IU39" s="38" t="e">
        <f t="shared" ca="1" si="202"/>
        <v>#NAME?</v>
      </c>
      <c r="IV39" s="38" t="e">
        <f t="shared" ca="1" si="203"/>
        <v>#NAME?</v>
      </c>
      <c r="IW39" s="38" t="e">
        <f t="shared" ca="1" si="204"/>
        <v>#NAME?</v>
      </c>
      <c r="IX39" s="38" t="e">
        <f t="shared" ca="1" si="205"/>
        <v>#NAME?</v>
      </c>
      <c r="IY39" s="38" t="e">
        <f t="shared" ca="1" si="206"/>
        <v>#NAME?</v>
      </c>
      <c r="IZ39" s="38" t="e">
        <f t="shared" ca="1" si="207"/>
        <v>#NAME?</v>
      </c>
      <c r="JA39" s="43" t="e">
        <f t="shared" ca="1" si="208"/>
        <v>#NAME?</v>
      </c>
    </row>
    <row r="40" spans="1:261" ht="12.9" thickBot="1" x14ac:dyDescent="0.35">
      <c r="F40" s="71"/>
      <c r="G40" s="71"/>
      <c r="J40" s="76"/>
      <c r="K40" s="34">
        <v>1250</v>
      </c>
      <c r="L40" s="37" t="e">
        <f ca="1">[1]!MF_dPpipe_atma(L$14,wc_,0,Hmes_,Pbuf_atma,Tbuf_,,d_tub,,gamma_gas_,gamma_oil_,gamma_wat_,,$K40,Pb_atma,T_res_,Bob_,,,,,,1,T_res_)</f>
        <v>#NAME?</v>
      </c>
      <c r="M40" s="37" t="e">
        <f ca="1">[1]!MF_dPpipe_atma(M$14,wc_,0,Hmes_,Pbuf_atma,Tbuf_,,d_tub,,gamma_gas_,gamma_oil_,gamma_wat_,,$K40,Pb_atma,T_res_,Bob_,,,,,,1,T_res_)</f>
        <v>#NAME?</v>
      </c>
      <c r="N40" s="37" t="e">
        <f ca="1">[1]!MF_dPpipe_atma(N$14,wc_,0,Hmes_,Pbuf_atma,Tbuf_,,d_tub,,gamma_gas_,gamma_oil_,gamma_wat_,,$K40,Pb_atma,T_res_,Bob_,,,,,,1,T_res_)</f>
        <v>#NAME?</v>
      </c>
      <c r="O40" s="37" t="e">
        <f ca="1">[1]!MF_dPpipe_atma(O$14,wc_,0,Hmes_,Pbuf_atma,Tbuf_,,d_tub,,gamma_gas_,gamma_oil_,gamma_wat_,,$K40,Pb_atma,T_res_,Bob_,,,,,,1,T_res_)</f>
        <v>#NAME?</v>
      </c>
      <c r="P40" s="37" t="e">
        <f ca="1">[1]!MF_dPpipe_atma(P$14,wc_,0,Hmes_,Pbuf_atma,Tbuf_,,d_tub,,gamma_gas_,gamma_oil_,gamma_wat_,,$K40,Pb_atma,T_res_,Bob_,,,,,,1,T_res_)</f>
        <v>#NAME?</v>
      </c>
      <c r="Q40" s="37" t="e">
        <f ca="1">[1]!MF_dPpipe_atma(Q$14,wc_,0,Hmes_,Pbuf_atma,Tbuf_,,d_tub,,gamma_gas_,gamma_oil_,gamma_wat_,,$K40,Pb_atma,T_res_,Bob_,,,,,,1,T_res_)</f>
        <v>#NAME?</v>
      </c>
      <c r="R40" s="37" t="e">
        <f ca="1">[1]!MF_dPpipe_atma(R$14,wc_,0,Hmes_,Pbuf_atma,Tbuf_,,d_tub,,gamma_gas_,gamma_oil_,gamma_wat_,,$K40,Pb_atma,T_res_,Bob_,,,,,,1,T_res_)</f>
        <v>#NAME?</v>
      </c>
      <c r="S40" s="37" t="e">
        <f ca="1">[1]!MF_dPpipe_atma(S$14,wc_,0,Hmes_,Pbuf_atma,Tbuf_,,d_tub,,gamma_gas_,gamma_oil_,gamma_wat_,,$K40,Pb_atma,T_res_,Bob_,,,,,,1,T_res_)</f>
        <v>#NAME?</v>
      </c>
      <c r="T40" s="37" t="e">
        <f ca="1">[1]!MF_dPpipe_atma(T$14,wc_,0,Hmes_,Pbuf_atma,Tbuf_,,d_tub,,gamma_gas_,gamma_oil_,gamma_wat_,,$K40,Pb_atma,T_res_,Bob_,,,,,,1,T_res_)</f>
        <v>#NAME?</v>
      </c>
      <c r="U40" s="37" t="e">
        <f ca="1">[1]!MF_dPpipe_atma(U$14,wc_,0,Hmes_,Pbuf_atma,Tbuf_,,d_tub,,gamma_gas_,gamma_oil_,gamma_wat_,,$K40,Pb_atma,T_res_,Bob_,,,,,,1,T_res_)</f>
        <v>#NAME?</v>
      </c>
      <c r="V40" s="37" t="e">
        <f ca="1">[1]!MF_dPpipe_atma(V$14,wc_,0,Hmes_,Pbuf_atma,Tbuf_,,d_tub,,gamma_gas_,gamma_oil_,gamma_wat_,,$K40,Pb_atma,T_res_,Bob_,,,,,,1,T_res_)</f>
        <v>#NAME?</v>
      </c>
      <c r="W40" s="37" t="e">
        <f ca="1">[1]!MF_dPpipe_atma(W$14,wc_,0,Hmes_,Pbuf_atma,Tbuf_,,d_tub,,gamma_gas_,gamma_oil_,gamma_wat_,,$K40,Pb_atma,T_res_,Bob_,,,,,,1,T_res_)</f>
        <v>#NAME?</v>
      </c>
      <c r="X40" s="37" t="e">
        <f ca="1">[1]!MF_dPpipe_atma(X$14,wc_,0,Hmes_,Pbuf_atma,Tbuf_,,d_tub,,gamma_gas_,gamma_oil_,gamma_wat_,,$K40,Pb_atma,T_res_,Bob_,,,,,,1,T_res_)</f>
        <v>#NAME?</v>
      </c>
      <c r="Y40" s="37" t="e">
        <f ca="1">[1]!MF_dPpipe_atma(Y$14,wc_,0,Hmes_,Pbuf_atma,Tbuf_,,d_tub,,gamma_gas_,gamma_oil_,gamma_wat_,,$K40,Pb_atma,T_res_,Bob_,,,,,,1,T_res_)</f>
        <v>#NAME?</v>
      </c>
      <c r="AB40" s="76"/>
      <c r="AC40" s="34">
        <f>$K$40</f>
        <v>1250</v>
      </c>
      <c r="AD40" s="37" t="e">
        <f t="shared" ca="1" si="67"/>
        <v>#NAME?</v>
      </c>
      <c r="AE40" s="37" t="e">
        <f t="shared" ca="1" si="68"/>
        <v>#NAME?</v>
      </c>
      <c r="AF40" s="37" t="e">
        <f t="shared" ca="1" si="69"/>
        <v>#NAME?</v>
      </c>
      <c r="AG40" s="37" t="e">
        <f t="shared" ca="1" si="70"/>
        <v>#NAME?</v>
      </c>
      <c r="AH40" s="37" t="e">
        <f t="shared" ca="1" si="71"/>
        <v>#NAME?</v>
      </c>
      <c r="AI40" s="37" t="e">
        <f t="shared" ca="1" si="72"/>
        <v>#NAME?</v>
      </c>
      <c r="AJ40" s="37" t="e">
        <f t="shared" ca="1" si="73"/>
        <v>#NAME?</v>
      </c>
      <c r="AK40" s="37" t="e">
        <f t="shared" ca="1" si="74"/>
        <v>#NAME?</v>
      </c>
      <c r="AL40" s="37" t="e">
        <f t="shared" ca="1" si="75"/>
        <v>#NAME?</v>
      </c>
      <c r="AM40" s="37" t="e">
        <f t="shared" ca="1" si="76"/>
        <v>#NAME?</v>
      </c>
      <c r="AN40" s="37" t="e">
        <f t="shared" ca="1" si="77"/>
        <v>#NAME?</v>
      </c>
      <c r="AO40" s="37" t="e">
        <f t="shared" ca="1" si="78"/>
        <v>#NAME?</v>
      </c>
      <c r="AP40" s="37" t="e">
        <f t="shared" ca="1" si="79"/>
        <v>#NAME?</v>
      </c>
      <c r="AQ40" s="37" t="e">
        <f t="shared" ca="1" si="18"/>
        <v>#NAME?</v>
      </c>
      <c r="AT40" s="76"/>
      <c r="AU40" s="34">
        <f>$K$40</f>
        <v>1250</v>
      </c>
      <c r="AV40" s="16">
        <f>[1]!MF_SeparNat_d($B$18,AV$14,wc_,,d_tub,Dcas_,gamma_gas_,gamma_oil_,gamma_wat_,,$AU40,Pb_atma,T_res_,Bob_)</f>
        <v>0.96368115446005664</v>
      </c>
      <c r="AW40" s="16">
        <f>[1]!MF_SeparNat_d($B$18,AW$14,wc_,,d_tub,Dcas_,gamma_gas_,gamma_oil_,gamma_wat_,,$AU40,Pb_atma,T_res_,Bob_)</f>
        <v>0.94008885392382013</v>
      </c>
      <c r="AX40" s="16">
        <f>[1]!MF_SeparNat_d($B$18,AX$14,wc_,,d_tub,Dcas_,gamma_gas_,gamma_oil_,gamma_wat_,,$AU40,Pb_atma,T_res_,Bob_)</f>
        <v>0.9183333034125758</v>
      </c>
      <c r="AY40" s="16">
        <f>[1]!MF_SeparNat_d($B$18,AY$14,wc_,,d_tub,Dcas_,gamma_gas_,gamma_oil_,gamma_wat_,,$AU40,Pb_atma,T_res_,Bob_)</f>
        <v>0.89793900224403012</v>
      </c>
      <c r="AZ40" s="16">
        <f>[1]!MF_SeparNat_d($B$18,AZ$14,wc_,,d_tub,Dcas_,gamma_gas_,gamma_oil_,gamma_wat_,,$AU40,Pb_atma,T_res_,Bob_)</f>
        <v>0.87864993964795901</v>
      </c>
      <c r="BA40" s="16">
        <f>[1]!MF_SeparNat_d($B$18,BA$14,wc_,,d_tub,Dcas_,gamma_gas_,gamma_oil_,gamma_wat_,,$AU40,Pb_atma,T_res_,Bob_)</f>
        <v>0.86030147918933464</v>
      </c>
      <c r="BB40" s="16">
        <f>[1]!MF_SeparNat_d($B$18,BB$14,wc_,,d_tub,Dcas_,gamma_gas_,gamma_oil_,gamma_wat_,,$AU40,Pb_atma,T_res_,Bob_)</f>
        <v>0.83269171324209301</v>
      </c>
      <c r="BC40" s="16">
        <f>[1]!MF_SeparNat_d($B$18,BC$14,wc_,,d_tub,Dcas_,gamma_gas_,gamma_oil_,gamma_wat_,,$AU40,Pb_atma,T_res_,Bob_)</f>
        <v>0.81494418761888077</v>
      </c>
      <c r="BD40" s="16">
        <f>[1]!MF_SeparNat_d($B$18,BD$14,wc_,,d_tub,Dcas_,gamma_gas_,gamma_oil_,gamma_wat_,,$AU40,Pb_atma,T_res_,Bob_)</f>
        <v>0.79793642126633246</v>
      </c>
      <c r="BE40" s="16">
        <f>[1]!MF_SeparNat_d($B$18,BE$14,wc_,,d_tub,Dcas_,gamma_gas_,gamma_oil_,gamma_wat_,,$AU40,Pb_atma,T_res_,Bob_)</f>
        <v>0.78160599927185093</v>
      </c>
      <c r="BF40" s="16">
        <f>[1]!MF_SeparNat_d($B$18,BF$14,wc_,,d_tub,Dcas_,gamma_gas_,gamma_oil_,gamma_wat_,,$AU40,Pb_atma,T_res_,Bob_)</f>
        <v>0.76590103475779803</v>
      </c>
      <c r="BG40" s="16">
        <f>[1]!MF_SeparNat_d($B$18,BG$14,wc_,,d_tub,Dcas_,gamma_gas_,gamma_oil_,gamma_wat_,,$AU40,Pb_atma,T_res_,Bob_)</f>
        <v>0.75077754927087659</v>
      </c>
      <c r="BH40" s="16">
        <f>[1]!MF_SeparNat_d($B$18,BH$14,wc_,,d_tub,Dcas_,gamma_gas_,gamma_oil_,gamma_wat_,,$AU40,Pb_atma,T_res_,Bob_)</f>
        <v>0.73619767478488085</v>
      </c>
      <c r="BI40" s="16">
        <f>[1]!MF_SeparNat_d($B$18,BI$14,wc_,,d_tub,Dcas_,gamma_gas_,gamma_oil_,gamma_wat_,,$AU40,Pb_atma,T_res_,Bob_)</f>
        <v>0.73760399776896213</v>
      </c>
      <c r="BJ40" s="76"/>
      <c r="BK40" s="34">
        <f>$K$40</f>
        <v>1250</v>
      </c>
      <c r="BL40" s="16">
        <f>[1]!MF_GasFraction_d($B$18,T_res_,wc_,gamma_gas_,gamma_oil_,gamma_wat_,,$BK40,Pb_atma,T_res_,Bob_,,,AV40,$B$18,T_res_)</f>
        <v>0.3923318527481815</v>
      </c>
      <c r="BM40" s="16">
        <f>[1]!MF_GasFraction_d($B$18,T_res_,wc_,gamma_gas_,gamma_oil_,gamma_wat_,,$BK40,Pb_atma,T_res_,Bob_,,,AW40,$B$18,T_res_)</f>
        <v>0.51464886967133117</v>
      </c>
      <c r="BN40" s="16">
        <f>[1]!MF_GasFraction_d($B$18,T_res_,wc_,gamma_gas_,gamma_oil_,gamma_wat_,,$BK40,Pb_atma,T_res_,Bob_,,,AX40,$B$18,T_res_)</f>
        <v>0.59107133265475165</v>
      </c>
      <c r="BO40" s="16">
        <f>[1]!MF_GasFraction_d($B$18,T_res_,wc_,gamma_gas_,gamma_oil_,gamma_wat_,,$BK40,Pb_atma,T_res_,Bob_,,,AY40,$B$18,T_res_)</f>
        <v>0.64366803527723604</v>
      </c>
      <c r="BP40" s="16">
        <f>[1]!MF_GasFraction_d($B$18,T_res_,wc_,gamma_gas_,gamma_oil_,gamma_wat_,,$BK40,Pb_atma,T_res_,Bob_,,,AZ40,$B$18,T_res_)</f>
        <v>0.68231456951470593</v>
      </c>
      <c r="BQ40" s="16">
        <f>[1]!MF_GasFraction_d($B$18,T_res_,wc_,gamma_gas_,gamma_oil_,gamma_wat_,,$BK40,Pb_atma,T_res_,Bob_,,,BA40,$B$18,T_res_)</f>
        <v>0.71202438738026408</v>
      </c>
      <c r="BR40" s="16">
        <f>[1]!MF_GasFraction_d($B$18,T_res_,wc_,gamma_gas_,gamma_oil_,gamma_wat_,,$BK40,Pb_atma,T_res_,Bob_,,,BB40,$B$18,T_res_)</f>
        <v>0.74754997027172543</v>
      </c>
      <c r="BS40" s="16">
        <f>[1]!MF_GasFraction_d($B$18,T_res_,wc_,gamma_gas_,gamma_oil_,gamma_wat_,,$BK40,Pb_atma,T_res_,Bob_,,,BC40,$B$18,T_res_)</f>
        <v>0.76609787101514415</v>
      </c>
      <c r="BT40" s="16">
        <f>[1]!MF_GasFraction_d($B$18,T_res_,wc_,gamma_gas_,gamma_oil_,gamma_wat_,,$BK40,Pb_atma,T_res_,Bob_,,,BD40,$B$18,T_res_)</f>
        <v>0.78148342673866589</v>
      </c>
      <c r="BU40" s="16">
        <f>[1]!MF_GasFraction_d($B$18,T_res_,wc_,gamma_gas_,gamma_oil_,gamma_wat_,,$BK40,Pb_atma,T_res_,Bob_,,,BE40,$B$18,T_res_)</f>
        <v>0.79446465131451782</v>
      </c>
      <c r="BV40" s="16">
        <f>[1]!MF_GasFraction_d($B$18,T_res_,wc_,gamma_gas_,gamma_oil_,gamma_wat_,,$BK40,Pb_atma,T_res_,Bob_,,,BF40,$B$18,T_res_)</f>
        <v>0.8055724654209877</v>
      </c>
      <c r="BW40" s="16">
        <f>[1]!MF_GasFraction_d($B$18,T_res_,wc_,gamma_gas_,gamma_oil_,gamma_wat_,,$BK40,Pb_atma,T_res_,Bob_,,,BG40,$B$18,T_res_)</f>
        <v>0.81519039414308592</v>
      </c>
      <c r="BX40" s="16">
        <f>[1]!MF_GasFraction_d($B$18,T_res_,wc_,gamma_gas_,gamma_oil_,gamma_wat_,,$BK40,Pb_atma,T_res_,Bob_,,,BH40,$B$18,T_res_)</f>
        <v>0.82360274724357729</v>
      </c>
      <c r="BY40" s="16">
        <f>[1]!MF_GasFraction_d($B$18,T_res_,wc_,gamma_gas_,gamma_oil_,gamma_wat_,,$BK40,Pb_atma,T_res_,Bob_,,,BI40,$B$18,T_res_)</f>
        <v>0.82282484133097511</v>
      </c>
      <c r="CA40" s="76"/>
      <c r="CB40" s="34">
        <f>$K$40</f>
        <v>1250</v>
      </c>
      <c r="CC40" t="e">
        <f t="shared" ca="1" si="80"/>
        <v>#NAME?</v>
      </c>
      <c r="CD40" t="e">
        <f t="shared" ca="1" si="19"/>
        <v>#NAME?</v>
      </c>
      <c r="CE40" t="e">
        <f t="shared" ca="1" si="20"/>
        <v>#NAME?</v>
      </c>
      <c r="CF40" t="e">
        <f t="shared" ca="1" si="21"/>
        <v>#NAME?</v>
      </c>
      <c r="CG40" t="e">
        <f t="shared" ca="1" si="22"/>
        <v>#NAME?</v>
      </c>
      <c r="CH40" t="e">
        <f t="shared" ca="1" si="23"/>
        <v>#NAME?</v>
      </c>
      <c r="CI40" t="e">
        <f t="shared" ca="1" si="24"/>
        <v>#NAME?</v>
      </c>
      <c r="CJ40" t="e">
        <f t="shared" ca="1" si="25"/>
        <v>#NAME?</v>
      </c>
      <c r="CK40" t="e">
        <f t="shared" ca="1" si="26"/>
        <v>#NAME?</v>
      </c>
      <c r="CL40" t="e">
        <f t="shared" ca="1" si="27"/>
        <v>#NAME?</v>
      </c>
      <c r="CM40" t="e">
        <f t="shared" ca="1" si="28"/>
        <v>#NAME?</v>
      </c>
      <c r="CN40" t="e">
        <f t="shared" ca="1" si="29"/>
        <v>#NAME?</v>
      </c>
      <c r="CO40" t="e">
        <f t="shared" ca="1" si="30"/>
        <v>#NAME?</v>
      </c>
      <c r="CP40" t="e">
        <f t="shared" ca="1" si="31"/>
        <v>#NAME?</v>
      </c>
      <c r="CR40" s="76"/>
      <c r="CS40" s="34">
        <f>$K$40</f>
        <v>1250</v>
      </c>
      <c r="CT40" s="37">
        <f>IF(CT$9&lt;$CW$7,500,[1]!MF_PGasFraction_atma($B$19,T_res_,gamma_gas_,gamma_oil_,gamma_wat_,wc_,,$CS40,Pb_atma,T_res_,Bob_,,,AU40,$B$18,T_res_))</f>
        <v>500</v>
      </c>
      <c r="CU40" s="37">
        <f>IF(CU$9&lt;$CW$7,500,[1]!MF_PGasFraction_atma($B$19,T_res_,gamma_gas_,gamma_oil_,gamma_wat_,wc_,,$CS40,Pb_atma,T_res_,Bob_,,,AV40,$B$18,T_res_))</f>
        <v>47.42431640625</v>
      </c>
      <c r="CV40" s="37">
        <f>IF(CV$9&lt;$CW$7,500,[1]!MF_PGasFraction_atma($B$19,T_res_,gamma_gas_,gamma_oil_,gamma_wat_,wc_,,$CS40,Pb_atma,T_res_,Bob_,,,AW40,$B$18,T_res_))</f>
        <v>62.07275390625</v>
      </c>
      <c r="CW40" s="37">
        <f>IF(CW$9&lt;$CW$7,500,[1]!MF_PGasFraction_atma($B$19,T_res_,gamma_gas_,gamma_oil_,gamma_wat_,wc_,,$CS40,Pb_atma,T_res_,Bob_,,,AX40,$B$18,T_res_))</f>
        <v>74.6337890625</v>
      </c>
      <c r="CX40" s="37">
        <f>IF(CX$9&lt;$CW$7,500,[1]!MF_PGasFraction_atma($B$19,T_res_,gamma_gas_,gamma_oil_,gamma_wat_,wc_,,$CS40,Pb_atma,T_res_,Bob_,,,AY40,$B$18,T_res_))</f>
        <v>85.3271484375</v>
      </c>
      <c r="CY40" s="37">
        <f>IF(CY$9&lt;$CW$7,500,[1]!MF_PGasFraction_atma($B$19,T_res_,gamma_gas_,gamma_oil_,gamma_wat_,wc_,,$CS40,Pb_atma,T_res_,Bob_,,,AZ40,$B$18,T_res_))</f>
        <v>94.4091796875</v>
      </c>
      <c r="CZ40" s="37">
        <f>IF(CZ$9&lt;$CW$7,500,[1]!MF_PGasFraction_atma($B$19,T_res_,gamma_gas_,gamma_oil_,gamma_wat_,wc_,,$CS40,Pb_atma,T_res_,Bob_,,,BA40,$B$18,T_res_))</f>
        <v>102.06298828125</v>
      </c>
      <c r="DA40" s="37">
        <f>IF(DA$9&lt;$CW$7,500,[1]!MF_PGasFraction_atma($B$19,T_res_,gamma_gas_,gamma_oil_,gamma_wat_,wc_,,$CS40,Pb_atma,T_res_,Bob_,,,BB40,$B$18,T_res_))</f>
        <v>112.060546875</v>
      </c>
      <c r="DB40" s="37">
        <f>IF(DB$9&lt;$CW$7,500,[1]!MF_PGasFraction_atma($B$19,T_res_,gamma_gas_,gamma_oil_,gamma_wat_,wc_,,$CS40,Pb_atma,T_res_,Bob_,,,BC40,$B$18,T_res_))</f>
        <v>117.7734375</v>
      </c>
      <c r="DC40" s="37">
        <f>IF(DC$9&lt;$CW$7,500,[1]!MF_PGasFraction_atma($B$19,T_res_,gamma_gas_,gamma_oil_,gamma_wat_,wc_,,$CS40,Pb_atma,T_res_,Bob_,,,BD40,$B$18,T_res_))</f>
        <v>122.86376953125</v>
      </c>
      <c r="DD40" s="37">
        <f>IF(DD$9&lt;$CW$7,500,[1]!MF_PGasFraction_atma($B$19,T_res_,gamma_gas_,gamma_oil_,gamma_wat_,wc_,,$CS40,Pb_atma,T_res_,Bob_,,,BE40,$B$18,T_res_))</f>
        <v>127.55126953125</v>
      </c>
      <c r="DE40" s="37">
        <f>IF(DE$9&lt;$CW$7,500,[1]!MF_PGasFraction_atma($B$19,T_res_,gamma_gas_,gamma_oil_,gamma_wat_,wc_,,$CS40,Pb_atma,T_res_,Bob_,,,BF40,$B$18,T_res_))</f>
        <v>132.01904296875</v>
      </c>
      <c r="DF40" s="37">
        <f>IF(DF$9&lt;$CW$7,500,[1]!MF_PGasFraction_atma($B$19,T_res_,gamma_gas_,gamma_oil_,gamma_wat_,wc_,,$CS40,Pb_atma,T_res_,Bob_,,,BG40,$B$18,T_res_))</f>
        <v>136.34033203125</v>
      </c>
      <c r="DG40" s="37">
        <f>IF(DG$9&lt;$CW$7,500,[1]!MF_PGasFraction_atma($B$19,T_res_,gamma_gas_,gamma_oil_,gamma_wat_,wc_,,$CS40,Pb_atma,T_res_,Bob_,,,BH40,$B$18,T_res_))</f>
        <v>140.6982421875</v>
      </c>
      <c r="DI40" s="76"/>
      <c r="DJ40" s="34">
        <f>$K$40</f>
        <v>1250</v>
      </c>
      <c r="DK40" s="30" t="e">
        <f t="shared" ca="1" si="81"/>
        <v>#NAME?</v>
      </c>
      <c r="DL40" s="30" t="e">
        <f t="shared" ca="1" si="82"/>
        <v>#NAME?</v>
      </c>
      <c r="DM40" s="30" t="e">
        <f t="shared" ca="1" si="83"/>
        <v>#NAME?</v>
      </c>
      <c r="DN40" s="30" t="e">
        <f t="shared" ca="1" si="84"/>
        <v>#NAME?</v>
      </c>
      <c r="DO40" s="30" t="e">
        <f t="shared" ca="1" si="85"/>
        <v>#NAME?</v>
      </c>
      <c r="DP40" s="30" t="e">
        <f t="shared" ca="1" si="86"/>
        <v>#NAME?</v>
      </c>
      <c r="DQ40" s="30" t="e">
        <f t="shared" ca="1" si="87"/>
        <v>#NAME?</v>
      </c>
      <c r="DR40" s="30" t="e">
        <f t="shared" ca="1" si="88"/>
        <v>#NAME?</v>
      </c>
      <c r="DS40" s="30" t="e">
        <f t="shared" ca="1" si="89"/>
        <v>#NAME?</v>
      </c>
      <c r="DT40" s="30" t="e">
        <f t="shared" ca="1" si="90"/>
        <v>#NAME?</v>
      </c>
      <c r="DU40" s="30" t="e">
        <f t="shared" ca="1" si="91"/>
        <v>#NAME?</v>
      </c>
      <c r="DV40" s="30" t="e">
        <f t="shared" ca="1" si="92"/>
        <v>#NAME?</v>
      </c>
      <c r="DW40" s="30" t="e">
        <f t="shared" ca="1" si="93"/>
        <v>#NAME?</v>
      </c>
      <c r="DX40" s="30" t="e">
        <f t="shared" ca="1" si="94"/>
        <v>#NAME?</v>
      </c>
      <c r="DZ40" s="76"/>
      <c r="EA40" s="34">
        <f>$K$40</f>
        <v>1250</v>
      </c>
      <c r="EB40" s="38" t="e">
        <f t="shared" ca="1" si="95"/>
        <v>#NAME?</v>
      </c>
      <c r="EC40" s="38">
        <f t="shared" si="96"/>
        <v>60</v>
      </c>
      <c r="ED40" s="38" t="e">
        <f t="shared" ca="1" si="97"/>
        <v>#NAME?</v>
      </c>
      <c r="EE40" s="38" t="e">
        <f t="shared" ca="1" si="98"/>
        <v>#NAME?</v>
      </c>
      <c r="EF40" s="38" t="e">
        <f t="shared" ca="1" si="99"/>
        <v>#NAME?</v>
      </c>
      <c r="EG40" s="38" t="e">
        <f t="shared" ca="1" si="100"/>
        <v>#NAME?</v>
      </c>
      <c r="EH40" s="38" t="e">
        <f t="shared" ca="1" si="101"/>
        <v>#NAME?</v>
      </c>
      <c r="EI40" s="38" t="e">
        <f t="shared" ca="1" si="102"/>
        <v>#NAME?</v>
      </c>
      <c r="EJ40" s="38" t="e">
        <f t="shared" ca="1" si="103"/>
        <v>#NAME?</v>
      </c>
      <c r="EK40" s="38" t="e">
        <f t="shared" ca="1" si="104"/>
        <v>#NAME?</v>
      </c>
      <c r="EL40" s="38" t="e">
        <f t="shared" ca="1" si="105"/>
        <v>#NAME?</v>
      </c>
      <c r="EM40" s="38" t="e">
        <f t="shared" ca="1" si="106"/>
        <v>#NAME?</v>
      </c>
      <c r="EN40" s="38" t="e">
        <f t="shared" ca="1" si="107"/>
        <v>#NAME?</v>
      </c>
      <c r="EO40" s="38" t="e">
        <f t="shared" ca="1" si="108"/>
        <v>#NAME?</v>
      </c>
      <c r="ER40" s="20" t="e">
        <f t="shared" ca="1" si="109"/>
        <v>#NAME?</v>
      </c>
      <c r="ES40" t="e">
        <f t="shared" ca="1" si="183"/>
        <v>#NAME?</v>
      </c>
      <c r="ET40" t="e">
        <f t="shared" ca="1" si="184"/>
        <v>#NAME?</v>
      </c>
      <c r="EU40" t="e">
        <f t="shared" ca="1" si="185"/>
        <v>#NAME?</v>
      </c>
      <c r="EV40" t="e">
        <f t="shared" ca="1" si="186"/>
        <v>#NAME?</v>
      </c>
      <c r="EW40" t="e">
        <f t="shared" ca="1" si="187"/>
        <v>#NAME?</v>
      </c>
      <c r="EX40" t="e">
        <f t="shared" ca="1" si="188"/>
        <v>#NAME?</v>
      </c>
      <c r="EY40" t="e">
        <f t="shared" ca="1" si="189"/>
        <v>#NAME?</v>
      </c>
      <c r="EZ40" t="e">
        <f t="shared" ca="1" si="190"/>
        <v>#NAME?</v>
      </c>
      <c r="FA40" t="e">
        <f t="shared" ca="1" si="191"/>
        <v>#NAME?</v>
      </c>
      <c r="FB40" t="e">
        <f t="shared" ca="1" si="192"/>
        <v>#NAME?</v>
      </c>
      <c r="FC40" t="e">
        <f t="shared" ca="1" si="193"/>
        <v>#NAME?</v>
      </c>
      <c r="FD40" t="e">
        <f t="shared" ca="1" si="194"/>
        <v>#NAME?</v>
      </c>
      <c r="FE40" s="21" t="e">
        <f t="shared" ca="1" si="195"/>
        <v>#NAME?</v>
      </c>
      <c r="FG40" s="76"/>
      <c r="FH40" s="34">
        <f>$K$40</f>
        <v>1250</v>
      </c>
      <c r="FI40" s="37" t="e">
        <f t="shared" ca="1" si="35"/>
        <v>#NAME?</v>
      </c>
      <c r="FJ40" s="37" t="e">
        <f t="shared" ca="1" si="36"/>
        <v>#NAME?</v>
      </c>
      <c r="FK40" s="37" t="e">
        <f t="shared" ca="1" si="37"/>
        <v>#NAME?</v>
      </c>
      <c r="FL40" s="37" t="e">
        <f t="shared" ca="1" si="38"/>
        <v>#NAME?</v>
      </c>
      <c r="FM40" s="37" t="e">
        <f t="shared" ca="1" si="39"/>
        <v>#NAME?</v>
      </c>
      <c r="FN40" s="37" t="e">
        <f t="shared" ca="1" si="40"/>
        <v>#NAME?</v>
      </c>
      <c r="FO40" s="37" t="e">
        <f t="shared" ca="1" si="41"/>
        <v>#NAME?</v>
      </c>
      <c r="FP40" s="37" t="e">
        <f t="shared" ca="1" si="42"/>
        <v>#NAME?</v>
      </c>
      <c r="FQ40" s="37" t="e">
        <f t="shared" ca="1" si="43"/>
        <v>#NAME?</v>
      </c>
      <c r="FR40" s="37" t="e">
        <f t="shared" ca="1" si="44"/>
        <v>#NAME?</v>
      </c>
      <c r="FS40" s="37" t="e">
        <f t="shared" ca="1" si="45"/>
        <v>#NAME?</v>
      </c>
      <c r="FT40" s="37" t="e">
        <f t="shared" ca="1" si="46"/>
        <v>#NAME?</v>
      </c>
      <c r="FU40" s="37" t="e">
        <f t="shared" ca="1" si="47"/>
        <v>#NAME?</v>
      </c>
      <c r="FV40" s="37" t="e">
        <f t="shared" ca="1" si="48"/>
        <v>#NAME?</v>
      </c>
      <c r="FY40" s="76"/>
      <c r="FZ40" s="34">
        <f t="shared" si="123"/>
        <v>1250</v>
      </c>
      <c r="GA40" s="30" t="e">
        <f t="shared" ca="1" si="124"/>
        <v>#NAME?</v>
      </c>
      <c r="GB40" s="30" t="e">
        <f t="shared" ca="1" si="125"/>
        <v>#NAME?</v>
      </c>
      <c r="GC40" s="30" t="e">
        <f t="shared" ca="1" si="126"/>
        <v>#NAME?</v>
      </c>
      <c r="GD40" s="30" t="e">
        <f t="shared" ca="1" si="127"/>
        <v>#NAME?</v>
      </c>
      <c r="GE40" s="30" t="e">
        <f t="shared" ca="1" si="128"/>
        <v>#NAME?</v>
      </c>
      <c r="GF40" s="30" t="e">
        <f t="shared" ca="1" si="129"/>
        <v>#NAME?</v>
      </c>
      <c r="GG40" s="30" t="e">
        <f t="shared" ca="1" si="130"/>
        <v>#NAME?</v>
      </c>
      <c r="GH40" s="30" t="e">
        <f t="shared" ca="1" si="131"/>
        <v>#NAME?</v>
      </c>
      <c r="GI40" s="30" t="e">
        <f t="shared" ca="1" si="132"/>
        <v>#NAME?</v>
      </c>
      <c r="GJ40" s="30" t="e">
        <f t="shared" ca="1" si="133"/>
        <v>#NAME?</v>
      </c>
      <c r="GK40" s="30" t="e">
        <f t="shared" ca="1" si="134"/>
        <v>#NAME?</v>
      </c>
      <c r="GL40" s="30" t="e">
        <f t="shared" ca="1" si="135"/>
        <v>#NAME?</v>
      </c>
      <c r="GM40" s="30" t="e">
        <f t="shared" ca="1" si="136"/>
        <v>#NAME?</v>
      </c>
      <c r="GN40" s="31" t="e">
        <f t="shared" ca="1" si="137"/>
        <v>#NAME?</v>
      </c>
      <c r="GO40" s="76"/>
      <c r="GP40" s="34">
        <v>1250</v>
      </c>
      <c r="GQ40" s="37" t="e">
        <f t="shared" ca="1" si="50"/>
        <v>#NAME?</v>
      </c>
      <c r="GR40" s="37" t="e">
        <f t="shared" ca="1" si="51"/>
        <v>#NAME?</v>
      </c>
      <c r="GS40" s="37" t="e">
        <f t="shared" ca="1" si="52"/>
        <v>#NAME?</v>
      </c>
      <c r="GT40" s="37" t="e">
        <f t="shared" ca="1" si="53"/>
        <v>#NAME?</v>
      </c>
      <c r="GU40" s="37" t="e">
        <f t="shared" ca="1" si="54"/>
        <v>#NAME?</v>
      </c>
      <c r="GV40" s="37" t="e">
        <f t="shared" ca="1" si="55"/>
        <v>#NAME?</v>
      </c>
      <c r="GW40" s="37" t="e">
        <f t="shared" ca="1" si="56"/>
        <v>#NAME?</v>
      </c>
      <c r="GX40" s="37" t="e">
        <f t="shared" ca="1" si="57"/>
        <v>#NAME?</v>
      </c>
      <c r="GY40" s="37" t="e">
        <f t="shared" ca="1" si="58"/>
        <v>#NAME?</v>
      </c>
      <c r="GZ40" s="37" t="e">
        <f t="shared" ca="1" si="59"/>
        <v>#NAME?</v>
      </c>
      <c r="HA40" s="37" t="e">
        <f t="shared" ca="1" si="60"/>
        <v>#NAME?</v>
      </c>
      <c r="HB40" s="37" t="e">
        <f t="shared" ca="1" si="61"/>
        <v>#NAME?</v>
      </c>
      <c r="HC40" s="37" t="e">
        <f t="shared" ca="1" si="62"/>
        <v>#NAME?</v>
      </c>
      <c r="HD40" s="37" t="e">
        <f t="shared" ca="1" si="63"/>
        <v>#NAME?</v>
      </c>
      <c r="HE40" s="76"/>
      <c r="HF40" s="34">
        <f t="shared" si="138"/>
        <v>1250</v>
      </c>
      <c r="HG40" s="42" t="e">
        <f t="shared" ca="1" si="139"/>
        <v>#NAME?</v>
      </c>
      <c r="HH40" s="38" t="e">
        <f t="shared" ca="1" si="140"/>
        <v>#NAME?</v>
      </c>
      <c r="HI40" s="38" t="e">
        <f t="shared" ca="1" si="141"/>
        <v>#NAME?</v>
      </c>
      <c r="HJ40" s="38" t="e">
        <f t="shared" ca="1" si="142"/>
        <v>#NAME?</v>
      </c>
      <c r="HK40" s="38" t="e">
        <f t="shared" ca="1" si="143"/>
        <v>#NAME?</v>
      </c>
      <c r="HL40" s="38" t="e">
        <f t="shared" ca="1" si="144"/>
        <v>#NAME?</v>
      </c>
      <c r="HM40" s="38" t="e">
        <f t="shared" ca="1" si="145"/>
        <v>#NAME?</v>
      </c>
      <c r="HN40" s="38" t="e">
        <f t="shared" ca="1" si="146"/>
        <v>#NAME?</v>
      </c>
      <c r="HO40" s="38" t="e">
        <f t="shared" ca="1" si="147"/>
        <v>#NAME?</v>
      </c>
      <c r="HP40" s="38" t="e">
        <f t="shared" ca="1" si="148"/>
        <v>#NAME?</v>
      </c>
      <c r="HQ40" s="38" t="e">
        <f t="shared" ca="1" si="149"/>
        <v>#NAME?</v>
      </c>
      <c r="HR40" s="38" t="e">
        <f t="shared" ca="1" si="150"/>
        <v>#NAME?</v>
      </c>
      <c r="HS40" s="38" t="e">
        <f t="shared" ca="1" si="151"/>
        <v>#NAME?</v>
      </c>
      <c r="HT40" s="43" t="e">
        <f t="shared" ca="1" si="152"/>
        <v>#NAME?</v>
      </c>
      <c r="HU40" s="76"/>
      <c r="HV40" s="34" t="e">
        <f t="shared" ca="1" si="153"/>
        <v>#NAME?</v>
      </c>
      <c r="HW40" s="38" t="e">
        <f t="shared" ca="1" si="154"/>
        <v>#NAME?</v>
      </c>
      <c r="HX40" s="38" t="e">
        <f t="shared" ca="1" si="155"/>
        <v>#NAME?</v>
      </c>
      <c r="HY40" s="38" t="e">
        <f t="shared" ca="1" si="156"/>
        <v>#NAME?</v>
      </c>
      <c r="HZ40" s="38" t="e">
        <f t="shared" ca="1" si="157"/>
        <v>#NAME?</v>
      </c>
      <c r="IA40" s="38" t="e">
        <f t="shared" ca="1" si="158"/>
        <v>#NAME?</v>
      </c>
      <c r="IB40" s="38" t="e">
        <f t="shared" ca="1" si="159"/>
        <v>#NAME?</v>
      </c>
      <c r="IC40" s="38" t="e">
        <f t="shared" ca="1" si="160"/>
        <v>#NAME?</v>
      </c>
      <c r="ID40" s="38" t="e">
        <f t="shared" ca="1" si="161"/>
        <v>#NAME?</v>
      </c>
      <c r="IE40" s="38" t="e">
        <f t="shared" ca="1" si="162"/>
        <v>#NAME?</v>
      </c>
      <c r="IF40" s="38" t="e">
        <f t="shared" ca="1" si="163"/>
        <v>#NAME?</v>
      </c>
      <c r="IG40" s="38" t="e">
        <f t="shared" ca="1" si="164"/>
        <v>#NAME?</v>
      </c>
      <c r="IH40" s="38" t="e">
        <f t="shared" ca="1" si="165"/>
        <v>#NAME?</v>
      </c>
      <c r="II40" s="38" t="e">
        <f t="shared" ca="1" si="166"/>
        <v>#NAME?</v>
      </c>
      <c r="IJ40" s="43" t="e">
        <f t="shared" ca="1" si="167"/>
        <v>#NAME?</v>
      </c>
      <c r="IL40" s="76"/>
      <c r="IM40" s="34" t="e">
        <f t="shared" ca="1" si="168"/>
        <v>#NAME?</v>
      </c>
      <c r="IN40" s="38" t="e">
        <f t="shared" ca="1" si="169"/>
        <v>#NAME?</v>
      </c>
      <c r="IO40" s="38" t="e">
        <f t="shared" ca="1" si="196"/>
        <v>#NAME?</v>
      </c>
      <c r="IP40" s="38" t="e">
        <f t="shared" ca="1" si="197"/>
        <v>#NAME?</v>
      </c>
      <c r="IQ40" s="38" t="e">
        <f t="shared" ca="1" si="198"/>
        <v>#NAME?</v>
      </c>
      <c r="IR40" s="38" t="e">
        <f t="shared" ca="1" si="199"/>
        <v>#NAME?</v>
      </c>
      <c r="IS40" s="38" t="e">
        <f t="shared" ca="1" si="200"/>
        <v>#NAME?</v>
      </c>
      <c r="IT40" s="38" t="e">
        <f t="shared" ca="1" si="201"/>
        <v>#NAME?</v>
      </c>
      <c r="IU40" s="38" t="e">
        <f t="shared" ca="1" si="202"/>
        <v>#NAME?</v>
      </c>
      <c r="IV40" s="38" t="e">
        <f t="shared" ca="1" si="203"/>
        <v>#NAME?</v>
      </c>
      <c r="IW40" s="38" t="e">
        <f t="shared" ca="1" si="204"/>
        <v>#NAME?</v>
      </c>
      <c r="IX40" s="38" t="e">
        <f t="shared" ca="1" si="205"/>
        <v>#NAME?</v>
      </c>
      <c r="IY40" s="38" t="e">
        <f t="shared" ca="1" si="206"/>
        <v>#NAME?</v>
      </c>
      <c r="IZ40" s="38" t="e">
        <f t="shared" ca="1" si="207"/>
        <v>#NAME?</v>
      </c>
      <c r="JA40" s="43" t="e">
        <f t="shared" ca="1" si="208"/>
        <v>#NAME?</v>
      </c>
    </row>
    <row r="41" spans="1:261" ht="12.9" thickBot="1" x14ac:dyDescent="0.35">
      <c r="A41" s="93" t="s">
        <v>18</v>
      </c>
      <c r="B41" s="94"/>
      <c r="C41" s="94"/>
      <c r="D41" s="95"/>
      <c r="F41" s="71"/>
      <c r="G41" s="71"/>
      <c r="J41" s="76"/>
      <c r="K41" s="34">
        <v>1300</v>
      </c>
      <c r="L41" s="37" t="e">
        <f ca="1">[1]!MF_dPpipe_atma(L$14,wc_,0,Hmes_,Pbuf_atma,Tbuf_,,d_tub,,gamma_gas_,gamma_oil_,gamma_wat_,,$K41,Pb_atma,T_res_,Bob_,,,,,,1,T_res_)</f>
        <v>#NAME?</v>
      </c>
      <c r="M41" s="37" t="e">
        <f ca="1">[1]!MF_dPpipe_atma(M$14,wc_,0,Hmes_,Pbuf_atma,Tbuf_,,d_tub,,gamma_gas_,gamma_oil_,gamma_wat_,,$K41,Pb_atma,T_res_,Bob_,,,,,,1,T_res_)</f>
        <v>#NAME?</v>
      </c>
      <c r="N41" s="37" t="e">
        <f ca="1">[1]!MF_dPpipe_atma(N$14,wc_,0,Hmes_,Pbuf_atma,Tbuf_,,d_tub,,gamma_gas_,gamma_oil_,gamma_wat_,,$K41,Pb_atma,T_res_,Bob_,,,,,,1,T_res_)</f>
        <v>#NAME?</v>
      </c>
      <c r="O41" s="37" t="e">
        <f ca="1">[1]!MF_dPpipe_atma(O$14,wc_,0,Hmes_,Pbuf_atma,Tbuf_,,d_tub,,gamma_gas_,gamma_oil_,gamma_wat_,,$K41,Pb_atma,T_res_,Bob_,,,,,,1,T_res_)</f>
        <v>#NAME?</v>
      </c>
      <c r="P41" s="37" t="e">
        <f ca="1">[1]!MF_dPpipe_atma(P$14,wc_,0,Hmes_,Pbuf_atma,Tbuf_,,d_tub,,gamma_gas_,gamma_oil_,gamma_wat_,,$K41,Pb_atma,T_res_,Bob_,,,,,,1,T_res_)</f>
        <v>#NAME?</v>
      </c>
      <c r="Q41" s="37" t="e">
        <f ca="1">[1]!MF_dPpipe_atma(Q$14,wc_,0,Hmes_,Pbuf_atma,Tbuf_,,d_tub,,gamma_gas_,gamma_oil_,gamma_wat_,,$K41,Pb_atma,T_res_,Bob_,,,,,,1,T_res_)</f>
        <v>#NAME?</v>
      </c>
      <c r="R41" s="37" t="e">
        <f ca="1">[1]!MF_dPpipe_atma(R$14,wc_,0,Hmes_,Pbuf_atma,Tbuf_,,d_tub,,gamma_gas_,gamma_oil_,gamma_wat_,,$K41,Pb_atma,T_res_,Bob_,,,,,,1,T_res_)</f>
        <v>#NAME?</v>
      </c>
      <c r="S41" s="37" t="e">
        <f ca="1">[1]!MF_dPpipe_atma(S$14,wc_,0,Hmes_,Pbuf_atma,Tbuf_,,d_tub,,gamma_gas_,gamma_oil_,gamma_wat_,,$K41,Pb_atma,T_res_,Bob_,,,,,,1,T_res_)</f>
        <v>#NAME?</v>
      </c>
      <c r="T41" s="37" t="e">
        <f ca="1">[1]!MF_dPpipe_atma(T$14,wc_,0,Hmes_,Pbuf_atma,Tbuf_,,d_tub,,gamma_gas_,gamma_oil_,gamma_wat_,,$K41,Pb_atma,T_res_,Bob_,,,,,,1,T_res_)</f>
        <v>#NAME?</v>
      </c>
      <c r="U41" s="37" t="e">
        <f ca="1">[1]!MF_dPpipe_atma(U$14,wc_,0,Hmes_,Pbuf_atma,Tbuf_,,d_tub,,gamma_gas_,gamma_oil_,gamma_wat_,,$K41,Pb_atma,T_res_,Bob_,,,,,,1,T_res_)</f>
        <v>#NAME?</v>
      </c>
      <c r="V41" s="37" t="e">
        <f ca="1">[1]!MF_dPpipe_atma(V$14,wc_,0,Hmes_,Pbuf_atma,Tbuf_,,d_tub,,gamma_gas_,gamma_oil_,gamma_wat_,,$K41,Pb_atma,T_res_,Bob_,,,,,,1,T_res_)</f>
        <v>#NAME?</v>
      </c>
      <c r="W41" s="37" t="e">
        <f ca="1">[1]!MF_dPpipe_atma(W$14,wc_,0,Hmes_,Pbuf_atma,Tbuf_,,d_tub,,gamma_gas_,gamma_oil_,gamma_wat_,,$K41,Pb_atma,T_res_,Bob_,,,,,,1,T_res_)</f>
        <v>#NAME?</v>
      </c>
      <c r="X41" s="37" t="e">
        <f ca="1">[1]!MF_dPpipe_atma(X$14,wc_,0,Hmes_,Pbuf_atma,Tbuf_,,d_tub,,gamma_gas_,gamma_oil_,gamma_wat_,,$K41,Pb_atma,T_res_,Bob_,,,,,,1,T_res_)</f>
        <v>#NAME?</v>
      </c>
      <c r="Y41" s="37" t="e">
        <f ca="1">[1]!MF_dPpipe_atma(Y$14,wc_,0,Hmes_,Pbuf_atma,Tbuf_,,d_tub,,gamma_gas_,gamma_oil_,gamma_wat_,,$K41,Pb_atma,T_res_,Bob_,,,,,,1,T_res_)</f>
        <v>#NAME?</v>
      </c>
      <c r="AB41" s="76"/>
      <c r="AC41" s="34">
        <f>$K$41</f>
        <v>1300</v>
      </c>
      <c r="AD41" s="37" t="e">
        <f t="shared" ca="1" si="67"/>
        <v>#NAME?</v>
      </c>
      <c r="AE41" s="37" t="e">
        <f t="shared" ca="1" si="68"/>
        <v>#NAME?</v>
      </c>
      <c r="AF41" s="37" t="e">
        <f t="shared" ca="1" si="69"/>
        <v>#NAME?</v>
      </c>
      <c r="AG41" s="37" t="e">
        <f t="shared" ca="1" si="70"/>
        <v>#NAME?</v>
      </c>
      <c r="AH41" s="37" t="e">
        <f t="shared" ca="1" si="71"/>
        <v>#NAME?</v>
      </c>
      <c r="AI41" s="37" t="e">
        <f t="shared" ca="1" si="72"/>
        <v>#NAME?</v>
      </c>
      <c r="AJ41" s="37" t="e">
        <f t="shared" ca="1" si="73"/>
        <v>#NAME?</v>
      </c>
      <c r="AK41" s="37" t="e">
        <f t="shared" ca="1" si="74"/>
        <v>#NAME?</v>
      </c>
      <c r="AL41" s="37" t="e">
        <f t="shared" ca="1" si="75"/>
        <v>#NAME?</v>
      </c>
      <c r="AM41" s="37" t="e">
        <f t="shared" ca="1" si="76"/>
        <v>#NAME?</v>
      </c>
      <c r="AN41" s="37" t="e">
        <f t="shared" ca="1" si="77"/>
        <v>#NAME?</v>
      </c>
      <c r="AO41" s="37" t="e">
        <f t="shared" ca="1" si="78"/>
        <v>#NAME?</v>
      </c>
      <c r="AP41" s="37" t="e">
        <f t="shared" ca="1" si="79"/>
        <v>#NAME?</v>
      </c>
      <c r="AQ41" s="37" t="e">
        <f t="shared" ca="1" si="18"/>
        <v>#NAME?</v>
      </c>
      <c r="AT41" s="76"/>
      <c r="AU41" s="34">
        <f>$K$41</f>
        <v>1300</v>
      </c>
      <c r="AV41" s="16">
        <f>[1]!MF_SeparNat_d($B$18,AV$14,wc_,,d_tub,Dcas_,gamma_gas_,gamma_oil_,gamma_wat_,,$AU41,Pb_atma,T_res_,Bob_)</f>
        <v>0.96368115446005664</v>
      </c>
      <c r="AW41" s="16">
        <f>[1]!MF_SeparNat_d($B$18,AW$14,wc_,,d_tub,Dcas_,gamma_gas_,gamma_oil_,gamma_wat_,,$AU41,Pb_atma,T_res_,Bob_)</f>
        <v>0.94008885392382013</v>
      </c>
      <c r="AX41" s="16">
        <f>[1]!MF_SeparNat_d($B$18,AX$14,wc_,,d_tub,Dcas_,gamma_gas_,gamma_oil_,gamma_wat_,,$AU41,Pb_atma,T_res_,Bob_)</f>
        <v>0.9183333034125758</v>
      </c>
      <c r="AY41" s="16">
        <f>[1]!MF_SeparNat_d($B$18,AY$14,wc_,,d_tub,Dcas_,gamma_gas_,gamma_oil_,gamma_wat_,,$AU41,Pb_atma,T_res_,Bob_)</f>
        <v>0.89793900224403012</v>
      </c>
      <c r="AZ41" s="16">
        <f>[1]!MF_SeparNat_d($B$18,AZ$14,wc_,,d_tub,Dcas_,gamma_gas_,gamma_oil_,gamma_wat_,,$AU41,Pb_atma,T_res_,Bob_)</f>
        <v>0.87864993964795901</v>
      </c>
      <c r="BA41" s="16">
        <f>[1]!MF_SeparNat_d($B$18,BA$14,wc_,,d_tub,Dcas_,gamma_gas_,gamma_oil_,gamma_wat_,,$AU41,Pb_atma,T_res_,Bob_)</f>
        <v>0.86030147918933464</v>
      </c>
      <c r="BB41" s="16">
        <f>[1]!MF_SeparNat_d($B$18,BB$14,wc_,,d_tub,Dcas_,gamma_gas_,gamma_oil_,gamma_wat_,,$AU41,Pb_atma,T_res_,Bob_)</f>
        <v>0.83269171324209301</v>
      </c>
      <c r="BC41" s="16">
        <f>[1]!MF_SeparNat_d($B$18,BC$14,wc_,,d_tub,Dcas_,gamma_gas_,gamma_oil_,gamma_wat_,,$AU41,Pb_atma,T_res_,Bob_)</f>
        <v>0.81494418761888077</v>
      </c>
      <c r="BD41" s="16">
        <f>[1]!MF_SeparNat_d($B$18,BD$14,wc_,,d_tub,Dcas_,gamma_gas_,gamma_oil_,gamma_wat_,,$AU41,Pb_atma,T_res_,Bob_)</f>
        <v>0.79793642126633246</v>
      </c>
      <c r="BE41" s="16">
        <f>[1]!MF_SeparNat_d($B$18,BE$14,wc_,,d_tub,Dcas_,gamma_gas_,gamma_oil_,gamma_wat_,,$AU41,Pb_atma,T_res_,Bob_)</f>
        <v>0.78160599927185093</v>
      </c>
      <c r="BF41" s="16">
        <f>[1]!MF_SeparNat_d($B$18,BF$14,wc_,,d_tub,Dcas_,gamma_gas_,gamma_oil_,gamma_wat_,,$AU41,Pb_atma,T_res_,Bob_)</f>
        <v>0.76590103475779803</v>
      </c>
      <c r="BG41" s="16">
        <f>[1]!MF_SeparNat_d($B$18,BG$14,wc_,,d_tub,Dcas_,gamma_gas_,gamma_oil_,gamma_wat_,,$AU41,Pb_atma,T_res_,Bob_)</f>
        <v>0.75077754927087659</v>
      </c>
      <c r="BH41" s="16">
        <f>[1]!MF_SeparNat_d($B$18,BH$14,wc_,,d_tub,Dcas_,gamma_gas_,gamma_oil_,gamma_wat_,,$AU41,Pb_atma,T_res_,Bob_)</f>
        <v>0.73619767478488085</v>
      </c>
      <c r="BI41" s="16">
        <f>[1]!MF_SeparNat_d($B$18,BI$14,wc_,,d_tub,Dcas_,gamma_gas_,gamma_oil_,gamma_wat_,,$AU41,Pb_atma,T_res_,Bob_)</f>
        <v>0.73760399776896213</v>
      </c>
      <c r="BJ41" s="76"/>
      <c r="BK41" s="34">
        <f>$K$41</f>
        <v>1300</v>
      </c>
      <c r="BL41" s="16">
        <f>[1]!MF_GasFraction_d($B$18,T_res_,wc_,gamma_gas_,gamma_oil_,gamma_wat_,,$BK41,Pb_atma,T_res_,Bob_,,,AV41,$B$18,T_res_)</f>
        <v>0.40190029654991333</v>
      </c>
      <c r="BM41" s="16">
        <f>[1]!MF_GasFraction_d($B$18,T_res_,wc_,gamma_gas_,gamma_oil_,gamma_wat_,,$BK41,Pb_atma,T_res_,Bob_,,,AW41,$B$18,T_res_)</f>
        <v>0.52469861568029597</v>
      </c>
      <c r="BN41" s="16">
        <f>[1]!MF_GasFraction_d($B$18,T_res_,wc_,gamma_gas_,gamma_oil_,gamma_wat_,,$BK41,Pb_atma,T_res_,Bob_,,,AX41,$B$18,T_res_)</f>
        <v>0.60076620678067938</v>
      </c>
      <c r="BO41" s="16">
        <f>[1]!MF_GasFraction_d($B$18,T_res_,wc_,gamma_gas_,gamma_oil_,gamma_wat_,,$BK41,Pb_atma,T_res_,Bob_,,,AY41,$B$18,T_res_)</f>
        <v>0.65284832095313161</v>
      </c>
      <c r="BP41" s="16">
        <f>[1]!MF_GasFraction_d($B$18,T_res_,wc_,gamma_gas_,gamma_oil_,gamma_wat_,,$BK41,Pb_atma,T_res_,Bob_,,,AZ41,$B$18,T_res_)</f>
        <v>0.69097720702524601</v>
      </c>
      <c r="BQ41" s="16">
        <f>[1]!MF_GasFraction_d($B$18,T_res_,wc_,gamma_gas_,gamma_oil_,gamma_wat_,,$BK41,Pb_atma,T_res_,Bob_,,,BA41,$B$18,T_res_)</f>
        <v>0.7202091000419637</v>
      </c>
      <c r="BR41" s="16">
        <f>[1]!MF_GasFraction_d($B$18,T_res_,wc_,gamma_gas_,gamma_oil_,gamma_wat_,,$BK41,Pb_atma,T_res_,Bob_,,,BB41,$B$18,T_res_)</f>
        <v>0.75507231260557151</v>
      </c>
      <c r="BS41" s="16">
        <f>[1]!MF_GasFraction_d($B$18,T_res_,wc_,gamma_gas_,gamma_oil_,gamma_wat_,,$BK41,Pb_atma,T_res_,Bob_,,,BC41,$B$18,T_res_)</f>
        <v>0.77323518669067681</v>
      </c>
      <c r="BT41" s="16">
        <f>[1]!MF_GasFraction_d($B$18,T_res_,wc_,gamma_gas_,gamma_oil_,gamma_wat_,,$BK41,Pb_atma,T_res_,Bob_,,,BD41,$B$18,T_res_)</f>
        <v>0.78828101050421084</v>
      </c>
      <c r="BU41" s="16">
        <f>[1]!MF_GasFraction_d($B$18,T_res_,wc_,gamma_gas_,gamma_oil_,gamma_wat_,,$BK41,Pb_atma,T_res_,Bob_,,,BE41,$B$18,T_res_)</f>
        <v>0.80096126676933677</v>
      </c>
      <c r="BV41" s="16">
        <f>[1]!MF_GasFraction_d($B$18,T_res_,wc_,gamma_gas_,gamma_oil_,gamma_wat_,,$BK41,Pb_atma,T_res_,Bob_,,,BF41,$B$18,T_res_)</f>
        <v>0.81180115310271261</v>
      </c>
      <c r="BW41" s="16">
        <f>[1]!MF_GasFraction_d($B$18,T_res_,wc_,gamma_gas_,gamma_oil_,gamma_wat_,,$BK41,Pb_atma,T_res_,Bob_,,,BG41,$B$18,T_res_)</f>
        <v>0.82117935792583574</v>
      </c>
      <c r="BX41" s="16">
        <f>[1]!MF_GasFraction_d($B$18,T_res_,wc_,gamma_gas_,gamma_oil_,gamma_wat_,,$BK41,Pb_atma,T_res_,Bob_,,,BH41,$B$18,T_res_)</f>
        <v>0.82937615838370482</v>
      </c>
      <c r="BY41" s="16">
        <f>[1]!MF_GasFraction_d($B$18,T_res_,wc_,gamma_gas_,gamma_oil_,gamma_wat_,,$BK41,Pb_atma,T_res_,Bob_,,,BI41,$B$18,T_res_)</f>
        <v>0.82861841499246969</v>
      </c>
      <c r="CA41" s="76"/>
      <c r="CB41" s="34">
        <f>$K$41</f>
        <v>1300</v>
      </c>
      <c r="CC41" t="e">
        <f t="shared" ca="1" si="80"/>
        <v>#NAME?</v>
      </c>
      <c r="CD41" t="e">
        <f t="shared" ca="1" si="19"/>
        <v>#NAME?</v>
      </c>
      <c r="CE41" t="e">
        <f t="shared" ca="1" si="20"/>
        <v>#NAME?</v>
      </c>
      <c r="CF41" t="e">
        <f t="shared" ca="1" si="21"/>
        <v>#NAME?</v>
      </c>
      <c r="CG41" t="e">
        <f t="shared" ca="1" si="22"/>
        <v>#NAME?</v>
      </c>
      <c r="CH41" t="e">
        <f t="shared" ca="1" si="23"/>
        <v>#NAME?</v>
      </c>
      <c r="CI41" t="e">
        <f t="shared" ca="1" si="24"/>
        <v>#NAME?</v>
      </c>
      <c r="CJ41" t="e">
        <f t="shared" ca="1" si="25"/>
        <v>#NAME?</v>
      </c>
      <c r="CK41" t="e">
        <f t="shared" ca="1" si="26"/>
        <v>#NAME?</v>
      </c>
      <c r="CL41" t="e">
        <f t="shared" ca="1" si="27"/>
        <v>#NAME?</v>
      </c>
      <c r="CM41" t="e">
        <f t="shared" ca="1" si="28"/>
        <v>#NAME?</v>
      </c>
      <c r="CN41" t="e">
        <f t="shared" ca="1" si="29"/>
        <v>#NAME?</v>
      </c>
      <c r="CO41" t="e">
        <f t="shared" ca="1" si="30"/>
        <v>#NAME?</v>
      </c>
      <c r="CP41" t="e">
        <f t="shared" ca="1" si="31"/>
        <v>#NAME?</v>
      </c>
      <c r="CR41" s="76"/>
      <c r="CS41" s="34">
        <f>$K$41</f>
        <v>1300</v>
      </c>
      <c r="CT41" s="37">
        <f>IF(CT$9&lt;$CW$7,500,[1]!MF_PGasFraction_atma($B$19,T_res_,gamma_gas_,gamma_oil_,gamma_wat_,wc_,,$CS41,Pb_atma,T_res_,Bob_,,,AU41,$B$18,T_res_))</f>
        <v>500</v>
      </c>
      <c r="CU41" s="37">
        <f>IF(CU$9&lt;$CW$7,500,[1]!MF_PGasFraction_atma($B$19,T_res_,gamma_gas_,gamma_oil_,gamma_wat_,wc_,,$CS41,Pb_atma,T_res_,Bob_,,,AV41,$B$18,T_res_))</f>
        <v>48.37646484375</v>
      </c>
      <c r="CV41" s="37">
        <f>IF(CV$9&lt;$CW$7,500,[1]!MF_PGasFraction_atma($B$19,T_res_,gamma_gas_,gamma_oil_,gamma_wat_,wc_,,$CS41,Pb_atma,T_res_,Bob_,,,AW41,$B$18,T_res_))</f>
        <v>63.53759765625</v>
      </c>
      <c r="CW41" s="37">
        <f>IF(CW$9&lt;$CW$7,500,[1]!MF_PGasFraction_atma($B$19,T_res_,gamma_gas_,gamma_oil_,gamma_wat_,wc_,,$CS41,Pb_atma,T_res_,Bob_,,,AX41,$B$18,T_res_))</f>
        <v>76.46484375</v>
      </c>
      <c r="CX41" s="37">
        <f>IF(CX$9&lt;$CW$7,500,[1]!MF_PGasFraction_atma($B$19,T_res_,gamma_gas_,gamma_oil_,gamma_wat_,wc_,,$CS41,Pb_atma,T_res_,Bob_,,,AY41,$B$18,T_res_))</f>
        <v>87.41455078125</v>
      </c>
      <c r="CY41" s="37">
        <f>IF(CY$9&lt;$CW$7,500,[1]!MF_PGasFraction_atma($B$19,T_res_,gamma_gas_,gamma_oil_,gamma_wat_,wc_,,$CS41,Pb_atma,T_res_,Bob_,,,AZ41,$B$18,T_res_))</f>
        <v>96.56982421875</v>
      </c>
      <c r="CZ41" s="37">
        <f>IF(CZ$9&lt;$CW$7,500,[1]!MF_PGasFraction_atma($B$19,T_res_,gamma_gas_,gamma_oil_,gamma_wat_,wc_,,$CS41,Pb_atma,T_res_,Bob_,,,BA41,$B$18,T_res_))</f>
        <v>104.296875</v>
      </c>
      <c r="DA41" s="37">
        <f>IF(DA$9&lt;$CW$7,500,[1]!MF_PGasFraction_atma($B$19,T_res_,gamma_gas_,gamma_oil_,gamma_wat_,wc_,,$CS41,Pb_atma,T_res_,Bob_,,,BB41,$B$18,T_res_))</f>
        <v>114.3310546875</v>
      </c>
      <c r="DB41" s="37">
        <f>IF(DB$9&lt;$CW$7,500,[1]!MF_PGasFraction_atma($B$19,T_res_,gamma_gas_,gamma_oil_,gamma_wat_,wc_,,$CS41,Pb_atma,T_res_,Bob_,,,BC41,$B$18,T_res_))</f>
        <v>120.08056640625</v>
      </c>
      <c r="DC41" s="37">
        <f>IF(DC$9&lt;$CW$7,500,[1]!MF_PGasFraction_atma($B$19,T_res_,gamma_gas_,gamma_oil_,gamma_wat_,wc_,,$CS41,Pb_atma,T_res_,Bob_,,,BD41,$B$18,T_res_))</f>
        <v>125.28076171875</v>
      </c>
      <c r="DD41" s="37">
        <f>IF(DD$9&lt;$CW$7,500,[1]!MF_PGasFraction_atma($B$19,T_res_,gamma_gas_,gamma_oil_,gamma_wat_,wc_,,$CS41,Pb_atma,T_res_,Bob_,,,BE41,$B$18,T_res_))</f>
        <v>130.11474609375</v>
      </c>
      <c r="DE41" s="37">
        <f>IF(DE$9&lt;$CW$7,500,[1]!MF_PGasFraction_atma($B$19,T_res_,gamma_gas_,gamma_oil_,gamma_wat_,wc_,,$CS41,Pb_atma,T_res_,Bob_,,,BF41,$B$18,T_res_))</f>
        <v>134.765625</v>
      </c>
      <c r="DF41" s="37">
        <f>IF(DF$9&lt;$CW$7,500,[1]!MF_PGasFraction_atma($B$19,T_res_,gamma_gas_,gamma_oil_,gamma_wat_,wc_,,$CS41,Pb_atma,T_res_,Bob_,,,BG41,$B$18,T_res_))</f>
        <v>139.3798828125</v>
      </c>
      <c r="DG41" s="37">
        <f>IF(DG$9&lt;$CW$7,500,[1]!MF_PGasFraction_atma($B$19,T_res_,gamma_gas_,gamma_oil_,gamma_wat_,wc_,,$CS41,Pb_atma,T_res_,Bob_,,,BH41,$B$18,T_res_))</f>
        <v>144.140625</v>
      </c>
      <c r="DI41" s="76"/>
      <c r="DJ41" s="34">
        <f>$K$41</f>
        <v>1300</v>
      </c>
      <c r="DK41" s="30" t="e">
        <f t="shared" ca="1" si="81"/>
        <v>#NAME?</v>
      </c>
      <c r="DL41" s="30" t="e">
        <f t="shared" ca="1" si="82"/>
        <v>#NAME?</v>
      </c>
      <c r="DM41" s="30" t="e">
        <f t="shared" ca="1" si="83"/>
        <v>#NAME?</v>
      </c>
      <c r="DN41" s="30" t="e">
        <f t="shared" ca="1" si="84"/>
        <v>#NAME?</v>
      </c>
      <c r="DO41" s="30" t="e">
        <f t="shared" ca="1" si="85"/>
        <v>#NAME?</v>
      </c>
      <c r="DP41" s="30" t="e">
        <f t="shared" ca="1" si="86"/>
        <v>#NAME?</v>
      </c>
      <c r="DQ41" s="30" t="e">
        <f t="shared" ca="1" si="87"/>
        <v>#NAME?</v>
      </c>
      <c r="DR41" s="30" t="e">
        <f t="shared" ca="1" si="88"/>
        <v>#NAME?</v>
      </c>
      <c r="DS41" s="30" t="e">
        <f t="shared" ca="1" si="89"/>
        <v>#NAME?</v>
      </c>
      <c r="DT41" s="30" t="e">
        <f t="shared" ca="1" si="90"/>
        <v>#NAME?</v>
      </c>
      <c r="DU41" s="30" t="e">
        <f t="shared" ca="1" si="91"/>
        <v>#NAME?</v>
      </c>
      <c r="DV41" s="30" t="e">
        <f t="shared" ca="1" si="92"/>
        <v>#NAME?</v>
      </c>
      <c r="DW41" s="30" t="e">
        <f t="shared" ca="1" si="93"/>
        <v>#NAME?</v>
      </c>
      <c r="DX41" s="30" t="e">
        <f t="shared" ca="1" si="94"/>
        <v>#NAME?</v>
      </c>
      <c r="DZ41" s="76"/>
      <c r="EA41" s="34">
        <f>$K$41</f>
        <v>1300</v>
      </c>
      <c r="EB41" s="38" t="e">
        <f t="shared" ca="1" si="95"/>
        <v>#NAME?</v>
      </c>
      <c r="EC41" s="38">
        <f t="shared" si="96"/>
        <v>60</v>
      </c>
      <c r="ED41" s="38" t="e">
        <f t="shared" ca="1" si="97"/>
        <v>#NAME?</v>
      </c>
      <c r="EE41" s="38" t="e">
        <f t="shared" ca="1" si="98"/>
        <v>#NAME?</v>
      </c>
      <c r="EF41" s="38" t="e">
        <f t="shared" ca="1" si="99"/>
        <v>#NAME?</v>
      </c>
      <c r="EG41" s="38" t="e">
        <f t="shared" ca="1" si="100"/>
        <v>#NAME?</v>
      </c>
      <c r="EH41" s="38" t="e">
        <f t="shared" ca="1" si="101"/>
        <v>#NAME?</v>
      </c>
      <c r="EI41" s="38" t="e">
        <f t="shared" ca="1" si="102"/>
        <v>#NAME?</v>
      </c>
      <c r="EJ41" s="38" t="e">
        <f t="shared" ca="1" si="103"/>
        <v>#NAME?</v>
      </c>
      <c r="EK41" s="38" t="e">
        <f t="shared" ca="1" si="104"/>
        <v>#NAME?</v>
      </c>
      <c r="EL41" s="38" t="e">
        <f t="shared" ca="1" si="105"/>
        <v>#NAME?</v>
      </c>
      <c r="EM41" s="38" t="e">
        <f t="shared" ca="1" si="106"/>
        <v>#NAME?</v>
      </c>
      <c r="EN41" s="38" t="e">
        <f t="shared" ca="1" si="107"/>
        <v>#NAME?</v>
      </c>
      <c r="EO41" s="38" t="e">
        <f t="shared" ca="1" si="108"/>
        <v>#NAME?</v>
      </c>
      <c r="ER41" s="20" t="e">
        <f t="shared" ca="1" si="109"/>
        <v>#NAME?</v>
      </c>
      <c r="ES41" t="e">
        <f t="shared" ca="1" si="183"/>
        <v>#NAME?</v>
      </c>
      <c r="ET41" t="e">
        <f t="shared" ca="1" si="184"/>
        <v>#NAME?</v>
      </c>
      <c r="EU41" t="e">
        <f t="shared" ca="1" si="185"/>
        <v>#NAME?</v>
      </c>
      <c r="EV41" t="e">
        <f t="shared" ca="1" si="186"/>
        <v>#NAME?</v>
      </c>
      <c r="EW41" t="e">
        <f t="shared" ca="1" si="187"/>
        <v>#NAME?</v>
      </c>
      <c r="EX41" t="e">
        <f t="shared" ca="1" si="188"/>
        <v>#NAME?</v>
      </c>
      <c r="EY41" t="e">
        <f t="shared" ca="1" si="189"/>
        <v>#NAME?</v>
      </c>
      <c r="EZ41" t="e">
        <f t="shared" ca="1" si="190"/>
        <v>#NAME?</v>
      </c>
      <c r="FA41" t="e">
        <f t="shared" ca="1" si="191"/>
        <v>#NAME?</v>
      </c>
      <c r="FB41" t="e">
        <f t="shared" ca="1" si="192"/>
        <v>#NAME?</v>
      </c>
      <c r="FC41" t="e">
        <f t="shared" ca="1" si="193"/>
        <v>#NAME?</v>
      </c>
      <c r="FD41" t="e">
        <f t="shared" ca="1" si="194"/>
        <v>#NAME?</v>
      </c>
      <c r="FE41" s="21" t="e">
        <f t="shared" ca="1" si="195"/>
        <v>#NAME?</v>
      </c>
      <c r="FG41" s="76"/>
      <c r="FH41" s="34">
        <f>$K$41</f>
        <v>1300</v>
      </c>
      <c r="FI41" s="37" t="e">
        <f t="shared" ca="1" si="35"/>
        <v>#NAME?</v>
      </c>
      <c r="FJ41" s="37" t="e">
        <f t="shared" ca="1" si="36"/>
        <v>#NAME?</v>
      </c>
      <c r="FK41" s="37" t="e">
        <f t="shared" ca="1" si="37"/>
        <v>#NAME?</v>
      </c>
      <c r="FL41" s="37" t="e">
        <f t="shared" ca="1" si="38"/>
        <v>#NAME?</v>
      </c>
      <c r="FM41" s="37" t="e">
        <f t="shared" ca="1" si="39"/>
        <v>#NAME?</v>
      </c>
      <c r="FN41" s="37" t="e">
        <f t="shared" ca="1" si="40"/>
        <v>#NAME?</v>
      </c>
      <c r="FO41" s="37" t="e">
        <f t="shared" ca="1" si="41"/>
        <v>#NAME?</v>
      </c>
      <c r="FP41" s="37" t="e">
        <f t="shared" ca="1" si="42"/>
        <v>#NAME?</v>
      </c>
      <c r="FQ41" s="37" t="e">
        <f t="shared" ca="1" si="43"/>
        <v>#NAME?</v>
      </c>
      <c r="FR41" s="37" t="e">
        <f t="shared" ca="1" si="44"/>
        <v>#NAME?</v>
      </c>
      <c r="FS41" s="37" t="e">
        <f t="shared" ca="1" si="45"/>
        <v>#NAME?</v>
      </c>
      <c r="FT41" s="37" t="e">
        <f t="shared" ca="1" si="46"/>
        <v>#NAME?</v>
      </c>
      <c r="FU41" s="37" t="e">
        <f t="shared" ca="1" si="47"/>
        <v>#NAME?</v>
      </c>
      <c r="FV41" s="37" t="e">
        <f t="shared" ca="1" si="48"/>
        <v>#NAME?</v>
      </c>
      <c r="FY41" s="76"/>
      <c r="FZ41" s="34">
        <f t="shared" si="123"/>
        <v>1300</v>
      </c>
      <c r="GA41" s="30" t="e">
        <f t="shared" ca="1" si="124"/>
        <v>#NAME?</v>
      </c>
      <c r="GB41" s="30" t="e">
        <f t="shared" ca="1" si="125"/>
        <v>#NAME?</v>
      </c>
      <c r="GC41" s="30" t="e">
        <f t="shared" ca="1" si="126"/>
        <v>#NAME?</v>
      </c>
      <c r="GD41" s="30" t="e">
        <f t="shared" ca="1" si="127"/>
        <v>#NAME?</v>
      </c>
      <c r="GE41" s="30" t="e">
        <f t="shared" ca="1" si="128"/>
        <v>#NAME?</v>
      </c>
      <c r="GF41" s="30" t="e">
        <f t="shared" ca="1" si="129"/>
        <v>#NAME?</v>
      </c>
      <c r="GG41" s="30" t="e">
        <f t="shared" ca="1" si="130"/>
        <v>#NAME?</v>
      </c>
      <c r="GH41" s="30" t="e">
        <f t="shared" ca="1" si="131"/>
        <v>#NAME?</v>
      </c>
      <c r="GI41" s="30" t="e">
        <f t="shared" ca="1" si="132"/>
        <v>#NAME?</v>
      </c>
      <c r="GJ41" s="30" t="e">
        <f t="shared" ca="1" si="133"/>
        <v>#NAME?</v>
      </c>
      <c r="GK41" s="30" t="e">
        <f t="shared" ca="1" si="134"/>
        <v>#NAME?</v>
      </c>
      <c r="GL41" s="30" t="e">
        <f t="shared" ca="1" si="135"/>
        <v>#NAME?</v>
      </c>
      <c r="GM41" s="30" t="e">
        <f t="shared" ca="1" si="136"/>
        <v>#NAME?</v>
      </c>
      <c r="GN41" s="31" t="e">
        <f t="shared" ca="1" si="137"/>
        <v>#NAME?</v>
      </c>
      <c r="GO41" s="76"/>
      <c r="GP41" s="34">
        <v>1300</v>
      </c>
      <c r="GQ41" s="37" t="e">
        <f t="shared" ca="1" si="50"/>
        <v>#NAME?</v>
      </c>
      <c r="GR41" s="37" t="e">
        <f t="shared" ca="1" si="51"/>
        <v>#NAME?</v>
      </c>
      <c r="GS41" s="37" t="e">
        <f t="shared" ca="1" si="52"/>
        <v>#NAME?</v>
      </c>
      <c r="GT41" s="37" t="e">
        <f t="shared" ca="1" si="53"/>
        <v>#NAME?</v>
      </c>
      <c r="GU41" s="37" t="e">
        <f t="shared" ca="1" si="54"/>
        <v>#NAME?</v>
      </c>
      <c r="GV41" s="37" t="e">
        <f t="shared" ca="1" si="55"/>
        <v>#NAME?</v>
      </c>
      <c r="GW41" s="37" t="e">
        <f t="shared" ca="1" si="56"/>
        <v>#NAME?</v>
      </c>
      <c r="GX41" s="37" t="e">
        <f t="shared" ca="1" si="57"/>
        <v>#NAME?</v>
      </c>
      <c r="GY41" s="37" t="e">
        <f t="shared" ca="1" si="58"/>
        <v>#NAME?</v>
      </c>
      <c r="GZ41" s="37" t="e">
        <f t="shared" ca="1" si="59"/>
        <v>#NAME?</v>
      </c>
      <c r="HA41" s="37" t="e">
        <f t="shared" ca="1" si="60"/>
        <v>#NAME?</v>
      </c>
      <c r="HB41" s="37" t="e">
        <f t="shared" ca="1" si="61"/>
        <v>#NAME?</v>
      </c>
      <c r="HC41" s="37" t="e">
        <f t="shared" ca="1" si="62"/>
        <v>#NAME?</v>
      </c>
      <c r="HD41" s="37" t="e">
        <f t="shared" ca="1" si="63"/>
        <v>#NAME?</v>
      </c>
      <c r="HE41" s="76"/>
      <c r="HF41" s="34">
        <f t="shared" si="138"/>
        <v>1300</v>
      </c>
      <c r="HG41" s="42" t="e">
        <f t="shared" ca="1" si="139"/>
        <v>#NAME?</v>
      </c>
      <c r="HH41" s="38" t="e">
        <f t="shared" ca="1" si="140"/>
        <v>#NAME?</v>
      </c>
      <c r="HI41" s="38" t="e">
        <f t="shared" ca="1" si="141"/>
        <v>#NAME?</v>
      </c>
      <c r="HJ41" s="38" t="e">
        <f t="shared" ca="1" si="142"/>
        <v>#NAME?</v>
      </c>
      <c r="HK41" s="38" t="e">
        <f t="shared" ca="1" si="143"/>
        <v>#NAME?</v>
      </c>
      <c r="HL41" s="38" t="e">
        <f t="shared" ca="1" si="144"/>
        <v>#NAME?</v>
      </c>
      <c r="HM41" s="38" t="e">
        <f t="shared" ca="1" si="145"/>
        <v>#NAME?</v>
      </c>
      <c r="HN41" s="38" t="e">
        <f t="shared" ca="1" si="146"/>
        <v>#NAME?</v>
      </c>
      <c r="HO41" s="38" t="e">
        <f t="shared" ca="1" si="147"/>
        <v>#NAME?</v>
      </c>
      <c r="HP41" s="38" t="e">
        <f t="shared" ca="1" si="148"/>
        <v>#NAME?</v>
      </c>
      <c r="HQ41" s="38" t="e">
        <f t="shared" ca="1" si="149"/>
        <v>#NAME?</v>
      </c>
      <c r="HR41" s="38" t="e">
        <f t="shared" ca="1" si="150"/>
        <v>#NAME?</v>
      </c>
      <c r="HS41" s="38" t="e">
        <f t="shared" ca="1" si="151"/>
        <v>#NAME?</v>
      </c>
      <c r="HT41" s="43" t="e">
        <f t="shared" ca="1" si="152"/>
        <v>#NAME?</v>
      </c>
      <c r="HU41" s="76"/>
      <c r="HV41" s="34" t="e">
        <f t="shared" ca="1" si="153"/>
        <v>#NAME?</v>
      </c>
      <c r="HW41" s="38" t="e">
        <f t="shared" ca="1" si="154"/>
        <v>#NAME?</v>
      </c>
      <c r="HX41" s="38" t="e">
        <f t="shared" ca="1" si="155"/>
        <v>#NAME?</v>
      </c>
      <c r="HY41" s="38" t="e">
        <f t="shared" ca="1" si="156"/>
        <v>#NAME?</v>
      </c>
      <c r="HZ41" s="38" t="e">
        <f t="shared" ca="1" si="157"/>
        <v>#NAME?</v>
      </c>
      <c r="IA41" s="38" t="e">
        <f t="shared" ca="1" si="158"/>
        <v>#NAME?</v>
      </c>
      <c r="IB41" s="38" t="e">
        <f t="shared" ca="1" si="159"/>
        <v>#NAME?</v>
      </c>
      <c r="IC41" s="38" t="e">
        <f t="shared" ca="1" si="160"/>
        <v>#NAME?</v>
      </c>
      <c r="ID41" s="38" t="e">
        <f t="shared" ca="1" si="161"/>
        <v>#NAME?</v>
      </c>
      <c r="IE41" s="38" t="e">
        <f t="shared" ca="1" si="162"/>
        <v>#NAME?</v>
      </c>
      <c r="IF41" s="38" t="e">
        <f t="shared" ca="1" si="163"/>
        <v>#NAME?</v>
      </c>
      <c r="IG41" s="38" t="e">
        <f t="shared" ca="1" si="164"/>
        <v>#NAME?</v>
      </c>
      <c r="IH41" s="38" t="e">
        <f t="shared" ca="1" si="165"/>
        <v>#NAME?</v>
      </c>
      <c r="II41" s="38" t="e">
        <f t="shared" ca="1" si="166"/>
        <v>#NAME?</v>
      </c>
      <c r="IJ41" s="43" t="e">
        <f t="shared" ca="1" si="167"/>
        <v>#NAME?</v>
      </c>
      <c r="IL41" s="76"/>
      <c r="IM41" s="34" t="e">
        <f t="shared" ca="1" si="168"/>
        <v>#NAME?</v>
      </c>
      <c r="IN41" s="38" t="e">
        <f t="shared" ca="1" si="169"/>
        <v>#NAME?</v>
      </c>
      <c r="IO41" s="38" t="e">
        <f t="shared" ca="1" si="196"/>
        <v>#NAME?</v>
      </c>
      <c r="IP41" s="38" t="e">
        <f t="shared" ca="1" si="197"/>
        <v>#NAME?</v>
      </c>
      <c r="IQ41" s="38" t="e">
        <f t="shared" ca="1" si="198"/>
        <v>#NAME?</v>
      </c>
      <c r="IR41" s="38" t="e">
        <f t="shared" ca="1" si="199"/>
        <v>#NAME?</v>
      </c>
      <c r="IS41" s="38" t="e">
        <f t="shared" ca="1" si="200"/>
        <v>#NAME?</v>
      </c>
      <c r="IT41" s="38" t="e">
        <f t="shared" ca="1" si="201"/>
        <v>#NAME?</v>
      </c>
      <c r="IU41" s="38" t="e">
        <f t="shared" ca="1" si="202"/>
        <v>#NAME?</v>
      </c>
      <c r="IV41" s="38" t="e">
        <f t="shared" ca="1" si="203"/>
        <v>#NAME?</v>
      </c>
      <c r="IW41" s="38" t="e">
        <f t="shared" ca="1" si="204"/>
        <v>#NAME?</v>
      </c>
      <c r="IX41" s="38" t="e">
        <f t="shared" ca="1" si="205"/>
        <v>#NAME?</v>
      </c>
      <c r="IY41" s="38" t="e">
        <f t="shared" ca="1" si="206"/>
        <v>#NAME?</v>
      </c>
      <c r="IZ41" s="38" t="e">
        <f t="shared" ca="1" si="207"/>
        <v>#NAME?</v>
      </c>
      <c r="JA41" s="43" t="e">
        <f t="shared" ca="1" si="208"/>
        <v>#NAME?</v>
      </c>
    </row>
    <row r="42" spans="1:261" x14ac:dyDescent="0.3">
      <c r="A42" s="11"/>
      <c r="B42" s="12" t="s">
        <v>19</v>
      </c>
      <c r="C42" s="13" t="s">
        <v>20</v>
      </c>
      <c r="D42" s="6"/>
      <c r="F42" s="71"/>
      <c r="G42" s="71"/>
      <c r="J42" s="76"/>
      <c r="K42" s="34">
        <v>1350</v>
      </c>
      <c r="L42" s="37" t="e">
        <f ca="1">[1]!MF_dPpipe_atma(L$14,wc_,0,Hmes_,Pbuf_atma,Tbuf_,,d_tub,,gamma_gas_,gamma_oil_,gamma_wat_,,$K42,Pb_atma,T_res_,Bob_,,,,,,1,T_res_)</f>
        <v>#NAME?</v>
      </c>
      <c r="M42" s="37" t="e">
        <f ca="1">[1]!MF_dPpipe_atma(M$14,wc_,0,Hmes_,Pbuf_atma,Tbuf_,,d_tub,,gamma_gas_,gamma_oil_,gamma_wat_,,$K42,Pb_atma,T_res_,Bob_,,,,,,1,T_res_)</f>
        <v>#NAME?</v>
      </c>
      <c r="N42" s="37" t="e">
        <f ca="1">[1]!MF_dPpipe_atma(N$14,wc_,0,Hmes_,Pbuf_atma,Tbuf_,,d_tub,,gamma_gas_,gamma_oil_,gamma_wat_,,$K42,Pb_atma,T_res_,Bob_,,,,,,1,T_res_)</f>
        <v>#NAME?</v>
      </c>
      <c r="O42" s="37" t="e">
        <f ca="1">[1]!MF_dPpipe_atma(O$14,wc_,0,Hmes_,Pbuf_atma,Tbuf_,,d_tub,,gamma_gas_,gamma_oil_,gamma_wat_,,$K42,Pb_atma,T_res_,Bob_,,,,,,1,T_res_)</f>
        <v>#NAME?</v>
      </c>
      <c r="P42" s="37" t="e">
        <f ca="1">[1]!MF_dPpipe_atma(P$14,wc_,0,Hmes_,Pbuf_atma,Tbuf_,,d_tub,,gamma_gas_,gamma_oil_,gamma_wat_,,$K42,Pb_atma,T_res_,Bob_,,,,,,1,T_res_)</f>
        <v>#NAME?</v>
      </c>
      <c r="Q42" s="37" t="e">
        <f ca="1">[1]!MF_dPpipe_atma(Q$14,wc_,0,Hmes_,Pbuf_atma,Tbuf_,,d_tub,,gamma_gas_,gamma_oil_,gamma_wat_,,$K42,Pb_atma,T_res_,Bob_,,,,,,1,T_res_)</f>
        <v>#NAME?</v>
      </c>
      <c r="R42" s="37" t="e">
        <f ca="1">[1]!MF_dPpipe_atma(R$14,wc_,0,Hmes_,Pbuf_atma,Tbuf_,,d_tub,,gamma_gas_,gamma_oil_,gamma_wat_,,$K42,Pb_atma,T_res_,Bob_,,,,,,1,T_res_)</f>
        <v>#NAME?</v>
      </c>
      <c r="S42" s="37" t="e">
        <f ca="1">[1]!MF_dPpipe_atma(S$14,wc_,0,Hmes_,Pbuf_atma,Tbuf_,,d_tub,,gamma_gas_,gamma_oil_,gamma_wat_,,$K42,Pb_atma,T_res_,Bob_,,,,,,1,T_res_)</f>
        <v>#NAME?</v>
      </c>
      <c r="T42" s="37" t="e">
        <f ca="1">[1]!MF_dPpipe_atma(T$14,wc_,0,Hmes_,Pbuf_atma,Tbuf_,,d_tub,,gamma_gas_,gamma_oil_,gamma_wat_,,$K42,Pb_atma,T_res_,Bob_,,,,,,1,T_res_)</f>
        <v>#NAME?</v>
      </c>
      <c r="U42" s="37" t="e">
        <f ca="1">[1]!MF_dPpipe_atma(U$14,wc_,0,Hmes_,Pbuf_atma,Tbuf_,,d_tub,,gamma_gas_,gamma_oil_,gamma_wat_,,$K42,Pb_atma,T_res_,Bob_,,,,,,1,T_res_)</f>
        <v>#NAME?</v>
      </c>
      <c r="V42" s="37" t="e">
        <f ca="1">[1]!MF_dPpipe_atma(V$14,wc_,0,Hmes_,Pbuf_atma,Tbuf_,,d_tub,,gamma_gas_,gamma_oil_,gamma_wat_,,$K42,Pb_atma,T_res_,Bob_,,,,,,1,T_res_)</f>
        <v>#NAME?</v>
      </c>
      <c r="W42" s="37" t="e">
        <f ca="1">[1]!MF_dPpipe_atma(W$14,wc_,0,Hmes_,Pbuf_atma,Tbuf_,,d_tub,,gamma_gas_,gamma_oil_,gamma_wat_,,$K42,Pb_atma,T_res_,Bob_,,,,,,1,T_res_)</f>
        <v>#NAME?</v>
      </c>
      <c r="X42" s="37" t="e">
        <f ca="1">[1]!MF_dPpipe_atma(X$14,wc_,0,Hmes_,Pbuf_atma,Tbuf_,,d_tub,,gamma_gas_,gamma_oil_,gamma_wat_,,$K42,Pb_atma,T_res_,Bob_,,,,,,1,T_res_)</f>
        <v>#NAME?</v>
      </c>
      <c r="Y42" s="37" t="e">
        <f ca="1">[1]!MF_dPpipe_atma(Y$14,wc_,0,Hmes_,Pbuf_atma,Tbuf_,,d_tub,,gamma_gas_,gamma_oil_,gamma_wat_,,$K42,Pb_atma,T_res_,Bob_,,,,,,1,T_res_)</f>
        <v>#NAME?</v>
      </c>
      <c r="AB42" s="76"/>
      <c r="AC42" s="34">
        <f>$K$42</f>
        <v>1350</v>
      </c>
      <c r="AD42" s="37" t="e">
        <f t="shared" ca="1" si="67"/>
        <v>#NAME?</v>
      </c>
      <c r="AE42" s="37" t="e">
        <f t="shared" ca="1" si="68"/>
        <v>#NAME?</v>
      </c>
      <c r="AF42" s="37" t="e">
        <f t="shared" ca="1" si="69"/>
        <v>#NAME?</v>
      </c>
      <c r="AG42" s="37" t="e">
        <f t="shared" ca="1" si="70"/>
        <v>#NAME?</v>
      </c>
      <c r="AH42" s="37" t="e">
        <f t="shared" ca="1" si="71"/>
        <v>#NAME?</v>
      </c>
      <c r="AI42" s="37" t="e">
        <f t="shared" ca="1" si="72"/>
        <v>#NAME?</v>
      </c>
      <c r="AJ42" s="37" t="e">
        <f t="shared" ca="1" si="73"/>
        <v>#NAME?</v>
      </c>
      <c r="AK42" s="37" t="e">
        <f t="shared" ca="1" si="74"/>
        <v>#NAME?</v>
      </c>
      <c r="AL42" s="37" t="e">
        <f t="shared" ca="1" si="75"/>
        <v>#NAME?</v>
      </c>
      <c r="AM42" s="37" t="e">
        <f t="shared" ca="1" si="76"/>
        <v>#NAME?</v>
      </c>
      <c r="AN42" s="37" t="e">
        <f t="shared" ca="1" si="77"/>
        <v>#NAME?</v>
      </c>
      <c r="AO42" s="37" t="e">
        <f t="shared" ca="1" si="78"/>
        <v>#NAME?</v>
      </c>
      <c r="AP42" s="37" t="e">
        <f t="shared" ca="1" si="79"/>
        <v>#NAME?</v>
      </c>
      <c r="AQ42" s="37" t="e">
        <f t="shared" ca="1" si="18"/>
        <v>#NAME?</v>
      </c>
      <c r="AT42" s="76"/>
      <c r="AU42" s="34">
        <f>$K$42</f>
        <v>1350</v>
      </c>
      <c r="AV42" s="16">
        <f>[1]!MF_SeparNat_d($B$18,AV$14,wc_,,d_tub,Dcas_,gamma_gas_,gamma_oil_,gamma_wat_,,$AU42,Pb_atma,T_res_,Bob_)</f>
        <v>0.96368115446005664</v>
      </c>
      <c r="AW42" s="16">
        <f>[1]!MF_SeparNat_d($B$18,AW$14,wc_,,d_tub,Dcas_,gamma_gas_,gamma_oil_,gamma_wat_,,$AU42,Pb_atma,T_res_,Bob_)</f>
        <v>0.94008885392382013</v>
      </c>
      <c r="AX42" s="16">
        <f>[1]!MF_SeparNat_d($B$18,AX$14,wc_,,d_tub,Dcas_,gamma_gas_,gamma_oil_,gamma_wat_,,$AU42,Pb_atma,T_res_,Bob_)</f>
        <v>0.9183333034125758</v>
      </c>
      <c r="AY42" s="16">
        <f>[1]!MF_SeparNat_d($B$18,AY$14,wc_,,d_tub,Dcas_,gamma_gas_,gamma_oil_,gamma_wat_,,$AU42,Pb_atma,T_res_,Bob_)</f>
        <v>0.89793900224403012</v>
      </c>
      <c r="AZ42" s="16">
        <f>[1]!MF_SeparNat_d($B$18,AZ$14,wc_,,d_tub,Dcas_,gamma_gas_,gamma_oil_,gamma_wat_,,$AU42,Pb_atma,T_res_,Bob_)</f>
        <v>0.87864993964795901</v>
      </c>
      <c r="BA42" s="16">
        <f>[1]!MF_SeparNat_d($B$18,BA$14,wc_,,d_tub,Dcas_,gamma_gas_,gamma_oil_,gamma_wat_,,$AU42,Pb_atma,T_res_,Bob_)</f>
        <v>0.86030147918933464</v>
      </c>
      <c r="BB42" s="16">
        <f>[1]!MF_SeparNat_d($B$18,BB$14,wc_,,d_tub,Dcas_,gamma_gas_,gamma_oil_,gamma_wat_,,$AU42,Pb_atma,T_res_,Bob_)</f>
        <v>0.83269171324209301</v>
      </c>
      <c r="BC42" s="16">
        <f>[1]!MF_SeparNat_d($B$18,BC$14,wc_,,d_tub,Dcas_,gamma_gas_,gamma_oil_,gamma_wat_,,$AU42,Pb_atma,T_res_,Bob_)</f>
        <v>0.81494418761888077</v>
      </c>
      <c r="BD42" s="16">
        <f>[1]!MF_SeparNat_d($B$18,BD$14,wc_,,d_tub,Dcas_,gamma_gas_,gamma_oil_,gamma_wat_,,$AU42,Pb_atma,T_res_,Bob_)</f>
        <v>0.79793642126633246</v>
      </c>
      <c r="BE42" s="16">
        <f>[1]!MF_SeparNat_d($B$18,BE$14,wc_,,d_tub,Dcas_,gamma_gas_,gamma_oil_,gamma_wat_,,$AU42,Pb_atma,T_res_,Bob_)</f>
        <v>0.78160599927185093</v>
      </c>
      <c r="BF42" s="16">
        <f>[1]!MF_SeparNat_d($B$18,BF$14,wc_,,d_tub,Dcas_,gamma_gas_,gamma_oil_,gamma_wat_,,$AU42,Pb_atma,T_res_,Bob_)</f>
        <v>0.76590103475779803</v>
      </c>
      <c r="BG42" s="16">
        <f>[1]!MF_SeparNat_d($B$18,BG$14,wc_,,d_tub,Dcas_,gamma_gas_,gamma_oil_,gamma_wat_,,$AU42,Pb_atma,T_res_,Bob_)</f>
        <v>0.75077754927087659</v>
      </c>
      <c r="BH42" s="16">
        <f>[1]!MF_SeparNat_d($B$18,BH$14,wc_,,d_tub,Dcas_,gamma_gas_,gamma_oil_,gamma_wat_,,$AU42,Pb_atma,T_res_,Bob_)</f>
        <v>0.73619767478488085</v>
      </c>
      <c r="BI42" s="16">
        <f>[1]!MF_SeparNat_d($B$18,BI$14,wc_,,d_tub,Dcas_,gamma_gas_,gamma_oil_,gamma_wat_,,$AU42,Pb_atma,T_res_,Bob_)</f>
        <v>0.73760399776896213</v>
      </c>
      <c r="BJ42" s="76"/>
      <c r="BK42" s="34">
        <f>$K$42</f>
        <v>1350</v>
      </c>
      <c r="BL42" s="16">
        <f>[1]!MF_GasFraction_d($B$18,T_res_,wc_,gamma_gas_,gamma_oil_,gamma_wat_,,$BK42,Pb_atma,T_res_,Bob_,,,AV42,$B$18,T_res_)</f>
        <v>0.41118983914754698</v>
      </c>
      <c r="BM42" s="16">
        <f>[1]!MF_GasFraction_d($B$18,T_res_,wc_,gamma_gas_,gamma_oil_,gamma_wat_,,$BK42,Pb_atma,T_res_,Bob_,,,AW42,$B$18,T_res_)</f>
        <v>0.5343406216158425</v>
      </c>
      <c r="BN42" s="16">
        <f>[1]!MF_GasFraction_d($B$18,T_res_,wc_,gamma_gas_,gamma_oil_,gamma_wat_,,$BK42,Pb_atma,T_res_,Bob_,,,AX42,$B$18,T_res_)</f>
        <v>0.61001203504555845</v>
      </c>
      <c r="BO42" s="16">
        <f>[1]!MF_GasFraction_d($B$18,T_res_,wc_,gamma_gas_,gamma_oil_,gamma_wat_,,$BK42,Pb_atma,T_res_,Bob_,,,AY42,$B$18,T_res_)</f>
        <v>0.6615674585006176</v>
      </c>
      <c r="BP42" s="16">
        <f>[1]!MF_GasFraction_d($B$18,T_res_,wc_,gamma_gas_,gamma_oil_,gamma_wat_,,$BK42,Pb_atma,T_res_,Bob_,,,AZ42,$B$18,T_res_)</f>
        <v>0.69917995954795775</v>
      </c>
      <c r="BQ42" s="16">
        <f>[1]!MF_GasFraction_d($B$18,T_res_,wc_,gamma_gas_,gamma_oil_,gamma_wat_,,$BK42,Pb_atma,T_res_,Bob_,,,BA42,$B$18,T_res_)</f>
        <v>0.72794142583320098</v>
      </c>
      <c r="BR42" s="16">
        <f>[1]!MF_GasFraction_d($B$18,T_res_,wc_,gamma_gas_,gamma_oil_,gamma_wat_,,$BK42,Pb_atma,T_res_,Bob_,,,BB42,$B$18,T_res_)</f>
        <v>0.76215933457257445</v>
      </c>
      <c r="BS42" s="16">
        <f>[1]!MF_GasFraction_d($B$18,T_res_,wc_,gamma_gas_,gamma_oil_,gamma_wat_,,$BK42,Pb_atma,T_res_,Bob_,,,BC42,$B$18,T_res_)</f>
        <v>0.77994982237601973</v>
      </c>
      <c r="BT42" s="16">
        <f>[1]!MF_GasFraction_d($B$18,T_res_,wc_,gamma_gas_,gamma_oil_,gamma_wat_,,$BK42,Pb_atma,T_res_,Bob_,,,BD42,$B$18,T_res_)</f>
        <v>0.79466843677535492</v>
      </c>
      <c r="BU42" s="16">
        <f>[1]!MF_GasFraction_d($B$18,T_res_,wc_,gamma_gas_,gamma_oil_,gamma_wat_,,$BK42,Pb_atma,T_res_,Bob_,,,BE42,$B$18,T_res_)</f>
        <v>0.80705977232087855</v>
      </c>
      <c r="BV42" s="16">
        <f>[1]!MF_GasFraction_d($B$18,T_res_,wc_,gamma_gas_,gamma_oil_,gamma_wat_,,$BK42,Pb_atma,T_res_,Bob_,,,BF42,$B$18,T_res_)</f>
        <v>0.81764314407701078</v>
      </c>
      <c r="BW42" s="16">
        <f>[1]!MF_GasFraction_d($B$18,T_res_,wc_,gamma_gas_,gamma_oil_,gamma_wat_,,$BK42,Pb_atma,T_res_,Bob_,,,BG42,$B$18,T_res_)</f>
        <v>0.82679234732619011</v>
      </c>
      <c r="BX42" s="16">
        <f>[1]!MF_GasFraction_d($B$18,T_res_,wc_,gamma_gas_,gamma_oil_,gamma_wat_,,$BK42,Pb_atma,T_res_,Bob_,,,BH42,$B$18,T_res_)</f>
        <v>0.83478362392666561</v>
      </c>
      <c r="BY42" s="16">
        <f>[1]!MF_GasFraction_d($B$18,T_res_,wc_,gamma_gas_,gamma_oil_,gamma_wat_,,$BK42,Pb_atma,T_res_,Bob_,,,BI42,$B$18,T_res_)</f>
        <v>0.83404508994571369</v>
      </c>
      <c r="CA42" s="76"/>
      <c r="CB42" s="34">
        <f>$K$42</f>
        <v>1350</v>
      </c>
      <c r="CC42" t="e">
        <f t="shared" ca="1" si="80"/>
        <v>#NAME?</v>
      </c>
      <c r="CD42" t="e">
        <f t="shared" ca="1" si="19"/>
        <v>#NAME?</v>
      </c>
      <c r="CE42" t="e">
        <f t="shared" ca="1" si="20"/>
        <v>#NAME?</v>
      </c>
      <c r="CF42" t="e">
        <f t="shared" ca="1" si="21"/>
        <v>#NAME?</v>
      </c>
      <c r="CG42" t="e">
        <f t="shared" ca="1" si="22"/>
        <v>#NAME?</v>
      </c>
      <c r="CH42" t="e">
        <f t="shared" ca="1" si="23"/>
        <v>#NAME?</v>
      </c>
      <c r="CI42" t="e">
        <f t="shared" ca="1" si="24"/>
        <v>#NAME?</v>
      </c>
      <c r="CJ42" t="e">
        <f t="shared" ca="1" si="25"/>
        <v>#NAME?</v>
      </c>
      <c r="CK42" t="e">
        <f t="shared" ca="1" si="26"/>
        <v>#NAME?</v>
      </c>
      <c r="CL42" t="e">
        <f t="shared" ca="1" si="27"/>
        <v>#NAME?</v>
      </c>
      <c r="CM42" t="e">
        <f t="shared" ca="1" si="28"/>
        <v>#NAME?</v>
      </c>
      <c r="CN42" t="e">
        <f t="shared" ca="1" si="29"/>
        <v>#NAME?</v>
      </c>
      <c r="CO42" t="e">
        <f t="shared" ca="1" si="30"/>
        <v>#NAME?</v>
      </c>
      <c r="CP42" t="e">
        <f t="shared" ca="1" si="31"/>
        <v>#NAME?</v>
      </c>
      <c r="CR42" s="76"/>
      <c r="CS42" s="34">
        <f>$K$42</f>
        <v>1350</v>
      </c>
      <c r="CT42" s="37">
        <f>IF(CT$9&lt;$CW$7,500,[1]!MF_PGasFraction_atma($B$19,T_res_,gamma_gas_,gamma_oil_,gamma_wat_,wc_,,$CS42,Pb_atma,T_res_,Bob_,,,AU42,$B$18,T_res_))</f>
        <v>500</v>
      </c>
      <c r="CU42" s="37">
        <f>IF(CU$9&lt;$CW$7,500,[1]!MF_PGasFraction_atma($B$19,T_res_,gamma_gas_,gamma_oil_,gamma_wat_,wc_,,$CS42,Pb_atma,T_res_,Bob_,,,AV42,$B$18,T_res_))</f>
        <v>49.346923828125</v>
      </c>
      <c r="CV42" s="37">
        <f>IF(CV$9&lt;$CW$7,500,[1]!MF_PGasFraction_atma($B$19,T_res_,gamma_gas_,gamma_oil_,gamma_wat_,wc_,,$CS42,Pb_atma,T_res_,Bob_,,,AW42,$B$18,T_res_))</f>
        <v>65.00244140625</v>
      </c>
      <c r="CW42" s="37">
        <f>IF(CW$9&lt;$CW$7,500,[1]!MF_PGasFraction_atma($B$19,T_res_,gamma_gas_,gamma_oil_,gamma_wat_,wc_,,$CS42,Pb_atma,T_res_,Bob_,,,AX42,$B$18,T_res_))</f>
        <v>78.25927734375</v>
      </c>
      <c r="CX42" s="37">
        <f>IF(CX$9&lt;$CW$7,500,[1]!MF_PGasFraction_atma($B$19,T_res_,gamma_gas_,gamma_oil_,gamma_wat_,wc_,,$CS42,Pb_atma,T_res_,Bob_,,,AY42,$B$18,T_res_))</f>
        <v>89.39208984375</v>
      </c>
      <c r="CY42" s="37">
        <f>IF(CY$9&lt;$CW$7,500,[1]!MF_PGasFraction_atma($B$19,T_res_,gamma_gas_,gamma_oil_,gamma_wat_,wc_,,$CS42,Pb_atma,T_res_,Bob_,,,AZ42,$B$18,T_res_))</f>
        <v>98.69384765625</v>
      </c>
      <c r="CZ42" s="37">
        <f>IF(CZ$9&lt;$CW$7,500,[1]!MF_PGasFraction_atma($B$19,T_res_,gamma_gas_,gamma_oil_,gamma_wat_,wc_,,$CS42,Pb_atma,T_res_,Bob_,,,BA42,$B$18,T_res_))</f>
        <v>106.4208984375</v>
      </c>
      <c r="DA42" s="37">
        <f>IF(DA$9&lt;$CW$7,500,[1]!MF_PGasFraction_atma($B$19,T_res_,gamma_gas_,gamma_oil_,gamma_wat_,wc_,,$CS42,Pb_atma,T_res_,Bob_,,,BB42,$B$18,T_res_))</f>
        <v>116.5283203125</v>
      </c>
      <c r="DB42" s="37">
        <f>IF(DB$9&lt;$CW$7,500,[1]!MF_PGasFraction_atma($B$19,T_res_,gamma_gas_,gamma_oil_,gamma_wat_,wc_,,$CS42,Pb_atma,T_res_,Bob_,,,BC42,$B$18,T_res_))</f>
        <v>122.35107421875</v>
      </c>
      <c r="DC42" s="37">
        <f>IF(DC$9&lt;$CW$7,500,[1]!MF_PGasFraction_atma($B$19,T_res_,gamma_gas_,gamma_oil_,gamma_wat_,wc_,,$CS42,Pb_atma,T_res_,Bob_,,,BD42,$B$18,T_res_))</f>
        <v>127.6611328125</v>
      </c>
      <c r="DD42" s="37">
        <f>IF(DD$9&lt;$CW$7,500,[1]!MF_PGasFraction_atma($B$19,T_res_,gamma_gas_,gamma_oil_,gamma_wat_,wc_,,$CS42,Pb_atma,T_res_,Bob_,,,BE42,$B$18,T_res_))</f>
        <v>132.6416015625</v>
      </c>
      <c r="DE42" s="37">
        <f>IF(DE$9&lt;$CW$7,500,[1]!MF_PGasFraction_atma($B$19,T_res_,gamma_gas_,gamma_oil_,gamma_wat_,wc_,,$CS42,Pb_atma,T_res_,Bob_,,,BF42,$B$18,T_res_))</f>
        <v>137.548828125</v>
      </c>
      <c r="DF42" s="37">
        <f>IF(DF$9&lt;$CW$7,500,[1]!MF_PGasFraction_atma($B$19,T_res_,gamma_gas_,gamma_oil_,gamma_wat_,wc_,,$CS42,Pb_atma,T_res_,Bob_,,,BG42,$B$18,T_res_))</f>
        <v>142.529296875</v>
      </c>
      <c r="DG42" s="37">
        <f>IF(DG$9&lt;$CW$7,500,[1]!MF_PGasFraction_atma($B$19,T_res_,gamma_gas_,gamma_oil_,gamma_wat_,wc_,,$CS42,Pb_atma,T_res_,Bob_,,,BH42,$B$18,T_res_))</f>
        <v>147.8759765625</v>
      </c>
      <c r="DI42" s="76"/>
      <c r="DJ42" s="34">
        <f>$K$42</f>
        <v>1350</v>
      </c>
      <c r="DK42" s="30" t="e">
        <f t="shared" ca="1" si="81"/>
        <v>#NAME?</v>
      </c>
      <c r="DL42" s="30" t="e">
        <f t="shared" ca="1" si="82"/>
        <v>#NAME?</v>
      </c>
      <c r="DM42" s="30" t="e">
        <f t="shared" ca="1" si="83"/>
        <v>#NAME?</v>
      </c>
      <c r="DN42" s="30" t="e">
        <f t="shared" ca="1" si="84"/>
        <v>#NAME?</v>
      </c>
      <c r="DO42" s="30" t="e">
        <f t="shared" ca="1" si="85"/>
        <v>#NAME?</v>
      </c>
      <c r="DP42" s="30" t="e">
        <f t="shared" ca="1" si="86"/>
        <v>#NAME?</v>
      </c>
      <c r="DQ42" s="30" t="e">
        <f t="shared" ca="1" si="87"/>
        <v>#NAME?</v>
      </c>
      <c r="DR42" s="30" t="e">
        <f t="shared" ca="1" si="88"/>
        <v>#NAME?</v>
      </c>
      <c r="DS42" s="30" t="e">
        <f t="shared" ca="1" si="89"/>
        <v>#NAME?</v>
      </c>
      <c r="DT42" s="30" t="e">
        <f t="shared" ca="1" si="90"/>
        <v>#NAME?</v>
      </c>
      <c r="DU42" s="30" t="e">
        <f t="shared" ca="1" si="91"/>
        <v>#NAME?</v>
      </c>
      <c r="DV42" s="30" t="e">
        <f t="shared" ca="1" si="92"/>
        <v>#NAME?</v>
      </c>
      <c r="DW42" s="30" t="e">
        <f t="shared" ca="1" si="93"/>
        <v>#NAME?</v>
      </c>
      <c r="DX42" s="30" t="e">
        <f t="shared" ca="1" si="94"/>
        <v>#NAME?</v>
      </c>
      <c r="DZ42" s="76"/>
      <c r="EA42" s="34">
        <f>$K$42</f>
        <v>1350</v>
      </c>
      <c r="EB42" s="38" t="e">
        <f t="shared" ca="1" si="95"/>
        <v>#NAME?</v>
      </c>
      <c r="EC42" s="38">
        <f t="shared" si="96"/>
        <v>60</v>
      </c>
      <c r="ED42" s="38" t="e">
        <f t="shared" ca="1" si="97"/>
        <v>#NAME?</v>
      </c>
      <c r="EE42" s="38" t="e">
        <f t="shared" ca="1" si="98"/>
        <v>#NAME?</v>
      </c>
      <c r="EF42" s="38" t="e">
        <f t="shared" ca="1" si="99"/>
        <v>#NAME?</v>
      </c>
      <c r="EG42" s="38" t="e">
        <f t="shared" ca="1" si="100"/>
        <v>#NAME?</v>
      </c>
      <c r="EH42" s="38" t="e">
        <f t="shared" ca="1" si="101"/>
        <v>#NAME?</v>
      </c>
      <c r="EI42" s="38" t="e">
        <f t="shared" ca="1" si="102"/>
        <v>#NAME?</v>
      </c>
      <c r="EJ42" s="38" t="e">
        <f t="shared" ca="1" si="103"/>
        <v>#NAME?</v>
      </c>
      <c r="EK42" s="38" t="e">
        <f t="shared" ca="1" si="104"/>
        <v>#NAME?</v>
      </c>
      <c r="EL42" s="38" t="e">
        <f t="shared" ca="1" si="105"/>
        <v>#NAME?</v>
      </c>
      <c r="EM42" s="38" t="e">
        <f t="shared" ca="1" si="106"/>
        <v>#NAME?</v>
      </c>
      <c r="EN42" s="38" t="e">
        <f t="shared" ca="1" si="107"/>
        <v>#NAME?</v>
      </c>
      <c r="EO42" s="38" t="e">
        <f t="shared" ca="1" si="108"/>
        <v>#NAME?</v>
      </c>
      <c r="ER42" s="20" t="e">
        <f t="shared" ca="1" si="109"/>
        <v>#NAME?</v>
      </c>
      <c r="ES42" t="e">
        <f t="shared" ca="1" si="183"/>
        <v>#NAME?</v>
      </c>
      <c r="ET42" t="e">
        <f t="shared" ca="1" si="184"/>
        <v>#NAME?</v>
      </c>
      <c r="EU42" t="e">
        <f t="shared" ca="1" si="185"/>
        <v>#NAME?</v>
      </c>
      <c r="EV42" t="e">
        <f t="shared" ca="1" si="186"/>
        <v>#NAME?</v>
      </c>
      <c r="EW42" t="e">
        <f t="shared" ca="1" si="187"/>
        <v>#NAME?</v>
      </c>
      <c r="EX42" t="e">
        <f t="shared" ca="1" si="188"/>
        <v>#NAME?</v>
      </c>
      <c r="EY42" t="e">
        <f t="shared" ca="1" si="189"/>
        <v>#NAME?</v>
      </c>
      <c r="EZ42" t="e">
        <f t="shared" ca="1" si="190"/>
        <v>#NAME?</v>
      </c>
      <c r="FA42" t="e">
        <f t="shared" ca="1" si="191"/>
        <v>#NAME?</v>
      </c>
      <c r="FB42" t="e">
        <f t="shared" ca="1" si="192"/>
        <v>#NAME?</v>
      </c>
      <c r="FC42" t="e">
        <f t="shared" ca="1" si="193"/>
        <v>#NAME?</v>
      </c>
      <c r="FD42" t="e">
        <f t="shared" ca="1" si="194"/>
        <v>#NAME?</v>
      </c>
      <c r="FE42" s="21" t="e">
        <f t="shared" ca="1" si="195"/>
        <v>#NAME?</v>
      </c>
      <c r="FG42" s="76"/>
      <c r="FH42" s="34">
        <f>$K$42</f>
        <v>1350</v>
      </c>
      <c r="FI42" s="37" t="e">
        <f t="shared" ca="1" si="35"/>
        <v>#NAME?</v>
      </c>
      <c r="FJ42" s="37" t="e">
        <f t="shared" ca="1" si="36"/>
        <v>#NAME?</v>
      </c>
      <c r="FK42" s="37" t="e">
        <f t="shared" ca="1" si="37"/>
        <v>#NAME?</v>
      </c>
      <c r="FL42" s="37" t="e">
        <f t="shared" ca="1" si="38"/>
        <v>#NAME?</v>
      </c>
      <c r="FM42" s="37" t="e">
        <f t="shared" ca="1" si="39"/>
        <v>#NAME?</v>
      </c>
      <c r="FN42" s="37" t="e">
        <f t="shared" ca="1" si="40"/>
        <v>#NAME?</v>
      </c>
      <c r="FO42" s="37" t="e">
        <f t="shared" ca="1" si="41"/>
        <v>#NAME?</v>
      </c>
      <c r="FP42" s="37" t="e">
        <f t="shared" ca="1" si="42"/>
        <v>#NAME?</v>
      </c>
      <c r="FQ42" s="37" t="e">
        <f t="shared" ca="1" si="43"/>
        <v>#NAME?</v>
      </c>
      <c r="FR42" s="37" t="e">
        <f t="shared" ca="1" si="44"/>
        <v>#NAME?</v>
      </c>
      <c r="FS42" s="37" t="e">
        <f t="shared" ca="1" si="45"/>
        <v>#NAME?</v>
      </c>
      <c r="FT42" s="37" t="e">
        <f t="shared" ca="1" si="46"/>
        <v>#NAME?</v>
      </c>
      <c r="FU42" s="37" t="e">
        <f t="shared" ca="1" si="47"/>
        <v>#NAME?</v>
      </c>
      <c r="FV42" s="37" t="e">
        <f t="shared" ca="1" si="48"/>
        <v>#NAME?</v>
      </c>
      <c r="FY42" s="76"/>
      <c r="FZ42" s="34">
        <f t="shared" si="123"/>
        <v>1350</v>
      </c>
      <c r="GA42" s="30" t="e">
        <f t="shared" ca="1" si="124"/>
        <v>#NAME?</v>
      </c>
      <c r="GB42" s="30" t="e">
        <f t="shared" ca="1" si="125"/>
        <v>#NAME?</v>
      </c>
      <c r="GC42" s="30" t="e">
        <f t="shared" ca="1" si="126"/>
        <v>#NAME?</v>
      </c>
      <c r="GD42" s="30" t="e">
        <f t="shared" ca="1" si="127"/>
        <v>#NAME?</v>
      </c>
      <c r="GE42" s="30" t="e">
        <f t="shared" ca="1" si="128"/>
        <v>#NAME?</v>
      </c>
      <c r="GF42" s="30" t="e">
        <f t="shared" ca="1" si="129"/>
        <v>#NAME?</v>
      </c>
      <c r="GG42" s="30" t="e">
        <f t="shared" ca="1" si="130"/>
        <v>#NAME?</v>
      </c>
      <c r="GH42" s="30" t="e">
        <f t="shared" ca="1" si="131"/>
        <v>#NAME?</v>
      </c>
      <c r="GI42" s="30" t="e">
        <f t="shared" ca="1" si="132"/>
        <v>#NAME?</v>
      </c>
      <c r="GJ42" s="30" t="e">
        <f t="shared" ca="1" si="133"/>
        <v>#NAME?</v>
      </c>
      <c r="GK42" s="30" t="e">
        <f t="shared" ca="1" si="134"/>
        <v>#NAME?</v>
      </c>
      <c r="GL42" s="30" t="e">
        <f t="shared" ca="1" si="135"/>
        <v>#NAME?</v>
      </c>
      <c r="GM42" s="30" t="e">
        <f t="shared" ca="1" si="136"/>
        <v>#NAME?</v>
      </c>
      <c r="GN42" s="31" t="e">
        <f t="shared" ca="1" si="137"/>
        <v>#NAME?</v>
      </c>
      <c r="GO42" s="76"/>
      <c r="GP42" s="34">
        <v>1350</v>
      </c>
      <c r="GQ42" s="37" t="e">
        <f t="shared" ca="1" si="50"/>
        <v>#NAME?</v>
      </c>
      <c r="GR42" s="37" t="e">
        <f t="shared" ca="1" si="51"/>
        <v>#NAME?</v>
      </c>
      <c r="GS42" s="37" t="e">
        <f t="shared" ca="1" si="52"/>
        <v>#NAME?</v>
      </c>
      <c r="GT42" s="37" t="e">
        <f t="shared" ca="1" si="53"/>
        <v>#NAME?</v>
      </c>
      <c r="GU42" s="37" t="e">
        <f t="shared" ca="1" si="54"/>
        <v>#NAME?</v>
      </c>
      <c r="GV42" s="37" t="e">
        <f t="shared" ca="1" si="55"/>
        <v>#NAME?</v>
      </c>
      <c r="GW42" s="37" t="e">
        <f t="shared" ca="1" si="56"/>
        <v>#NAME?</v>
      </c>
      <c r="GX42" s="37" t="e">
        <f t="shared" ca="1" si="57"/>
        <v>#NAME?</v>
      </c>
      <c r="GY42" s="37" t="e">
        <f t="shared" ca="1" si="58"/>
        <v>#NAME?</v>
      </c>
      <c r="GZ42" s="37" t="e">
        <f t="shared" ca="1" si="59"/>
        <v>#NAME?</v>
      </c>
      <c r="HA42" s="37" t="e">
        <f t="shared" ca="1" si="60"/>
        <v>#NAME?</v>
      </c>
      <c r="HB42" s="37" t="e">
        <f t="shared" ca="1" si="61"/>
        <v>#NAME?</v>
      </c>
      <c r="HC42" s="37" t="e">
        <f t="shared" ca="1" si="62"/>
        <v>#NAME?</v>
      </c>
      <c r="HD42" s="37" t="e">
        <f t="shared" ca="1" si="63"/>
        <v>#NAME?</v>
      </c>
      <c r="HE42" s="76"/>
      <c r="HF42" s="34">
        <f t="shared" si="138"/>
        <v>1350</v>
      </c>
      <c r="HG42" s="42" t="e">
        <f t="shared" ca="1" si="139"/>
        <v>#NAME?</v>
      </c>
      <c r="HH42" s="38" t="e">
        <f t="shared" ca="1" si="140"/>
        <v>#NAME?</v>
      </c>
      <c r="HI42" s="38" t="e">
        <f t="shared" ca="1" si="141"/>
        <v>#NAME?</v>
      </c>
      <c r="HJ42" s="38" t="e">
        <f t="shared" ca="1" si="142"/>
        <v>#NAME?</v>
      </c>
      <c r="HK42" s="38" t="e">
        <f t="shared" ca="1" si="143"/>
        <v>#NAME?</v>
      </c>
      <c r="HL42" s="38" t="e">
        <f t="shared" ca="1" si="144"/>
        <v>#NAME?</v>
      </c>
      <c r="HM42" s="38" t="e">
        <f t="shared" ca="1" si="145"/>
        <v>#NAME?</v>
      </c>
      <c r="HN42" s="38" t="e">
        <f t="shared" ca="1" si="146"/>
        <v>#NAME?</v>
      </c>
      <c r="HO42" s="38" t="e">
        <f t="shared" ca="1" si="147"/>
        <v>#NAME?</v>
      </c>
      <c r="HP42" s="38" t="e">
        <f t="shared" ca="1" si="148"/>
        <v>#NAME?</v>
      </c>
      <c r="HQ42" s="38" t="e">
        <f t="shared" ca="1" si="149"/>
        <v>#NAME?</v>
      </c>
      <c r="HR42" s="38" t="e">
        <f t="shared" ca="1" si="150"/>
        <v>#NAME?</v>
      </c>
      <c r="HS42" s="38" t="e">
        <f t="shared" ca="1" si="151"/>
        <v>#NAME?</v>
      </c>
      <c r="HT42" s="43" t="e">
        <f t="shared" ca="1" si="152"/>
        <v>#NAME?</v>
      </c>
      <c r="HU42" s="76"/>
      <c r="HV42" s="34" t="e">
        <f t="shared" ca="1" si="153"/>
        <v>#NAME?</v>
      </c>
      <c r="HW42" s="38" t="e">
        <f t="shared" ca="1" si="154"/>
        <v>#NAME?</v>
      </c>
      <c r="HX42" s="38" t="e">
        <f t="shared" ca="1" si="155"/>
        <v>#NAME?</v>
      </c>
      <c r="HY42" s="38" t="e">
        <f t="shared" ca="1" si="156"/>
        <v>#NAME?</v>
      </c>
      <c r="HZ42" s="38" t="e">
        <f t="shared" ca="1" si="157"/>
        <v>#NAME?</v>
      </c>
      <c r="IA42" s="38" t="e">
        <f t="shared" ca="1" si="158"/>
        <v>#NAME?</v>
      </c>
      <c r="IB42" s="38" t="e">
        <f t="shared" ca="1" si="159"/>
        <v>#NAME?</v>
      </c>
      <c r="IC42" s="38" t="e">
        <f t="shared" ca="1" si="160"/>
        <v>#NAME?</v>
      </c>
      <c r="ID42" s="38" t="e">
        <f t="shared" ca="1" si="161"/>
        <v>#NAME?</v>
      </c>
      <c r="IE42" s="38" t="e">
        <f t="shared" ca="1" si="162"/>
        <v>#NAME?</v>
      </c>
      <c r="IF42" s="38" t="e">
        <f t="shared" ca="1" si="163"/>
        <v>#NAME?</v>
      </c>
      <c r="IG42" s="38" t="e">
        <f t="shared" ca="1" si="164"/>
        <v>#NAME?</v>
      </c>
      <c r="IH42" s="38" t="e">
        <f t="shared" ca="1" si="165"/>
        <v>#NAME?</v>
      </c>
      <c r="II42" s="38" t="e">
        <f t="shared" ca="1" si="166"/>
        <v>#NAME?</v>
      </c>
      <c r="IJ42" s="43" t="e">
        <f t="shared" ca="1" si="167"/>
        <v>#NAME?</v>
      </c>
      <c r="IL42" s="76"/>
      <c r="IM42" s="34" t="e">
        <f t="shared" ca="1" si="168"/>
        <v>#NAME?</v>
      </c>
      <c r="IN42" s="38" t="e">
        <f t="shared" ca="1" si="169"/>
        <v>#NAME?</v>
      </c>
      <c r="IO42" s="38" t="e">
        <f t="shared" ca="1" si="196"/>
        <v>#NAME?</v>
      </c>
      <c r="IP42" s="38" t="e">
        <f t="shared" ca="1" si="197"/>
        <v>#NAME?</v>
      </c>
      <c r="IQ42" s="38" t="e">
        <f t="shared" ca="1" si="198"/>
        <v>#NAME?</v>
      </c>
      <c r="IR42" s="38" t="e">
        <f t="shared" ca="1" si="199"/>
        <v>#NAME?</v>
      </c>
      <c r="IS42" s="38" t="e">
        <f t="shared" ca="1" si="200"/>
        <v>#NAME?</v>
      </c>
      <c r="IT42" s="38" t="e">
        <f t="shared" ca="1" si="201"/>
        <v>#NAME?</v>
      </c>
      <c r="IU42" s="38" t="e">
        <f t="shared" ca="1" si="202"/>
        <v>#NAME?</v>
      </c>
      <c r="IV42" s="38" t="e">
        <f t="shared" ca="1" si="203"/>
        <v>#NAME?</v>
      </c>
      <c r="IW42" s="38" t="e">
        <f t="shared" ca="1" si="204"/>
        <v>#NAME?</v>
      </c>
      <c r="IX42" s="38" t="e">
        <f t="shared" ca="1" si="205"/>
        <v>#NAME?</v>
      </c>
      <c r="IY42" s="38" t="e">
        <f t="shared" ca="1" si="206"/>
        <v>#NAME?</v>
      </c>
      <c r="IZ42" s="38" t="e">
        <f t="shared" ca="1" si="207"/>
        <v>#NAME?</v>
      </c>
      <c r="JA42" s="43" t="e">
        <f t="shared" ca="1" si="208"/>
        <v>#NAME?</v>
      </c>
    </row>
    <row r="43" spans="1:261" x14ac:dyDescent="0.3">
      <c r="A43" s="7" t="s">
        <v>5</v>
      </c>
      <c r="B43" s="14">
        <v>2500</v>
      </c>
      <c r="C43" s="15">
        <v>2500</v>
      </c>
      <c r="D43" s="8" t="s">
        <v>0</v>
      </c>
      <c r="F43" s="71"/>
      <c r="G43" s="71"/>
      <c r="J43" s="76"/>
      <c r="K43" s="34">
        <v>1400</v>
      </c>
      <c r="L43" s="37" t="e">
        <f ca="1">[1]!MF_dPpipe_atma(L$14,wc_,0,Hmes_,Pbuf_atma,Tbuf_,,d_tub,,gamma_gas_,gamma_oil_,gamma_wat_,,$K43,Pb_atma,T_res_,Bob_,,,,,,1,T_res_)</f>
        <v>#NAME?</v>
      </c>
      <c r="M43" s="37" t="e">
        <f ca="1">[1]!MF_dPpipe_atma(M$14,wc_,0,Hmes_,Pbuf_atma,Tbuf_,,d_tub,,gamma_gas_,gamma_oil_,gamma_wat_,,$K43,Pb_atma,T_res_,Bob_,,,,,,1,T_res_)</f>
        <v>#NAME?</v>
      </c>
      <c r="N43" s="37" t="e">
        <f ca="1">[1]!MF_dPpipe_atma(N$14,wc_,0,Hmes_,Pbuf_atma,Tbuf_,,d_tub,,gamma_gas_,gamma_oil_,gamma_wat_,,$K43,Pb_atma,T_res_,Bob_,,,,,,1,T_res_)</f>
        <v>#NAME?</v>
      </c>
      <c r="O43" s="37" t="e">
        <f ca="1">[1]!MF_dPpipe_atma(O$14,wc_,0,Hmes_,Pbuf_atma,Tbuf_,,d_tub,,gamma_gas_,gamma_oil_,gamma_wat_,,$K43,Pb_atma,T_res_,Bob_,,,,,,1,T_res_)</f>
        <v>#NAME?</v>
      </c>
      <c r="P43" s="37" t="e">
        <f ca="1">[1]!MF_dPpipe_atma(P$14,wc_,0,Hmes_,Pbuf_atma,Tbuf_,,d_tub,,gamma_gas_,gamma_oil_,gamma_wat_,,$K43,Pb_atma,T_res_,Bob_,,,,,,1,T_res_)</f>
        <v>#NAME?</v>
      </c>
      <c r="Q43" s="37" t="e">
        <f ca="1">[1]!MF_dPpipe_atma(Q$14,wc_,0,Hmes_,Pbuf_atma,Tbuf_,,d_tub,,gamma_gas_,gamma_oil_,gamma_wat_,,$K43,Pb_atma,T_res_,Bob_,,,,,,1,T_res_)</f>
        <v>#NAME?</v>
      </c>
      <c r="R43" s="37" t="e">
        <f ca="1">[1]!MF_dPpipe_atma(R$14,wc_,0,Hmes_,Pbuf_atma,Tbuf_,,d_tub,,gamma_gas_,gamma_oil_,gamma_wat_,,$K43,Pb_atma,T_res_,Bob_,,,,,,1,T_res_)</f>
        <v>#NAME?</v>
      </c>
      <c r="S43" s="37" t="e">
        <f ca="1">[1]!MF_dPpipe_atma(S$14,wc_,0,Hmes_,Pbuf_atma,Tbuf_,,d_tub,,gamma_gas_,gamma_oil_,gamma_wat_,,$K43,Pb_atma,T_res_,Bob_,,,,,,1,T_res_)</f>
        <v>#NAME?</v>
      </c>
      <c r="T43" s="37" t="e">
        <f ca="1">[1]!MF_dPpipe_atma(T$14,wc_,0,Hmes_,Pbuf_atma,Tbuf_,,d_tub,,gamma_gas_,gamma_oil_,gamma_wat_,,$K43,Pb_atma,T_res_,Bob_,,,,,,1,T_res_)</f>
        <v>#NAME?</v>
      </c>
      <c r="U43" s="37" t="e">
        <f ca="1">[1]!MF_dPpipe_atma(U$14,wc_,0,Hmes_,Pbuf_atma,Tbuf_,,d_tub,,gamma_gas_,gamma_oil_,gamma_wat_,,$K43,Pb_atma,T_res_,Bob_,,,,,,1,T_res_)</f>
        <v>#NAME?</v>
      </c>
      <c r="V43" s="37" t="e">
        <f ca="1">[1]!MF_dPpipe_atma(V$14,wc_,0,Hmes_,Pbuf_atma,Tbuf_,,d_tub,,gamma_gas_,gamma_oil_,gamma_wat_,,$K43,Pb_atma,T_res_,Bob_,,,,,,1,T_res_)</f>
        <v>#NAME?</v>
      </c>
      <c r="W43" s="37" t="e">
        <f ca="1">[1]!MF_dPpipe_atma(W$14,wc_,0,Hmes_,Pbuf_atma,Tbuf_,,d_tub,,gamma_gas_,gamma_oil_,gamma_wat_,,$K43,Pb_atma,T_res_,Bob_,,,,,,1,T_res_)</f>
        <v>#NAME?</v>
      </c>
      <c r="X43" s="37" t="e">
        <f ca="1">[1]!MF_dPpipe_atma(X$14,wc_,0,Hmes_,Pbuf_atma,Tbuf_,,d_tub,,gamma_gas_,gamma_oil_,gamma_wat_,,$K43,Pb_atma,T_res_,Bob_,,,,,,1,T_res_)</f>
        <v>#NAME?</v>
      </c>
      <c r="Y43" s="37" t="e">
        <f ca="1">[1]!MF_dPpipe_atma(Y$14,wc_,0,Hmes_,Pbuf_atma,Tbuf_,,d_tub,,gamma_gas_,gamma_oil_,gamma_wat_,,$K43,Pb_atma,T_res_,Bob_,,,,,,1,T_res_)</f>
        <v>#NAME?</v>
      </c>
      <c r="AB43" s="76"/>
      <c r="AC43" s="34">
        <f>$K$43</f>
        <v>1400</v>
      </c>
      <c r="AD43" s="37" t="e">
        <f t="shared" ca="1" si="67"/>
        <v>#NAME?</v>
      </c>
      <c r="AE43" s="37" t="e">
        <f t="shared" ca="1" si="68"/>
        <v>#NAME?</v>
      </c>
      <c r="AF43" s="37" t="e">
        <f t="shared" ca="1" si="69"/>
        <v>#NAME?</v>
      </c>
      <c r="AG43" s="37" t="e">
        <f t="shared" ca="1" si="70"/>
        <v>#NAME?</v>
      </c>
      <c r="AH43" s="37" t="e">
        <f t="shared" ca="1" si="71"/>
        <v>#NAME?</v>
      </c>
      <c r="AI43" s="37" t="e">
        <f t="shared" ca="1" si="72"/>
        <v>#NAME?</v>
      </c>
      <c r="AJ43" s="37" t="e">
        <f t="shared" ca="1" si="73"/>
        <v>#NAME?</v>
      </c>
      <c r="AK43" s="37" t="e">
        <f t="shared" ca="1" si="74"/>
        <v>#NAME?</v>
      </c>
      <c r="AL43" s="37" t="e">
        <f t="shared" ca="1" si="75"/>
        <v>#NAME?</v>
      </c>
      <c r="AM43" s="37" t="e">
        <f t="shared" ca="1" si="76"/>
        <v>#NAME?</v>
      </c>
      <c r="AN43" s="37" t="e">
        <f t="shared" ca="1" si="77"/>
        <v>#NAME?</v>
      </c>
      <c r="AO43" s="37" t="e">
        <f t="shared" ca="1" si="78"/>
        <v>#NAME?</v>
      </c>
      <c r="AP43" s="37" t="e">
        <f t="shared" ca="1" si="79"/>
        <v>#NAME?</v>
      </c>
      <c r="AQ43" s="37" t="e">
        <f t="shared" ca="1" si="18"/>
        <v>#NAME?</v>
      </c>
      <c r="AT43" s="76"/>
      <c r="AU43" s="34">
        <f>$K$43</f>
        <v>1400</v>
      </c>
      <c r="AV43" s="16">
        <f>[1]!MF_SeparNat_d($B$18,AV$14,wc_,,d_tub,Dcas_,gamma_gas_,gamma_oil_,gamma_wat_,,$AU43,Pb_atma,T_res_,Bob_)</f>
        <v>0.96368115446005664</v>
      </c>
      <c r="AW43" s="16">
        <f>[1]!MF_SeparNat_d($B$18,AW$14,wc_,,d_tub,Dcas_,gamma_gas_,gamma_oil_,gamma_wat_,,$AU43,Pb_atma,T_res_,Bob_)</f>
        <v>0.94008885392382013</v>
      </c>
      <c r="AX43" s="16">
        <f>[1]!MF_SeparNat_d($B$18,AX$14,wc_,,d_tub,Dcas_,gamma_gas_,gamma_oil_,gamma_wat_,,$AU43,Pb_atma,T_res_,Bob_)</f>
        <v>0.9183333034125758</v>
      </c>
      <c r="AY43" s="16">
        <f>[1]!MF_SeparNat_d($B$18,AY$14,wc_,,d_tub,Dcas_,gamma_gas_,gamma_oil_,gamma_wat_,,$AU43,Pb_atma,T_res_,Bob_)</f>
        <v>0.89793900224403012</v>
      </c>
      <c r="AZ43" s="16">
        <f>[1]!MF_SeparNat_d($B$18,AZ$14,wc_,,d_tub,Dcas_,gamma_gas_,gamma_oil_,gamma_wat_,,$AU43,Pb_atma,T_res_,Bob_)</f>
        <v>0.87864993964795901</v>
      </c>
      <c r="BA43" s="16">
        <f>[1]!MF_SeparNat_d($B$18,BA$14,wc_,,d_tub,Dcas_,gamma_gas_,gamma_oil_,gamma_wat_,,$AU43,Pb_atma,T_res_,Bob_)</f>
        <v>0.86030147918933464</v>
      </c>
      <c r="BB43" s="16">
        <f>[1]!MF_SeparNat_d($B$18,BB$14,wc_,,d_tub,Dcas_,gamma_gas_,gamma_oil_,gamma_wat_,,$AU43,Pb_atma,T_res_,Bob_)</f>
        <v>0.83269171324209301</v>
      </c>
      <c r="BC43" s="16">
        <f>[1]!MF_SeparNat_d($B$18,BC$14,wc_,,d_tub,Dcas_,gamma_gas_,gamma_oil_,gamma_wat_,,$AU43,Pb_atma,T_res_,Bob_)</f>
        <v>0.81494418761888077</v>
      </c>
      <c r="BD43" s="16">
        <f>[1]!MF_SeparNat_d($B$18,BD$14,wc_,,d_tub,Dcas_,gamma_gas_,gamma_oil_,gamma_wat_,,$AU43,Pb_atma,T_res_,Bob_)</f>
        <v>0.79793642126633246</v>
      </c>
      <c r="BE43" s="16">
        <f>[1]!MF_SeparNat_d($B$18,BE$14,wc_,,d_tub,Dcas_,gamma_gas_,gamma_oil_,gamma_wat_,,$AU43,Pb_atma,T_res_,Bob_)</f>
        <v>0.78160599927185093</v>
      </c>
      <c r="BF43" s="16">
        <f>[1]!MF_SeparNat_d($B$18,BF$14,wc_,,d_tub,Dcas_,gamma_gas_,gamma_oil_,gamma_wat_,,$AU43,Pb_atma,T_res_,Bob_)</f>
        <v>0.76590103475779803</v>
      </c>
      <c r="BG43" s="16">
        <f>[1]!MF_SeparNat_d($B$18,BG$14,wc_,,d_tub,Dcas_,gamma_gas_,gamma_oil_,gamma_wat_,,$AU43,Pb_atma,T_res_,Bob_)</f>
        <v>0.75077754927087659</v>
      </c>
      <c r="BH43" s="16">
        <f>[1]!MF_SeparNat_d($B$18,BH$14,wc_,,d_tub,Dcas_,gamma_gas_,gamma_oil_,gamma_wat_,,$AU43,Pb_atma,T_res_,Bob_)</f>
        <v>0.73619767478488085</v>
      </c>
      <c r="BI43" s="16">
        <f>[1]!MF_SeparNat_d($B$18,BI$14,wc_,,d_tub,Dcas_,gamma_gas_,gamma_oil_,gamma_wat_,,$AU43,Pb_atma,T_res_,Bob_)</f>
        <v>0.73760399776896213</v>
      </c>
      <c r="BJ43" s="76"/>
      <c r="BK43" s="34">
        <f>$K$43</f>
        <v>1400</v>
      </c>
      <c r="BL43" s="16">
        <f>[1]!MF_GasFraction_d($B$18,T_res_,wc_,gamma_gas_,gamma_oil_,gamma_wat_,,$BK43,Pb_atma,T_res_,Bob_,,,AV43,$B$18,T_res_)</f>
        <v>0.42021132986027471</v>
      </c>
      <c r="BM43" s="16">
        <f>[1]!MF_GasFraction_d($B$18,T_res_,wc_,gamma_gas_,gamma_oil_,gamma_wat_,,$BK43,Pb_atma,T_res_,Bob_,,,AW43,$B$18,T_res_)</f>
        <v>0.54359920845411169</v>
      </c>
      <c r="BN43" s="16">
        <f>[1]!MF_GasFraction_d($B$18,T_res_,wc_,gamma_gas_,gamma_oil_,gamma_wat_,,$BK43,Pb_atma,T_res_,Bob_,,,AX43,$B$18,T_res_)</f>
        <v>0.61883930955251421</v>
      </c>
      <c r="BO43" s="16">
        <f>[1]!MF_GasFraction_d($B$18,T_res_,wc_,gamma_gas_,gamma_oil_,gamma_wat_,,$BK43,Pb_atma,T_res_,Bob_,,,AY43,$B$18,T_res_)</f>
        <v>0.66985934348325715</v>
      </c>
      <c r="BP43" s="16">
        <f>[1]!MF_GasFraction_d($B$18,T_res_,wc_,gamma_gas_,gamma_oil_,gamma_wat_,,$BK43,Pb_atma,T_res_,Bob_,,,AZ43,$B$18,T_res_)</f>
        <v>0.70695850191544174</v>
      </c>
      <c r="BQ43" s="16">
        <f>[1]!MF_GasFraction_d($B$18,T_res_,wc_,gamma_gas_,gamma_oil_,gamma_wat_,,$BK43,Pb_atma,T_res_,Bob_,,,BA43,$B$18,T_res_)</f>
        <v>0.73525786270286664</v>
      </c>
      <c r="BR43" s="16">
        <f>[1]!MF_GasFraction_d($B$18,T_res_,wc_,gamma_gas_,gamma_oil_,gamma_wat_,,$BK43,Pb_atma,T_res_,Bob_,,,BB43,$B$18,T_res_)</f>
        <v>0.76884776170764835</v>
      </c>
      <c r="BS43" s="16">
        <f>[1]!MF_GasFraction_d($B$18,T_res_,wc_,gamma_gas_,gamma_oil_,gamma_wat_,,$BK43,Pb_atma,T_res_,Bob_,,,BC43,$B$18,T_res_)</f>
        <v>0.78627824563383619</v>
      </c>
      <c r="BT43" s="16">
        <f>[1]!MF_GasFraction_d($B$18,T_res_,wc_,gamma_gas_,gamma_oil_,gamma_wat_,,$BK43,Pb_atma,T_res_,Bob_,,,BD43,$B$18,T_res_)</f>
        <v>0.80068174095361289</v>
      </c>
      <c r="BU43" s="16">
        <f>[1]!MF_GasFraction_d($B$18,T_res_,wc_,gamma_gas_,gamma_oil_,gamma_wat_,,$BK43,Pb_atma,T_res_,Bob_,,,BE43,$B$18,T_res_)</f>
        <v>0.81279567408402009</v>
      </c>
      <c r="BV43" s="16">
        <f>[1]!MF_GasFraction_d($B$18,T_res_,wc_,gamma_gas_,gamma_oil_,gamma_wat_,,$BK43,Pb_atma,T_res_,Bob_,,,BF43,$B$18,T_res_)</f>
        <v>0.82313336519793023</v>
      </c>
      <c r="BW43" s="16">
        <f>[1]!MF_GasFraction_d($B$18,T_res_,wc_,gamma_gas_,gamma_oil_,gamma_wat_,,$BK43,Pb_atma,T_res_,Bob_,,,BG43,$B$18,T_res_)</f>
        <v>0.83206368916740248</v>
      </c>
      <c r="BX43" s="16">
        <f>[1]!MF_GasFraction_d($B$18,T_res_,wc_,gamma_gas_,gamma_oil_,gamma_wat_,,$BK43,Pb_atma,T_res_,Bob_,,,BH43,$B$18,T_res_)</f>
        <v>0.83985886807026078</v>
      </c>
      <c r="BY43" s="16">
        <f>[1]!MF_GasFraction_d($B$18,T_res_,wc_,gamma_gas_,gamma_oil_,gamma_wat_,,$BK43,Pb_atma,T_res_,Bob_,,,BI43,$B$18,T_res_)</f>
        <v>0.83913864922829051</v>
      </c>
      <c r="CA43" s="76"/>
      <c r="CB43" s="34">
        <f>$K$43</f>
        <v>1400</v>
      </c>
      <c r="CC43" t="e">
        <f t="shared" ca="1" si="80"/>
        <v>#NAME?</v>
      </c>
      <c r="CD43" t="e">
        <f t="shared" ca="1" si="19"/>
        <v>#NAME?</v>
      </c>
      <c r="CE43" t="e">
        <f t="shared" ca="1" si="20"/>
        <v>#NAME?</v>
      </c>
      <c r="CF43" t="e">
        <f t="shared" ca="1" si="21"/>
        <v>#NAME?</v>
      </c>
      <c r="CG43" t="e">
        <f t="shared" ca="1" si="22"/>
        <v>#NAME?</v>
      </c>
      <c r="CH43" t="e">
        <f t="shared" ca="1" si="23"/>
        <v>#NAME?</v>
      </c>
      <c r="CI43" t="e">
        <f t="shared" ca="1" si="24"/>
        <v>#NAME?</v>
      </c>
      <c r="CJ43" t="e">
        <f t="shared" ca="1" si="25"/>
        <v>#NAME?</v>
      </c>
      <c r="CK43" t="e">
        <f t="shared" ca="1" si="26"/>
        <v>#NAME?</v>
      </c>
      <c r="CL43" t="e">
        <f t="shared" ca="1" si="27"/>
        <v>#NAME?</v>
      </c>
      <c r="CM43" t="e">
        <f t="shared" ca="1" si="28"/>
        <v>#NAME?</v>
      </c>
      <c r="CN43" t="e">
        <f t="shared" ca="1" si="29"/>
        <v>#NAME?</v>
      </c>
      <c r="CO43" t="e">
        <f t="shared" ca="1" si="30"/>
        <v>#NAME?</v>
      </c>
      <c r="CP43" t="e">
        <f t="shared" ca="1" si="31"/>
        <v>#NAME?</v>
      </c>
      <c r="CR43" s="76"/>
      <c r="CS43" s="34">
        <f>$K$43</f>
        <v>1400</v>
      </c>
      <c r="CT43" s="37">
        <f>IF(CT$9&lt;$CW$7,500,[1]!MF_PGasFraction_atma($B$19,T_res_,gamma_gas_,gamma_oil_,gamma_wat_,wc_,,$CS43,Pb_atma,T_res_,Bob_,,,AU43,$B$18,T_res_))</f>
        <v>500</v>
      </c>
      <c r="CU43" s="37">
        <f>IF(CU$9&lt;$CW$7,500,[1]!MF_PGasFraction_atma($B$19,T_res_,gamma_gas_,gamma_oil_,gamma_wat_,wc_,,$CS43,Pb_atma,T_res_,Bob_,,,AV43,$B$18,T_res_))</f>
        <v>50.299072265625</v>
      </c>
      <c r="CV43" s="37">
        <f>IF(CV$9&lt;$CW$7,500,[1]!MF_PGasFraction_atma($B$19,T_res_,gamma_gas_,gamma_oil_,gamma_wat_,wc_,,$CS43,Pb_atma,T_res_,Bob_,,,AW43,$B$18,T_res_))</f>
        <v>66.4306640625</v>
      </c>
      <c r="CW43" s="37">
        <f>IF(CW$9&lt;$CW$7,500,[1]!MF_PGasFraction_atma($B$19,T_res_,gamma_gas_,gamma_oil_,gamma_wat_,wc_,,$CS43,Pb_atma,T_res_,Bob_,,,AX43,$B$18,T_res_))</f>
        <v>80.0537109375</v>
      </c>
      <c r="CX43" s="37">
        <f>IF(CX$9&lt;$CW$7,500,[1]!MF_PGasFraction_atma($B$19,T_res_,gamma_gas_,gamma_oil_,gamma_wat_,wc_,,$CS43,Pb_atma,T_res_,Bob_,,,AY43,$B$18,T_res_))</f>
        <v>91.36962890625</v>
      </c>
      <c r="CY43" s="37">
        <f>IF(CY$9&lt;$CW$7,500,[1]!MF_PGasFraction_atma($B$19,T_res_,gamma_gas_,gamma_oil_,gamma_wat_,wc_,,$CS43,Pb_atma,T_res_,Bob_,,,AZ43,$B$18,T_res_))</f>
        <v>100.7080078125</v>
      </c>
      <c r="CZ43" s="37">
        <f>IF(CZ$9&lt;$CW$7,500,[1]!MF_PGasFraction_atma($B$19,T_res_,gamma_gas_,gamma_oil_,gamma_wat_,wc_,,$CS43,Pb_atma,T_res_,Bob_,,,BA43,$B$18,T_res_))</f>
        <v>108.50830078125</v>
      </c>
      <c r="DA43" s="37">
        <f>IF(DA$9&lt;$CW$7,500,[1]!MF_PGasFraction_atma($B$19,T_res_,gamma_gas_,gamma_oil_,gamma_wat_,wc_,,$CS43,Pb_atma,T_res_,Bob_,,,BB43,$B$18,T_res_))</f>
        <v>118.65234375</v>
      </c>
      <c r="DB43" s="37">
        <f>IF(DB$9&lt;$CW$7,500,[1]!MF_PGasFraction_atma($B$19,T_res_,gamma_gas_,gamma_oil_,gamma_wat_,wc_,,$CS43,Pb_atma,T_res_,Bob_,,,BC43,$B$18,T_res_))</f>
        <v>124.54833984375</v>
      </c>
      <c r="DC43" s="37">
        <f>IF(DC$9&lt;$CW$7,500,[1]!MF_PGasFraction_atma($B$19,T_res_,gamma_gas_,gamma_oil_,gamma_wat_,wc_,,$CS43,Pb_atma,T_res_,Bob_,,,BD43,$B$18,T_res_))</f>
        <v>130.0048828125</v>
      </c>
      <c r="DD43" s="37">
        <f>IF(DD$9&lt;$CW$7,500,[1]!MF_PGasFraction_atma($B$19,T_res_,gamma_gas_,gamma_oil_,gamma_wat_,wc_,,$CS43,Pb_atma,T_res_,Bob_,,,BE43,$B$18,T_res_))</f>
        <v>135.205078125</v>
      </c>
      <c r="DE43" s="37">
        <f>IF(DE$9&lt;$CW$7,500,[1]!MF_PGasFraction_atma($B$19,T_res_,gamma_gas_,gamma_oil_,gamma_wat_,wc_,,$CS43,Pb_atma,T_res_,Bob_,,,BF43,$B$18,T_res_))</f>
        <v>140.44189453125</v>
      </c>
      <c r="DF43" s="37">
        <f>IF(DF$9&lt;$CW$7,500,[1]!MF_PGasFraction_atma($B$19,T_res_,gamma_gas_,gamma_oil_,gamma_wat_,wc_,,$CS43,Pb_atma,T_res_,Bob_,,,BG43,$B$18,T_res_))</f>
        <v>145.93505859375</v>
      </c>
      <c r="DG43" s="37">
        <f>IF(DG$9&lt;$CW$7,500,[1]!MF_PGasFraction_atma($B$19,T_res_,gamma_gas_,gamma_oil_,gamma_wat_,wc_,,$CS43,Pb_atma,T_res_,Bob_,,,BH43,$B$18,T_res_))</f>
        <v>152.9296875</v>
      </c>
      <c r="DI43" s="76"/>
      <c r="DJ43" s="34">
        <f>$K$43</f>
        <v>1400</v>
      </c>
      <c r="DK43" s="30" t="e">
        <f t="shared" ca="1" si="81"/>
        <v>#NAME?</v>
      </c>
      <c r="DL43" s="30" t="e">
        <f t="shared" ca="1" si="82"/>
        <v>#NAME?</v>
      </c>
      <c r="DM43" s="30" t="e">
        <f t="shared" ca="1" si="83"/>
        <v>#NAME?</v>
      </c>
      <c r="DN43" s="30" t="e">
        <f t="shared" ca="1" si="84"/>
        <v>#NAME?</v>
      </c>
      <c r="DO43" s="30" t="e">
        <f t="shared" ca="1" si="85"/>
        <v>#NAME?</v>
      </c>
      <c r="DP43" s="30" t="e">
        <f t="shared" ca="1" si="86"/>
        <v>#NAME?</v>
      </c>
      <c r="DQ43" s="30" t="e">
        <f t="shared" ca="1" si="87"/>
        <v>#NAME?</v>
      </c>
      <c r="DR43" s="30" t="e">
        <f t="shared" ca="1" si="88"/>
        <v>#NAME?</v>
      </c>
      <c r="DS43" s="30" t="e">
        <f t="shared" ca="1" si="89"/>
        <v>#NAME?</v>
      </c>
      <c r="DT43" s="30" t="e">
        <f t="shared" ca="1" si="90"/>
        <v>#NAME?</v>
      </c>
      <c r="DU43" s="30" t="e">
        <f t="shared" ca="1" si="91"/>
        <v>#NAME?</v>
      </c>
      <c r="DV43" s="30" t="e">
        <f t="shared" ca="1" si="92"/>
        <v>#NAME?</v>
      </c>
      <c r="DW43" s="30" t="e">
        <f t="shared" ca="1" si="93"/>
        <v>#NAME?</v>
      </c>
      <c r="DX43" s="30" t="e">
        <f t="shared" ca="1" si="94"/>
        <v>#NAME?</v>
      </c>
      <c r="DZ43" s="76"/>
      <c r="EA43" s="34">
        <f>$K$43</f>
        <v>1400</v>
      </c>
      <c r="EB43" s="38" t="e">
        <f t="shared" ca="1" si="95"/>
        <v>#NAME?</v>
      </c>
      <c r="EC43" s="38">
        <f t="shared" si="96"/>
        <v>60</v>
      </c>
      <c r="ED43" s="38" t="e">
        <f t="shared" ca="1" si="97"/>
        <v>#NAME?</v>
      </c>
      <c r="EE43" s="38" t="e">
        <f t="shared" ca="1" si="98"/>
        <v>#NAME?</v>
      </c>
      <c r="EF43" s="38" t="e">
        <f t="shared" ca="1" si="99"/>
        <v>#NAME?</v>
      </c>
      <c r="EG43" s="38" t="e">
        <f t="shared" ca="1" si="100"/>
        <v>#NAME?</v>
      </c>
      <c r="EH43" s="38" t="e">
        <f t="shared" ca="1" si="101"/>
        <v>#NAME?</v>
      </c>
      <c r="EI43" s="38" t="e">
        <f t="shared" ca="1" si="102"/>
        <v>#NAME?</v>
      </c>
      <c r="EJ43" s="38" t="e">
        <f t="shared" ca="1" si="103"/>
        <v>#NAME?</v>
      </c>
      <c r="EK43" s="38" t="e">
        <f t="shared" ca="1" si="104"/>
        <v>#NAME?</v>
      </c>
      <c r="EL43" s="38" t="e">
        <f t="shared" ca="1" si="105"/>
        <v>#NAME?</v>
      </c>
      <c r="EM43" s="38" t="e">
        <f t="shared" ca="1" si="106"/>
        <v>#NAME?</v>
      </c>
      <c r="EN43" s="38" t="e">
        <f t="shared" ca="1" si="107"/>
        <v>#NAME?</v>
      </c>
      <c r="EO43" s="38" t="e">
        <f t="shared" ca="1" si="108"/>
        <v>#NAME?</v>
      </c>
      <c r="ER43" s="20" t="e">
        <f t="shared" ca="1" si="109"/>
        <v>#NAME?</v>
      </c>
      <c r="ES43" t="e">
        <f t="shared" ca="1" si="183"/>
        <v>#NAME?</v>
      </c>
      <c r="ET43" t="e">
        <f t="shared" ca="1" si="184"/>
        <v>#NAME?</v>
      </c>
      <c r="EU43" t="e">
        <f t="shared" ca="1" si="185"/>
        <v>#NAME?</v>
      </c>
      <c r="EV43" t="e">
        <f t="shared" ca="1" si="186"/>
        <v>#NAME?</v>
      </c>
      <c r="EW43" t="e">
        <f t="shared" ca="1" si="187"/>
        <v>#NAME?</v>
      </c>
      <c r="EX43" t="e">
        <f t="shared" ca="1" si="188"/>
        <v>#NAME?</v>
      </c>
      <c r="EY43" t="e">
        <f t="shared" ca="1" si="189"/>
        <v>#NAME?</v>
      </c>
      <c r="EZ43" t="e">
        <f t="shared" ca="1" si="190"/>
        <v>#NAME?</v>
      </c>
      <c r="FA43" t="e">
        <f t="shared" ca="1" si="191"/>
        <v>#NAME?</v>
      </c>
      <c r="FB43" t="e">
        <f t="shared" ca="1" si="192"/>
        <v>#NAME?</v>
      </c>
      <c r="FC43" t="e">
        <f t="shared" ca="1" si="193"/>
        <v>#NAME?</v>
      </c>
      <c r="FD43" t="e">
        <f t="shared" ca="1" si="194"/>
        <v>#NAME?</v>
      </c>
      <c r="FE43" s="21" t="e">
        <f t="shared" ca="1" si="195"/>
        <v>#NAME?</v>
      </c>
      <c r="FG43" s="76"/>
      <c r="FH43" s="34">
        <f>$K$43</f>
        <v>1400</v>
      </c>
      <c r="FI43" s="37" t="e">
        <f t="shared" ca="1" si="35"/>
        <v>#NAME?</v>
      </c>
      <c r="FJ43" s="37" t="e">
        <f t="shared" ca="1" si="36"/>
        <v>#NAME?</v>
      </c>
      <c r="FK43" s="37" t="e">
        <f t="shared" ca="1" si="37"/>
        <v>#NAME?</v>
      </c>
      <c r="FL43" s="37" t="e">
        <f t="shared" ca="1" si="38"/>
        <v>#NAME?</v>
      </c>
      <c r="FM43" s="37" t="e">
        <f t="shared" ca="1" si="39"/>
        <v>#NAME?</v>
      </c>
      <c r="FN43" s="37" t="e">
        <f t="shared" ca="1" si="40"/>
        <v>#NAME?</v>
      </c>
      <c r="FO43" s="37" t="e">
        <f t="shared" ca="1" si="41"/>
        <v>#NAME?</v>
      </c>
      <c r="FP43" s="37" t="e">
        <f t="shared" ca="1" si="42"/>
        <v>#NAME?</v>
      </c>
      <c r="FQ43" s="37" t="e">
        <f t="shared" ca="1" si="43"/>
        <v>#NAME?</v>
      </c>
      <c r="FR43" s="37" t="e">
        <f t="shared" ca="1" si="44"/>
        <v>#NAME?</v>
      </c>
      <c r="FS43" s="37" t="e">
        <f t="shared" ca="1" si="45"/>
        <v>#NAME?</v>
      </c>
      <c r="FT43" s="37" t="e">
        <f t="shared" ca="1" si="46"/>
        <v>#NAME?</v>
      </c>
      <c r="FU43" s="37" t="e">
        <f t="shared" ca="1" si="47"/>
        <v>#NAME?</v>
      </c>
      <c r="FV43" s="37" t="e">
        <f t="shared" ca="1" si="48"/>
        <v>#NAME?</v>
      </c>
      <c r="FY43" s="76"/>
      <c r="FZ43" s="34">
        <f t="shared" si="123"/>
        <v>1400</v>
      </c>
      <c r="GA43" s="30" t="e">
        <f t="shared" ca="1" si="124"/>
        <v>#NAME?</v>
      </c>
      <c r="GB43" s="30" t="e">
        <f t="shared" ca="1" si="125"/>
        <v>#NAME?</v>
      </c>
      <c r="GC43" s="30" t="e">
        <f t="shared" ca="1" si="126"/>
        <v>#NAME?</v>
      </c>
      <c r="GD43" s="30" t="e">
        <f t="shared" ca="1" si="127"/>
        <v>#NAME?</v>
      </c>
      <c r="GE43" s="30" t="e">
        <f t="shared" ca="1" si="128"/>
        <v>#NAME?</v>
      </c>
      <c r="GF43" s="30" t="e">
        <f t="shared" ca="1" si="129"/>
        <v>#NAME?</v>
      </c>
      <c r="GG43" s="30" t="e">
        <f t="shared" ca="1" si="130"/>
        <v>#NAME?</v>
      </c>
      <c r="GH43" s="30" t="e">
        <f t="shared" ca="1" si="131"/>
        <v>#NAME?</v>
      </c>
      <c r="GI43" s="30" t="e">
        <f t="shared" ca="1" si="132"/>
        <v>#NAME?</v>
      </c>
      <c r="GJ43" s="30" t="e">
        <f t="shared" ca="1" si="133"/>
        <v>#NAME?</v>
      </c>
      <c r="GK43" s="30" t="e">
        <f t="shared" ca="1" si="134"/>
        <v>#NAME?</v>
      </c>
      <c r="GL43" s="30" t="e">
        <f t="shared" ca="1" si="135"/>
        <v>#NAME?</v>
      </c>
      <c r="GM43" s="30" t="e">
        <f t="shared" ca="1" si="136"/>
        <v>#NAME?</v>
      </c>
      <c r="GN43" s="31" t="e">
        <f t="shared" ca="1" si="137"/>
        <v>#NAME?</v>
      </c>
      <c r="GO43" s="76"/>
      <c r="GP43" s="34">
        <v>1400</v>
      </c>
      <c r="GQ43" s="37" t="e">
        <f t="shared" ca="1" si="50"/>
        <v>#NAME?</v>
      </c>
      <c r="GR43" s="37" t="e">
        <f t="shared" ca="1" si="51"/>
        <v>#NAME?</v>
      </c>
      <c r="GS43" s="37" t="e">
        <f t="shared" ca="1" si="52"/>
        <v>#NAME?</v>
      </c>
      <c r="GT43" s="37" t="e">
        <f t="shared" ca="1" si="53"/>
        <v>#NAME?</v>
      </c>
      <c r="GU43" s="37" t="e">
        <f t="shared" ca="1" si="54"/>
        <v>#NAME?</v>
      </c>
      <c r="GV43" s="37" t="e">
        <f t="shared" ca="1" si="55"/>
        <v>#NAME?</v>
      </c>
      <c r="GW43" s="37" t="e">
        <f t="shared" ca="1" si="56"/>
        <v>#NAME?</v>
      </c>
      <c r="GX43" s="37" t="e">
        <f t="shared" ca="1" si="57"/>
        <v>#NAME?</v>
      </c>
      <c r="GY43" s="37" t="e">
        <f t="shared" ca="1" si="58"/>
        <v>#NAME?</v>
      </c>
      <c r="GZ43" s="37" t="e">
        <f t="shared" ca="1" si="59"/>
        <v>#NAME?</v>
      </c>
      <c r="HA43" s="37" t="e">
        <f t="shared" ca="1" si="60"/>
        <v>#NAME?</v>
      </c>
      <c r="HB43" s="37" t="e">
        <f t="shared" ca="1" si="61"/>
        <v>#NAME?</v>
      </c>
      <c r="HC43" s="37" t="e">
        <f t="shared" ca="1" si="62"/>
        <v>#NAME?</v>
      </c>
      <c r="HD43" s="37" t="e">
        <f t="shared" ca="1" si="63"/>
        <v>#NAME?</v>
      </c>
      <c r="HE43" s="76"/>
      <c r="HF43" s="34">
        <f t="shared" si="138"/>
        <v>1400</v>
      </c>
      <c r="HG43" s="42" t="e">
        <f t="shared" ca="1" si="139"/>
        <v>#NAME?</v>
      </c>
      <c r="HH43" s="38" t="e">
        <f t="shared" ca="1" si="140"/>
        <v>#NAME?</v>
      </c>
      <c r="HI43" s="38" t="e">
        <f t="shared" ca="1" si="141"/>
        <v>#NAME?</v>
      </c>
      <c r="HJ43" s="38" t="e">
        <f t="shared" ca="1" si="142"/>
        <v>#NAME?</v>
      </c>
      <c r="HK43" s="38" t="e">
        <f t="shared" ca="1" si="143"/>
        <v>#NAME?</v>
      </c>
      <c r="HL43" s="38" t="e">
        <f t="shared" ca="1" si="144"/>
        <v>#NAME?</v>
      </c>
      <c r="HM43" s="38" t="e">
        <f t="shared" ca="1" si="145"/>
        <v>#NAME?</v>
      </c>
      <c r="HN43" s="38" t="e">
        <f t="shared" ca="1" si="146"/>
        <v>#NAME?</v>
      </c>
      <c r="HO43" s="38" t="e">
        <f t="shared" ca="1" si="147"/>
        <v>#NAME?</v>
      </c>
      <c r="HP43" s="38" t="e">
        <f t="shared" ca="1" si="148"/>
        <v>#NAME?</v>
      </c>
      <c r="HQ43" s="38" t="e">
        <f t="shared" ca="1" si="149"/>
        <v>#NAME?</v>
      </c>
      <c r="HR43" s="38" t="e">
        <f t="shared" ca="1" si="150"/>
        <v>#NAME?</v>
      </c>
      <c r="HS43" s="38" t="e">
        <f t="shared" ca="1" si="151"/>
        <v>#NAME?</v>
      </c>
      <c r="HT43" s="43" t="e">
        <f t="shared" ca="1" si="152"/>
        <v>#NAME?</v>
      </c>
      <c r="HU43" s="76"/>
      <c r="HV43" s="34" t="e">
        <f t="shared" ca="1" si="153"/>
        <v>#NAME?</v>
      </c>
      <c r="HW43" s="38" t="e">
        <f t="shared" ca="1" si="154"/>
        <v>#NAME?</v>
      </c>
      <c r="HX43" s="38" t="e">
        <f t="shared" ca="1" si="155"/>
        <v>#NAME?</v>
      </c>
      <c r="HY43" s="38" t="e">
        <f t="shared" ca="1" si="156"/>
        <v>#NAME?</v>
      </c>
      <c r="HZ43" s="38" t="e">
        <f t="shared" ca="1" si="157"/>
        <v>#NAME?</v>
      </c>
      <c r="IA43" s="38" t="e">
        <f t="shared" ca="1" si="158"/>
        <v>#NAME?</v>
      </c>
      <c r="IB43" s="38" t="e">
        <f t="shared" ca="1" si="159"/>
        <v>#NAME?</v>
      </c>
      <c r="IC43" s="38" t="e">
        <f t="shared" ca="1" si="160"/>
        <v>#NAME?</v>
      </c>
      <c r="ID43" s="38" t="e">
        <f t="shared" ca="1" si="161"/>
        <v>#NAME?</v>
      </c>
      <c r="IE43" s="38" t="e">
        <f t="shared" ca="1" si="162"/>
        <v>#NAME?</v>
      </c>
      <c r="IF43" s="38" t="e">
        <f t="shared" ca="1" si="163"/>
        <v>#NAME?</v>
      </c>
      <c r="IG43" s="38" t="e">
        <f t="shared" ca="1" si="164"/>
        <v>#NAME?</v>
      </c>
      <c r="IH43" s="38" t="e">
        <f t="shared" ca="1" si="165"/>
        <v>#NAME?</v>
      </c>
      <c r="II43" s="38" t="e">
        <f t="shared" ca="1" si="166"/>
        <v>#NAME?</v>
      </c>
      <c r="IJ43" s="43" t="e">
        <f t="shared" ca="1" si="167"/>
        <v>#NAME?</v>
      </c>
      <c r="IL43" s="76"/>
      <c r="IM43" s="34" t="e">
        <f t="shared" ca="1" si="168"/>
        <v>#NAME?</v>
      </c>
      <c r="IN43" s="38" t="e">
        <f t="shared" ca="1" si="169"/>
        <v>#NAME?</v>
      </c>
      <c r="IO43" s="38" t="e">
        <f t="shared" ca="1" si="196"/>
        <v>#NAME?</v>
      </c>
      <c r="IP43" s="38" t="e">
        <f t="shared" ca="1" si="197"/>
        <v>#NAME?</v>
      </c>
      <c r="IQ43" s="38" t="e">
        <f t="shared" ca="1" si="198"/>
        <v>#NAME?</v>
      </c>
      <c r="IR43" s="38" t="e">
        <f t="shared" ca="1" si="199"/>
        <v>#NAME?</v>
      </c>
      <c r="IS43" s="38" t="e">
        <f t="shared" ca="1" si="200"/>
        <v>#NAME?</v>
      </c>
      <c r="IT43" s="38" t="e">
        <f t="shared" ca="1" si="201"/>
        <v>#NAME?</v>
      </c>
      <c r="IU43" s="38" t="e">
        <f t="shared" ca="1" si="202"/>
        <v>#NAME?</v>
      </c>
      <c r="IV43" s="38" t="e">
        <f t="shared" ca="1" si="203"/>
        <v>#NAME?</v>
      </c>
      <c r="IW43" s="38" t="e">
        <f t="shared" ca="1" si="204"/>
        <v>#NAME?</v>
      </c>
      <c r="IX43" s="38" t="e">
        <f t="shared" ca="1" si="205"/>
        <v>#NAME?</v>
      </c>
      <c r="IY43" s="38" t="e">
        <f t="shared" ca="1" si="206"/>
        <v>#NAME?</v>
      </c>
      <c r="IZ43" s="38" t="e">
        <f t="shared" ca="1" si="207"/>
        <v>#NAME?</v>
      </c>
      <c r="JA43" s="43" t="e">
        <f t="shared" ca="1" si="208"/>
        <v>#NAME?</v>
      </c>
    </row>
    <row r="44" spans="1:261" x14ac:dyDescent="0.3">
      <c r="A44" s="7"/>
      <c r="B44" s="14"/>
      <c r="C44" s="15"/>
      <c r="D44" s="8"/>
      <c r="F44" s="71"/>
      <c r="G44" s="71"/>
      <c r="J44" s="76"/>
      <c r="K44" s="34">
        <v>1450</v>
      </c>
      <c r="L44" s="37" t="e">
        <f ca="1">[1]!MF_dPpipe_atma(L$14,wc_,0,Hmes_,Pbuf_atma,Tbuf_,,d_tub,,gamma_gas_,gamma_oil_,gamma_wat_,,$K44,Pb_atma,T_res_,Bob_,,,,,,1,T_res_)</f>
        <v>#NAME?</v>
      </c>
      <c r="M44" s="37" t="e">
        <f ca="1">[1]!MF_dPpipe_atma(M$14,wc_,0,Hmes_,Pbuf_atma,Tbuf_,,d_tub,,gamma_gas_,gamma_oil_,gamma_wat_,,$K44,Pb_atma,T_res_,Bob_,,,,,,1,T_res_)</f>
        <v>#NAME?</v>
      </c>
      <c r="N44" s="37" t="e">
        <f ca="1">[1]!MF_dPpipe_atma(N$14,wc_,0,Hmes_,Pbuf_atma,Tbuf_,,d_tub,,gamma_gas_,gamma_oil_,gamma_wat_,,$K44,Pb_atma,T_res_,Bob_,,,,,,1,T_res_)</f>
        <v>#NAME?</v>
      </c>
      <c r="O44" s="37" t="e">
        <f ca="1">[1]!MF_dPpipe_atma(O$14,wc_,0,Hmes_,Pbuf_atma,Tbuf_,,d_tub,,gamma_gas_,gamma_oil_,gamma_wat_,,$K44,Pb_atma,T_res_,Bob_,,,,,,1,T_res_)</f>
        <v>#NAME?</v>
      </c>
      <c r="P44" s="37" t="e">
        <f ca="1">[1]!MF_dPpipe_atma(P$14,wc_,0,Hmes_,Pbuf_atma,Tbuf_,,d_tub,,gamma_gas_,gamma_oil_,gamma_wat_,,$K44,Pb_atma,T_res_,Bob_,,,,,,1,T_res_)</f>
        <v>#NAME?</v>
      </c>
      <c r="Q44" s="37" t="e">
        <f ca="1">[1]!MF_dPpipe_atma(Q$14,wc_,0,Hmes_,Pbuf_atma,Tbuf_,,d_tub,,gamma_gas_,gamma_oil_,gamma_wat_,,$K44,Pb_atma,T_res_,Bob_,,,,,,1,T_res_)</f>
        <v>#NAME?</v>
      </c>
      <c r="R44" s="37" t="e">
        <f ca="1">[1]!MF_dPpipe_atma(R$14,wc_,0,Hmes_,Pbuf_atma,Tbuf_,,d_tub,,gamma_gas_,gamma_oil_,gamma_wat_,,$K44,Pb_atma,T_res_,Bob_,,,,,,1,T_res_)</f>
        <v>#NAME?</v>
      </c>
      <c r="S44" s="37" t="e">
        <f ca="1">[1]!MF_dPpipe_atma(S$14,wc_,0,Hmes_,Pbuf_atma,Tbuf_,,d_tub,,gamma_gas_,gamma_oil_,gamma_wat_,,$K44,Pb_atma,T_res_,Bob_,,,,,,1,T_res_)</f>
        <v>#NAME?</v>
      </c>
      <c r="T44" s="37" t="e">
        <f ca="1">[1]!MF_dPpipe_atma(T$14,wc_,0,Hmes_,Pbuf_atma,Tbuf_,,d_tub,,gamma_gas_,gamma_oil_,gamma_wat_,,$K44,Pb_atma,T_res_,Bob_,,,,,,1,T_res_)</f>
        <v>#NAME?</v>
      </c>
      <c r="U44" s="37" t="e">
        <f ca="1">[1]!MF_dPpipe_atma(U$14,wc_,0,Hmes_,Pbuf_atma,Tbuf_,,d_tub,,gamma_gas_,gamma_oil_,gamma_wat_,,$K44,Pb_atma,T_res_,Bob_,,,,,,1,T_res_)</f>
        <v>#NAME?</v>
      </c>
      <c r="V44" s="37" t="e">
        <f ca="1">[1]!MF_dPpipe_atma(V$14,wc_,0,Hmes_,Pbuf_atma,Tbuf_,,d_tub,,gamma_gas_,gamma_oil_,gamma_wat_,,$K44,Pb_atma,T_res_,Bob_,,,,,,1,T_res_)</f>
        <v>#NAME?</v>
      </c>
      <c r="W44" s="37" t="e">
        <f ca="1">[1]!MF_dPpipe_atma(W$14,wc_,0,Hmes_,Pbuf_atma,Tbuf_,,d_tub,,gamma_gas_,gamma_oil_,gamma_wat_,,$K44,Pb_atma,T_res_,Bob_,,,,,,1,T_res_)</f>
        <v>#NAME?</v>
      </c>
      <c r="X44" s="37" t="e">
        <f ca="1">[1]!MF_dPpipe_atma(X$14,wc_,0,Hmes_,Pbuf_atma,Tbuf_,,d_tub,,gamma_gas_,gamma_oil_,gamma_wat_,,$K44,Pb_atma,T_res_,Bob_,,,,,,1,T_res_)</f>
        <v>#NAME?</v>
      </c>
      <c r="Y44" s="37" t="e">
        <f ca="1">[1]!MF_dPpipe_atma(Y$14,wc_,0,Hmes_,Pbuf_atma,Tbuf_,,d_tub,,gamma_gas_,gamma_oil_,gamma_wat_,,$K44,Pb_atma,T_res_,Bob_,,,,,,1,T_res_)</f>
        <v>#NAME?</v>
      </c>
      <c r="AB44" s="76"/>
      <c r="AC44" s="34">
        <f>$K$44</f>
        <v>1450</v>
      </c>
      <c r="AD44" s="37" t="e">
        <f t="shared" ca="1" si="67"/>
        <v>#NAME?</v>
      </c>
      <c r="AE44" s="37" t="e">
        <f t="shared" ca="1" si="68"/>
        <v>#NAME?</v>
      </c>
      <c r="AF44" s="37" t="e">
        <f t="shared" ca="1" si="69"/>
        <v>#NAME?</v>
      </c>
      <c r="AG44" s="37" t="e">
        <f t="shared" ca="1" si="70"/>
        <v>#NAME?</v>
      </c>
      <c r="AH44" s="37" t="e">
        <f t="shared" ca="1" si="71"/>
        <v>#NAME?</v>
      </c>
      <c r="AI44" s="37" t="e">
        <f t="shared" ca="1" si="72"/>
        <v>#NAME?</v>
      </c>
      <c r="AJ44" s="37" t="e">
        <f t="shared" ca="1" si="73"/>
        <v>#NAME?</v>
      </c>
      <c r="AK44" s="37" t="e">
        <f t="shared" ca="1" si="74"/>
        <v>#NAME?</v>
      </c>
      <c r="AL44" s="37" t="e">
        <f t="shared" ca="1" si="75"/>
        <v>#NAME?</v>
      </c>
      <c r="AM44" s="37" t="e">
        <f t="shared" ca="1" si="76"/>
        <v>#NAME?</v>
      </c>
      <c r="AN44" s="37" t="e">
        <f t="shared" ca="1" si="77"/>
        <v>#NAME?</v>
      </c>
      <c r="AO44" s="37" t="e">
        <f t="shared" ca="1" si="78"/>
        <v>#NAME?</v>
      </c>
      <c r="AP44" s="37" t="e">
        <f t="shared" ca="1" si="79"/>
        <v>#NAME?</v>
      </c>
      <c r="AQ44" s="37" t="e">
        <f t="shared" ca="1" si="18"/>
        <v>#NAME?</v>
      </c>
      <c r="AT44" s="76"/>
      <c r="AU44" s="34">
        <f>$K$44</f>
        <v>1450</v>
      </c>
      <c r="AV44" s="16">
        <f>[1]!MF_SeparNat_d($B$18,AV$14,wc_,,d_tub,Dcas_,gamma_gas_,gamma_oil_,gamma_wat_,,$AU44,Pb_atma,T_res_,Bob_)</f>
        <v>0.96368115446005664</v>
      </c>
      <c r="AW44" s="16">
        <f>[1]!MF_SeparNat_d($B$18,AW$14,wc_,,d_tub,Dcas_,gamma_gas_,gamma_oil_,gamma_wat_,,$AU44,Pb_atma,T_res_,Bob_)</f>
        <v>0.94008885392382013</v>
      </c>
      <c r="AX44" s="16">
        <f>[1]!MF_SeparNat_d($B$18,AX$14,wc_,,d_tub,Dcas_,gamma_gas_,gamma_oil_,gamma_wat_,,$AU44,Pb_atma,T_res_,Bob_)</f>
        <v>0.9183333034125758</v>
      </c>
      <c r="AY44" s="16">
        <f>[1]!MF_SeparNat_d($B$18,AY$14,wc_,,d_tub,Dcas_,gamma_gas_,gamma_oil_,gamma_wat_,,$AU44,Pb_atma,T_res_,Bob_)</f>
        <v>0.89793900224403012</v>
      </c>
      <c r="AZ44" s="16">
        <f>[1]!MF_SeparNat_d($B$18,AZ$14,wc_,,d_tub,Dcas_,gamma_gas_,gamma_oil_,gamma_wat_,,$AU44,Pb_atma,T_res_,Bob_)</f>
        <v>0.87864993964795901</v>
      </c>
      <c r="BA44" s="16">
        <f>[1]!MF_SeparNat_d($B$18,BA$14,wc_,,d_tub,Dcas_,gamma_gas_,gamma_oil_,gamma_wat_,,$AU44,Pb_atma,T_res_,Bob_)</f>
        <v>0.86030147918933464</v>
      </c>
      <c r="BB44" s="16">
        <f>[1]!MF_SeparNat_d($B$18,BB$14,wc_,,d_tub,Dcas_,gamma_gas_,gamma_oil_,gamma_wat_,,$AU44,Pb_atma,T_res_,Bob_)</f>
        <v>0.83269171324209301</v>
      </c>
      <c r="BC44" s="16">
        <f>[1]!MF_SeparNat_d($B$18,BC$14,wc_,,d_tub,Dcas_,gamma_gas_,gamma_oil_,gamma_wat_,,$AU44,Pb_atma,T_res_,Bob_)</f>
        <v>0.81494418761888077</v>
      </c>
      <c r="BD44" s="16">
        <f>[1]!MF_SeparNat_d($B$18,BD$14,wc_,,d_tub,Dcas_,gamma_gas_,gamma_oil_,gamma_wat_,,$AU44,Pb_atma,T_res_,Bob_)</f>
        <v>0.79793642126633246</v>
      </c>
      <c r="BE44" s="16">
        <f>[1]!MF_SeparNat_d($B$18,BE$14,wc_,,d_tub,Dcas_,gamma_gas_,gamma_oil_,gamma_wat_,,$AU44,Pb_atma,T_res_,Bob_)</f>
        <v>0.78160599927185093</v>
      </c>
      <c r="BF44" s="16">
        <f>[1]!MF_SeparNat_d($B$18,BF$14,wc_,,d_tub,Dcas_,gamma_gas_,gamma_oil_,gamma_wat_,,$AU44,Pb_atma,T_res_,Bob_)</f>
        <v>0.76590103475779803</v>
      </c>
      <c r="BG44" s="16">
        <f>[1]!MF_SeparNat_d($B$18,BG$14,wc_,,d_tub,Dcas_,gamma_gas_,gamma_oil_,gamma_wat_,,$AU44,Pb_atma,T_res_,Bob_)</f>
        <v>0.75077754927087659</v>
      </c>
      <c r="BH44" s="16">
        <f>[1]!MF_SeparNat_d($B$18,BH$14,wc_,,d_tub,Dcas_,gamma_gas_,gamma_oil_,gamma_wat_,,$AU44,Pb_atma,T_res_,Bob_)</f>
        <v>0.73619767478488085</v>
      </c>
      <c r="BI44" s="16">
        <f>[1]!MF_SeparNat_d($B$18,BI$14,wc_,,d_tub,Dcas_,gamma_gas_,gamma_oil_,gamma_wat_,,$AU44,Pb_atma,T_res_,Bob_)</f>
        <v>0.73760399776896213</v>
      </c>
      <c r="BJ44" s="76"/>
      <c r="BK44" s="34">
        <f>$K$44</f>
        <v>1450</v>
      </c>
      <c r="BL44" s="16">
        <f>[1]!MF_GasFraction_d($B$18,T_res_,wc_,gamma_gas_,gamma_oil_,gamma_wat_,,$BK44,Pb_atma,T_res_,Bob_,,,AV44,$B$18,T_res_)</f>
        <v>0.42897516600097801</v>
      </c>
      <c r="BM44" s="16">
        <f>[1]!MF_GasFraction_d($B$18,T_res_,wc_,gamma_gas_,gamma_oil_,gamma_wat_,,$BK44,Pb_atma,T_res_,Bob_,,,AW44,$B$18,T_res_)</f>
        <v>0.55249680060900819</v>
      </c>
      <c r="BN44" s="16">
        <f>[1]!MF_GasFraction_d($B$18,T_res_,wc_,gamma_gas_,gamma_oil_,gamma_wat_,,$BK44,Pb_atma,T_res_,Bob_,,,AX44,$B$18,T_res_)</f>
        <v>0.62727582278702532</v>
      </c>
      <c r="BO44" s="16">
        <f>[1]!MF_GasFraction_d($B$18,T_res_,wc_,gamma_gas_,gamma_oil_,gamma_wat_,,$BK44,Pb_atma,T_res_,Bob_,,,AY44,$B$18,T_res_)</f>
        <v>0.67775462902660744</v>
      </c>
      <c r="BP44" s="16">
        <f>[1]!MF_GasFraction_d($B$18,T_res_,wc_,gamma_gas_,gamma_oil_,gamma_wat_,,$BK44,Pb_atma,T_res_,Bob_,,,AZ44,$B$18,T_res_)</f>
        <v>0.71434491207797557</v>
      </c>
      <c r="BQ44" s="16">
        <f>[1]!MF_GasFraction_d($B$18,T_res_,wc_,gamma_gas_,gamma_oil_,gamma_wat_,,$BK44,Pb_atma,T_res_,Bob_,,,BA44,$B$18,T_res_)</f>
        <v>0.74219108528096622</v>
      </c>
      <c r="BR44" s="16">
        <f>[1]!MF_GasFraction_d($B$18,T_res_,wc_,gamma_gas_,gamma_oil_,gamma_wat_,,$BK44,Pb_atma,T_res_,Bob_,,,BB44,$B$18,T_res_)</f>
        <v>0.77517030143789534</v>
      </c>
      <c r="BS44" s="16">
        <f>[1]!MF_GasFraction_d($B$18,T_res_,wc_,gamma_gas_,gamma_oil_,gamma_wat_,,$BK44,Pb_atma,T_res_,Bob_,,,BC44,$B$18,T_res_)</f>
        <v>0.79225284621783032</v>
      </c>
      <c r="BT44" s="16">
        <f>[1]!MF_GasFraction_d($B$18,T_res_,wc_,gamma_gas_,gamma_oil_,gamma_wat_,,$BK44,Pb_atma,T_res_,Bob_,,,BD44,$B$18,T_res_)</f>
        <v>0.80635285724167416</v>
      </c>
      <c r="BU44" s="16">
        <f>[1]!MF_GasFraction_d($B$18,T_res_,wc_,gamma_gas_,gamma_oil_,gamma_wat_,,$BK44,Pb_atma,T_res_,Bob_,,,BE44,$B$18,T_res_)</f>
        <v>0.81820037784034749</v>
      </c>
      <c r="BV44" s="16">
        <f>[1]!MF_GasFraction_d($B$18,T_res_,wc_,gamma_gas_,gamma_oil_,gamma_wat_,,$BK44,Pb_atma,T_res_,Bob_,,,BF44,$B$18,T_res_)</f>
        <v>0.82830266008000752</v>
      </c>
      <c r="BW44" s="16">
        <f>[1]!MF_GasFraction_d($B$18,T_res_,wc_,gamma_gas_,gamma_oil_,gamma_wat_,,$BK44,Pb_atma,T_res_,Bob_,,,BG44,$B$18,T_res_)</f>
        <v>0.83702365492895436</v>
      </c>
      <c r="BX44" s="16">
        <f>[1]!MF_GasFraction_d($B$18,T_res_,wc_,gamma_gas_,gamma_oil_,gamma_wat_,,$BK44,Pb_atma,T_res_,Bob_,,,BH44,$B$18,T_res_)</f>
        <v>0.84463159464917137</v>
      </c>
      <c r="BY44" s="16">
        <f>[1]!MF_GasFraction_d($B$18,T_res_,wc_,gamma_gas_,gamma_oil_,gamma_wat_,,$BK44,Pb_atma,T_res_,Bob_,,,BI44,$B$18,T_res_)</f>
        <v>0.84392885185101874</v>
      </c>
      <c r="CA44" s="76"/>
      <c r="CB44" s="34">
        <f>$K$44</f>
        <v>1450</v>
      </c>
      <c r="CC44" t="e">
        <f t="shared" ca="1" si="80"/>
        <v>#NAME?</v>
      </c>
      <c r="CD44" t="e">
        <f t="shared" ca="1" si="19"/>
        <v>#NAME?</v>
      </c>
      <c r="CE44" t="e">
        <f t="shared" ca="1" si="20"/>
        <v>#NAME?</v>
      </c>
      <c r="CF44" t="e">
        <f t="shared" ca="1" si="21"/>
        <v>#NAME?</v>
      </c>
      <c r="CG44" t="e">
        <f t="shared" ca="1" si="22"/>
        <v>#NAME?</v>
      </c>
      <c r="CH44" t="e">
        <f t="shared" ca="1" si="23"/>
        <v>#NAME?</v>
      </c>
      <c r="CI44" t="e">
        <f t="shared" ca="1" si="24"/>
        <v>#NAME?</v>
      </c>
      <c r="CJ44" t="e">
        <f t="shared" ca="1" si="25"/>
        <v>#NAME?</v>
      </c>
      <c r="CK44" t="e">
        <f t="shared" ca="1" si="26"/>
        <v>#NAME?</v>
      </c>
      <c r="CL44" t="e">
        <f t="shared" ca="1" si="27"/>
        <v>#NAME?</v>
      </c>
      <c r="CM44" t="e">
        <f t="shared" ca="1" si="28"/>
        <v>#NAME?</v>
      </c>
      <c r="CN44" t="e">
        <f t="shared" ca="1" si="29"/>
        <v>#NAME?</v>
      </c>
      <c r="CO44" t="e">
        <f t="shared" ca="1" si="30"/>
        <v>#NAME?</v>
      </c>
      <c r="CP44" t="e">
        <f t="shared" ca="1" si="31"/>
        <v>#NAME?</v>
      </c>
      <c r="CR44" s="76"/>
      <c r="CS44" s="34">
        <f>$K$44</f>
        <v>1450</v>
      </c>
      <c r="CT44" s="37">
        <f>IF(CT$9&lt;$CW$7,500,[1]!MF_PGasFraction_atma($B$19,T_res_,gamma_gas_,gamma_oil_,gamma_wat_,wc_,,$CS44,Pb_atma,T_res_,Bob_,,,AU44,$B$18,T_res_))</f>
        <v>500</v>
      </c>
      <c r="CU44" s="37">
        <f>IF(CU$9&lt;$CW$7,500,[1]!MF_PGasFraction_atma($B$19,T_res_,gamma_gas_,gamma_oil_,gamma_wat_,wc_,,$CS44,Pb_atma,T_res_,Bob_,,,AV44,$B$18,T_res_))</f>
        <v>51.251220703125</v>
      </c>
      <c r="CV44" s="37">
        <f>IF(CV$9&lt;$CW$7,500,[1]!MF_PGasFraction_atma($B$19,T_res_,gamma_gas_,gamma_oil_,gamma_wat_,wc_,,$CS44,Pb_atma,T_res_,Bob_,,,AW44,$B$18,T_res_))</f>
        <v>67.877197265625</v>
      </c>
      <c r="CW44" s="37">
        <f>IF(CW$9&lt;$CW$7,500,[1]!MF_PGasFraction_atma($B$19,T_res_,gamma_gas_,gamma_oil_,gamma_wat_,wc_,,$CS44,Pb_atma,T_res_,Bob_,,,AX44,$B$18,T_res_))</f>
        <v>81.8115234375</v>
      </c>
      <c r="CX44" s="37">
        <f>IF(CX$9&lt;$CW$7,500,[1]!MF_PGasFraction_atma($B$19,T_res_,gamma_gas_,gamma_oil_,gamma_wat_,wc_,,$CS44,Pb_atma,T_res_,Bob_,,,AY44,$B$18,T_res_))</f>
        <v>93.27392578125</v>
      </c>
      <c r="CY44" s="37">
        <f>IF(CY$9&lt;$CW$7,500,[1]!MF_PGasFraction_atma($B$19,T_res_,gamma_gas_,gamma_oil_,gamma_wat_,wc_,,$CS44,Pb_atma,T_res_,Bob_,,,AZ44,$B$18,T_res_))</f>
        <v>102.685546875</v>
      </c>
      <c r="CZ44" s="37">
        <f>IF(CZ$9&lt;$CW$7,500,[1]!MF_PGasFraction_atma($B$19,T_res_,gamma_gas_,gamma_oil_,gamma_wat_,wc_,,$CS44,Pb_atma,T_res_,Bob_,,,BA44,$B$18,T_res_))</f>
        <v>110.48583984375</v>
      </c>
      <c r="DA44" s="37">
        <f>IF(DA$9&lt;$CW$7,500,[1]!MF_PGasFraction_atma($B$19,T_res_,gamma_gas_,gamma_oil_,gamma_wat_,wc_,,$CS44,Pb_atma,T_res_,Bob_,,,BB44,$B$18,T_res_))</f>
        <v>120.73974609375</v>
      </c>
      <c r="DB44" s="37">
        <f>IF(DB$9&lt;$CW$7,500,[1]!MF_PGasFraction_atma($B$19,T_res_,gamma_gas_,gamma_oil_,gamma_wat_,wc_,,$CS44,Pb_atma,T_res_,Bob_,,,BC44,$B$18,T_res_))</f>
        <v>126.74560546875</v>
      </c>
      <c r="DC44" s="37">
        <f>IF(DC$9&lt;$CW$7,500,[1]!MF_PGasFraction_atma($B$19,T_res_,gamma_gas_,gamma_oil_,gamma_wat_,wc_,,$CS44,Pb_atma,T_res_,Bob_,,,BD44,$B$18,T_res_))</f>
        <v>132.3486328125</v>
      </c>
      <c r="DD44" s="37">
        <f>IF(DD$9&lt;$CW$7,500,[1]!MF_PGasFraction_atma($B$19,T_res_,gamma_gas_,gamma_oil_,gamma_wat_,wc_,,$CS44,Pb_atma,T_res_,Bob_,,,BE44,$B$18,T_res_))</f>
        <v>137.841796875</v>
      </c>
      <c r="DE44" s="37">
        <f>IF(DE$9&lt;$CW$7,500,[1]!MF_PGasFraction_atma($B$19,T_res_,gamma_gas_,gamma_oil_,gamma_wat_,wc_,,$CS44,Pb_atma,T_res_,Bob_,,,BF44,$B$18,T_res_))</f>
        <v>143.4814453125</v>
      </c>
      <c r="DF44" s="37">
        <f>IF(DF$9&lt;$CW$7,500,[1]!MF_PGasFraction_atma($B$19,T_res_,gamma_gas_,gamma_oil_,gamma_wat_,wc_,,$CS44,Pb_atma,T_res_,Bob_,,,BG44,$B$18,T_res_))</f>
        <v>149.6337890625</v>
      </c>
      <c r="DG44" s="37">
        <f>IF(DG$9&lt;$CW$7,500,[1]!MF_PGasFraction_atma($B$19,T_res_,gamma_gas_,gamma_oil_,gamma_wat_,wc_,,$CS44,Pb_atma,T_res_,Bob_,,,BH44,$B$18,T_res_))</f>
        <v>162.744140625</v>
      </c>
      <c r="DI44" s="76"/>
      <c r="DJ44" s="34">
        <f>$K$44</f>
        <v>1450</v>
      </c>
      <c r="DK44" s="30" t="e">
        <f t="shared" ca="1" si="81"/>
        <v>#NAME?</v>
      </c>
      <c r="DL44" s="30" t="e">
        <f t="shared" ca="1" si="82"/>
        <v>#NAME?</v>
      </c>
      <c r="DM44" s="30" t="e">
        <f t="shared" ca="1" si="83"/>
        <v>#NAME?</v>
      </c>
      <c r="DN44" s="30" t="e">
        <f t="shared" ca="1" si="84"/>
        <v>#NAME?</v>
      </c>
      <c r="DO44" s="30" t="e">
        <f t="shared" ca="1" si="85"/>
        <v>#NAME?</v>
      </c>
      <c r="DP44" s="30" t="e">
        <f t="shared" ca="1" si="86"/>
        <v>#NAME?</v>
      </c>
      <c r="DQ44" s="30" t="e">
        <f t="shared" ca="1" si="87"/>
        <v>#NAME?</v>
      </c>
      <c r="DR44" s="30" t="e">
        <f t="shared" ca="1" si="88"/>
        <v>#NAME?</v>
      </c>
      <c r="DS44" s="30" t="e">
        <f t="shared" ca="1" si="89"/>
        <v>#NAME?</v>
      </c>
      <c r="DT44" s="30" t="e">
        <f t="shared" ca="1" si="90"/>
        <v>#NAME?</v>
      </c>
      <c r="DU44" s="30" t="e">
        <f t="shared" ca="1" si="91"/>
        <v>#NAME?</v>
      </c>
      <c r="DV44" s="30" t="e">
        <f t="shared" ca="1" si="92"/>
        <v>#NAME?</v>
      </c>
      <c r="DW44" s="30" t="e">
        <f t="shared" ca="1" si="93"/>
        <v>#NAME?</v>
      </c>
      <c r="DX44" s="30" t="e">
        <f t="shared" ca="1" si="94"/>
        <v>#NAME?</v>
      </c>
      <c r="DZ44" s="76"/>
      <c r="EA44" s="34">
        <f>$K$44</f>
        <v>1450</v>
      </c>
      <c r="EB44" s="38" t="e">
        <f t="shared" ca="1" si="95"/>
        <v>#NAME?</v>
      </c>
      <c r="EC44" s="38">
        <f t="shared" si="96"/>
        <v>60</v>
      </c>
      <c r="ED44" s="38" t="e">
        <f t="shared" ca="1" si="97"/>
        <v>#NAME?</v>
      </c>
      <c r="EE44" s="38" t="e">
        <f t="shared" ca="1" si="98"/>
        <v>#NAME?</v>
      </c>
      <c r="EF44" s="38" t="e">
        <f t="shared" ca="1" si="99"/>
        <v>#NAME?</v>
      </c>
      <c r="EG44" s="38" t="e">
        <f t="shared" ca="1" si="100"/>
        <v>#NAME?</v>
      </c>
      <c r="EH44" s="38" t="e">
        <f t="shared" ca="1" si="101"/>
        <v>#NAME?</v>
      </c>
      <c r="EI44" s="38" t="e">
        <f t="shared" ca="1" si="102"/>
        <v>#NAME?</v>
      </c>
      <c r="EJ44" s="38" t="e">
        <f t="shared" ca="1" si="103"/>
        <v>#NAME?</v>
      </c>
      <c r="EK44" s="38" t="e">
        <f t="shared" ca="1" si="104"/>
        <v>#NAME?</v>
      </c>
      <c r="EL44" s="38" t="e">
        <f t="shared" ca="1" si="105"/>
        <v>#NAME?</v>
      </c>
      <c r="EM44" s="38" t="e">
        <f t="shared" ca="1" si="106"/>
        <v>#NAME?</v>
      </c>
      <c r="EN44" s="38" t="e">
        <f t="shared" ca="1" si="107"/>
        <v>#NAME?</v>
      </c>
      <c r="EO44" s="38" t="e">
        <f t="shared" ca="1" si="108"/>
        <v>#NAME?</v>
      </c>
      <c r="ER44" s="20" t="e">
        <f t="shared" ca="1" si="109"/>
        <v>#NAME?</v>
      </c>
      <c r="ES44" t="e">
        <f t="shared" ca="1" si="183"/>
        <v>#NAME?</v>
      </c>
      <c r="ET44" t="e">
        <f t="shared" ca="1" si="184"/>
        <v>#NAME?</v>
      </c>
      <c r="EU44" t="e">
        <f t="shared" ca="1" si="185"/>
        <v>#NAME?</v>
      </c>
      <c r="EV44" t="e">
        <f t="shared" ca="1" si="186"/>
        <v>#NAME?</v>
      </c>
      <c r="EW44" t="e">
        <f t="shared" ca="1" si="187"/>
        <v>#NAME?</v>
      </c>
      <c r="EX44" t="e">
        <f t="shared" ca="1" si="188"/>
        <v>#NAME?</v>
      </c>
      <c r="EY44" t="e">
        <f t="shared" ca="1" si="189"/>
        <v>#NAME?</v>
      </c>
      <c r="EZ44" t="e">
        <f t="shared" ca="1" si="190"/>
        <v>#NAME?</v>
      </c>
      <c r="FA44" t="e">
        <f t="shared" ca="1" si="191"/>
        <v>#NAME?</v>
      </c>
      <c r="FB44" t="e">
        <f t="shared" ca="1" si="192"/>
        <v>#NAME?</v>
      </c>
      <c r="FC44" t="e">
        <f t="shared" ca="1" si="193"/>
        <v>#NAME?</v>
      </c>
      <c r="FD44" t="e">
        <f t="shared" ca="1" si="194"/>
        <v>#NAME?</v>
      </c>
      <c r="FE44" s="21" t="e">
        <f t="shared" ca="1" si="195"/>
        <v>#NAME?</v>
      </c>
      <c r="FG44" s="76"/>
      <c r="FH44" s="34">
        <f>$K$44</f>
        <v>1450</v>
      </c>
      <c r="FI44" s="37" t="e">
        <f t="shared" ca="1" si="35"/>
        <v>#NAME?</v>
      </c>
      <c r="FJ44" s="37" t="e">
        <f t="shared" ca="1" si="36"/>
        <v>#NAME?</v>
      </c>
      <c r="FK44" s="37" t="e">
        <f t="shared" ca="1" si="37"/>
        <v>#NAME?</v>
      </c>
      <c r="FL44" s="37" t="e">
        <f t="shared" ca="1" si="38"/>
        <v>#NAME?</v>
      </c>
      <c r="FM44" s="37" t="e">
        <f t="shared" ca="1" si="39"/>
        <v>#NAME?</v>
      </c>
      <c r="FN44" s="37" t="e">
        <f t="shared" ca="1" si="40"/>
        <v>#NAME?</v>
      </c>
      <c r="FO44" s="37" t="e">
        <f t="shared" ca="1" si="41"/>
        <v>#NAME?</v>
      </c>
      <c r="FP44" s="37" t="e">
        <f t="shared" ca="1" si="42"/>
        <v>#NAME?</v>
      </c>
      <c r="FQ44" s="37" t="e">
        <f t="shared" ca="1" si="43"/>
        <v>#NAME?</v>
      </c>
      <c r="FR44" s="37" t="e">
        <f t="shared" ca="1" si="44"/>
        <v>#NAME?</v>
      </c>
      <c r="FS44" s="37" t="e">
        <f t="shared" ca="1" si="45"/>
        <v>#NAME?</v>
      </c>
      <c r="FT44" s="37" t="e">
        <f t="shared" ca="1" si="46"/>
        <v>#NAME?</v>
      </c>
      <c r="FU44" s="37" t="e">
        <f t="shared" ca="1" si="47"/>
        <v>#NAME?</v>
      </c>
      <c r="FV44" s="37" t="e">
        <f t="shared" ca="1" si="48"/>
        <v>#NAME?</v>
      </c>
      <c r="FY44" s="76"/>
      <c r="FZ44" s="34">
        <f t="shared" si="123"/>
        <v>1450</v>
      </c>
      <c r="GA44" s="30" t="e">
        <f t="shared" ca="1" si="124"/>
        <v>#NAME?</v>
      </c>
      <c r="GB44" s="30" t="e">
        <f t="shared" ca="1" si="125"/>
        <v>#NAME?</v>
      </c>
      <c r="GC44" s="30" t="e">
        <f t="shared" ca="1" si="126"/>
        <v>#NAME?</v>
      </c>
      <c r="GD44" s="30" t="e">
        <f t="shared" ca="1" si="127"/>
        <v>#NAME?</v>
      </c>
      <c r="GE44" s="30" t="e">
        <f t="shared" ca="1" si="128"/>
        <v>#NAME?</v>
      </c>
      <c r="GF44" s="30" t="e">
        <f t="shared" ca="1" si="129"/>
        <v>#NAME?</v>
      </c>
      <c r="GG44" s="30" t="e">
        <f t="shared" ca="1" si="130"/>
        <v>#NAME?</v>
      </c>
      <c r="GH44" s="30" t="e">
        <f t="shared" ca="1" si="131"/>
        <v>#NAME?</v>
      </c>
      <c r="GI44" s="30" t="e">
        <f t="shared" ca="1" si="132"/>
        <v>#NAME?</v>
      </c>
      <c r="GJ44" s="30" t="e">
        <f t="shared" ca="1" si="133"/>
        <v>#NAME?</v>
      </c>
      <c r="GK44" s="30" t="e">
        <f t="shared" ca="1" si="134"/>
        <v>#NAME?</v>
      </c>
      <c r="GL44" s="30" t="e">
        <f t="shared" ca="1" si="135"/>
        <v>#NAME?</v>
      </c>
      <c r="GM44" s="30" t="e">
        <f t="shared" ca="1" si="136"/>
        <v>#NAME?</v>
      </c>
      <c r="GN44" s="31" t="e">
        <f t="shared" ca="1" si="137"/>
        <v>#NAME?</v>
      </c>
      <c r="GO44" s="76"/>
      <c r="GP44" s="34">
        <v>1450</v>
      </c>
      <c r="GQ44" s="37" t="e">
        <f t="shared" ca="1" si="50"/>
        <v>#NAME?</v>
      </c>
      <c r="GR44" s="37" t="e">
        <f t="shared" ca="1" si="51"/>
        <v>#NAME?</v>
      </c>
      <c r="GS44" s="37" t="e">
        <f t="shared" ca="1" si="52"/>
        <v>#NAME?</v>
      </c>
      <c r="GT44" s="37" t="e">
        <f t="shared" ca="1" si="53"/>
        <v>#NAME?</v>
      </c>
      <c r="GU44" s="37" t="e">
        <f t="shared" ca="1" si="54"/>
        <v>#NAME?</v>
      </c>
      <c r="GV44" s="37" t="e">
        <f t="shared" ca="1" si="55"/>
        <v>#NAME?</v>
      </c>
      <c r="GW44" s="37" t="e">
        <f t="shared" ca="1" si="56"/>
        <v>#NAME?</v>
      </c>
      <c r="GX44" s="37" t="e">
        <f t="shared" ca="1" si="57"/>
        <v>#NAME?</v>
      </c>
      <c r="GY44" s="37" t="e">
        <f t="shared" ca="1" si="58"/>
        <v>#NAME?</v>
      </c>
      <c r="GZ44" s="37" t="e">
        <f t="shared" ca="1" si="59"/>
        <v>#NAME?</v>
      </c>
      <c r="HA44" s="37" t="e">
        <f t="shared" ca="1" si="60"/>
        <v>#NAME?</v>
      </c>
      <c r="HB44" s="37" t="e">
        <f t="shared" ca="1" si="61"/>
        <v>#NAME?</v>
      </c>
      <c r="HC44" s="37" t="e">
        <f t="shared" ca="1" si="62"/>
        <v>#NAME?</v>
      </c>
      <c r="HD44" s="37" t="e">
        <f t="shared" ca="1" si="63"/>
        <v>#NAME?</v>
      </c>
      <c r="HE44" s="76"/>
      <c r="HF44" s="34">
        <f t="shared" si="138"/>
        <v>1450</v>
      </c>
      <c r="HG44" s="42" t="e">
        <f t="shared" ca="1" si="139"/>
        <v>#NAME?</v>
      </c>
      <c r="HH44" s="38" t="e">
        <f t="shared" ca="1" si="140"/>
        <v>#NAME?</v>
      </c>
      <c r="HI44" s="38" t="e">
        <f t="shared" ca="1" si="141"/>
        <v>#NAME?</v>
      </c>
      <c r="HJ44" s="38" t="e">
        <f t="shared" ca="1" si="142"/>
        <v>#NAME?</v>
      </c>
      <c r="HK44" s="38" t="e">
        <f t="shared" ca="1" si="143"/>
        <v>#NAME?</v>
      </c>
      <c r="HL44" s="38" t="e">
        <f t="shared" ca="1" si="144"/>
        <v>#NAME?</v>
      </c>
      <c r="HM44" s="38" t="e">
        <f t="shared" ca="1" si="145"/>
        <v>#NAME?</v>
      </c>
      <c r="HN44" s="38" t="e">
        <f t="shared" ca="1" si="146"/>
        <v>#NAME?</v>
      </c>
      <c r="HO44" s="38" t="e">
        <f t="shared" ca="1" si="147"/>
        <v>#NAME?</v>
      </c>
      <c r="HP44" s="38" t="e">
        <f t="shared" ca="1" si="148"/>
        <v>#NAME?</v>
      </c>
      <c r="HQ44" s="38" t="e">
        <f t="shared" ca="1" si="149"/>
        <v>#NAME?</v>
      </c>
      <c r="HR44" s="38" t="e">
        <f t="shared" ca="1" si="150"/>
        <v>#NAME?</v>
      </c>
      <c r="HS44" s="38" t="e">
        <f t="shared" ca="1" si="151"/>
        <v>#NAME?</v>
      </c>
      <c r="HT44" s="43" t="e">
        <f t="shared" ca="1" si="152"/>
        <v>#NAME?</v>
      </c>
      <c r="HU44" s="76"/>
      <c r="HV44" s="34" t="e">
        <f t="shared" ca="1" si="153"/>
        <v>#NAME?</v>
      </c>
      <c r="HW44" s="38" t="e">
        <f t="shared" ca="1" si="154"/>
        <v>#NAME?</v>
      </c>
      <c r="HX44" s="38" t="e">
        <f t="shared" ca="1" si="155"/>
        <v>#NAME?</v>
      </c>
      <c r="HY44" s="38" t="e">
        <f t="shared" ca="1" si="156"/>
        <v>#NAME?</v>
      </c>
      <c r="HZ44" s="38" t="e">
        <f t="shared" ca="1" si="157"/>
        <v>#NAME?</v>
      </c>
      <c r="IA44" s="38" t="e">
        <f t="shared" ca="1" si="158"/>
        <v>#NAME?</v>
      </c>
      <c r="IB44" s="38" t="e">
        <f t="shared" ca="1" si="159"/>
        <v>#NAME?</v>
      </c>
      <c r="IC44" s="38" t="e">
        <f t="shared" ca="1" si="160"/>
        <v>#NAME?</v>
      </c>
      <c r="ID44" s="38" t="e">
        <f t="shared" ca="1" si="161"/>
        <v>#NAME?</v>
      </c>
      <c r="IE44" s="38" t="e">
        <f t="shared" ca="1" si="162"/>
        <v>#NAME?</v>
      </c>
      <c r="IF44" s="38" t="e">
        <f t="shared" ca="1" si="163"/>
        <v>#NAME?</v>
      </c>
      <c r="IG44" s="38" t="e">
        <f t="shared" ca="1" si="164"/>
        <v>#NAME?</v>
      </c>
      <c r="IH44" s="38" t="e">
        <f t="shared" ca="1" si="165"/>
        <v>#NAME?</v>
      </c>
      <c r="II44" s="38" t="e">
        <f t="shared" ca="1" si="166"/>
        <v>#NAME?</v>
      </c>
      <c r="IJ44" s="43" t="e">
        <f t="shared" ca="1" si="167"/>
        <v>#NAME?</v>
      </c>
      <c r="IL44" s="76"/>
      <c r="IM44" s="34" t="e">
        <f t="shared" ca="1" si="168"/>
        <v>#NAME?</v>
      </c>
      <c r="IN44" s="38" t="e">
        <f t="shared" ca="1" si="169"/>
        <v>#NAME?</v>
      </c>
      <c r="IO44" s="38" t="e">
        <f t="shared" ca="1" si="196"/>
        <v>#NAME?</v>
      </c>
      <c r="IP44" s="38" t="e">
        <f t="shared" ca="1" si="197"/>
        <v>#NAME?</v>
      </c>
      <c r="IQ44" s="38" t="e">
        <f t="shared" ca="1" si="198"/>
        <v>#NAME?</v>
      </c>
      <c r="IR44" s="38" t="e">
        <f t="shared" ca="1" si="199"/>
        <v>#NAME?</v>
      </c>
      <c r="IS44" s="38" t="e">
        <f t="shared" ca="1" si="200"/>
        <v>#NAME?</v>
      </c>
      <c r="IT44" s="38" t="e">
        <f t="shared" ca="1" si="201"/>
        <v>#NAME?</v>
      </c>
      <c r="IU44" s="38" t="e">
        <f t="shared" ca="1" si="202"/>
        <v>#NAME?</v>
      </c>
      <c r="IV44" s="38" t="e">
        <f t="shared" ca="1" si="203"/>
        <v>#NAME?</v>
      </c>
      <c r="IW44" s="38" t="e">
        <f t="shared" ca="1" si="204"/>
        <v>#NAME?</v>
      </c>
      <c r="IX44" s="38" t="e">
        <f t="shared" ca="1" si="205"/>
        <v>#NAME?</v>
      </c>
      <c r="IY44" s="38" t="e">
        <f t="shared" ca="1" si="206"/>
        <v>#NAME?</v>
      </c>
      <c r="IZ44" s="38" t="e">
        <f t="shared" ca="1" si="207"/>
        <v>#NAME?</v>
      </c>
      <c r="JA44" s="43" t="e">
        <f t="shared" ca="1" si="208"/>
        <v>#NAME?</v>
      </c>
    </row>
    <row r="45" spans="1:261" x14ac:dyDescent="0.3">
      <c r="A45" s="7"/>
      <c r="B45" s="96"/>
      <c r="C45" s="96"/>
      <c r="D45" s="8"/>
      <c r="F45" s="71"/>
      <c r="G45" s="71"/>
      <c r="J45" s="76"/>
      <c r="K45" s="34">
        <v>1500</v>
      </c>
      <c r="L45" s="37" t="e">
        <f ca="1">[1]!MF_dPpipe_atma(L$14,wc_,0,Hmes_,Pbuf_atma,Tbuf_,,d_tub,,gamma_gas_,gamma_oil_,gamma_wat_,,$K45,Pb_atma,T_res_,Bob_,,,,,,1,T_res_)</f>
        <v>#NAME?</v>
      </c>
      <c r="M45" s="37" t="e">
        <f ca="1">[1]!MF_dPpipe_atma(M$14,wc_,0,Hmes_,Pbuf_atma,Tbuf_,,d_tub,,gamma_gas_,gamma_oil_,gamma_wat_,,$K45,Pb_atma,T_res_,Bob_,,,,,,1,T_res_)</f>
        <v>#NAME?</v>
      </c>
      <c r="N45" s="37" t="e">
        <f ca="1">[1]!MF_dPpipe_atma(N$14,wc_,0,Hmes_,Pbuf_atma,Tbuf_,,d_tub,,gamma_gas_,gamma_oil_,gamma_wat_,,$K45,Pb_atma,T_res_,Bob_,,,,,,1,T_res_)</f>
        <v>#NAME?</v>
      </c>
      <c r="O45" s="37" t="e">
        <f ca="1">[1]!MF_dPpipe_atma(O$14,wc_,0,Hmes_,Pbuf_atma,Tbuf_,,d_tub,,gamma_gas_,gamma_oil_,gamma_wat_,,$K45,Pb_atma,T_res_,Bob_,,,,,,1,T_res_)</f>
        <v>#NAME?</v>
      </c>
      <c r="P45" s="37" t="e">
        <f ca="1">[1]!MF_dPpipe_atma(P$14,wc_,0,Hmes_,Pbuf_atma,Tbuf_,,d_tub,,gamma_gas_,gamma_oil_,gamma_wat_,,$K45,Pb_atma,T_res_,Bob_,,,,,,1,T_res_)</f>
        <v>#NAME?</v>
      </c>
      <c r="Q45" s="37" t="e">
        <f ca="1">[1]!MF_dPpipe_atma(Q$14,wc_,0,Hmes_,Pbuf_atma,Tbuf_,,d_tub,,gamma_gas_,gamma_oil_,gamma_wat_,,$K45,Pb_atma,T_res_,Bob_,,,,,,1,T_res_)</f>
        <v>#NAME?</v>
      </c>
      <c r="R45" s="37" t="e">
        <f ca="1">[1]!MF_dPpipe_atma(R$14,wc_,0,Hmes_,Pbuf_atma,Tbuf_,,d_tub,,gamma_gas_,gamma_oil_,gamma_wat_,,$K45,Pb_atma,T_res_,Bob_,,,,,,1,T_res_)</f>
        <v>#NAME?</v>
      </c>
      <c r="S45" s="37" t="e">
        <f ca="1">[1]!MF_dPpipe_atma(S$14,wc_,0,Hmes_,Pbuf_atma,Tbuf_,,d_tub,,gamma_gas_,gamma_oil_,gamma_wat_,,$K45,Pb_atma,T_res_,Bob_,,,,,,1,T_res_)</f>
        <v>#NAME?</v>
      </c>
      <c r="T45" s="37" t="e">
        <f ca="1">[1]!MF_dPpipe_atma(T$14,wc_,0,Hmes_,Pbuf_atma,Tbuf_,,d_tub,,gamma_gas_,gamma_oil_,gamma_wat_,,$K45,Pb_atma,T_res_,Bob_,,,,,,1,T_res_)</f>
        <v>#NAME?</v>
      </c>
      <c r="U45" s="37" t="e">
        <f ca="1">[1]!MF_dPpipe_atma(U$14,wc_,0,Hmes_,Pbuf_atma,Tbuf_,,d_tub,,gamma_gas_,gamma_oil_,gamma_wat_,,$K45,Pb_atma,T_res_,Bob_,,,,,,1,T_res_)</f>
        <v>#NAME?</v>
      </c>
      <c r="V45" s="37" t="e">
        <f ca="1">[1]!MF_dPpipe_atma(V$14,wc_,0,Hmes_,Pbuf_atma,Tbuf_,,d_tub,,gamma_gas_,gamma_oil_,gamma_wat_,,$K45,Pb_atma,T_res_,Bob_,,,,,,1,T_res_)</f>
        <v>#NAME?</v>
      </c>
      <c r="W45" s="37" t="e">
        <f ca="1">[1]!MF_dPpipe_atma(W$14,wc_,0,Hmes_,Pbuf_atma,Tbuf_,,d_tub,,gamma_gas_,gamma_oil_,gamma_wat_,,$K45,Pb_atma,T_res_,Bob_,,,,,,1,T_res_)</f>
        <v>#NAME?</v>
      </c>
      <c r="X45" s="37" t="e">
        <f ca="1">[1]!MF_dPpipe_atma(X$14,wc_,0,Hmes_,Pbuf_atma,Tbuf_,,d_tub,,gamma_gas_,gamma_oil_,gamma_wat_,,$K45,Pb_atma,T_res_,Bob_,,,,,,1,T_res_)</f>
        <v>#NAME?</v>
      </c>
      <c r="Y45" s="37" t="e">
        <f ca="1">[1]!MF_dPpipe_atma(Y$14,wc_,0,Hmes_,Pbuf_atma,Tbuf_,,d_tub,,gamma_gas_,gamma_oil_,gamma_wat_,,$K45,Pb_atma,T_res_,Bob_,,,,,,1,T_res_)</f>
        <v>#NAME?</v>
      </c>
      <c r="AB45" s="76"/>
      <c r="AC45" s="34">
        <f>$K$45</f>
        <v>1500</v>
      </c>
      <c r="AD45" s="37" t="e">
        <f t="shared" ca="1" si="67"/>
        <v>#NAME?</v>
      </c>
      <c r="AE45" s="37" t="e">
        <f t="shared" ca="1" si="68"/>
        <v>#NAME?</v>
      </c>
      <c r="AF45" s="37" t="e">
        <f t="shared" ca="1" si="69"/>
        <v>#NAME?</v>
      </c>
      <c r="AG45" s="37" t="e">
        <f t="shared" ca="1" si="70"/>
        <v>#NAME?</v>
      </c>
      <c r="AH45" s="37" t="e">
        <f t="shared" ca="1" si="71"/>
        <v>#NAME?</v>
      </c>
      <c r="AI45" s="37" t="e">
        <f t="shared" ca="1" si="72"/>
        <v>#NAME?</v>
      </c>
      <c r="AJ45" s="37" t="e">
        <f t="shared" ca="1" si="73"/>
        <v>#NAME?</v>
      </c>
      <c r="AK45" s="37" t="e">
        <f t="shared" ca="1" si="74"/>
        <v>#NAME?</v>
      </c>
      <c r="AL45" s="37" t="e">
        <f t="shared" ca="1" si="75"/>
        <v>#NAME?</v>
      </c>
      <c r="AM45" s="37" t="e">
        <f t="shared" ca="1" si="76"/>
        <v>#NAME?</v>
      </c>
      <c r="AN45" s="37" t="e">
        <f t="shared" ca="1" si="77"/>
        <v>#NAME?</v>
      </c>
      <c r="AO45" s="37" t="e">
        <f t="shared" ca="1" si="78"/>
        <v>#NAME?</v>
      </c>
      <c r="AP45" s="37" t="e">
        <f t="shared" ca="1" si="79"/>
        <v>#NAME?</v>
      </c>
      <c r="AQ45" s="37" t="e">
        <f t="shared" ca="1" si="18"/>
        <v>#NAME?</v>
      </c>
      <c r="AT45" s="76"/>
      <c r="AU45" s="34">
        <f>$K$45</f>
        <v>1500</v>
      </c>
      <c r="AV45" s="16">
        <f>[1]!MF_SeparNat_d($B$18,AV$14,wc_,,d_tub,Dcas_,gamma_gas_,gamma_oil_,gamma_wat_,,$AU45,Pb_atma,T_res_,Bob_)</f>
        <v>0.96368115446005664</v>
      </c>
      <c r="AW45" s="16">
        <f>[1]!MF_SeparNat_d($B$18,AW$14,wc_,,d_tub,Dcas_,gamma_gas_,gamma_oil_,gamma_wat_,,$AU45,Pb_atma,T_res_,Bob_)</f>
        <v>0.94008885392382013</v>
      </c>
      <c r="AX45" s="16">
        <f>[1]!MF_SeparNat_d($B$18,AX$14,wc_,,d_tub,Dcas_,gamma_gas_,gamma_oil_,gamma_wat_,,$AU45,Pb_atma,T_res_,Bob_)</f>
        <v>0.9183333034125758</v>
      </c>
      <c r="AY45" s="16">
        <f>[1]!MF_SeparNat_d($B$18,AY$14,wc_,,d_tub,Dcas_,gamma_gas_,gamma_oil_,gamma_wat_,,$AU45,Pb_atma,T_res_,Bob_)</f>
        <v>0.89793900224403012</v>
      </c>
      <c r="AZ45" s="16">
        <f>[1]!MF_SeparNat_d($B$18,AZ$14,wc_,,d_tub,Dcas_,gamma_gas_,gamma_oil_,gamma_wat_,,$AU45,Pb_atma,T_res_,Bob_)</f>
        <v>0.87864993964795901</v>
      </c>
      <c r="BA45" s="16">
        <f>[1]!MF_SeparNat_d($B$18,BA$14,wc_,,d_tub,Dcas_,gamma_gas_,gamma_oil_,gamma_wat_,,$AU45,Pb_atma,T_res_,Bob_)</f>
        <v>0.86030147918933464</v>
      </c>
      <c r="BB45" s="16">
        <f>[1]!MF_SeparNat_d($B$18,BB$14,wc_,,d_tub,Dcas_,gamma_gas_,gamma_oil_,gamma_wat_,,$AU45,Pb_atma,T_res_,Bob_)</f>
        <v>0.83269171324209301</v>
      </c>
      <c r="BC45" s="16">
        <f>[1]!MF_SeparNat_d($B$18,BC$14,wc_,,d_tub,Dcas_,gamma_gas_,gamma_oil_,gamma_wat_,,$AU45,Pb_atma,T_res_,Bob_)</f>
        <v>0.81494418761888077</v>
      </c>
      <c r="BD45" s="16">
        <f>[1]!MF_SeparNat_d($B$18,BD$14,wc_,,d_tub,Dcas_,gamma_gas_,gamma_oil_,gamma_wat_,,$AU45,Pb_atma,T_res_,Bob_)</f>
        <v>0.79793642126633246</v>
      </c>
      <c r="BE45" s="16">
        <f>[1]!MF_SeparNat_d($B$18,BE$14,wc_,,d_tub,Dcas_,gamma_gas_,gamma_oil_,gamma_wat_,,$AU45,Pb_atma,T_res_,Bob_)</f>
        <v>0.78160599927185093</v>
      </c>
      <c r="BF45" s="16">
        <f>[1]!MF_SeparNat_d($B$18,BF$14,wc_,,d_tub,Dcas_,gamma_gas_,gamma_oil_,gamma_wat_,,$AU45,Pb_atma,T_res_,Bob_)</f>
        <v>0.76590103475779803</v>
      </c>
      <c r="BG45" s="16">
        <f>[1]!MF_SeparNat_d($B$18,BG$14,wc_,,d_tub,Dcas_,gamma_gas_,gamma_oil_,gamma_wat_,,$AU45,Pb_atma,T_res_,Bob_)</f>
        <v>0.75077754927087659</v>
      </c>
      <c r="BH45" s="16">
        <f>[1]!MF_SeparNat_d($B$18,BH$14,wc_,,d_tub,Dcas_,gamma_gas_,gamma_oil_,gamma_wat_,,$AU45,Pb_atma,T_res_,Bob_)</f>
        <v>0.73619767478488085</v>
      </c>
      <c r="BI45" s="16">
        <f>[1]!MF_SeparNat_d($B$18,BI$14,wc_,,d_tub,Dcas_,gamma_gas_,gamma_oil_,gamma_wat_,,$AU45,Pb_atma,T_res_,Bob_)</f>
        <v>0.73760399776896213</v>
      </c>
      <c r="BJ45" s="76"/>
      <c r="BK45" s="34">
        <f>$K$45</f>
        <v>1500</v>
      </c>
      <c r="BL45" s="16">
        <f>[1]!MF_GasFraction_d($B$18,T_res_,wc_,gamma_gas_,gamma_oil_,gamma_wat_,,$BK45,Pb_atma,T_res_,Bob_,,,AV45,$B$18,T_res_)</f>
        <v>0.43749130395550634</v>
      </c>
      <c r="BM45" s="16">
        <f>[1]!MF_GasFraction_d($B$18,T_res_,wc_,gamma_gas_,gamma_oil_,gamma_wat_,,$BK45,Pb_atma,T_res_,Bob_,,,AW45,$B$18,T_res_)</f>
        <v>0.56105410726570359</v>
      </c>
      <c r="BN45" s="16">
        <f>[1]!MF_GasFraction_d($B$18,T_res_,wc_,gamma_gas_,gamma_oil_,gamma_wat_,,$BK45,Pb_atma,T_res_,Bob_,,,AX45,$B$18,T_res_)</f>
        <v>0.63534695991060219</v>
      </c>
      <c r="BO45" s="16">
        <f>[1]!MF_GasFraction_d($B$18,T_res_,wc_,gamma_gas_,gamma_oil_,gamma_wat_,,$BK45,Pb_atma,T_res_,Bob_,,,AY45,$B$18,T_res_)</f>
        <v>0.68528110447579349</v>
      </c>
      <c r="BP45" s="16">
        <f>[1]!MF_GasFraction_d($B$18,T_res_,wc_,gamma_gas_,gamma_oil_,gamma_wat_,,$BK45,Pb_atma,T_res_,Bob_,,,AZ45,$B$18,T_res_)</f>
        <v>0.72136811327362271</v>
      </c>
      <c r="BQ45" s="16">
        <f>[1]!MF_GasFraction_d($B$18,T_res_,wc_,gamma_gas_,gamma_oil_,gamma_wat_,,$BK45,Pb_atma,T_res_,Bob_,,,BA45,$B$18,T_res_)</f>
        <v>0.74877043273885213</v>
      </c>
      <c r="BR45" s="16">
        <f>[1]!MF_GasFraction_d($B$18,T_res_,wc_,gamma_gas_,gamma_oil_,gamma_wat_,,$BK45,Pb_atma,T_res_,Bob_,,,BB45,$B$18,T_res_)</f>
        <v>0.78115617797406833</v>
      </c>
      <c r="BS45" s="16">
        <f>[1]!MF_GasFraction_d($B$18,T_res_,wc_,gamma_gas_,gamma_oil_,gamma_wat_,,$BK45,Pb_atma,T_res_,Bob_,,,BC45,$B$18,T_res_)</f>
        <v>0.79790249054894213</v>
      </c>
      <c r="BT45" s="16">
        <f>[1]!MF_GasFraction_d($B$18,T_res_,wc_,gamma_gas_,gamma_oil_,gamma_wat_,,$BK45,Pb_atma,T_res_,Bob_,,,BD45,$B$18,T_res_)</f>
        <v>0.81171018595025479</v>
      </c>
      <c r="BU45" s="16">
        <f>[1]!MF_GasFraction_d($B$18,T_res_,wc_,gamma_gas_,gamma_oil_,gamma_wat_,,$BK45,Pb_atma,T_res_,Bob_,,,BE45,$B$18,T_res_)</f>
        <v>0.82330176432496283</v>
      </c>
      <c r="BV45" s="16">
        <f>[1]!MF_GasFraction_d($B$18,T_res_,wc_,gamma_gas_,gamma_oil_,gamma_wat_,,$BK45,Pb_atma,T_res_,Bob_,,,BF45,$B$18,T_res_)</f>
        <v>0.83317836885933871</v>
      </c>
      <c r="BW45" s="16">
        <f>[1]!MF_GasFraction_d($B$18,T_res_,wc_,gamma_gas_,gamma_oil_,gamma_wat_,,$BK45,Pb_atma,T_res_,Bob_,,,BG45,$B$18,T_res_)</f>
        <v>0.84169904243537685</v>
      </c>
      <c r="BX45" s="16">
        <f>[1]!MF_GasFraction_d($B$18,T_res_,wc_,gamma_gas_,gamma_oil_,gamma_wat_,,$BK45,Pb_atma,T_res_,Bob_,,,BH45,$B$18,T_res_)</f>
        <v>0.84912806889607029</v>
      </c>
      <c r="BY45" s="16">
        <f>[1]!MF_GasFraction_d($B$18,T_res_,wc_,gamma_gas_,gamma_oil_,gamma_wat_,,$BK45,Pb_atma,T_res_,Bob_,,,BI45,$B$18,T_res_)</f>
        <v>0.84844201461874291</v>
      </c>
      <c r="CA45" s="76"/>
      <c r="CB45" s="34">
        <f>$K$45</f>
        <v>1500</v>
      </c>
      <c r="CC45" t="e">
        <f t="shared" ca="1" si="80"/>
        <v>#NAME?</v>
      </c>
      <c r="CD45" t="e">
        <f t="shared" ca="1" si="19"/>
        <v>#NAME?</v>
      </c>
      <c r="CE45" t="e">
        <f t="shared" ca="1" si="20"/>
        <v>#NAME?</v>
      </c>
      <c r="CF45" t="e">
        <f t="shared" ca="1" si="21"/>
        <v>#NAME?</v>
      </c>
      <c r="CG45" t="e">
        <f t="shared" ca="1" si="22"/>
        <v>#NAME?</v>
      </c>
      <c r="CH45" t="e">
        <f t="shared" ca="1" si="23"/>
        <v>#NAME?</v>
      </c>
      <c r="CI45" t="e">
        <f t="shared" ca="1" si="24"/>
        <v>#NAME?</v>
      </c>
      <c r="CJ45" t="e">
        <f t="shared" ca="1" si="25"/>
        <v>#NAME?</v>
      </c>
      <c r="CK45" t="e">
        <f t="shared" ca="1" si="26"/>
        <v>#NAME?</v>
      </c>
      <c r="CL45" t="e">
        <f t="shared" ca="1" si="27"/>
        <v>#NAME?</v>
      </c>
      <c r="CM45" t="e">
        <f t="shared" ca="1" si="28"/>
        <v>#NAME?</v>
      </c>
      <c r="CN45" t="e">
        <f t="shared" ca="1" si="29"/>
        <v>#NAME?</v>
      </c>
      <c r="CO45" t="e">
        <f t="shared" ca="1" si="30"/>
        <v>#NAME?</v>
      </c>
      <c r="CP45" t="e">
        <f t="shared" ca="1" si="31"/>
        <v>#NAME?</v>
      </c>
      <c r="CR45" s="76"/>
      <c r="CS45" s="34">
        <f>$K$45</f>
        <v>1500</v>
      </c>
      <c r="CT45" s="37">
        <f>IF(CT$9&lt;$CW$7,500,[1]!MF_PGasFraction_atma($B$19,T_res_,gamma_gas_,gamma_oil_,gamma_wat_,wc_,,$CS45,Pb_atma,T_res_,Bob_,,,AU45,$B$18,T_res_))</f>
        <v>500</v>
      </c>
      <c r="CU45" s="37">
        <f>IF(CU$9&lt;$CW$7,500,[1]!MF_PGasFraction_atma($B$19,T_res_,gamma_gas_,gamma_oil_,gamma_wat_,wc_,,$CS45,Pb_atma,T_res_,Bob_,,,AV45,$B$18,T_res_))</f>
        <v>52.203369140625</v>
      </c>
      <c r="CV45" s="37">
        <f>IF(CV$9&lt;$CW$7,500,[1]!MF_PGasFraction_atma($B$19,T_res_,gamma_gas_,gamma_oil_,gamma_wat_,wc_,,$CS45,Pb_atma,T_res_,Bob_,,,AW45,$B$18,T_res_))</f>
        <v>69.287109375</v>
      </c>
      <c r="CW45" s="37">
        <f>IF(CW$9&lt;$CW$7,500,[1]!MF_PGasFraction_atma($B$19,T_res_,gamma_gas_,gamma_oil_,gamma_wat_,wc_,,$CS45,Pb_atma,T_res_,Bob_,,,AX45,$B$18,T_res_))</f>
        <v>83.53271484375</v>
      </c>
      <c r="CX45" s="37">
        <f>IF(CX$9&lt;$CW$7,500,[1]!MF_PGasFraction_atma($B$19,T_res_,gamma_gas_,gamma_oil_,gamma_wat_,wc_,,$CS45,Pb_atma,T_res_,Bob_,,,AY45,$B$18,T_res_))</f>
        <v>95.1416015625</v>
      </c>
      <c r="CY45" s="37">
        <f>IF(CY$9&lt;$CW$7,500,[1]!MF_PGasFraction_atma($B$19,T_res_,gamma_gas_,gamma_oil_,gamma_wat_,wc_,,$CS45,Pb_atma,T_res_,Bob_,,,AZ45,$B$18,T_res_))</f>
        <v>104.58984375</v>
      </c>
      <c r="CZ45" s="37">
        <f>IF(CZ$9&lt;$CW$7,500,[1]!MF_PGasFraction_atma($B$19,T_res_,gamma_gas_,gamma_oil_,gamma_wat_,wc_,,$CS45,Pb_atma,T_res_,Bob_,,,BA45,$B$18,T_res_))</f>
        <v>112.4267578125</v>
      </c>
      <c r="DA45" s="37">
        <f>IF(DA$9&lt;$CW$7,500,[1]!MF_PGasFraction_atma($B$19,T_res_,gamma_gas_,gamma_oil_,gamma_wat_,wc_,,$CS45,Pb_atma,T_res_,Bob_,,,BB45,$B$18,T_res_))</f>
        <v>122.75390625</v>
      </c>
      <c r="DB45" s="37">
        <f>IF(DB$9&lt;$CW$7,500,[1]!MF_PGasFraction_atma($B$19,T_res_,gamma_gas_,gamma_oil_,gamma_wat_,wc_,,$CS45,Pb_atma,T_res_,Bob_,,,BC45,$B$18,T_res_))</f>
        <v>128.90625</v>
      </c>
      <c r="DC45" s="37">
        <f>IF(DC$9&lt;$CW$7,500,[1]!MF_PGasFraction_atma($B$19,T_res_,gamma_gas_,gamma_oil_,gamma_wat_,wc_,,$CS45,Pb_atma,T_res_,Bob_,,,BD45,$B$18,T_res_))</f>
        <v>134.6923828125</v>
      </c>
      <c r="DD45" s="37">
        <f>IF(DD$9&lt;$CW$7,500,[1]!MF_PGasFraction_atma($B$19,T_res_,gamma_gas_,gamma_oil_,gamma_wat_,wc_,,$CS45,Pb_atma,T_res_,Bob_,,,BE45,$B$18,T_res_))</f>
        <v>140.5517578125</v>
      </c>
      <c r="DE45" s="37">
        <f>IF(DE$9&lt;$CW$7,500,[1]!MF_PGasFraction_atma($B$19,T_res_,gamma_gas_,gamma_oil_,gamma_wat_,wc_,,$CS45,Pb_atma,T_res_,Bob_,,,BF45,$B$18,T_res_))</f>
        <v>146.7041015625</v>
      </c>
      <c r="DF45" s="37">
        <f>IF(DF$9&lt;$CW$7,500,[1]!MF_PGasFraction_atma($B$19,T_res_,gamma_gas_,gamma_oil_,gamma_wat_,wc_,,$CS45,Pb_atma,T_res_,Bob_,,,BG45,$B$18,T_res_))</f>
        <v>156.15234375</v>
      </c>
      <c r="DG45" s="37">
        <f>IF(DG$9&lt;$CW$7,500,[1]!MF_PGasFraction_atma($B$19,T_res_,gamma_gas_,gamma_oil_,gamma_wat_,wc_,,$CS45,Pb_atma,T_res_,Bob_,,,BH45,$B$18,T_res_))</f>
        <v>178.7109375</v>
      </c>
      <c r="DI45" s="76"/>
      <c r="DJ45" s="34">
        <f>$K$45</f>
        <v>1500</v>
      </c>
      <c r="DK45" s="30" t="e">
        <f t="shared" ca="1" si="81"/>
        <v>#NAME?</v>
      </c>
      <c r="DL45" s="30" t="e">
        <f t="shared" ca="1" si="82"/>
        <v>#NAME?</v>
      </c>
      <c r="DM45" s="30" t="e">
        <f t="shared" ca="1" si="83"/>
        <v>#NAME?</v>
      </c>
      <c r="DN45" s="30" t="e">
        <f t="shared" ca="1" si="84"/>
        <v>#NAME?</v>
      </c>
      <c r="DO45" s="30" t="e">
        <f t="shared" ca="1" si="85"/>
        <v>#NAME?</v>
      </c>
      <c r="DP45" s="30" t="e">
        <f t="shared" ca="1" si="86"/>
        <v>#NAME?</v>
      </c>
      <c r="DQ45" s="30" t="e">
        <f t="shared" ca="1" si="87"/>
        <v>#NAME?</v>
      </c>
      <c r="DR45" s="30" t="e">
        <f t="shared" ca="1" si="88"/>
        <v>#NAME?</v>
      </c>
      <c r="DS45" s="30" t="e">
        <f t="shared" ca="1" si="89"/>
        <v>#NAME?</v>
      </c>
      <c r="DT45" s="30" t="e">
        <f t="shared" ca="1" si="90"/>
        <v>#NAME?</v>
      </c>
      <c r="DU45" s="30" t="e">
        <f t="shared" ca="1" si="91"/>
        <v>#NAME?</v>
      </c>
      <c r="DV45" s="30" t="e">
        <f t="shared" ca="1" si="92"/>
        <v>#NAME?</v>
      </c>
      <c r="DW45" s="30" t="e">
        <f t="shared" ca="1" si="93"/>
        <v>#NAME?</v>
      </c>
      <c r="DX45" s="30" t="e">
        <f t="shared" ca="1" si="94"/>
        <v>#NAME?</v>
      </c>
      <c r="DZ45" s="76"/>
      <c r="EA45" s="34">
        <f>$K$45</f>
        <v>1500</v>
      </c>
      <c r="EB45" s="38" t="e">
        <f t="shared" ca="1" si="95"/>
        <v>#NAME?</v>
      </c>
      <c r="EC45" s="38">
        <f t="shared" si="96"/>
        <v>60</v>
      </c>
      <c r="ED45" s="38" t="e">
        <f t="shared" ca="1" si="97"/>
        <v>#NAME?</v>
      </c>
      <c r="EE45" s="38" t="e">
        <f t="shared" ca="1" si="98"/>
        <v>#NAME?</v>
      </c>
      <c r="EF45" s="38" t="e">
        <f t="shared" ca="1" si="99"/>
        <v>#NAME?</v>
      </c>
      <c r="EG45" s="38" t="e">
        <f t="shared" ca="1" si="100"/>
        <v>#NAME?</v>
      </c>
      <c r="EH45" s="38" t="e">
        <f t="shared" ca="1" si="101"/>
        <v>#NAME?</v>
      </c>
      <c r="EI45" s="38" t="e">
        <f t="shared" ca="1" si="102"/>
        <v>#NAME?</v>
      </c>
      <c r="EJ45" s="38" t="e">
        <f t="shared" ca="1" si="103"/>
        <v>#NAME?</v>
      </c>
      <c r="EK45" s="38" t="e">
        <f t="shared" ca="1" si="104"/>
        <v>#NAME?</v>
      </c>
      <c r="EL45" s="38" t="e">
        <f t="shared" ca="1" si="105"/>
        <v>#NAME?</v>
      </c>
      <c r="EM45" s="38" t="e">
        <f t="shared" ca="1" si="106"/>
        <v>#NAME?</v>
      </c>
      <c r="EN45" s="38" t="e">
        <f t="shared" ca="1" si="107"/>
        <v>#NAME?</v>
      </c>
      <c r="EO45" s="38" t="e">
        <f t="shared" ca="1" si="108"/>
        <v>#NAME?</v>
      </c>
      <c r="ER45" s="20" t="e">
        <f t="shared" ca="1" si="109"/>
        <v>#NAME?</v>
      </c>
      <c r="ES45" t="e">
        <f t="shared" ca="1" si="183"/>
        <v>#NAME?</v>
      </c>
      <c r="ET45" t="e">
        <f t="shared" ca="1" si="184"/>
        <v>#NAME?</v>
      </c>
      <c r="EU45" t="e">
        <f t="shared" ca="1" si="185"/>
        <v>#NAME?</v>
      </c>
      <c r="EV45" t="e">
        <f t="shared" ca="1" si="186"/>
        <v>#NAME?</v>
      </c>
      <c r="EW45" t="e">
        <f t="shared" ca="1" si="187"/>
        <v>#NAME?</v>
      </c>
      <c r="EX45" t="e">
        <f t="shared" ca="1" si="188"/>
        <v>#NAME?</v>
      </c>
      <c r="EY45" t="e">
        <f t="shared" ca="1" si="189"/>
        <v>#NAME?</v>
      </c>
      <c r="EZ45" t="e">
        <f t="shared" ca="1" si="190"/>
        <v>#NAME?</v>
      </c>
      <c r="FA45" t="e">
        <f t="shared" ca="1" si="191"/>
        <v>#NAME?</v>
      </c>
      <c r="FB45" t="e">
        <f t="shared" ca="1" si="192"/>
        <v>#NAME?</v>
      </c>
      <c r="FC45" t="e">
        <f t="shared" ca="1" si="193"/>
        <v>#NAME?</v>
      </c>
      <c r="FD45" t="e">
        <f t="shared" ca="1" si="194"/>
        <v>#NAME?</v>
      </c>
      <c r="FE45" s="21" t="e">
        <f t="shared" ca="1" si="195"/>
        <v>#NAME?</v>
      </c>
      <c r="FG45" s="76"/>
      <c r="FH45" s="34">
        <f>$K$45</f>
        <v>1500</v>
      </c>
      <c r="FI45" s="37" t="e">
        <f t="shared" ca="1" si="35"/>
        <v>#NAME?</v>
      </c>
      <c r="FJ45" s="37" t="e">
        <f t="shared" ca="1" si="36"/>
        <v>#NAME?</v>
      </c>
      <c r="FK45" s="37" t="e">
        <f t="shared" ca="1" si="37"/>
        <v>#NAME?</v>
      </c>
      <c r="FL45" s="37" t="e">
        <f t="shared" ca="1" si="38"/>
        <v>#NAME?</v>
      </c>
      <c r="FM45" s="37" t="e">
        <f t="shared" ca="1" si="39"/>
        <v>#NAME?</v>
      </c>
      <c r="FN45" s="37" t="e">
        <f t="shared" ca="1" si="40"/>
        <v>#NAME?</v>
      </c>
      <c r="FO45" s="37" t="e">
        <f t="shared" ca="1" si="41"/>
        <v>#NAME?</v>
      </c>
      <c r="FP45" s="37" t="e">
        <f t="shared" ca="1" si="42"/>
        <v>#NAME?</v>
      </c>
      <c r="FQ45" s="37" t="e">
        <f t="shared" ca="1" si="43"/>
        <v>#NAME?</v>
      </c>
      <c r="FR45" s="37" t="e">
        <f t="shared" ca="1" si="44"/>
        <v>#NAME?</v>
      </c>
      <c r="FS45" s="37" t="e">
        <f t="shared" ca="1" si="45"/>
        <v>#NAME?</v>
      </c>
      <c r="FT45" s="37" t="e">
        <f t="shared" ca="1" si="46"/>
        <v>#NAME?</v>
      </c>
      <c r="FU45" s="37" t="e">
        <f t="shared" ca="1" si="47"/>
        <v>#NAME?</v>
      </c>
      <c r="FV45" s="37" t="e">
        <f t="shared" ca="1" si="48"/>
        <v>#NAME?</v>
      </c>
      <c r="FY45" s="76"/>
      <c r="FZ45" s="34">
        <f t="shared" si="123"/>
        <v>1500</v>
      </c>
      <c r="GA45" s="30" t="e">
        <f t="shared" ca="1" si="124"/>
        <v>#NAME?</v>
      </c>
      <c r="GB45" s="30" t="e">
        <f t="shared" ca="1" si="125"/>
        <v>#NAME?</v>
      </c>
      <c r="GC45" s="30" t="e">
        <f t="shared" ca="1" si="126"/>
        <v>#NAME?</v>
      </c>
      <c r="GD45" s="30" t="e">
        <f t="shared" ca="1" si="127"/>
        <v>#NAME?</v>
      </c>
      <c r="GE45" s="30" t="e">
        <f t="shared" ca="1" si="128"/>
        <v>#NAME?</v>
      </c>
      <c r="GF45" s="30" t="e">
        <f t="shared" ca="1" si="129"/>
        <v>#NAME?</v>
      </c>
      <c r="GG45" s="30" t="e">
        <f t="shared" ca="1" si="130"/>
        <v>#NAME?</v>
      </c>
      <c r="GH45" s="30" t="e">
        <f t="shared" ca="1" si="131"/>
        <v>#NAME?</v>
      </c>
      <c r="GI45" s="30" t="e">
        <f t="shared" ca="1" si="132"/>
        <v>#NAME?</v>
      </c>
      <c r="GJ45" s="30" t="e">
        <f t="shared" ca="1" si="133"/>
        <v>#NAME?</v>
      </c>
      <c r="GK45" s="30" t="e">
        <f t="shared" ca="1" si="134"/>
        <v>#NAME?</v>
      </c>
      <c r="GL45" s="30" t="e">
        <f t="shared" ca="1" si="135"/>
        <v>#NAME?</v>
      </c>
      <c r="GM45" s="30" t="e">
        <f t="shared" ca="1" si="136"/>
        <v>#NAME?</v>
      </c>
      <c r="GN45" s="31" t="e">
        <f t="shared" ca="1" si="137"/>
        <v>#NAME?</v>
      </c>
      <c r="GO45" s="76"/>
      <c r="GP45" s="34">
        <v>1500</v>
      </c>
      <c r="GQ45" s="37" t="e">
        <f t="shared" ca="1" si="50"/>
        <v>#NAME?</v>
      </c>
      <c r="GR45" s="37" t="e">
        <f t="shared" ca="1" si="51"/>
        <v>#NAME?</v>
      </c>
      <c r="GS45" s="37" t="e">
        <f t="shared" ca="1" si="52"/>
        <v>#NAME?</v>
      </c>
      <c r="GT45" s="37" t="e">
        <f t="shared" ca="1" si="53"/>
        <v>#NAME?</v>
      </c>
      <c r="GU45" s="37" t="e">
        <f t="shared" ca="1" si="54"/>
        <v>#NAME?</v>
      </c>
      <c r="GV45" s="37" t="e">
        <f t="shared" ca="1" si="55"/>
        <v>#NAME?</v>
      </c>
      <c r="GW45" s="37" t="e">
        <f t="shared" ca="1" si="56"/>
        <v>#NAME?</v>
      </c>
      <c r="GX45" s="37" t="e">
        <f t="shared" ca="1" si="57"/>
        <v>#NAME?</v>
      </c>
      <c r="GY45" s="37" t="e">
        <f t="shared" ca="1" si="58"/>
        <v>#NAME?</v>
      </c>
      <c r="GZ45" s="37" t="e">
        <f t="shared" ca="1" si="59"/>
        <v>#NAME?</v>
      </c>
      <c r="HA45" s="37" t="e">
        <f t="shared" ca="1" si="60"/>
        <v>#NAME?</v>
      </c>
      <c r="HB45" s="37" t="e">
        <f t="shared" ca="1" si="61"/>
        <v>#NAME?</v>
      </c>
      <c r="HC45" s="37" t="e">
        <f t="shared" ca="1" si="62"/>
        <v>#NAME?</v>
      </c>
      <c r="HD45" s="37" t="e">
        <f t="shared" ca="1" si="63"/>
        <v>#NAME?</v>
      </c>
      <c r="HE45" s="76"/>
      <c r="HF45" s="34">
        <f t="shared" si="138"/>
        <v>1500</v>
      </c>
      <c r="HG45" s="42" t="e">
        <f t="shared" ca="1" si="139"/>
        <v>#NAME?</v>
      </c>
      <c r="HH45" s="38" t="e">
        <f t="shared" ca="1" si="140"/>
        <v>#NAME?</v>
      </c>
      <c r="HI45" s="38" t="e">
        <f t="shared" ca="1" si="141"/>
        <v>#NAME?</v>
      </c>
      <c r="HJ45" s="38" t="e">
        <f t="shared" ca="1" si="142"/>
        <v>#NAME?</v>
      </c>
      <c r="HK45" s="38" t="e">
        <f t="shared" ca="1" si="143"/>
        <v>#NAME?</v>
      </c>
      <c r="HL45" s="38" t="e">
        <f t="shared" ca="1" si="144"/>
        <v>#NAME?</v>
      </c>
      <c r="HM45" s="38" t="e">
        <f t="shared" ca="1" si="145"/>
        <v>#NAME?</v>
      </c>
      <c r="HN45" s="38" t="e">
        <f t="shared" ca="1" si="146"/>
        <v>#NAME?</v>
      </c>
      <c r="HO45" s="38" t="e">
        <f t="shared" ca="1" si="147"/>
        <v>#NAME?</v>
      </c>
      <c r="HP45" s="38" t="e">
        <f t="shared" ca="1" si="148"/>
        <v>#NAME?</v>
      </c>
      <c r="HQ45" s="38" t="e">
        <f t="shared" ca="1" si="149"/>
        <v>#NAME?</v>
      </c>
      <c r="HR45" s="38" t="e">
        <f t="shared" ca="1" si="150"/>
        <v>#NAME?</v>
      </c>
      <c r="HS45" s="38" t="e">
        <f t="shared" ca="1" si="151"/>
        <v>#NAME?</v>
      </c>
      <c r="HT45" s="43" t="e">
        <f t="shared" ca="1" si="152"/>
        <v>#NAME?</v>
      </c>
      <c r="HU45" s="76"/>
      <c r="HV45" s="34" t="e">
        <f t="shared" ca="1" si="153"/>
        <v>#NAME?</v>
      </c>
      <c r="HW45" s="38" t="e">
        <f t="shared" ca="1" si="154"/>
        <v>#NAME?</v>
      </c>
      <c r="HX45" s="38" t="e">
        <f t="shared" ca="1" si="155"/>
        <v>#NAME?</v>
      </c>
      <c r="HY45" s="38" t="e">
        <f t="shared" ca="1" si="156"/>
        <v>#NAME?</v>
      </c>
      <c r="HZ45" s="38" t="e">
        <f t="shared" ca="1" si="157"/>
        <v>#NAME?</v>
      </c>
      <c r="IA45" s="38" t="e">
        <f t="shared" ca="1" si="158"/>
        <v>#NAME?</v>
      </c>
      <c r="IB45" s="38" t="e">
        <f t="shared" ca="1" si="159"/>
        <v>#NAME?</v>
      </c>
      <c r="IC45" s="38" t="e">
        <f t="shared" ca="1" si="160"/>
        <v>#NAME?</v>
      </c>
      <c r="ID45" s="38" t="e">
        <f t="shared" ca="1" si="161"/>
        <v>#NAME?</v>
      </c>
      <c r="IE45" s="38" t="e">
        <f t="shared" ca="1" si="162"/>
        <v>#NAME?</v>
      </c>
      <c r="IF45" s="38" t="e">
        <f t="shared" ca="1" si="163"/>
        <v>#NAME?</v>
      </c>
      <c r="IG45" s="38" t="e">
        <f t="shared" ca="1" si="164"/>
        <v>#NAME?</v>
      </c>
      <c r="IH45" s="38" t="e">
        <f t="shared" ca="1" si="165"/>
        <v>#NAME?</v>
      </c>
      <c r="II45" s="38" t="e">
        <f t="shared" ca="1" si="166"/>
        <v>#NAME?</v>
      </c>
      <c r="IJ45" s="43" t="e">
        <f t="shared" ca="1" si="167"/>
        <v>#NAME?</v>
      </c>
      <c r="IL45" s="76"/>
      <c r="IM45" s="34" t="e">
        <f t="shared" ca="1" si="168"/>
        <v>#NAME?</v>
      </c>
      <c r="IN45" s="38" t="e">
        <f t="shared" ca="1" si="169"/>
        <v>#NAME?</v>
      </c>
      <c r="IO45" s="38" t="e">
        <f t="shared" ca="1" si="196"/>
        <v>#NAME?</v>
      </c>
      <c r="IP45" s="38" t="e">
        <f t="shared" ca="1" si="197"/>
        <v>#NAME?</v>
      </c>
      <c r="IQ45" s="38" t="e">
        <f t="shared" ca="1" si="198"/>
        <v>#NAME?</v>
      </c>
      <c r="IR45" s="38" t="e">
        <f t="shared" ca="1" si="199"/>
        <v>#NAME?</v>
      </c>
      <c r="IS45" s="38" t="e">
        <f t="shared" ca="1" si="200"/>
        <v>#NAME?</v>
      </c>
      <c r="IT45" s="38" t="e">
        <f t="shared" ca="1" si="201"/>
        <v>#NAME?</v>
      </c>
      <c r="IU45" s="38" t="e">
        <f t="shared" ca="1" si="202"/>
        <v>#NAME?</v>
      </c>
      <c r="IV45" s="38" t="e">
        <f t="shared" ca="1" si="203"/>
        <v>#NAME?</v>
      </c>
      <c r="IW45" s="38" t="e">
        <f t="shared" ca="1" si="204"/>
        <v>#NAME?</v>
      </c>
      <c r="IX45" s="38" t="e">
        <f t="shared" ca="1" si="205"/>
        <v>#NAME?</v>
      </c>
      <c r="IY45" s="38" t="e">
        <f t="shared" ca="1" si="206"/>
        <v>#NAME?</v>
      </c>
      <c r="IZ45" s="38" t="e">
        <f t="shared" ca="1" si="207"/>
        <v>#NAME?</v>
      </c>
      <c r="JA45" s="43" t="e">
        <f t="shared" ca="1" si="208"/>
        <v>#NAME?</v>
      </c>
    </row>
    <row r="46" spans="1:261" x14ac:dyDescent="0.3">
      <c r="A46" s="7" t="s">
        <v>61</v>
      </c>
      <c r="B46" s="84">
        <v>120</v>
      </c>
      <c r="C46" s="84"/>
      <c r="D46" s="72" t="s">
        <v>1</v>
      </c>
      <c r="F46" s="71"/>
      <c r="G46" s="71"/>
      <c r="J46" s="76"/>
      <c r="K46" s="34">
        <v>1550</v>
      </c>
      <c r="L46" s="37" t="e">
        <f ca="1">[1]!MF_dPpipe_atma(L$14,wc_,0,Hmes_,Pbuf_atma,Tbuf_,,d_tub,,gamma_gas_,gamma_oil_,gamma_wat_,,$K46,Pb_atma,T_res_,Bob_,,,,,,1,T_res_)</f>
        <v>#NAME?</v>
      </c>
      <c r="M46" s="37" t="e">
        <f ca="1">[1]!MF_dPpipe_atma(M$14,wc_,0,Hmes_,Pbuf_atma,Tbuf_,,d_tub,,gamma_gas_,gamma_oil_,gamma_wat_,,$K46,Pb_atma,T_res_,Bob_,,,,,,1,T_res_)</f>
        <v>#NAME?</v>
      </c>
      <c r="N46" s="37" t="e">
        <f ca="1">[1]!MF_dPpipe_atma(N$14,wc_,0,Hmes_,Pbuf_atma,Tbuf_,,d_tub,,gamma_gas_,gamma_oil_,gamma_wat_,,$K46,Pb_atma,T_res_,Bob_,,,,,,1,T_res_)</f>
        <v>#NAME?</v>
      </c>
      <c r="O46" s="37" t="e">
        <f ca="1">[1]!MF_dPpipe_atma(O$14,wc_,0,Hmes_,Pbuf_atma,Tbuf_,,d_tub,,gamma_gas_,gamma_oil_,gamma_wat_,,$K46,Pb_atma,T_res_,Bob_,,,,,,1,T_res_)</f>
        <v>#NAME?</v>
      </c>
      <c r="P46" s="37" t="e">
        <f ca="1">[1]!MF_dPpipe_atma(P$14,wc_,0,Hmes_,Pbuf_atma,Tbuf_,,d_tub,,gamma_gas_,gamma_oil_,gamma_wat_,,$K46,Pb_atma,T_res_,Bob_,,,,,,1,T_res_)</f>
        <v>#NAME?</v>
      </c>
      <c r="Q46" s="37" t="e">
        <f ca="1">[1]!MF_dPpipe_atma(Q$14,wc_,0,Hmes_,Pbuf_atma,Tbuf_,,d_tub,,gamma_gas_,gamma_oil_,gamma_wat_,,$K46,Pb_atma,T_res_,Bob_,,,,,,1,T_res_)</f>
        <v>#NAME?</v>
      </c>
      <c r="R46" s="37" t="e">
        <f ca="1">[1]!MF_dPpipe_atma(R$14,wc_,0,Hmes_,Pbuf_atma,Tbuf_,,d_tub,,gamma_gas_,gamma_oil_,gamma_wat_,,$K46,Pb_atma,T_res_,Bob_,,,,,,1,T_res_)</f>
        <v>#NAME?</v>
      </c>
      <c r="S46" s="37" t="e">
        <f ca="1">[1]!MF_dPpipe_atma(S$14,wc_,0,Hmes_,Pbuf_atma,Tbuf_,,d_tub,,gamma_gas_,gamma_oil_,gamma_wat_,,$K46,Pb_atma,T_res_,Bob_,,,,,,1,T_res_)</f>
        <v>#NAME?</v>
      </c>
      <c r="T46" s="37" t="e">
        <f ca="1">[1]!MF_dPpipe_atma(T$14,wc_,0,Hmes_,Pbuf_atma,Tbuf_,,d_tub,,gamma_gas_,gamma_oil_,gamma_wat_,,$K46,Pb_atma,T_res_,Bob_,,,,,,1,T_res_)</f>
        <v>#NAME?</v>
      </c>
      <c r="U46" s="37" t="e">
        <f ca="1">[1]!MF_dPpipe_atma(U$14,wc_,0,Hmes_,Pbuf_atma,Tbuf_,,d_tub,,gamma_gas_,gamma_oil_,gamma_wat_,,$K46,Pb_atma,T_res_,Bob_,,,,,,1,T_res_)</f>
        <v>#NAME?</v>
      </c>
      <c r="V46" s="37" t="e">
        <f ca="1">[1]!MF_dPpipe_atma(V$14,wc_,0,Hmes_,Pbuf_atma,Tbuf_,,d_tub,,gamma_gas_,gamma_oil_,gamma_wat_,,$K46,Pb_atma,T_res_,Bob_,,,,,,1,T_res_)</f>
        <v>#NAME?</v>
      </c>
      <c r="W46" s="37" t="e">
        <f ca="1">[1]!MF_dPpipe_atma(W$14,wc_,0,Hmes_,Pbuf_atma,Tbuf_,,d_tub,,gamma_gas_,gamma_oil_,gamma_wat_,,$K46,Pb_atma,T_res_,Bob_,,,,,,1,T_res_)</f>
        <v>#NAME?</v>
      </c>
      <c r="X46" s="37" t="e">
        <f ca="1">[1]!MF_dPpipe_atma(X$14,wc_,0,Hmes_,Pbuf_atma,Tbuf_,,d_tub,,gamma_gas_,gamma_oil_,gamma_wat_,,$K46,Pb_atma,T_res_,Bob_,,,,,,1,T_res_)</f>
        <v>#NAME?</v>
      </c>
      <c r="Y46" s="37" t="e">
        <f ca="1">[1]!MF_dPpipe_atma(Y$14,wc_,0,Hmes_,Pbuf_atma,Tbuf_,,d_tub,,gamma_gas_,gamma_oil_,gamma_wat_,,$K46,Pb_atma,T_res_,Bob_,,,,,,1,T_res_)</f>
        <v>#NAME?</v>
      </c>
      <c r="AB46" s="76"/>
      <c r="AC46" s="34">
        <f>$K$46</f>
        <v>1550</v>
      </c>
      <c r="AD46" s="37" t="e">
        <f t="shared" ca="1" si="67"/>
        <v>#NAME?</v>
      </c>
      <c r="AE46" s="37" t="e">
        <f t="shared" ca="1" si="68"/>
        <v>#NAME?</v>
      </c>
      <c r="AF46" s="37" t="e">
        <f t="shared" ca="1" si="69"/>
        <v>#NAME?</v>
      </c>
      <c r="AG46" s="37" t="e">
        <f t="shared" ca="1" si="70"/>
        <v>#NAME?</v>
      </c>
      <c r="AH46" s="37" t="e">
        <f t="shared" ca="1" si="71"/>
        <v>#NAME?</v>
      </c>
      <c r="AI46" s="37" t="e">
        <f t="shared" ca="1" si="72"/>
        <v>#NAME?</v>
      </c>
      <c r="AJ46" s="37" t="e">
        <f t="shared" ca="1" si="73"/>
        <v>#NAME?</v>
      </c>
      <c r="AK46" s="37" t="e">
        <f t="shared" ca="1" si="74"/>
        <v>#NAME?</v>
      </c>
      <c r="AL46" s="37" t="e">
        <f t="shared" ca="1" si="75"/>
        <v>#NAME?</v>
      </c>
      <c r="AM46" s="37" t="e">
        <f t="shared" ca="1" si="76"/>
        <v>#NAME?</v>
      </c>
      <c r="AN46" s="37" t="e">
        <f t="shared" ca="1" si="77"/>
        <v>#NAME?</v>
      </c>
      <c r="AO46" s="37" t="e">
        <f t="shared" ca="1" si="78"/>
        <v>#NAME?</v>
      </c>
      <c r="AP46" s="37" t="e">
        <f t="shared" ca="1" si="79"/>
        <v>#NAME?</v>
      </c>
      <c r="AQ46" s="37" t="e">
        <f t="shared" ca="1" si="18"/>
        <v>#NAME?</v>
      </c>
      <c r="AT46" s="76"/>
      <c r="AU46" s="34">
        <f>$K$46</f>
        <v>1550</v>
      </c>
      <c r="AV46" s="16">
        <f>[1]!MF_SeparNat_d($B$18,AV$14,wc_,,d_tub,Dcas_,gamma_gas_,gamma_oil_,gamma_wat_,,$AU46,Pb_atma,T_res_,Bob_)</f>
        <v>0.96368115446005664</v>
      </c>
      <c r="AW46" s="16">
        <f>[1]!MF_SeparNat_d($B$18,AW$14,wc_,,d_tub,Dcas_,gamma_gas_,gamma_oil_,gamma_wat_,,$AU46,Pb_atma,T_res_,Bob_)</f>
        <v>0.94008885392382013</v>
      </c>
      <c r="AX46" s="16">
        <f>[1]!MF_SeparNat_d($B$18,AX$14,wc_,,d_tub,Dcas_,gamma_gas_,gamma_oil_,gamma_wat_,,$AU46,Pb_atma,T_res_,Bob_)</f>
        <v>0.9183333034125758</v>
      </c>
      <c r="AY46" s="16">
        <f>[1]!MF_SeparNat_d($B$18,AY$14,wc_,,d_tub,Dcas_,gamma_gas_,gamma_oil_,gamma_wat_,,$AU46,Pb_atma,T_res_,Bob_)</f>
        <v>0.89793900224403012</v>
      </c>
      <c r="AZ46" s="16">
        <f>[1]!MF_SeparNat_d($B$18,AZ$14,wc_,,d_tub,Dcas_,gamma_gas_,gamma_oil_,gamma_wat_,,$AU46,Pb_atma,T_res_,Bob_)</f>
        <v>0.87864993964795901</v>
      </c>
      <c r="BA46" s="16">
        <f>[1]!MF_SeparNat_d($B$18,BA$14,wc_,,d_tub,Dcas_,gamma_gas_,gamma_oil_,gamma_wat_,,$AU46,Pb_atma,T_res_,Bob_)</f>
        <v>0.86030147918933464</v>
      </c>
      <c r="BB46" s="16">
        <f>[1]!MF_SeparNat_d($B$18,BB$14,wc_,,d_tub,Dcas_,gamma_gas_,gamma_oil_,gamma_wat_,,$AU46,Pb_atma,T_res_,Bob_)</f>
        <v>0.83269171324209301</v>
      </c>
      <c r="BC46" s="16">
        <f>[1]!MF_SeparNat_d($B$18,BC$14,wc_,,d_tub,Dcas_,gamma_gas_,gamma_oil_,gamma_wat_,,$AU46,Pb_atma,T_res_,Bob_)</f>
        <v>0.81494418761888077</v>
      </c>
      <c r="BD46" s="16">
        <f>[1]!MF_SeparNat_d($B$18,BD$14,wc_,,d_tub,Dcas_,gamma_gas_,gamma_oil_,gamma_wat_,,$AU46,Pb_atma,T_res_,Bob_)</f>
        <v>0.79793642126633246</v>
      </c>
      <c r="BE46" s="16">
        <f>[1]!MF_SeparNat_d($B$18,BE$14,wc_,,d_tub,Dcas_,gamma_gas_,gamma_oil_,gamma_wat_,,$AU46,Pb_atma,T_res_,Bob_)</f>
        <v>0.78160599927185093</v>
      </c>
      <c r="BF46" s="16">
        <f>[1]!MF_SeparNat_d($B$18,BF$14,wc_,,d_tub,Dcas_,gamma_gas_,gamma_oil_,gamma_wat_,,$AU46,Pb_atma,T_res_,Bob_)</f>
        <v>0.76590103475779803</v>
      </c>
      <c r="BG46" s="16">
        <f>[1]!MF_SeparNat_d($B$18,BG$14,wc_,,d_tub,Dcas_,gamma_gas_,gamma_oil_,gamma_wat_,,$AU46,Pb_atma,T_res_,Bob_)</f>
        <v>0.75077754927087659</v>
      </c>
      <c r="BH46" s="16">
        <f>[1]!MF_SeparNat_d($B$18,BH$14,wc_,,d_tub,Dcas_,gamma_gas_,gamma_oil_,gamma_wat_,,$AU46,Pb_atma,T_res_,Bob_)</f>
        <v>0.73619767478488085</v>
      </c>
      <c r="BI46" s="16">
        <f>[1]!MF_SeparNat_d($B$18,BI$14,wc_,,d_tub,Dcas_,gamma_gas_,gamma_oil_,gamma_wat_,,$AU46,Pb_atma,T_res_,Bob_)</f>
        <v>0.73760399776896213</v>
      </c>
      <c r="BJ46" s="76"/>
      <c r="BK46" s="34">
        <f>$K$46</f>
        <v>1550</v>
      </c>
      <c r="BL46" s="16">
        <f>[1]!MF_GasFraction_d($B$18,T_res_,wc_,gamma_gas_,gamma_oil_,gamma_wat_,,$BK46,Pb_atma,T_res_,Bob_,,,AV46,$B$18,T_res_)</f>
        <v>0.44575005457346395</v>
      </c>
      <c r="BM46" s="16">
        <f>[1]!MF_GasFraction_d($B$18,T_res_,wc_,gamma_gas_,gamma_oil_,gamma_wat_,,$BK46,Pb_atma,T_res_,Bob_,,,AW46,$B$18,T_res_)</f>
        <v>0.56929028329939757</v>
      </c>
      <c r="BN46" s="16">
        <f>[1]!MF_GasFraction_d($B$18,T_res_,wc_,gamma_gas_,gamma_oil_,gamma_wat_,,$BK46,Pb_atma,T_res_,Bob_,,,AX46,$B$18,T_res_)</f>
        <v>0.64307595388264849</v>
      </c>
      <c r="BO46" s="16">
        <f>[1]!MF_GasFraction_d($B$18,T_res_,wc_,gamma_gas_,gamma_oil_,gamma_wat_,,$BK46,Pb_atma,T_res_,Bob_,,,AY46,$B$18,T_res_)</f>
        <v>0.69246402219983283</v>
      </c>
      <c r="BP46" s="16">
        <f>[1]!MF_GasFraction_d($B$18,T_res_,wc_,gamma_gas_,gamma_oil_,gamma_wat_,,$BK46,Pb_atma,T_res_,Bob_,,,AZ46,$B$18,T_res_)</f>
        <v>0.72805425253561407</v>
      </c>
      <c r="BQ46" s="16">
        <f>[1]!MF_GasFraction_d($B$18,T_res_,wc_,gamma_gas_,gamma_oil_,gamma_wat_,,$BK46,Pb_atma,T_res_,Bob_,,,BA46,$B$18,T_res_)</f>
        <v>0.75502232380654</v>
      </c>
      <c r="BR46" s="16">
        <f>[1]!MF_GasFraction_d($B$18,T_res_,wc_,gamma_gas_,gamma_oil_,gamma_wat_,,$BK46,Pb_atma,T_res_,Bob_,,,BB46,$B$18,T_res_)</f>
        <v>0.78683158397209807</v>
      </c>
      <c r="BS46" s="16">
        <f>[1]!MF_GasFraction_d($B$18,T_res_,wc_,gamma_gas_,gamma_oil_,gamma_wat_,,$BK46,Pb_atma,T_res_,Bob_,,,BC46,$B$18,T_res_)</f>
        <v>0.80325298811355816</v>
      </c>
      <c r="BT46" s="16">
        <f>[1]!MF_GasFraction_d($B$18,T_res_,wc_,gamma_gas_,gamma_oil_,gamma_wat_,,$BK46,Pb_atma,T_res_,Bob_,,,BD46,$B$18,T_res_)</f>
        <v>0.81677906917135257</v>
      </c>
      <c r="BU46" s="16">
        <f>[1]!MF_GasFraction_d($B$18,T_res_,wc_,gamma_gas_,gamma_oil_,gamma_wat_,,$BK46,Pb_atma,T_res_,Bob_,,,BE46,$B$18,T_res_)</f>
        <v>0.82812467029998449</v>
      </c>
      <c r="BV46" s="16">
        <f>[1]!MF_GasFraction_d($B$18,T_res_,wc_,gamma_gas_,gamma_oil_,gamma_wat_,,$BK46,Pb_atma,T_res_,Bob_,,,BF46,$B$18,T_res_)</f>
        <v>0.8377848119010507</v>
      </c>
      <c r="BW46" s="16">
        <f>[1]!MF_GasFraction_d($B$18,T_res_,wc_,gamma_gas_,gamma_oil_,gamma_wat_,,$BK46,Pb_atma,T_res_,Bob_,,,BG46,$B$18,T_res_)</f>
        <v>0.84611366021399337</v>
      </c>
      <c r="BX46" s="16">
        <f>[1]!MF_GasFraction_d($B$18,T_res_,wc_,gamma_gas_,gamma_oil_,gamma_wat_,,$BK46,Pb_atma,T_res_,Bob_,,,BH46,$B$18,T_res_)</f>
        <v>0.85337160102455145</v>
      </c>
      <c r="BY46" s="16">
        <f>[1]!MF_GasFraction_d($B$18,T_res_,wc_,gamma_gas_,gamma_oil_,gamma_wat_,,$BK46,Pb_atma,T_res_,Bob_,,,BI46,$B$18,T_res_)</f>
        <v>0.85270149583997357</v>
      </c>
      <c r="CA46" s="76"/>
      <c r="CB46" s="34">
        <f>$K$46</f>
        <v>1550</v>
      </c>
      <c r="CC46" t="e">
        <f t="shared" ca="1" si="80"/>
        <v>#NAME?</v>
      </c>
      <c r="CD46" t="e">
        <f t="shared" ca="1" si="19"/>
        <v>#NAME?</v>
      </c>
      <c r="CE46" t="e">
        <f t="shared" ca="1" si="20"/>
        <v>#NAME?</v>
      </c>
      <c r="CF46" t="e">
        <f t="shared" ca="1" si="21"/>
        <v>#NAME?</v>
      </c>
      <c r="CG46" t="e">
        <f t="shared" ca="1" si="22"/>
        <v>#NAME?</v>
      </c>
      <c r="CH46" t="e">
        <f t="shared" ca="1" si="23"/>
        <v>#NAME?</v>
      </c>
      <c r="CI46" t="e">
        <f t="shared" ca="1" si="24"/>
        <v>#NAME?</v>
      </c>
      <c r="CJ46" t="e">
        <f t="shared" ca="1" si="25"/>
        <v>#NAME?</v>
      </c>
      <c r="CK46" t="e">
        <f t="shared" ca="1" si="26"/>
        <v>#NAME?</v>
      </c>
      <c r="CL46" t="e">
        <f t="shared" ca="1" si="27"/>
        <v>#NAME?</v>
      </c>
      <c r="CM46" t="e">
        <f t="shared" ca="1" si="28"/>
        <v>#NAME?</v>
      </c>
      <c r="CN46" t="e">
        <f t="shared" ca="1" si="29"/>
        <v>#NAME?</v>
      </c>
      <c r="CO46" t="e">
        <f t="shared" ca="1" si="30"/>
        <v>#NAME?</v>
      </c>
      <c r="CP46" t="e">
        <f t="shared" ca="1" si="31"/>
        <v>#NAME?</v>
      </c>
      <c r="CR46" s="76"/>
      <c r="CS46" s="34">
        <f>$K$46</f>
        <v>1550</v>
      </c>
      <c r="CT46" s="37">
        <f>IF(CT$9&lt;$CW$7,500,[1]!MF_PGasFraction_atma($B$19,T_res_,gamma_gas_,gamma_oil_,gamma_wat_,wc_,,$CS46,Pb_atma,T_res_,Bob_,,,AU46,$B$18,T_res_))</f>
        <v>500</v>
      </c>
      <c r="CU46" s="37">
        <f>IF(CU$9&lt;$CW$7,500,[1]!MF_PGasFraction_atma($B$19,T_res_,gamma_gas_,gamma_oil_,gamma_wat_,wc_,,$CS46,Pb_atma,T_res_,Bob_,,,AV46,$B$18,T_res_))</f>
        <v>53.13720703125</v>
      </c>
      <c r="CV46" s="37">
        <f>IF(CV$9&lt;$CW$7,500,[1]!MF_PGasFraction_atma($B$19,T_res_,gamma_gas_,gamma_oil_,gamma_wat_,wc_,,$CS46,Pb_atma,T_res_,Bob_,,,AW46,$B$18,T_res_))</f>
        <v>70.71533203125</v>
      </c>
      <c r="CW46" s="37">
        <f>IF(CW$9&lt;$CW$7,500,[1]!MF_PGasFraction_atma($B$19,T_res_,gamma_gas_,gamma_oil_,gamma_wat_,wc_,,$CS46,Pb_atma,T_res_,Bob_,,,AX46,$B$18,T_res_))</f>
        <v>85.21728515625</v>
      </c>
      <c r="CX46" s="37">
        <f>IF(CX$9&lt;$CW$7,500,[1]!MF_PGasFraction_atma($B$19,T_res_,gamma_gas_,gamma_oil_,gamma_wat_,wc_,,$CS46,Pb_atma,T_res_,Bob_,,,AY46,$B$18,T_res_))</f>
        <v>96.93603515625</v>
      </c>
      <c r="CY46" s="37">
        <f>IF(CY$9&lt;$CW$7,500,[1]!MF_PGasFraction_atma($B$19,T_res_,gamma_gas_,gamma_oil_,gamma_wat_,wc_,,$CS46,Pb_atma,T_res_,Bob_,,,AZ46,$B$18,T_res_))</f>
        <v>106.45751953125</v>
      </c>
      <c r="CZ46" s="37">
        <f>IF(CZ$9&lt;$CW$7,500,[1]!MF_PGasFraction_atma($B$19,T_res_,gamma_gas_,gamma_oil_,gamma_wat_,wc_,,$CS46,Pb_atma,T_res_,Bob_,,,BA46,$B$18,T_res_))</f>
        <v>114.3310546875</v>
      </c>
      <c r="DA46" s="37">
        <f>IF(DA$9&lt;$CW$7,500,[1]!MF_PGasFraction_atma($B$19,T_res_,gamma_gas_,gamma_oil_,gamma_wat_,wc_,,$CS46,Pb_atma,T_res_,Bob_,,,BB46,$B$18,T_res_))</f>
        <v>124.76806640625</v>
      </c>
      <c r="DB46" s="37">
        <f>IF(DB$9&lt;$CW$7,500,[1]!MF_PGasFraction_atma($B$19,T_res_,gamma_gas_,gamma_oil_,gamma_wat_,wc_,,$CS46,Pb_atma,T_res_,Bob_,,,BC46,$B$18,T_res_))</f>
        <v>131.0302734375</v>
      </c>
      <c r="DC46" s="37">
        <f>IF(DC$9&lt;$CW$7,500,[1]!MF_PGasFraction_atma($B$19,T_res_,gamma_gas_,gamma_oil_,gamma_wat_,wc_,,$CS46,Pb_atma,T_res_,Bob_,,,BD46,$B$18,T_res_))</f>
        <v>137.109375</v>
      </c>
      <c r="DD46" s="37">
        <f>IF(DD$9&lt;$CW$7,500,[1]!MF_PGasFraction_atma($B$19,T_res_,gamma_gas_,gamma_oil_,gamma_wat_,wc_,,$CS46,Pb_atma,T_res_,Bob_,,,BE46,$B$18,T_res_))</f>
        <v>143.37158203125</v>
      </c>
      <c r="DE46" s="37">
        <f>IF(DE$9&lt;$CW$7,500,[1]!MF_PGasFraction_atma($B$19,T_res_,gamma_gas_,gamma_oil_,gamma_wat_,wc_,,$CS46,Pb_atma,T_res_,Bob_,,,BF46,$B$18,T_res_))</f>
        <v>150</v>
      </c>
      <c r="DF46" s="37">
        <f>IF(DF$9&lt;$CW$7,500,[1]!MF_PGasFraction_atma($B$19,T_res_,gamma_gas_,gamma_oil_,gamma_wat_,wc_,,$CS46,Pb_atma,T_res_,Bob_,,,BG46,$B$18,T_res_))</f>
        <v>167.28515625</v>
      </c>
      <c r="DG46" s="37">
        <f>IF(DG$9&lt;$CW$7,500,[1]!MF_PGasFraction_atma($B$19,T_res_,gamma_gas_,gamma_oil_,gamma_wat_,wc_,,$CS46,Pb_atma,T_res_,Bob_,,,BH46,$B$18,T_res_))</f>
        <v>198.6328125</v>
      </c>
      <c r="DI46" s="76"/>
      <c r="DJ46" s="34">
        <f>$K$46</f>
        <v>1550</v>
      </c>
      <c r="DK46" s="30" t="e">
        <f t="shared" ca="1" si="81"/>
        <v>#NAME?</v>
      </c>
      <c r="DL46" s="30" t="e">
        <f t="shared" ca="1" si="82"/>
        <v>#NAME?</v>
      </c>
      <c r="DM46" s="30" t="e">
        <f t="shared" ca="1" si="83"/>
        <v>#NAME?</v>
      </c>
      <c r="DN46" s="30" t="e">
        <f t="shared" ca="1" si="84"/>
        <v>#NAME?</v>
      </c>
      <c r="DO46" s="30" t="e">
        <f t="shared" ca="1" si="85"/>
        <v>#NAME?</v>
      </c>
      <c r="DP46" s="30" t="e">
        <f t="shared" ca="1" si="86"/>
        <v>#NAME?</v>
      </c>
      <c r="DQ46" s="30" t="e">
        <f t="shared" ca="1" si="87"/>
        <v>#NAME?</v>
      </c>
      <c r="DR46" s="30" t="e">
        <f t="shared" ca="1" si="88"/>
        <v>#NAME?</v>
      </c>
      <c r="DS46" s="30" t="e">
        <f t="shared" ca="1" si="89"/>
        <v>#NAME?</v>
      </c>
      <c r="DT46" s="30" t="e">
        <f t="shared" ca="1" si="90"/>
        <v>#NAME?</v>
      </c>
      <c r="DU46" s="30" t="e">
        <f t="shared" ca="1" si="91"/>
        <v>#NAME?</v>
      </c>
      <c r="DV46" s="30" t="e">
        <f t="shared" ca="1" si="92"/>
        <v>#NAME?</v>
      </c>
      <c r="DW46" s="30" t="e">
        <f t="shared" ca="1" si="93"/>
        <v>#NAME?</v>
      </c>
      <c r="DX46" s="30" t="e">
        <f t="shared" ca="1" si="94"/>
        <v>#NAME?</v>
      </c>
      <c r="DZ46" s="76"/>
      <c r="EA46" s="34">
        <f>$K$46</f>
        <v>1550</v>
      </c>
      <c r="EB46" s="38" t="e">
        <f t="shared" ca="1" si="95"/>
        <v>#NAME?</v>
      </c>
      <c r="EC46" s="38">
        <f t="shared" si="96"/>
        <v>60</v>
      </c>
      <c r="ED46" s="38" t="e">
        <f t="shared" ca="1" si="97"/>
        <v>#NAME?</v>
      </c>
      <c r="EE46" s="38" t="e">
        <f t="shared" ca="1" si="98"/>
        <v>#NAME?</v>
      </c>
      <c r="EF46" s="38" t="e">
        <f t="shared" ca="1" si="99"/>
        <v>#NAME?</v>
      </c>
      <c r="EG46" s="38" t="e">
        <f t="shared" ca="1" si="100"/>
        <v>#NAME?</v>
      </c>
      <c r="EH46" s="38" t="e">
        <f t="shared" ca="1" si="101"/>
        <v>#NAME?</v>
      </c>
      <c r="EI46" s="38" t="e">
        <f t="shared" ca="1" si="102"/>
        <v>#NAME?</v>
      </c>
      <c r="EJ46" s="38" t="e">
        <f t="shared" ca="1" si="103"/>
        <v>#NAME?</v>
      </c>
      <c r="EK46" s="38" t="e">
        <f t="shared" ca="1" si="104"/>
        <v>#NAME?</v>
      </c>
      <c r="EL46" s="38" t="e">
        <f t="shared" ca="1" si="105"/>
        <v>#NAME?</v>
      </c>
      <c r="EM46" s="38" t="e">
        <f t="shared" ca="1" si="106"/>
        <v>#NAME?</v>
      </c>
      <c r="EN46" s="38" t="e">
        <f t="shared" ca="1" si="107"/>
        <v>#NAME?</v>
      </c>
      <c r="EO46" s="38" t="e">
        <f t="shared" ca="1" si="108"/>
        <v>#NAME?</v>
      </c>
      <c r="ER46" s="20" t="e">
        <f t="shared" ca="1" si="109"/>
        <v>#NAME?</v>
      </c>
      <c r="ES46" t="e">
        <f t="shared" ca="1" si="183"/>
        <v>#NAME?</v>
      </c>
      <c r="ET46" t="e">
        <f t="shared" ca="1" si="184"/>
        <v>#NAME?</v>
      </c>
      <c r="EU46" t="e">
        <f t="shared" ca="1" si="185"/>
        <v>#NAME?</v>
      </c>
      <c r="EV46" t="e">
        <f t="shared" ca="1" si="186"/>
        <v>#NAME?</v>
      </c>
      <c r="EW46" t="e">
        <f t="shared" ca="1" si="187"/>
        <v>#NAME?</v>
      </c>
      <c r="EX46" t="e">
        <f t="shared" ca="1" si="188"/>
        <v>#NAME?</v>
      </c>
      <c r="EY46" t="e">
        <f t="shared" ca="1" si="189"/>
        <v>#NAME?</v>
      </c>
      <c r="EZ46" t="e">
        <f t="shared" ca="1" si="190"/>
        <v>#NAME?</v>
      </c>
      <c r="FA46" t="e">
        <f t="shared" ca="1" si="191"/>
        <v>#NAME?</v>
      </c>
      <c r="FB46" t="e">
        <f t="shared" ca="1" si="192"/>
        <v>#NAME?</v>
      </c>
      <c r="FC46" t="e">
        <f t="shared" ca="1" si="193"/>
        <v>#NAME?</v>
      </c>
      <c r="FD46" t="e">
        <f t="shared" ca="1" si="194"/>
        <v>#NAME?</v>
      </c>
      <c r="FE46" s="21" t="e">
        <f t="shared" ca="1" si="195"/>
        <v>#NAME?</v>
      </c>
      <c r="FG46" s="76"/>
      <c r="FH46" s="34">
        <f>$K$46</f>
        <v>1550</v>
      </c>
      <c r="FI46" s="37" t="e">
        <f t="shared" ca="1" si="35"/>
        <v>#NAME?</v>
      </c>
      <c r="FJ46" s="37" t="e">
        <f t="shared" ca="1" si="36"/>
        <v>#NAME?</v>
      </c>
      <c r="FK46" s="37" t="e">
        <f t="shared" ca="1" si="37"/>
        <v>#NAME?</v>
      </c>
      <c r="FL46" s="37" t="e">
        <f t="shared" ca="1" si="38"/>
        <v>#NAME?</v>
      </c>
      <c r="FM46" s="37" t="e">
        <f t="shared" ca="1" si="39"/>
        <v>#NAME?</v>
      </c>
      <c r="FN46" s="37" t="e">
        <f t="shared" ca="1" si="40"/>
        <v>#NAME?</v>
      </c>
      <c r="FO46" s="37" t="e">
        <f t="shared" ca="1" si="41"/>
        <v>#NAME?</v>
      </c>
      <c r="FP46" s="37" t="e">
        <f t="shared" ca="1" si="42"/>
        <v>#NAME?</v>
      </c>
      <c r="FQ46" s="37" t="e">
        <f t="shared" ca="1" si="43"/>
        <v>#NAME?</v>
      </c>
      <c r="FR46" s="37" t="e">
        <f t="shared" ca="1" si="44"/>
        <v>#NAME?</v>
      </c>
      <c r="FS46" s="37" t="e">
        <f t="shared" ca="1" si="45"/>
        <v>#NAME?</v>
      </c>
      <c r="FT46" s="37" t="e">
        <f t="shared" ca="1" si="46"/>
        <v>#NAME?</v>
      </c>
      <c r="FU46" s="37" t="e">
        <f t="shared" ca="1" si="47"/>
        <v>#NAME?</v>
      </c>
      <c r="FV46" s="37" t="e">
        <f t="shared" ca="1" si="48"/>
        <v>#NAME?</v>
      </c>
      <c r="FY46" s="76"/>
      <c r="FZ46" s="34">
        <f t="shared" si="123"/>
        <v>1550</v>
      </c>
      <c r="GA46" s="30" t="e">
        <f t="shared" ca="1" si="124"/>
        <v>#NAME?</v>
      </c>
      <c r="GB46" s="30" t="e">
        <f t="shared" ca="1" si="125"/>
        <v>#NAME?</v>
      </c>
      <c r="GC46" s="30" t="e">
        <f t="shared" ca="1" si="126"/>
        <v>#NAME?</v>
      </c>
      <c r="GD46" s="30" t="e">
        <f t="shared" ca="1" si="127"/>
        <v>#NAME?</v>
      </c>
      <c r="GE46" s="30" t="e">
        <f t="shared" ca="1" si="128"/>
        <v>#NAME?</v>
      </c>
      <c r="GF46" s="30" t="e">
        <f t="shared" ca="1" si="129"/>
        <v>#NAME?</v>
      </c>
      <c r="GG46" s="30" t="e">
        <f t="shared" ca="1" si="130"/>
        <v>#NAME?</v>
      </c>
      <c r="GH46" s="30" t="e">
        <f t="shared" ca="1" si="131"/>
        <v>#NAME?</v>
      </c>
      <c r="GI46" s="30" t="e">
        <f t="shared" ca="1" si="132"/>
        <v>#NAME?</v>
      </c>
      <c r="GJ46" s="30" t="e">
        <f t="shared" ca="1" si="133"/>
        <v>#NAME?</v>
      </c>
      <c r="GK46" s="30" t="e">
        <f t="shared" ca="1" si="134"/>
        <v>#NAME?</v>
      </c>
      <c r="GL46" s="30" t="e">
        <f t="shared" ca="1" si="135"/>
        <v>#NAME?</v>
      </c>
      <c r="GM46" s="30" t="e">
        <f t="shared" ca="1" si="136"/>
        <v>#NAME?</v>
      </c>
      <c r="GN46" s="31" t="e">
        <f t="shared" ca="1" si="137"/>
        <v>#NAME?</v>
      </c>
      <c r="GO46" s="76"/>
      <c r="GP46" s="34">
        <v>1550</v>
      </c>
      <c r="GQ46" s="37" t="e">
        <f t="shared" ca="1" si="50"/>
        <v>#NAME?</v>
      </c>
      <c r="GR46" s="37" t="e">
        <f t="shared" ca="1" si="51"/>
        <v>#NAME?</v>
      </c>
      <c r="GS46" s="37" t="e">
        <f t="shared" ca="1" si="52"/>
        <v>#NAME?</v>
      </c>
      <c r="GT46" s="37" t="e">
        <f t="shared" ca="1" si="53"/>
        <v>#NAME?</v>
      </c>
      <c r="GU46" s="37" t="e">
        <f t="shared" ca="1" si="54"/>
        <v>#NAME?</v>
      </c>
      <c r="GV46" s="37" t="e">
        <f t="shared" ca="1" si="55"/>
        <v>#NAME?</v>
      </c>
      <c r="GW46" s="37" t="e">
        <f t="shared" ca="1" si="56"/>
        <v>#NAME?</v>
      </c>
      <c r="GX46" s="37" t="e">
        <f t="shared" ca="1" si="57"/>
        <v>#NAME?</v>
      </c>
      <c r="GY46" s="37" t="e">
        <f t="shared" ca="1" si="58"/>
        <v>#NAME?</v>
      </c>
      <c r="GZ46" s="37" t="e">
        <f t="shared" ca="1" si="59"/>
        <v>#NAME?</v>
      </c>
      <c r="HA46" s="37" t="e">
        <f t="shared" ca="1" si="60"/>
        <v>#NAME?</v>
      </c>
      <c r="HB46" s="37" t="e">
        <f t="shared" ca="1" si="61"/>
        <v>#NAME?</v>
      </c>
      <c r="HC46" s="37" t="e">
        <f t="shared" ca="1" si="62"/>
        <v>#NAME?</v>
      </c>
      <c r="HD46" s="37" t="e">
        <f t="shared" ca="1" si="63"/>
        <v>#NAME?</v>
      </c>
      <c r="HE46" s="76"/>
      <c r="HF46" s="34">
        <f t="shared" si="138"/>
        <v>1550</v>
      </c>
      <c r="HG46" s="42" t="e">
        <f t="shared" ca="1" si="139"/>
        <v>#NAME?</v>
      </c>
      <c r="HH46" s="38" t="e">
        <f t="shared" ca="1" si="140"/>
        <v>#NAME?</v>
      </c>
      <c r="HI46" s="38" t="e">
        <f t="shared" ca="1" si="141"/>
        <v>#NAME?</v>
      </c>
      <c r="HJ46" s="38" t="e">
        <f t="shared" ca="1" si="142"/>
        <v>#NAME?</v>
      </c>
      <c r="HK46" s="38" t="e">
        <f t="shared" ca="1" si="143"/>
        <v>#NAME?</v>
      </c>
      <c r="HL46" s="38" t="e">
        <f t="shared" ca="1" si="144"/>
        <v>#NAME?</v>
      </c>
      <c r="HM46" s="38" t="e">
        <f t="shared" ca="1" si="145"/>
        <v>#NAME?</v>
      </c>
      <c r="HN46" s="38" t="e">
        <f t="shared" ca="1" si="146"/>
        <v>#NAME?</v>
      </c>
      <c r="HO46" s="38" t="e">
        <f t="shared" ca="1" si="147"/>
        <v>#NAME?</v>
      </c>
      <c r="HP46" s="38" t="e">
        <f t="shared" ca="1" si="148"/>
        <v>#NAME?</v>
      </c>
      <c r="HQ46" s="38" t="e">
        <f t="shared" ca="1" si="149"/>
        <v>#NAME?</v>
      </c>
      <c r="HR46" s="38" t="e">
        <f t="shared" ca="1" si="150"/>
        <v>#NAME?</v>
      </c>
      <c r="HS46" s="38" t="e">
        <f t="shared" ca="1" si="151"/>
        <v>#NAME?</v>
      </c>
      <c r="HT46" s="43" t="e">
        <f t="shared" ca="1" si="152"/>
        <v>#NAME?</v>
      </c>
      <c r="HU46" s="76"/>
      <c r="HV46" s="34" t="e">
        <f t="shared" ca="1" si="153"/>
        <v>#NAME?</v>
      </c>
      <c r="HW46" s="38" t="e">
        <f t="shared" ca="1" si="154"/>
        <v>#NAME?</v>
      </c>
      <c r="HX46" s="38" t="e">
        <f t="shared" ca="1" si="155"/>
        <v>#NAME?</v>
      </c>
      <c r="HY46" s="38" t="e">
        <f t="shared" ca="1" si="156"/>
        <v>#NAME?</v>
      </c>
      <c r="HZ46" s="38" t="e">
        <f t="shared" ca="1" si="157"/>
        <v>#NAME?</v>
      </c>
      <c r="IA46" s="38" t="e">
        <f t="shared" ca="1" si="158"/>
        <v>#NAME?</v>
      </c>
      <c r="IB46" s="38" t="e">
        <f t="shared" ca="1" si="159"/>
        <v>#NAME?</v>
      </c>
      <c r="IC46" s="38" t="e">
        <f t="shared" ca="1" si="160"/>
        <v>#NAME?</v>
      </c>
      <c r="ID46" s="38" t="e">
        <f t="shared" ca="1" si="161"/>
        <v>#NAME?</v>
      </c>
      <c r="IE46" s="38" t="e">
        <f t="shared" ca="1" si="162"/>
        <v>#NAME?</v>
      </c>
      <c r="IF46" s="38" t="e">
        <f t="shared" ca="1" si="163"/>
        <v>#NAME?</v>
      </c>
      <c r="IG46" s="38" t="e">
        <f t="shared" ca="1" si="164"/>
        <v>#NAME?</v>
      </c>
      <c r="IH46" s="38" t="e">
        <f t="shared" ca="1" si="165"/>
        <v>#NAME?</v>
      </c>
      <c r="II46" s="38" t="e">
        <f t="shared" ca="1" si="166"/>
        <v>#NAME?</v>
      </c>
      <c r="IJ46" s="43" t="e">
        <f t="shared" ca="1" si="167"/>
        <v>#NAME?</v>
      </c>
      <c r="IL46" s="76"/>
      <c r="IM46" s="34" t="e">
        <f t="shared" ca="1" si="168"/>
        <v>#NAME?</v>
      </c>
      <c r="IN46" s="38" t="e">
        <f t="shared" ca="1" si="169"/>
        <v>#NAME?</v>
      </c>
      <c r="IO46" s="38" t="e">
        <f t="shared" ca="1" si="196"/>
        <v>#NAME?</v>
      </c>
      <c r="IP46" s="38" t="e">
        <f t="shared" ca="1" si="197"/>
        <v>#NAME?</v>
      </c>
      <c r="IQ46" s="38" t="e">
        <f t="shared" ca="1" si="198"/>
        <v>#NAME?</v>
      </c>
      <c r="IR46" s="38" t="e">
        <f t="shared" ca="1" si="199"/>
        <v>#NAME?</v>
      </c>
      <c r="IS46" s="38" t="e">
        <f t="shared" ca="1" si="200"/>
        <v>#NAME?</v>
      </c>
      <c r="IT46" s="38" t="e">
        <f t="shared" ca="1" si="201"/>
        <v>#NAME?</v>
      </c>
      <c r="IU46" s="38" t="e">
        <f t="shared" ca="1" si="202"/>
        <v>#NAME?</v>
      </c>
      <c r="IV46" s="38" t="e">
        <f t="shared" ca="1" si="203"/>
        <v>#NAME?</v>
      </c>
      <c r="IW46" s="38" t="e">
        <f t="shared" ca="1" si="204"/>
        <v>#NAME?</v>
      </c>
      <c r="IX46" s="38" t="e">
        <f t="shared" ca="1" si="205"/>
        <v>#NAME?</v>
      </c>
      <c r="IY46" s="38" t="e">
        <f t="shared" ca="1" si="206"/>
        <v>#NAME?</v>
      </c>
      <c r="IZ46" s="38" t="e">
        <f t="shared" ca="1" si="207"/>
        <v>#NAME?</v>
      </c>
      <c r="JA46" s="43" t="e">
        <f t="shared" ca="1" si="208"/>
        <v>#NAME?</v>
      </c>
    </row>
    <row r="47" spans="1:261" x14ac:dyDescent="0.3">
      <c r="A47" s="7" t="s">
        <v>21</v>
      </c>
      <c r="B47" s="85">
        <v>62</v>
      </c>
      <c r="C47" s="85"/>
      <c r="D47" s="8" t="s">
        <v>1</v>
      </c>
      <c r="F47" s="71"/>
      <c r="G47" s="71"/>
      <c r="J47" s="76"/>
      <c r="K47" s="34">
        <v>1600</v>
      </c>
      <c r="L47" s="37" t="e">
        <f ca="1">[1]!MF_dPpipe_atma(L$14,wc_,0,Hmes_,Pbuf_atma,Tbuf_,,d_tub,,gamma_gas_,gamma_oil_,gamma_wat_,,$K47,Pb_atma,T_res_,Bob_,,,,,,1,T_res_)</f>
        <v>#NAME?</v>
      </c>
      <c r="M47" s="37" t="e">
        <f ca="1">[1]!MF_dPpipe_atma(M$14,wc_,0,Hmes_,Pbuf_atma,Tbuf_,,d_tub,,gamma_gas_,gamma_oil_,gamma_wat_,,$K47,Pb_atma,T_res_,Bob_,,,,,,1,T_res_)</f>
        <v>#NAME?</v>
      </c>
      <c r="N47" s="37" t="e">
        <f ca="1">[1]!MF_dPpipe_atma(N$14,wc_,0,Hmes_,Pbuf_atma,Tbuf_,,d_tub,,gamma_gas_,gamma_oil_,gamma_wat_,,$K47,Pb_atma,T_res_,Bob_,,,,,,1,T_res_)</f>
        <v>#NAME?</v>
      </c>
      <c r="O47" s="37" t="e">
        <f ca="1">[1]!MF_dPpipe_atma(O$14,wc_,0,Hmes_,Pbuf_atma,Tbuf_,,d_tub,,gamma_gas_,gamma_oil_,gamma_wat_,,$K47,Pb_atma,T_res_,Bob_,,,,,,1,T_res_)</f>
        <v>#NAME?</v>
      </c>
      <c r="P47" s="37" t="e">
        <f ca="1">[1]!MF_dPpipe_atma(P$14,wc_,0,Hmes_,Pbuf_atma,Tbuf_,,d_tub,,gamma_gas_,gamma_oil_,gamma_wat_,,$K47,Pb_atma,T_res_,Bob_,,,,,,1,T_res_)</f>
        <v>#NAME?</v>
      </c>
      <c r="Q47" s="37" t="e">
        <f ca="1">[1]!MF_dPpipe_atma(Q$14,wc_,0,Hmes_,Pbuf_atma,Tbuf_,,d_tub,,gamma_gas_,gamma_oil_,gamma_wat_,,$K47,Pb_atma,T_res_,Bob_,,,,,,1,T_res_)</f>
        <v>#NAME?</v>
      </c>
      <c r="R47" s="37" t="e">
        <f ca="1">[1]!MF_dPpipe_atma(R$14,wc_,0,Hmes_,Pbuf_atma,Tbuf_,,d_tub,,gamma_gas_,gamma_oil_,gamma_wat_,,$K47,Pb_atma,T_res_,Bob_,,,,,,1,T_res_)</f>
        <v>#NAME?</v>
      </c>
      <c r="S47" s="37" t="e">
        <f ca="1">[1]!MF_dPpipe_atma(S$14,wc_,0,Hmes_,Pbuf_atma,Tbuf_,,d_tub,,gamma_gas_,gamma_oil_,gamma_wat_,,$K47,Pb_atma,T_res_,Bob_,,,,,,1,T_res_)</f>
        <v>#NAME?</v>
      </c>
      <c r="T47" s="37" t="e">
        <f ca="1">[1]!MF_dPpipe_atma(T$14,wc_,0,Hmes_,Pbuf_atma,Tbuf_,,d_tub,,gamma_gas_,gamma_oil_,gamma_wat_,,$K47,Pb_atma,T_res_,Bob_,,,,,,1,T_res_)</f>
        <v>#NAME?</v>
      </c>
      <c r="U47" s="37" t="e">
        <f ca="1">[1]!MF_dPpipe_atma(U$14,wc_,0,Hmes_,Pbuf_atma,Tbuf_,,d_tub,,gamma_gas_,gamma_oil_,gamma_wat_,,$K47,Pb_atma,T_res_,Bob_,,,,,,1,T_res_)</f>
        <v>#NAME?</v>
      </c>
      <c r="V47" s="37" t="e">
        <f ca="1">[1]!MF_dPpipe_atma(V$14,wc_,0,Hmes_,Pbuf_atma,Tbuf_,,d_tub,,gamma_gas_,gamma_oil_,gamma_wat_,,$K47,Pb_atma,T_res_,Bob_,,,,,,1,T_res_)</f>
        <v>#NAME?</v>
      </c>
      <c r="W47" s="37" t="e">
        <f ca="1">[1]!MF_dPpipe_atma(W$14,wc_,0,Hmes_,Pbuf_atma,Tbuf_,,d_tub,,gamma_gas_,gamma_oil_,gamma_wat_,,$K47,Pb_atma,T_res_,Bob_,,,,,,1,T_res_)</f>
        <v>#NAME?</v>
      </c>
      <c r="X47" s="37" t="e">
        <f ca="1">[1]!MF_dPpipe_atma(X$14,wc_,0,Hmes_,Pbuf_atma,Tbuf_,,d_tub,,gamma_gas_,gamma_oil_,gamma_wat_,,$K47,Pb_atma,T_res_,Bob_,,,,,,1,T_res_)</f>
        <v>#NAME?</v>
      </c>
      <c r="Y47" s="37" t="e">
        <f ca="1">[1]!MF_dPpipe_atma(Y$14,wc_,0,Hmes_,Pbuf_atma,Tbuf_,,d_tub,,gamma_gas_,gamma_oil_,gamma_wat_,,$K47,Pb_atma,T_res_,Bob_,,,,,,1,T_res_)</f>
        <v>#NAME?</v>
      </c>
      <c r="AB47" s="76"/>
      <c r="AC47" s="34">
        <f>$K$47</f>
        <v>1600</v>
      </c>
      <c r="AD47" s="37" t="e">
        <f t="shared" ca="1" si="67"/>
        <v>#NAME?</v>
      </c>
      <c r="AE47" s="37" t="e">
        <f t="shared" ca="1" si="68"/>
        <v>#NAME?</v>
      </c>
      <c r="AF47" s="37" t="e">
        <f t="shared" ca="1" si="69"/>
        <v>#NAME?</v>
      </c>
      <c r="AG47" s="37" t="e">
        <f t="shared" ca="1" si="70"/>
        <v>#NAME?</v>
      </c>
      <c r="AH47" s="37" t="e">
        <f t="shared" ca="1" si="71"/>
        <v>#NAME?</v>
      </c>
      <c r="AI47" s="37" t="e">
        <f t="shared" ca="1" si="72"/>
        <v>#NAME?</v>
      </c>
      <c r="AJ47" s="37" t="e">
        <f t="shared" ca="1" si="73"/>
        <v>#NAME?</v>
      </c>
      <c r="AK47" s="37" t="e">
        <f t="shared" ca="1" si="74"/>
        <v>#NAME?</v>
      </c>
      <c r="AL47" s="37" t="e">
        <f t="shared" ca="1" si="75"/>
        <v>#NAME?</v>
      </c>
      <c r="AM47" s="37" t="e">
        <f t="shared" ca="1" si="76"/>
        <v>#NAME?</v>
      </c>
      <c r="AN47" s="37" t="e">
        <f t="shared" ca="1" si="77"/>
        <v>#NAME?</v>
      </c>
      <c r="AO47" s="37" t="e">
        <f t="shared" ca="1" si="78"/>
        <v>#NAME?</v>
      </c>
      <c r="AP47" s="37" t="e">
        <f t="shared" ca="1" si="79"/>
        <v>#NAME?</v>
      </c>
      <c r="AQ47" s="37" t="e">
        <f t="shared" ca="1" si="18"/>
        <v>#NAME?</v>
      </c>
      <c r="AT47" s="76"/>
      <c r="AU47" s="34">
        <f>$K$47</f>
        <v>1600</v>
      </c>
      <c r="AV47" s="16">
        <f>[1]!MF_SeparNat_d($B$18,AV$14,wc_,,d_tub,Dcas_,gamma_gas_,gamma_oil_,gamma_wat_,,$AU47,Pb_atma,T_res_,Bob_)</f>
        <v>0.96368115446005664</v>
      </c>
      <c r="AW47" s="16">
        <f>[1]!MF_SeparNat_d($B$18,AW$14,wc_,,d_tub,Dcas_,gamma_gas_,gamma_oil_,gamma_wat_,,$AU47,Pb_atma,T_res_,Bob_)</f>
        <v>0.94008885392382013</v>
      </c>
      <c r="AX47" s="16">
        <f>[1]!MF_SeparNat_d($B$18,AX$14,wc_,,d_tub,Dcas_,gamma_gas_,gamma_oil_,gamma_wat_,,$AU47,Pb_atma,T_res_,Bob_)</f>
        <v>0.9183333034125758</v>
      </c>
      <c r="AY47" s="16">
        <f>[1]!MF_SeparNat_d($B$18,AY$14,wc_,,d_tub,Dcas_,gamma_gas_,gamma_oil_,gamma_wat_,,$AU47,Pb_atma,T_res_,Bob_)</f>
        <v>0.89793900224403012</v>
      </c>
      <c r="AZ47" s="16">
        <f>[1]!MF_SeparNat_d($B$18,AZ$14,wc_,,d_tub,Dcas_,gamma_gas_,gamma_oil_,gamma_wat_,,$AU47,Pb_atma,T_res_,Bob_)</f>
        <v>0.87864993964795901</v>
      </c>
      <c r="BA47" s="16">
        <f>[1]!MF_SeparNat_d($B$18,BA$14,wc_,,d_tub,Dcas_,gamma_gas_,gamma_oil_,gamma_wat_,,$AU47,Pb_atma,T_res_,Bob_)</f>
        <v>0.86030147918933464</v>
      </c>
      <c r="BB47" s="16">
        <f>[1]!MF_SeparNat_d($B$18,BB$14,wc_,,d_tub,Dcas_,gamma_gas_,gamma_oil_,gamma_wat_,,$AU47,Pb_atma,T_res_,Bob_)</f>
        <v>0.83269171324209301</v>
      </c>
      <c r="BC47" s="16">
        <f>[1]!MF_SeparNat_d($B$18,BC$14,wc_,,d_tub,Dcas_,gamma_gas_,gamma_oil_,gamma_wat_,,$AU47,Pb_atma,T_res_,Bob_)</f>
        <v>0.81494418761888077</v>
      </c>
      <c r="BD47" s="16">
        <f>[1]!MF_SeparNat_d($B$18,BD$14,wc_,,d_tub,Dcas_,gamma_gas_,gamma_oil_,gamma_wat_,,$AU47,Pb_atma,T_res_,Bob_)</f>
        <v>0.79793642126633246</v>
      </c>
      <c r="BE47" s="16">
        <f>[1]!MF_SeparNat_d($B$18,BE$14,wc_,,d_tub,Dcas_,gamma_gas_,gamma_oil_,gamma_wat_,,$AU47,Pb_atma,T_res_,Bob_)</f>
        <v>0.78160599927185093</v>
      </c>
      <c r="BF47" s="16">
        <f>[1]!MF_SeparNat_d($B$18,BF$14,wc_,,d_tub,Dcas_,gamma_gas_,gamma_oil_,gamma_wat_,,$AU47,Pb_atma,T_res_,Bob_)</f>
        <v>0.76590103475779803</v>
      </c>
      <c r="BG47" s="16">
        <f>[1]!MF_SeparNat_d($B$18,BG$14,wc_,,d_tub,Dcas_,gamma_gas_,gamma_oil_,gamma_wat_,,$AU47,Pb_atma,T_res_,Bob_)</f>
        <v>0.75077754927087659</v>
      </c>
      <c r="BH47" s="16">
        <f>[1]!MF_SeparNat_d($B$18,BH$14,wc_,,d_tub,Dcas_,gamma_gas_,gamma_oil_,gamma_wat_,,$AU47,Pb_atma,T_res_,Bob_)</f>
        <v>0.73619767478488085</v>
      </c>
      <c r="BI47" s="16">
        <f>[1]!MF_SeparNat_d($B$18,BI$14,wc_,,d_tub,Dcas_,gamma_gas_,gamma_oil_,gamma_wat_,,$AU47,Pb_atma,T_res_,Bob_)</f>
        <v>0.73760399776896213</v>
      </c>
      <c r="BJ47" s="76"/>
      <c r="BK47" s="34">
        <f>$K$47</f>
        <v>1600</v>
      </c>
      <c r="BL47" s="16">
        <f>[1]!MF_GasFraction_d($B$18,T_res_,wc_,gamma_gas_,gamma_oil_,gamma_wat_,,$BK47,Pb_atma,T_res_,Bob_,,,AV47,$B$18,T_res_)</f>
        <v>0.45372206750884603</v>
      </c>
      <c r="BM47" s="16">
        <f>[1]!MF_GasFraction_d($B$18,T_res_,wc_,gamma_gas_,gamma_oil_,gamma_wat_,,$BK47,Pb_atma,T_res_,Bob_,,,AW47,$B$18,T_res_)</f>
        <v>0.57722307241131765</v>
      </c>
      <c r="BN47" s="16">
        <f>[1]!MF_GasFraction_d($B$18,T_res_,wc_,gamma_gas_,gamma_oil_,gamma_wat_,,$BK47,Pb_atma,T_res_,Bob_,,,AX47,$B$18,T_res_)</f>
        <v>0.65048410881115459</v>
      </c>
      <c r="BO47" s="16">
        <f>[1]!MF_GasFraction_d($B$18,T_res_,wc_,gamma_gas_,gamma_oil_,gamma_wat_,,$BK47,Pb_atma,T_res_,Bob_,,,AY47,$B$18,T_res_)</f>
        <v>0.69932638064208552</v>
      </c>
      <c r="BP47" s="16">
        <f>[1]!MF_GasFraction_d($B$18,T_res_,wc_,gamma_gas_,gamma_oil_,gamma_wat_,,$BK47,Pb_atma,T_res_,Bob_,,,AZ47,$B$18,T_res_)</f>
        <v>0.7344270259801049</v>
      </c>
      <c r="BQ47" s="16">
        <f>[1]!MF_GasFraction_d($B$18,T_res_,wc_,gamma_gas_,gamma_oil_,gamma_wat_,,$BK47,Pb_atma,T_res_,Bob_,,,BA47,$B$18,T_res_)</f>
        <v>0.76097061132796928</v>
      </c>
      <c r="BR47" s="16">
        <f>[1]!MF_GasFraction_d($B$18,T_res_,wc_,gamma_gas_,gamma_oil_,gamma_wat_,,$BK47,Pb_atma,T_res_,Bob_,,,BB47,$B$18,T_res_)</f>
        <v>0.79222006369191134</v>
      </c>
      <c r="BS47" s="16">
        <f>[1]!MF_GasFraction_d($B$18,T_res_,wc_,gamma_gas_,gamma_oil_,gamma_wat_,,$BK47,Pb_atma,T_res_,Bob_,,,BC47,$B$18,T_res_)</f>
        <v>0.80832748568568646</v>
      </c>
      <c r="BT47" s="16">
        <f>[1]!MF_GasFraction_d($B$18,T_res_,wc_,gamma_gas_,gamma_oil_,gamma_wat_,,$BK47,Pb_atma,T_res_,Bob_,,,BD47,$B$18,T_res_)</f>
        <v>0.82158219163307633</v>
      </c>
      <c r="BU47" s="16">
        <f>[1]!MF_GasFraction_d($B$18,T_res_,wc_,gamma_gas_,gamma_oil_,gamma_wat_,,$BK47,Pb_atma,T_res_,Bob_,,,BE47,$B$18,T_res_)</f>
        <v>0.83269129293707145</v>
      </c>
      <c r="BV47" s="16">
        <f>[1]!MF_GasFraction_d($B$18,T_res_,wc_,gamma_gas_,gamma_oil_,gamma_wat_,,$BK47,Pb_atma,T_res_,Bob_,,,BF47,$B$18,T_res_)</f>
        <v>0.84214369552056489</v>
      </c>
      <c r="BW47" s="16">
        <f>[1]!MF_GasFraction_d($B$18,T_res_,wc_,gamma_gas_,gamma_oil_,gamma_wat_,,$BK47,Pb_atma,T_res_,Bob_,,,BG47,$B$18,T_res_)</f>
        <v>0.85028873300633356</v>
      </c>
      <c r="BX47" s="16">
        <f>[1]!MF_GasFraction_d($B$18,T_res_,wc_,gamma_gas_,gamma_oil_,gamma_wat_,,$BK47,Pb_atma,T_res_,Bob_,,,BH47,$B$18,T_res_)</f>
        <v>0.85738295043507262</v>
      </c>
      <c r="BY47" s="16">
        <f>[1]!MF_GasFraction_d($B$18,T_res_,wc_,gamma_gas_,gamma_oil_,gamma_wat_,,$BK47,Pb_atma,T_res_,Bob_,,,BI47,$B$18,T_res_)</f>
        <v>0.85672809969938324</v>
      </c>
      <c r="CA47" s="76"/>
      <c r="CB47" s="34">
        <f>$K$47</f>
        <v>1600</v>
      </c>
      <c r="CC47" t="e">
        <f t="shared" ca="1" si="80"/>
        <v>#NAME?</v>
      </c>
      <c r="CD47" t="e">
        <f t="shared" ca="1" si="19"/>
        <v>#NAME?</v>
      </c>
      <c r="CE47" t="e">
        <f t="shared" ca="1" si="20"/>
        <v>#NAME?</v>
      </c>
      <c r="CF47" t="e">
        <f t="shared" ca="1" si="21"/>
        <v>#NAME?</v>
      </c>
      <c r="CG47" t="e">
        <f t="shared" ca="1" si="22"/>
        <v>#NAME?</v>
      </c>
      <c r="CH47" t="e">
        <f t="shared" ca="1" si="23"/>
        <v>#NAME?</v>
      </c>
      <c r="CI47" t="e">
        <f t="shared" ca="1" si="24"/>
        <v>#NAME?</v>
      </c>
      <c r="CJ47" t="e">
        <f t="shared" ca="1" si="25"/>
        <v>#NAME?</v>
      </c>
      <c r="CK47" t="e">
        <f t="shared" ca="1" si="26"/>
        <v>#NAME?</v>
      </c>
      <c r="CL47" t="e">
        <f t="shared" ca="1" si="27"/>
        <v>#NAME?</v>
      </c>
      <c r="CM47" t="e">
        <f t="shared" ca="1" si="28"/>
        <v>#NAME?</v>
      </c>
      <c r="CN47" t="e">
        <f t="shared" ca="1" si="29"/>
        <v>#NAME?</v>
      </c>
      <c r="CO47" t="e">
        <f t="shared" ca="1" si="30"/>
        <v>#NAME?</v>
      </c>
      <c r="CP47" t="e">
        <f t="shared" ca="1" si="31"/>
        <v>#NAME?</v>
      </c>
      <c r="CR47" s="76"/>
      <c r="CS47" s="34">
        <f>$K$47</f>
        <v>1600</v>
      </c>
      <c r="CT47" s="37">
        <f>IF(CT$9&lt;$CW$7,500,[1]!MF_PGasFraction_atma($B$19,T_res_,gamma_gas_,gamma_oil_,gamma_wat_,wc_,,$CS47,Pb_atma,T_res_,Bob_,,,AU47,$B$18,T_res_))</f>
        <v>500</v>
      </c>
      <c r="CU47" s="37">
        <f>IF(CU$9&lt;$CW$7,500,[1]!MF_PGasFraction_atma($B$19,T_res_,gamma_gas_,gamma_oil_,gamma_wat_,wc_,,$CS47,Pb_atma,T_res_,Bob_,,,AV47,$B$18,T_res_))</f>
        <v>54.08935546875</v>
      </c>
      <c r="CV47" s="37">
        <f>IF(CV$9&lt;$CW$7,500,[1]!MF_PGasFraction_atma($B$19,T_res_,gamma_gas_,gamma_oil_,gamma_wat_,wc_,,$CS47,Pb_atma,T_res_,Bob_,,,AW47,$B$18,T_res_))</f>
        <v>72.10693359375</v>
      </c>
      <c r="CW47" s="37">
        <f>IF(CW$9&lt;$CW$7,500,[1]!MF_PGasFraction_atma($B$19,T_res_,gamma_gas_,gamma_oil_,gamma_wat_,wc_,,$CS47,Pb_atma,T_res_,Bob_,,,AX47,$B$18,T_res_))</f>
        <v>86.865234375</v>
      </c>
      <c r="CX47" s="37">
        <f>IF(CX$9&lt;$CW$7,500,[1]!MF_PGasFraction_atma($B$19,T_res_,gamma_gas_,gamma_oil_,gamma_wat_,wc_,,$CS47,Pb_atma,T_res_,Bob_,,,AY47,$B$18,T_res_))</f>
        <v>98.73046875</v>
      </c>
      <c r="CY47" s="37">
        <f>IF(CY$9&lt;$CW$7,500,[1]!MF_PGasFraction_atma($B$19,T_res_,gamma_gas_,gamma_oil_,gamma_wat_,wc_,,$CS47,Pb_atma,T_res_,Bob_,,,AZ47,$B$18,T_res_))</f>
        <v>108.251953125</v>
      </c>
      <c r="CZ47" s="37">
        <f>IF(CZ$9&lt;$CW$7,500,[1]!MF_PGasFraction_atma($B$19,T_res_,gamma_gas_,gamma_oil_,gamma_wat_,wc_,,$CS47,Pb_atma,T_res_,Bob_,,,BA47,$B$18,T_res_))</f>
        <v>116.162109375</v>
      </c>
      <c r="DA47" s="37">
        <f>IF(DA$9&lt;$CW$7,500,[1]!MF_PGasFraction_atma($B$19,T_res_,gamma_gas_,gamma_oil_,gamma_wat_,wc_,,$CS47,Pb_atma,T_res_,Bob_,,,BB47,$B$18,T_res_))</f>
        <v>126.708984375</v>
      </c>
      <c r="DB47" s="37">
        <f>IF(DB$9&lt;$CW$7,500,[1]!MF_PGasFraction_atma($B$19,T_res_,gamma_gas_,gamma_oil_,gamma_wat_,wc_,,$CS47,Pb_atma,T_res_,Bob_,,,BC47,$B$18,T_res_))</f>
        <v>133.19091796875</v>
      </c>
      <c r="DC47" s="37">
        <f>IF(DC$9&lt;$CW$7,500,[1]!MF_PGasFraction_atma($B$19,T_res_,gamma_gas_,gamma_oil_,gamma_wat_,wc_,,$CS47,Pb_atma,T_res_,Bob_,,,BD47,$B$18,T_res_))</f>
        <v>139.599609375</v>
      </c>
      <c r="DD47" s="37">
        <f>IF(DD$9&lt;$CW$7,500,[1]!MF_PGasFraction_atma($B$19,T_res_,gamma_gas_,gamma_oil_,gamma_wat_,wc_,,$CS47,Pb_atma,T_res_,Bob_,,,BE47,$B$18,T_res_))</f>
        <v>146.37451171875</v>
      </c>
      <c r="DE47" s="37">
        <f>IF(DE$9&lt;$CW$7,500,[1]!MF_PGasFraction_atma($B$19,T_res_,gamma_gas_,gamma_oil_,gamma_wat_,wc_,,$CS47,Pb_atma,T_res_,Bob_,,,BF47,$B$18,T_res_))</f>
        <v>157.03125</v>
      </c>
      <c r="DF47" s="37">
        <f>IF(DF$9&lt;$CW$7,500,[1]!MF_PGasFraction_atma($B$19,T_res_,gamma_gas_,gamma_oil_,gamma_wat_,wc_,,$CS47,Pb_atma,T_res_,Bob_,,,BG47,$B$18,T_res_))</f>
        <v>183.69140625</v>
      </c>
      <c r="DG47" s="37">
        <f>IF(DG$9&lt;$CW$7,500,[1]!MF_PGasFraction_atma($B$19,T_res_,gamma_gas_,gamma_oil_,gamma_wat_,wc_,,$CS47,Pb_atma,T_res_,Bob_,,,BH47,$B$18,T_res_))</f>
        <v>221.484375</v>
      </c>
      <c r="DI47" s="76"/>
      <c r="DJ47" s="34">
        <f>$K$47</f>
        <v>1600</v>
      </c>
      <c r="DK47" s="30" t="e">
        <f t="shared" ca="1" si="81"/>
        <v>#NAME?</v>
      </c>
      <c r="DL47" s="30" t="e">
        <f t="shared" ca="1" si="82"/>
        <v>#NAME?</v>
      </c>
      <c r="DM47" s="30" t="e">
        <f t="shared" ca="1" si="83"/>
        <v>#NAME?</v>
      </c>
      <c r="DN47" s="30" t="e">
        <f t="shared" ca="1" si="84"/>
        <v>#NAME?</v>
      </c>
      <c r="DO47" s="30" t="e">
        <f t="shared" ca="1" si="85"/>
        <v>#NAME?</v>
      </c>
      <c r="DP47" s="30" t="e">
        <f t="shared" ca="1" si="86"/>
        <v>#NAME?</v>
      </c>
      <c r="DQ47" s="30" t="e">
        <f t="shared" ca="1" si="87"/>
        <v>#NAME?</v>
      </c>
      <c r="DR47" s="30" t="e">
        <f t="shared" ca="1" si="88"/>
        <v>#NAME?</v>
      </c>
      <c r="DS47" s="30" t="e">
        <f t="shared" ca="1" si="89"/>
        <v>#NAME?</v>
      </c>
      <c r="DT47" s="30" t="e">
        <f t="shared" ca="1" si="90"/>
        <v>#NAME?</v>
      </c>
      <c r="DU47" s="30" t="e">
        <f t="shared" ca="1" si="91"/>
        <v>#NAME?</v>
      </c>
      <c r="DV47" s="30" t="e">
        <f t="shared" ca="1" si="92"/>
        <v>#NAME?</v>
      </c>
      <c r="DW47" s="30" t="e">
        <f t="shared" ca="1" si="93"/>
        <v>#NAME?</v>
      </c>
      <c r="DX47" s="30" t="e">
        <f t="shared" ca="1" si="94"/>
        <v>#NAME?</v>
      </c>
      <c r="DZ47" s="76"/>
      <c r="EA47" s="34">
        <f>$K$47</f>
        <v>1600</v>
      </c>
      <c r="EB47" s="38" t="e">
        <f t="shared" ca="1" si="95"/>
        <v>#NAME?</v>
      </c>
      <c r="EC47" s="38">
        <f t="shared" si="96"/>
        <v>60</v>
      </c>
      <c r="ED47" s="38" t="e">
        <f t="shared" ca="1" si="97"/>
        <v>#NAME?</v>
      </c>
      <c r="EE47" s="38" t="e">
        <f t="shared" ca="1" si="98"/>
        <v>#NAME?</v>
      </c>
      <c r="EF47" s="38" t="e">
        <f t="shared" ca="1" si="99"/>
        <v>#NAME?</v>
      </c>
      <c r="EG47" s="38" t="e">
        <f t="shared" ca="1" si="100"/>
        <v>#NAME?</v>
      </c>
      <c r="EH47" s="38" t="e">
        <f t="shared" ca="1" si="101"/>
        <v>#NAME?</v>
      </c>
      <c r="EI47" s="38" t="e">
        <f t="shared" ca="1" si="102"/>
        <v>#NAME?</v>
      </c>
      <c r="EJ47" s="38" t="e">
        <f t="shared" ca="1" si="103"/>
        <v>#NAME?</v>
      </c>
      <c r="EK47" s="38" t="e">
        <f t="shared" ca="1" si="104"/>
        <v>#NAME?</v>
      </c>
      <c r="EL47" s="38" t="e">
        <f t="shared" ca="1" si="105"/>
        <v>#NAME?</v>
      </c>
      <c r="EM47" s="38" t="e">
        <f t="shared" ca="1" si="106"/>
        <v>#NAME?</v>
      </c>
      <c r="EN47" s="38" t="e">
        <f t="shared" ca="1" si="107"/>
        <v>#NAME?</v>
      </c>
      <c r="EO47" s="38" t="e">
        <f t="shared" ca="1" si="108"/>
        <v>#NAME?</v>
      </c>
      <c r="ER47" s="20" t="e">
        <f t="shared" ca="1" si="109"/>
        <v>#NAME?</v>
      </c>
      <c r="ES47" t="e">
        <f t="shared" ca="1" si="183"/>
        <v>#NAME?</v>
      </c>
      <c r="ET47" t="e">
        <f t="shared" ca="1" si="184"/>
        <v>#NAME?</v>
      </c>
      <c r="EU47" t="e">
        <f t="shared" ca="1" si="185"/>
        <v>#NAME?</v>
      </c>
      <c r="EV47" t="e">
        <f t="shared" ca="1" si="186"/>
        <v>#NAME?</v>
      </c>
      <c r="EW47" t="e">
        <f t="shared" ca="1" si="187"/>
        <v>#NAME?</v>
      </c>
      <c r="EX47" t="e">
        <f t="shared" ca="1" si="188"/>
        <v>#NAME?</v>
      </c>
      <c r="EY47" t="e">
        <f t="shared" ca="1" si="189"/>
        <v>#NAME?</v>
      </c>
      <c r="EZ47" t="e">
        <f t="shared" ca="1" si="190"/>
        <v>#NAME?</v>
      </c>
      <c r="FA47" t="e">
        <f t="shared" ca="1" si="191"/>
        <v>#NAME?</v>
      </c>
      <c r="FB47" t="e">
        <f t="shared" ca="1" si="192"/>
        <v>#NAME?</v>
      </c>
      <c r="FC47" t="e">
        <f t="shared" ca="1" si="193"/>
        <v>#NAME?</v>
      </c>
      <c r="FD47" t="e">
        <f t="shared" ca="1" si="194"/>
        <v>#NAME?</v>
      </c>
      <c r="FE47" s="21" t="e">
        <f t="shared" ca="1" si="195"/>
        <v>#NAME?</v>
      </c>
      <c r="FG47" s="76"/>
      <c r="FH47" s="34">
        <f>$K$47</f>
        <v>1600</v>
      </c>
      <c r="FI47" s="37" t="e">
        <f t="shared" ca="1" si="35"/>
        <v>#NAME?</v>
      </c>
      <c r="FJ47" s="37" t="e">
        <f t="shared" ca="1" si="36"/>
        <v>#NAME?</v>
      </c>
      <c r="FK47" s="37" t="e">
        <f t="shared" ca="1" si="37"/>
        <v>#NAME?</v>
      </c>
      <c r="FL47" s="37" t="e">
        <f t="shared" ca="1" si="38"/>
        <v>#NAME?</v>
      </c>
      <c r="FM47" s="37" t="e">
        <f t="shared" ca="1" si="39"/>
        <v>#NAME?</v>
      </c>
      <c r="FN47" s="37" t="e">
        <f t="shared" ca="1" si="40"/>
        <v>#NAME?</v>
      </c>
      <c r="FO47" s="37" t="e">
        <f t="shared" ca="1" si="41"/>
        <v>#NAME?</v>
      </c>
      <c r="FP47" s="37" t="e">
        <f t="shared" ca="1" si="42"/>
        <v>#NAME?</v>
      </c>
      <c r="FQ47" s="37" t="e">
        <f t="shared" ca="1" si="43"/>
        <v>#NAME?</v>
      </c>
      <c r="FR47" s="37" t="e">
        <f t="shared" ca="1" si="44"/>
        <v>#NAME?</v>
      </c>
      <c r="FS47" s="37" t="e">
        <f t="shared" ca="1" si="45"/>
        <v>#NAME?</v>
      </c>
      <c r="FT47" s="37" t="e">
        <f t="shared" ca="1" si="46"/>
        <v>#NAME?</v>
      </c>
      <c r="FU47" s="37" t="e">
        <f t="shared" ca="1" si="47"/>
        <v>#NAME?</v>
      </c>
      <c r="FV47" s="37" t="e">
        <f t="shared" ca="1" si="48"/>
        <v>#NAME?</v>
      </c>
      <c r="FY47" s="76"/>
      <c r="FZ47" s="34">
        <f t="shared" si="123"/>
        <v>1600</v>
      </c>
      <c r="GA47" s="30" t="e">
        <f t="shared" ca="1" si="124"/>
        <v>#NAME?</v>
      </c>
      <c r="GB47" s="30" t="e">
        <f t="shared" ca="1" si="125"/>
        <v>#NAME?</v>
      </c>
      <c r="GC47" s="30" t="e">
        <f t="shared" ca="1" si="126"/>
        <v>#NAME?</v>
      </c>
      <c r="GD47" s="30" t="e">
        <f t="shared" ca="1" si="127"/>
        <v>#NAME?</v>
      </c>
      <c r="GE47" s="30" t="e">
        <f t="shared" ca="1" si="128"/>
        <v>#NAME?</v>
      </c>
      <c r="GF47" s="30" t="e">
        <f t="shared" ca="1" si="129"/>
        <v>#NAME?</v>
      </c>
      <c r="GG47" s="30" t="e">
        <f t="shared" ca="1" si="130"/>
        <v>#NAME?</v>
      </c>
      <c r="GH47" s="30" t="e">
        <f t="shared" ca="1" si="131"/>
        <v>#NAME?</v>
      </c>
      <c r="GI47" s="30" t="e">
        <f t="shared" ca="1" si="132"/>
        <v>#NAME?</v>
      </c>
      <c r="GJ47" s="30" t="e">
        <f t="shared" ca="1" si="133"/>
        <v>#NAME?</v>
      </c>
      <c r="GK47" s="30" t="e">
        <f t="shared" ca="1" si="134"/>
        <v>#NAME?</v>
      </c>
      <c r="GL47" s="30" t="e">
        <f t="shared" ca="1" si="135"/>
        <v>#NAME?</v>
      </c>
      <c r="GM47" s="30" t="e">
        <f t="shared" ca="1" si="136"/>
        <v>#NAME?</v>
      </c>
      <c r="GN47" s="31" t="e">
        <f t="shared" ca="1" si="137"/>
        <v>#NAME?</v>
      </c>
      <c r="GO47" s="76"/>
      <c r="GP47" s="34">
        <v>1600</v>
      </c>
      <c r="GQ47" s="37" t="e">
        <f t="shared" ca="1" si="50"/>
        <v>#NAME?</v>
      </c>
      <c r="GR47" s="37" t="e">
        <f t="shared" ca="1" si="51"/>
        <v>#NAME?</v>
      </c>
      <c r="GS47" s="37" t="e">
        <f t="shared" ca="1" si="52"/>
        <v>#NAME?</v>
      </c>
      <c r="GT47" s="37" t="e">
        <f t="shared" ca="1" si="53"/>
        <v>#NAME?</v>
      </c>
      <c r="GU47" s="37" t="e">
        <f t="shared" ca="1" si="54"/>
        <v>#NAME?</v>
      </c>
      <c r="GV47" s="37" t="e">
        <f t="shared" ca="1" si="55"/>
        <v>#NAME?</v>
      </c>
      <c r="GW47" s="37" t="e">
        <f t="shared" ca="1" si="56"/>
        <v>#NAME?</v>
      </c>
      <c r="GX47" s="37" t="e">
        <f t="shared" ca="1" si="57"/>
        <v>#NAME?</v>
      </c>
      <c r="GY47" s="37" t="e">
        <f t="shared" ca="1" si="58"/>
        <v>#NAME?</v>
      </c>
      <c r="GZ47" s="37" t="e">
        <f t="shared" ca="1" si="59"/>
        <v>#NAME?</v>
      </c>
      <c r="HA47" s="37" t="e">
        <f t="shared" ca="1" si="60"/>
        <v>#NAME?</v>
      </c>
      <c r="HB47" s="37" t="e">
        <f t="shared" ca="1" si="61"/>
        <v>#NAME?</v>
      </c>
      <c r="HC47" s="37" t="e">
        <f t="shared" ca="1" si="62"/>
        <v>#NAME?</v>
      </c>
      <c r="HD47" s="37" t="e">
        <f t="shared" ca="1" si="63"/>
        <v>#NAME?</v>
      </c>
      <c r="HE47" s="76"/>
      <c r="HF47" s="34">
        <f t="shared" si="138"/>
        <v>1600</v>
      </c>
      <c r="HG47" s="42" t="e">
        <f t="shared" ca="1" si="139"/>
        <v>#NAME?</v>
      </c>
      <c r="HH47" s="38" t="e">
        <f t="shared" ca="1" si="140"/>
        <v>#NAME?</v>
      </c>
      <c r="HI47" s="38" t="e">
        <f t="shared" ca="1" si="141"/>
        <v>#NAME?</v>
      </c>
      <c r="HJ47" s="38" t="e">
        <f t="shared" ca="1" si="142"/>
        <v>#NAME?</v>
      </c>
      <c r="HK47" s="38" t="e">
        <f t="shared" ca="1" si="143"/>
        <v>#NAME?</v>
      </c>
      <c r="HL47" s="38" t="e">
        <f t="shared" ca="1" si="144"/>
        <v>#NAME?</v>
      </c>
      <c r="HM47" s="38" t="e">
        <f t="shared" ca="1" si="145"/>
        <v>#NAME?</v>
      </c>
      <c r="HN47" s="38" t="e">
        <f t="shared" ca="1" si="146"/>
        <v>#NAME?</v>
      </c>
      <c r="HO47" s="38" t="e">
        <f t="shared" ca="1" si="147"/>
        <v>#NAME?</v>
      </c>
      <c r="HP47" s="38" t="e">
        <f t="shared" ca="1" si="148"/>
        <v>#NAME?</v>
      </c>
      <c r="HQ47" s="38" t="e">
        <f t="shared" ca="1" si="149"/>
        <v>#NAME?</v>
      </c>
      <c r="HR47" s="38" t="e">
        <f t="shared" ca="1" si="150"/>
        <v>#NAME?</v>
      </c>
      <c r="HS47" s="38" t="e">
        <f t="shared" ca="1" si="151"/>
        <v>#NAME?</v>
      </c>
      <c r="HT47" s="43" t="e">
        <f t="shared" ca="1" si="152"/>
        <v>#NAME?</v>
      </c>
      <c r="HU47" s="76"/>
      <c r="HV47" s="34" t="e">
        <f t="shared" ca="1" si="153"/>
        <v>#NAME?</v>
      </c>
      <c r="HW47" s="38" t="e">
        <f t="shared" ca="1" si="154"/>
        <v>#NAME?</v>
      </c>
      <c r="HX47" s="38" t="e">
        <f t="shared" ca="1" si="155"/>
        <v>#NAME?</v>
      </c>
      <c r="HY47" s="38" t="e">
        <f t="shared" ca="1" si="156"/>
        <v>#NAME?</v>
      </c>
      <c r="HZ47" s="38" t="e">
        <f t="shared" ca="1" si="157"/>
        <v>#NAME?</v>
      </c>
      <c r="IA47" s="38" t="e">
        <f t="shared" ca="1" si="158"/>
        <v>#NAME?</v>
      </c>
      <c r="IB47" s="38" t="e">
        <f t="shared" ca="1" si="159"/>
        <v>#NAME?</v>
      </c>
      <c r="IC47" s="38" t="e">
        <f t="shared" ca="1" si="160"/>
        <v>#NAME?</v>
      </c>
      <c r="ID47" s="38" t="e">
        <f t="shared" ca="1" si="161"/>
        <v>#NAME?</v>
      </c>
      <c r="IE47" s="38" t="e">
        <f t="shared" ca="1" si="162"/>
        <v>#NAME?</v>
      </c>
      <c r="IF47" s="38" t="e">
        <f t="shared" ca="1" si="163"/>
        <v>#NAME?</v>
      </c>
      <c r="IG47" s="38" t="e">
        <f t="shared" ca="1" si="164"/>
        <v>#NAME?</v>
      </c>
      <c r="IH47" s="38" t="e">
        <f t="shared" ca="1" si="165"/>
        <v>#NAME?</v>
      </c>
      <c r="II47" s="38" t="e">
        <f t="shared" ca="1" si="166"/>
        <v>#NAME?</v>
      </c>
      <c r="IJ47" s="43" t="e">
        <f t="shared" ca="1" si="167"/>
        <v>#NAME?</v>
      </c>
      <c r="IL47" s="76"/>
      <c r="IM47" s="34" t="e">
        <f t="shared" ca="1" si="168"/>
        <v>#NAME?</v>
      </c>
      <c r="IN47" s="38" t="e">
        <f t="shared" ca="1" si="169"/>
        <v>#NAME?</v>
      </c>
      <c r="IO47" s="38" t="e">
        <f t="shared" ca="1" si="196"/>
        <v>#NAME?</v>
      </c>
      <c r="IP47" s="38" t="e">
        <f t="shared" ca="1" si="197"/>
        <v>#NAME?</v>
      </c>
      <c r="IQ47" s="38" t="e">
        <f t="shared" ca="1" si="198"/>
        <v>#NAME?</v>
      </c>
      <c r="IR47" s="38" t="e">
        <f t="shared" ca="1" si="199"/>
        <v>#NAME?</v>
      </c>
      <c r="IS47" s="38" t="e">
        <f t="shared" ca="1" si="200"/>
        <v>#NAME?</v>
      </c>
      <c r="IT47" s="38" t="e">
        <f t="shared" ca="1" si="201"/>
        <v>#NAME?</v>
      </c>
      <c r="IU47" s="38" t="e">
        <f t="shared" ca="1" si="202"/>
        <v>#NAME?</v>
      </c>
      <c r="IV47" s="38" t="e">
        <f t="shared" ca="1" si="203"/>
        <v>#NAME?</v>
      </c>
      <c r="IW47" s="38" t="e">
        <f t="shared" ca="1" si="204"/>
        <v>#NAME?</v>
      </c>
      <c r="IX47" s="38" t="e">
        <f t="shared" ca="1" si="205"/>
        <v>#NAME?</v>
      </c>
      <c r="IY47" s="38" t="e">
        <f t="shared" ca="1" si="206"/>
        <v>#NAME?</v>
      </c>
      <c r="IZ47" s="38" t="e">
        <f t="shared" ca="1" si="207"/>
        <v>#NAME?</v>
      </c>
      <c r="JA47" s="43" t="e">
        <f t="shared" ca="1" si="208"/>
        <v>#NAME?</v>
      </c>
    </row>
    <row r="48" spans="1:261" x14ac:dyDescent="0.3">
      <c r="A48" s="7"/>
      <c r="B48" s="86"/>
      <c r="C48" s="86"/>
      <c r="D48" s="8"/>
      <c r="F48" s="71"/>
      <c r="G48" s="71"/>
      <c r="J48" s="76"/>
      <c r="K48" s="34">
        <v>1650</v>
      </c>
      <c r="L48" s="37" t="e">
        <f ca="1">[1]!MF_dPpipe_atma(L$14,wc_,0,Hmes_,Pbuf_atma,Tbuf_,,d_tub,,gamma_gas_,gamma_oil_,gamma_wat_,,$K48,Pb_atma,T_res_,Bob_,,,,,,1,T_res_)</f>
        <v>#NAME?</v>
      </c>
      <c r="M48" s="37" t="e">
        <f ca="1">[1]!MF_dPpipe_atma(M$14,wc_,0,Hmes_,Pbuf_atma,Tbuf_,,d_tub,,gamma_gas_,gamma_oil_,gamma_wat_,,$K48,Pb_atma,T_res_,Bob_,,,,,,1,T_res_)</f>
        <v>#NAME?</v>
      </c>
      <c r="N48" s="37" t="e">
        <f ca="1">[1]!MF_dPpipe_atma(N$14,wc_,0,Hmes_,Pbuf_atma,Tbuf_,,d_tub,,gamma_gas_,gamma_oil_,gamma_wat_,,$K48,Pb_atma,T_res_,Bob_,,,,,,1,T_res_)</f>
        <v>#NAME?</v>
      </c>
      <c r="O48" s="37" t="e">
        <f ca="1">[1]!MF_dPpipe_atma(O$14,wc_,0,Hmes_,Pbuf_atma,Tbuf_,,d_tub,,gamma_gas_,gamma_oil_,gamma_wat_,,$K48,Pb_atma,T_res_,Bob_,,,,,,1,T_res_)</f>
        <v>#NAME?</v>
      </c>
      <c r="P48" s="37" t="e">
        <f ca="1">[1]!MF_dPpipe_atma(P$14,wc_,0,Hmes_,Pbuf_atma,Tbuf_,,d_tub,,gamma_gas_,gamma_oil_,gamma_wat_,,$K48,Pb_atma,T_res_,Bob_,,,,,,1,T_res_)</f>
        <v>#NAME?</v>
      </c>
      <c r="Q48" s="37" t="e">
        <f ca="1">[1]!MF_dPpipe_atma(Q$14,wc_,0,Hmes_,Pbuf_atma,Tbuf_,,d_tub,,gamma_gas_,gamma_oil_,gamma_wat_,,$K48,Pb_atma,T_res_,Bob_,,,,,,1,T_res_)</f>
        <v>#NAME?</v>
      </c>
      <c r="R48" s="37" t="e">
        <f ca="1">[1]!MF_dPpipe_atma(R$14,wc_,0,Hmes_,Pbuf_atma,Tbuf_,,d_tub,,gamma_gas_,gamma_oil_,gamma_wat_,,$K48,Pb_atma,T_res_,Bob_,,,,,,1,T_res_)</f>
        <v>#NAME?</v>
      </c>
      <c r="S48" s="37" t="e">
        <f ca="1">[1]!MF_dPpipe_atma(S$14,wc_,0,Hmes_,Pbuf_atma,Tbuf_,,d_tub,,gamma_gas_,gamma_oil_,gamma_wat_,,$K48,Pb_atma,T_res_,Bob_,,,,,,1,T_res_)</f>
        <v>#NAME?</v>
      </c>
      <c r="T48" s="37" t="e">
        <f ca="1">[1]!MF_dPpipe_atma(T$14,wc_,0,Hmes_,Pbuf_atma,Tbuf_,,d_tub,,gamma_gas_,gamma_oil_,gamma_wat_,,$K48,Pb_atma,T_res_,Bob_,,,,,,1,T_res_)</f>
        <v>#NAME?</v>
      </c>
      <c r="U48" s="37" t="e">
        <f ca="1">[1]!MF_dPpipe_atma(U$14,wc_,0,Hmes_,Pbuf_atma,Tbuf_,,d_tub,,gamma_gas_,gamma_oil_,gamma_wat_,,$K48,Pb_atma,T_res_,Bob_,,,,,,1,T_res_)</f>
        <v>#NAME?</v>
      </c>
      <c r="V48" s="37" t="e">
        <f ca="1">[1]!MF_dPpipe_atma(V$14,wc_,0,Hmes_,Pbuf_atma,Tbuf_,,d_tub,,gamma_gas_,gamma_oil_,gamma_wat_,,$K48,Pb_atma,T_res_,Bob_,,,,,,1,T_res_)</f>
        <v>#NAME?</v>
      </c>
      <c r="W48" s="37" t="e">
        <f ca="1">[1]!MF_dPpipe_atma(W$14,wc_,0,Hmes_,Pbuf_atma,Tbuf_,,d_tub,,gamma_gas_,gamma_oil_,gamma_wat_,,$K48,Pb_atma,T_res_,Bob_,,,,,,1,T_res_)</f>
        <v>#NAME?</v>
      </c>
      <c r="X48" s="37" t="e">
        <f ca="1">[1]!MF_dPpipe_atma(X$14,wc_,0,Hmes_,Pbuf_atma,Tbuf_,,d_tub,,gamma_gas_,gamma_oil_,gamma_wat_,,$K48,Pb_atma,T_res_,Bob_,,,,,,1,T_res_)</f>
        <v>#NAME?</v>
      </c>
      <c r="Y48" s="37" t="e">
        <f ca="1">[1]!MF_dPpipe_atma(Y$14,wc_,0,Hmes_,Pbuf_atma,Tbuf_,,d_tub,,gamma_gas_,gamma_oil_,gamma_wat_,,$K48,Pb_atma,T_res_,Bob_,,,,,,1,T_res_)</f>
        <v>#NAME?</v>
      </c>
      <c r="AB48" s="76"/>
      <c r="AC48" s="34">
        <f>$K$48</f>
        <v>1650</v>
      </c>
      <c r="AD48" s="37" t="e">
        <f t="shared" ca="1" si="67"/>
        <v>#NAME?</v>
      </c>
      <c r="AE48" s="37" t="e">
        <f t="shared" ca="1" si="68"/>
        <v>#NAME?</v>
      </c>
      <c r="AF48" s="37" t="e">
        <f t="shared" ca="1" si="69"/>
        <v>#NAME?</v>
      </c>
      <c r="AG48" s="37" t="e">
        <f t="shared" ca="1" si="70"/>
        <v>#NAME?</v>
      </c>
      <c r="AH48" s="37" t="e">
        <f t="shared" ca="1" si="71"/>
        <v>#NAME?</v>
      </c>
      <c r="AI48" s="37" t="e">
        <f t="shared" ca="1" si="72"/>
        <v>#NAME?</v>
      </c>
      <c r="AJ48" s="37" t="e">
        <f t="shared" ca="1" si="73"/>
        <v>#NAME?</v>
      </c>
      <c r="AK48" s="37" t="e">
        <f t="shared" ca="1" si="74"/>
        <v>#NAME?</v>
      </c>
      <c r="AL48" s="37" t="e">
        <f t="shared" ca="1" si="75"/>
        <v>#NAME?</v>
      </c>
      <c r="AM48" s="37" t="e">
        <f t="shared" ca="1" si="76"/>
        <v>#NAME?</v>
      </c>
      <c r="AN48" s="37" t="e">
        <f t="shared" ca="1" si="77"/>
        <v>#NAME?</v>
      </c>
      <c r="AO48" s="37" t="e">
        <f t="shared" ca="1" si="78"/>
        <v>#NAME?</v>
      </c>
      <c r="AP48" s="37" t="e">
        <f t="shared" ca="1" si="79"/>
        <v>#NAME?</v>
      </c>
      <c r="AQ48" s="37" t="e">
        <f t="shared" ca="1" si="18"/>
        <v>#NAME?</v>
      </c>
      <c r="AT48" s="76"/>
      <c r="AU48" s="34">
        <f>$K$48</f>
        <v>1650</v>
      </c>
      <c r="AV48" s="16">
        <f>[1]!MF_SeparNat_d($B$18,AV$14,wc_,,d_tub,Dcas_,gamma_gas_,gamma_oil_,gamma_wat_,,$AU48,Pb_atma,T_res_,Bob_)</f>
        <v>0.96368115446005664</v>
      </c>
      <c r="AW48" s="16">
        <f>[1]!MF_SeparNat_d($B$18,AW$14,wc_,,d_tub,Dcas_,gamma_gas_,gamma_oil_,gamma_wat_,,$AU48,Pb_atma,T_res_,Bob_)</f>
        <v>0.94008885392382013</v>
      </c>
      <c r="AX48" s="16">
        <f>[1]!MF_SeparNat_d($B$18,AX$14,wc_,,d_tub,Dcas_,gamma_gas_,gamma_oil_,gamma_wat_,,$AU48,Pb_atma,T_res_,Bob_)</f>
        <v>0.9183333034125758</v>
      </c>
      <c r="AY48" s="16">
        <f>[1]!MF_SeparNat_d($B$18,AY$14,wc_,,d_tub,Dcas_,gamma_gas_,gamma_oil_,gamma_wat_,,$AU48,Pb_atma,T_res_,Bob_)</f>
        <v>0.89793900224403012</v>
      </c>
      <c r="AZ48" s="16">
        <f>[1]!MF_SeparNat_d($B$18,AZ$14,wc_,,d_tub,Dcas_,gamma_gas_,gamma_oil_,gamma_wat_,,$AU48,Pb_atma,T_res_,Bob_)</f>
        <v>0.87864993964795901</v>
      </c>
      <c r="BA48" s="16">
        <f>[1]!MF_SeparNat_d($B$18,BA$14,wc_,,d_tub,Dcas_,gamma_gas_,gamma_oil_,gamma_wat_,,$AU48,Pb_atma,T_res_,Bob_)</f>
        <v>0.86030147918933464</v>
      </c>
      <c r="BB48" s="16">
        <f>[1]!MF_SeparNat_d($B$18,BB$14,wc_,,d_tub,Dcas_,gamma_gas_,gamma_oil_,gamma_wat_,,$AU48,Pb_atma,T_res_,Bob_)</f>
        <v>0.83269171324209301</v>
      </c>
      <c r="BC48" s="16">
        <f>[1]!MF_SeparNat_d($B$18,BC$14,wc_,,d_tub,Dcas_,gamma_gas_,gamma_oil_,gamma_wat_,,$AU48,Pb_atma,T_res_,Bob_)</f>
        <v>0.81494418761888077</v>
      </c>
      <c r="BD48" s="16">
        <f>[1]!MF_SeparNat_d($B$18,BD$14,wc_,,d_tub,Dcas_,gamma_gas_,gamma_oil_,gamma_wat_,,$AU48,Pb_atma,T_res_,Bob_)</f>
        <v>0.79793642126633246</v>
      </c>
      <c r="BE48" s="16">
        <f>[1]!MF_SeparNat_d($B$18,BE$14,wc_,,d_tub,Dcas_,gamma_gas_,gamma_oil_,gamma_wat_,,$AU48,Pb_atma,T_res_,Bob_)</f>
        <v>0.78160599927185093</v>
      </c>
      <c r="BF48" s="16">
        <f>[1]!MF_SeparNat_d($B$18,BF$14,wc_,,d_tub,Dcas_,gamma_gas_,gamma_oil_,gamma_wat_,,$AU48,Pb_atma,T_res_,Bob_)</f>
        <v>0.76590103475779803</v>
      </c>
      <c r="BG48" s="16">
        <f>[1]!MF_SeparNat_d($B$18,BG$14,wc_,,d_tub,Dcas_,gamma_gas_,gamma_oil_,gamma_wat_,,$AU48,Pb_atma,T_res_,Bob_)</f>
        <v>0.75077754927087659</v>
      </c>
      <c r="BH48" s="16">
        <f>[1]!MF_SeparNat_d($B$18,BH$14,wc_,,d_tub,Dcas_,gamma_gas_,gamma_oil_,gamma_wat_,,$AU48,Pb_atma,T_res_,Bob_)</f>
        <v>0.73619767478488085</v>
      </c>
      <c r="BI48" s="16">
        <f>[1]!MF_SeparNat_d($B$18,BI$14,wc_,,d_tub,Dcas_,gamma_gas_,gamma_oil_,gamma_wat_,,$AU48,Pb_atma,T_res_,Bob_)</f>
        <v>0.73760399776896213</v>
      </c>
      <c r="BJ48" s="76"/>
      <c r="BK48" s="34">
        <f>$K$48</f>
        <v>1650</v>
      </c>
      <c r="BL48" s="16">
        <f>[1]!MF_GasFraction_d($B$18,T_res_,wc_,gamma_gas_,gamma_oil_,gamma_wat_,,$BK48,Pb_atma,T_res_,Bob_,,,AV48,$B$18,T_res_)</f>
        <v>0.4614799098524392</v>
      </c>
      <c r="BM48" s="16">
        <f>[1]!MF_GasFraction_d($B$18,T_res_,wc_,gamma_gas_,gamma_oil_,gamma_wat_,,$BK48,Pb_atma,T_res_,Bob_,,,AW48,$B$18,T_res_)</f>
        <v>0.58486893473315094</v>
      </c>
      <c r="BN48" s="16">
        <f>[1]!MF_GasFraction_d($B$18,T_res_,wc_,gamma_gas_,gamma_oil_,gamma_wat_,,$BK48,Pb_atma,T_res_,Bob_,,,AX48,$B$18,T_res_)</f>
        <v>0.65759099605436022</v>
      </c>
      <c r="BO48" s="16">
        <f>[1]!MF_GasFraction_d($B$18,T_res_,wc_,gamma_gas_,gamma_oil_,gamma_wat_,,$BK48,Pb_atma,T_res_,Bob_,,,AY48,$B$18,T_res_)</f>
        <v>0.7058891703019281</v>
      </c>
      <c r="BP48" s="16">
        <f>[1]!MF_GasFraction_d($B$18,T_res_,wc_,gamma_gas_,gamma_oil_,gamma_wat_,,$BK48,Pb_atma,T_res_,Bob_,,,AZ48,$B$18,T_res_)</f>
        <v>0.74050795940444769</v>
      </c>
      <c r="BQ48" s="16">
        <f>[1]!MF_GasFraction_d($B$18,T_res_,wc_,gamma_gas_,gamma_oil_,gamma_wat_,,$BK48,Pb_atma,T_res_,Bob_,,,BA48,$B$18,T_res_)</f>
        <v>0.76663688638712668</v>
      </c>
      <c r="BR48" s="16">
        <f>[1]!MF_GasFraction_d($B$18,T_res_,wc_,gamma_gas_,gamma_oil_,gamma_wat_,,$BK48,Pb_atma,T_res_,Bob_,,,BB48,$B$18,T_res_)</f>
        <v>0.79734283947599194</v>
      </c>
      <c r="BS48" s="16">
        <f>[1]!MF_GasFraction_d($B$18,T_res_,wc_,gamma_gas_,gamma_oil_,gamma_wat_,,$BK48,Pb_atma,T_res_,Bob_,,,BC48,$B$18,T_res_)</f>
        <v>0.81314680207639745</v>
      </c>
      <c r="BT48" s="16">
        <f>[1]!MF_GasFraction_d($B$18,T_res_,wc_,gamma_gas_,gamma_oil_,gamma_wat_,,$BK48,Pb_atma,T_res_,Bob_,,,BD48,$B$18,T_res_)</f>
        <v>0.82613992011484283</v>
      </c>
      <c r="BU48" s="16">
        <f>[1]!MF_GasFraction_d($B$18,T_res_,wc_,gamma_gas_,gamma_oil_,gamma_wat_,,$BK48,Pb_atma,T_res_,Bob_,,,BE48,$B$18,T_res_)</f>
        <v>0.8370215314032361</v>
      </c>
      <c r="BV48" s="16">
        <f>[1]!MF_GasFraction_d($B$18,T_res_,wc_,gamma_gas_,gamma_oil_,gamma_wat_,,$BK48,Pb_atma,T_res_,Bob_,,,BF48,$B$18,T_res_)</f>
        <v>0.84627445400376633</v>
      </c>
      <c r="BW48" s="16">
        <f>[1]!MF_GasFraction_d($B$18,T_res_,wc_,gamma_gas_,gamma_oil_,gamma_wat_,,$BK48,Pb_atma,T_res_,Bob_,,,BG48,$B$18,T_res_)</f>
        <v>0.85424324301188093</v>
      </c>
      <c r="BX48" s="16">
        <f>[1]!MF_GasFraction_d($B$18,T_res_,wc_,gamma_gas_,gamma_oil_,gamma_wat_,,$BK48,Pb_atma,T_res_,Bob_,,,BH48,$B$18,T_res_)</f>
        <v>0.8611806653398848</v>
      </c>
      <c r="BY48" s="16">
        <f>[1]!MF_GasFraction_d($B$18,T_res_,wc_,gamma_gas_,gamma_oil_,gamma_wat_,,$BK48,Pb_atma,T_res_,Bob_,,,BI48,$B$18,T_res_)</f>
        <v>0.86054041607071075</v>
      </c>
      <c r="CA48" s="76"/>
      <c r="CB48" s="34">
        <f>$K$48</f>
        <v>1650</v>
      </c>
      <c r="CC48" t="e">
        <f t="shared" ca="1" si="80"/>
        <v>#NAME?</v>
      </c>
      <c r="CD48" t="e">
        <f t="shared" ca="1" si="19"/>
        <v>#NAME?</v>
      </c>
      <c r="CE48" t="e">
        <f t="shared" ca="1" si="20"/>
        <v>#NAME?</v>
      </c>
      <c r="CF48" t="e">
        <f t="shared" ca="1" si="21"/>
        <v>#NAME?</v>
      </c>
      <c r="CG48" t="e">
        <f t="shared" ca="1" si="22"/>
        <v>#NAME?</v>
      </c>
      <c r="CH48" t="e">
        <f t="shared" ca="1" si="23"/>
        <v>#NAME?</v>
      </c>
      <c r="CI48" t="e">
        <f t="shared" ca="1" si="24"/>
        <v>#NAME?</v>
      </c>
      <c r="CJ48" t="e">
        <f t="shared" ca="1" si="25"/>
        <v>#NAME?</v>
      </c>
      <c r="CK48" t="e">
        <f t="shared" ca="1" si="26"/>
        <v>#NAME?</v>
      </c>
      <c r="CL48" t="e">
        <f t="shared" ca="1" si="27"/>
        <v>#NAME?</v>
      </c>
      <c r="CM48" t="e">
        <f t="shared" ca="1" si="28"/>
        <v>#NAME?</v>
      </c>
      <c r="CN48" t="e">
        <f t="shared" ca="1" si="29"/>
        <v>#NAME?</v>
      </c>
      <c r="CO48" t="e">
        <f t="shared" ca="1" si="30"/>
        <v>#NAME?</v>
      </c>
      <c r="CP48" t="e">
        <f t="shared" ca="1" si="31"/>
        <v>#NAME?</v>
      </c>
      <c r="CR48" s="76"/>
      <c r="CS48" s="34">
        <f>$K$48</f>
        <v>1650</v>
      </c>
      <c r="CT48" s="37">
        <f>IF(CT$9&lt;$CW$7,500,[1]!MF_PGasFraction_atma($B$19,T_res_,gamma_gas_,gamma_oil_,gamma_wat_,wc_,,$CS48,Pb_atma,T_res_,Bob_,,,AU48,$B$18,T_res_))</f>
        <v>500</v>
      </c>
      <c r="CU48" s="37">
        <f>IF(CU$9&lt;$CW$7,500,[1]!MF_PGasFraction_atma($B$19,T_res_,gamma_gas_,gamma_oil_,gamma_wat_,wc_,,$CS48,Pb_atma,T_res_,Bob_,,,AV48,$B$18,T_res_))</f>
        <v>55.0048828125</v>
      </c>
      <c r="CV48" s="37">
        <f>IF(CV$9&lt;$CW$7,500,[1]!MF_PGasFraction_atma($B$19,T_res_,gamma_gas_,gamma_oil_,gamma_wat_,wc_,,$CS48,Pb_atma,T_res_,Bob_,,,AW48,$B$18,T_res_))</f>
        <v>73.4619140625</v>
      </c>
      <c r="CW48" s="37">
        <f>IF(CW$9&lt;$CW$7,500,[1]!MF_PGasFraction_atma($B$19,T_res_,gamma_gas_,gamma_oil_,gamma_wat_,wc_,,$CS48,Pb_atma,T_res_,Bob_,,,AX48,$B$18,T_res_))</f>
        <v>88.4765625</v>
      </c>
      <c r="CX48" s="37">
        <f>IF(CX$9&lt;$CW$7,500,[1]!MF_PGasFraction_atma($B$19,T_res_,gamma_gas_,gamma_oil_,gamma_wat_,wc_,,$CS48,Pb_atma,T_res_,Bob_,,,AY48,$B$18,T_res_))</f>
        <v>100.4150390625</v>
      </c>
      <c r="CY48" s="37">
        <f>IF(CY$9&lt;$CW$7,500,[1]!MF_PGasFraction_atma($B$19,T_res_,gamma_gas_,gamma_oil_,gamma_wat_,wc_,,$CS48,Pb_atma,T_res_,Bob_,,,AZ48,$B$18,T_res_))</f>
        <v>110.009765625</v>
      </c>
      <c r="CZ48" s="37">
        <f>IF(CZ$9&lt;$CW$7,500,[1]!MF_PGasFraction_atma($B$19,T_res_,gamma_gas_,gamma_oil_,gamma_wat_,wc_,,$CS48,Pb_atma,T_res_,Bob_,,,BA48,$B$18,T_res_))</f>
        <v>117.95654296875</v>
      </c>
      <c r="DA48" s="37">
        <f>IF(DA$9&lt;$CW$7,500,[1]!MF_PGasFraction_atma($B$19,T_res_,gamma_gas_,gamma_oil_,gamma_wat_,wc_,,$CS48,Pb_atma,T_res_,Bob_,,,BB48,$B$18,T_res_))</f>
        <v>128.6865234375</v>
      </c>
      <c r="DB48" s="37">
        <f>IF(DB$9&lt;$CW$7,500,[1]!MF_PGasFraction_atma($B$19,T_res_,gamma_gas_,gamma_oil_,gamma_wat_,wc_,,$CS48,Pb_atma,T_res_,Bob_,,,BC48,$B$18,T_res_))</f>
        <v>135.38818359375</v>
      </c>
      <c r="DC48" s="37">
        <f>IF(DC$9&lt;$CW$7,500,[1]!MF_PGasFraction_atma($B$19,T_res_,gamma_gas_,gamma_oil_,gamma_wat_,wc_,,$CS48,Pb_atma,T_res_,Bob_,,,BD48,$B$18,T_res_))</f>
        <v>142.1630859375</v>
      </c>
      <c r="DD48" s="37">
        <f>IF(DD$9&lt;$CW$7,500,[1]!MF_PGasFraction_atma($B$19,T_res_,gamma_gas_,gamma_oil_,gamma_wat_,wc_,,$CS48,Pb_atma,T_res_,Bob_,,,BE48,$B$18,T_res_))</f>
        <v>149.6337890625</v>
      </c>
      <c r="DE48" s="37">
        <f>IF(DE$9&lt;$CW$7,500,[1]!MF_PGasFraction_atma($B$19,T_res_,gamma_gas_,gamma_oil_,gamma_wat_,wc_,,$CS48,Pb_atma,T_res_,Bob_,,,BF48,$B$18,T_res_))</f>
        <v>167.578125</v>
      </c>
      <c r="DF48" s="37">
        <f>IF(DF$9&lt;$CW$7,500,[1]!MF_PGasFraction_atma($B$19,T_res_,gamma_gas_,gamma_oil_,gamma_wat_,wc_,,$CS48,Pb_atma,T_res_,Bob_,,,BG48,$B$18,T_res_))</f>
        <v>203.3203125</v>
      </c>
      <c r="DG48" s="37">
        <f>IF(DG$9&lt;$CW$7,500,[1]!MF_PGasFraction_atma($B$19,T_res_,gamma_gas_,gamma_oil_,gamma_wat_,wc_,,$CS48,Pb_atma,T_res_,Bob_,,,BH48,$B$18,T_res_))</f>
        <v>247.265625</v>
      </c>
      <c r="DI48" s="76"/>
      <c r="DJ48" s="34">
        <f>$K$48</f>
        <v>1650</v>
      </c>
      <c r="DK48" s="30" t="e">
        <f t="shared" ca="1" si="81"/>
        <v>#NAME?</v>
      </c>
      <c r="DL48" s="30" t="e">
        <f t="shared" ca="1" si="82"/>
        <v>#NAME?</v>
      </c>
      <c r="DM48" s="30" t="e">
        <f t="shared" ca="1" si="83"/>
        <v>#NAME?</v>
      </c>
      <c r="DN48" s="30" t="e">
        <f t="shared" ca="1" si="84"/>
        <v>#NAME?</v>
      </c>
      <c r="DO48" s="30" t="e">
        <f t="shared" ca="1" si="85"/>
        <v>#NAME?</v>
      </c>
      <c r="DP48" s="30" t="e">
        <f t="shared" ca="1" si="86"/>
        <v>#NAME?</v>
      </c>
      <c r="DQ48" s="30" t="e">
        <f t="shared" ca="1" si="87"/>
        <v>#NAME?</v>
      </c>
      <c r="DR48" s="30" t="e">
        <f t="shared" ca="1" si="88"/>
        <v>#NAME?</v>
      </c>
      <c r="DS48" s="30" t="e">
        <f t="shared" ca="1" si="89"/>
        <v>#NAME?</v>
      </c>
      <c r="DT48" s="30" t="e">
        <f t="shared" ca="1" si="90"/>
        <v>#NAME?</v>
      </c>
      <c r="DU48" s="30" t="e">
        <f t="shared" ca="1" si="91"/>
        <v>#NAME?</v>
      </c>
      <c r="DV48" s="30" t="e">
        <f t="shared" ca="1" si="92"/>
        <v>#NAME?</v>
      </c>
      <c r="DW48" s="30" t="e">
        <f t="shared" ca="1" si="93"/>
        <v>#NAME?</v>
      </c>
      <c r="DX48" s="30" t="e">
        <f t="shared" ca="1" si="94"/>
        <v>#NAME?</v>
      </c>
      <c r="DZ48" s="76"/>
      <c r="EA48" s="34">
        <f>$K$48</f>
        <v>1650</v>
      </c>
      <c r="EB48" s="38" t="e">
        <f t="shared" ca="1" si="95"/>
        <v>#NAME?</v>
      </c>
      <c r="EC48" s="38">
        <f t="shared" si="96"/>
        <v>60</v>
      </c>
      <c r="ED48" s="38" t="e">
        <f t="shared" ca="1" si="97"/>
        <v>#NAME?</v>
      </c>
      <c r="EE48" s="38" t="e">
        <f t="shared" ca="1" si="98"/>
        <v>#NAME?</v>
      </c>
      <c r="EF48" s="38" t="e">
        <f t="shared" ca="1" si="99"/>
        <v>#NAME?</v>
      </c>
      <c r="EG48" s="38" t="e">
        <f t="shared" ca="1" si="100"/>
        <v>#NAME?</v>
      </c>
      <c r="EH48" s="38" t="e">
        <f t="shared" ca="1" si="101"/>
        <v>#NAME?</v>
      </c>
      <c r="EI48" s="38" t="e">
        <f t="shared" ca="1" si="102"/>
        <v>#NAME?</v>
      </c>
      <c r="EJ48" s="38" t="e">
        <f t="shared" ca="1" si="103"/>
        <v>#NAME?</v>
      </c>
      <c r="EK48" s="38" t="e">
        <f t="shared" ca="1" si="104"/>
        <v>#NAME?</v>
      </c>
      <c r="EL48" s="38" t="e">
        <f t="shared" ca="1" si="105"/>
        <v>#NAME?</v>
      </c>
      <c r="EM48" s="38" t="e">
        <f t="shared" ca="1" si="106"/>
        <v>#NAME?</v>
      </c>
      <c r="EN48" s="38" t="e">
        <f t="shared" ca="1" si="107"/>
        <v>#NAME?</v>
      </c>
      <c r="EO48" s="38" t="e">
        <f t="shared" ca="1" si="108"/>
        <v>#NAME?</v>
      </c>
      <c r="ER48" s="20" t="e">
        <f t="shared" ca="1" si="109"/>
        <v>#NAME?</v>
      </c>
      <c r="ES48" t="e">
        <f t="shared" ca="1" si="183"/>
        <v>#NAME?</v>
      </c>
      <c r="ET48" t="e">
        <f t="shared" ca="1" si="184"/>
        <v>#NAME?</v>
      </c>
      <c r="EU48" t="e">
        <f t="shared" ca="1" si="185"/>
        <v>#NAME?</v>
      </c>
      <c r="EV48" t="e">
        <f t="shared" ca="1" si="186"/>
        <v>#NAME?</v>
      </c>
      <c r="EW48" t="e">
        <f t="shared" ca="1" si="187"/>
        <v>#NAME?</v>
      </c>
      <c r="EX48" t="e">
        <f t="shared" ca="1" si="188"/>
        <v>#NAME?</v>
      </c>
      <c r="EY48" t="e">
        <f t="shared" ca="1" si="189"/>
        <v>#NAME?</v>
      </c>
      <c r="EZ48" t="e">
        <f t="shared" ca="1" si="190"/>
        <v>#NAME?</v>
      </c>
      <c r="FA48" t="e">
        <f t="shared" ca="1" si="191"/>
        <v>#NAME?</v>
      </c>
      <c r="FB48" t="e">
        <f t="shared" ca="1" si="192"/>
        <v>#NAME?</v>
      </c>
      <c r="FC48" t="e">
        <f t="shared" ca="1" si="193"/>
        <v>#NAME?</v>
      </c>
      <c r="FD48" t="e">
        <f t="shared" ca="1" si="194"/>
        <v>#NAME?</v>
      </c>
      <c r="FE48" s="21" t="e">
        <f t="shared" ca="1" si="195"/>
        <v>#NAME?</v>
      </c>
      <c r="FG48" s="76"/>
      <c r="FH48" s="34">
        <f>$K$48</f>
        <v>1650</v>
      </c>
      <c r="FI48" s="37" t="e">
        <f t="shared" ca="1" si="35"/>
        <v>#NAME?</v>
      </c>
      <c r="FJ48" s="37" t="e">
        <f t="shared" ca="1" si="36"/>
        <v>#NAME?</v>
      </c>
      <c r="FK48" s="37" t="e">
        <f t="shared" ca="1" si="37"/>
        <v>#NAME?</v>
      </c>
      <c r="FL48" s="37" t="e">
        <f t="shared" ca="1" si="38"/>
        <v>#NAME?</v>
      </c>
      <c r="FM48" s="37" t="e">
        <f t="shared" ca="1" si="39"/>
        <v>#NAME?</v>
      </c>
      <c r="FN48" s="37" t="e">
        <f t="shared" ca="1" si="40"/>
        <v>#NAME?</v>
      </c>
      <c r="FO48" s="37" t="e">
        <f t="shared" ca="1" si="41"/>
        <v>#NAME?</v>
      </c>
      <c r="FP48" s="37" t="e">
        <f t="shared" ca="1" si="42"/>
        <v>#NAME?</v>
      </c>
      <c r="FQ48" s="37" t="e">
        <f t="shared" ca="1" si="43"/>
        <v>#NAME?</v>
      </c>
      <c r="FR48" s="37" t="e">
        <f t="shared" ca="1" si="44"/>
        <v>#NAME?</v>
      </c>
      <c r="FS48" s="37" t="e">
        <f t="shared" ca="1" si="45"/>
        <v>#NAME?</v>
      </c>
      <c r="FT48" s="37" t="e">
        <f t="shared" ca="1" si="46"/>
        <v>#NAME?</v>
      </c>
      <c r="FU48" s="37" t="e">
        <f t="shared" ca="1" si="47"/>
        <v>#NAME?</v>
      </c>
      <c r="FV48" s="37" t="e">
        <f t="shared" ca="1" si="48"/>
        <v>#NAME?</v>
      </c>
      <c r="FY48" s="76"/>
      <c r="FZ48" s="34">
        <f t="shared" si="123"/>
        <v>1650</v>
      </c>
      <c r="GA48" s="30" t="e">
        <f t="shared" ca="1" si="124"/>
        <v>#NAME?</v>
      </c>
      <c r="GB48" s="30" t="e">
        <f t="shared" ca="1" si="125"/>
        <v>#NAME?</v>
      </c>
      <c r="GC48" s="30" t="e">
        <f t="shared" ca="1" si="126"/>
        <v>#NAME?</v>
      </c>
      <c r="GD48" s="30" t="e">
        <f t="shared" ca="1" si="127"/>
        <v>#NAME?</v>
      </c>
      <c r="GE48" s="30" t="e">
        <f t="shared" ca="1" si="128"/>
        <v>#NAME?</v>
      </c>
      <c r="GF48" s="30" t="e">
        <f t="shared" ca="1" si="129"/>
        <v>#NAME?</v>
      </c>
      <c r="GG48" s="30" t="e">
        <f t="shared" ca="1" si="130"/>
        <v>#NAME?</v>
      </c>
      <c r="GH48" s="30" t="e">
        <f t="shared" ca="1" si="131"/>
        <v>#NAME?</v>
      </c>
      <c r="GI48" s="30" t="e">
        <f t="shared" ca="1" si="132"/>
        <v>#NAME?</v>
      </c>
      <c r="GJ48" s="30" t="e">
        <f t="shared" ca="1" si="133"/>
        <v>#NAME?</v>
      </c>
      <c r="GK48" s="30" t="e">
        <f t="shared" ca="1" si="134"/>
        <v>#NAME?</v>
      </c>
      <c r="GL48" s="30" t="e">
        <f t="shared" ca="1" si="135"/>
        <v>#NAME?</v>
      </c>
      <c r="GM48" s="30" t="e">
        <f t="shared" ca="1" si="136"/>
        <v>#NAME?</v>
      </c>
      <c r="GN48" s="31" t="e">
        <f t="shared" ca="1" si="137"/>
        <v>#NAME?</v>
      </c>
      <c r="GO48" s="76"/>
      <c r="GP48" s="34">
        <v>1650</v>
      </c>
      <c r="GQ48" s="37" t="e">
        <f t="shared" ca="1" si="50"/>
        <v>#NAME?</v>
      </c>
      <c r="GR48" s="37" t="e">
        <f t="shared" ca="1" si="51"/>
        <v>#NAME?</v>
      </c>
      <c r="GS48" s="37" t="e">
        <f t="shared" ca="1" si="52"/>
        <v>#NAME?</v>
      </c>
      <c r="GT48" s="37" t="e">
        <f t="shared" ca="1" si="53"/>
        <v>#NAME?</v>
      </c>
      <c r="GU48" s="37" t="e">
        <f t="shared" ca="1" si="54"/>
        <v>#NAME?</v>
      </c>
      <c r="GV48" s="37" t="e">
        <f t="shared" ca="1" si="55"/>
        <v>#NAME?</v>
      </c>
      <c r="GW48" s="37" t="e">
        <f t="shared" ca="1" si="56"/>
        <v>#NAME?</v>
      </c>
      <c r="GX48" s="37" t="e">
        <f t="shared" ca="1" si="57"/>
        <v>#NAME?</v>
      </c>
      <c r="GY48" s="37" t="e">
        <f t="shared" ca="1" si="58"/>
        <v>#NAME?</v>
      </c>
      <c r="GZ48" s="37" t="e">
        <f t="shared" ca="1" si="59"/>
        <v>#NAME?</v>
      </c>
      <c r="HA48" s="37" t="e">
        <f t="shared" ca="1" si="60"/>
        <v>#NAME?</v>
      </c>
      <c r="HB48" s="37" t="e">
        <f t="shared" ca="1" si="61"/>
        <v>#NAME?</v>
      </c>
      <c r="HC48" s="37" t="e">
        <f t="shared" ca="1" si="62"/>
        <v>#NAME?</v>
      </c>
      <c r="HD48" s="37" t="e">
        <f t="shared" ca="1" si="63"/>
        <v>#NAME?</v>
      </c>
      <c r="HE48" s="76"/>
      <c r="HF48" s="34">
        <f t="shared" si="138"/>
        <v>1650</v>
      </c>
      <c r="HG48" s="42" t="e">
        <f t="shared" ca="1" si="139"/>
        <v>#NAME?</v>
      </c>
      <c r="HH48" s="38" t="e">
        <f t="shared" ca="1" si="140"/>
        <v>#NAME?</v>
      </c>
      <c r="HI48" s="38" t="e">
        <f t="shared" ca="1" si="141"/>
        <v>#NAME?</v>
      </c>
      <c r="HJ48" s="38" t="e">
        <f t="shared" ca="1" si="142"/>
        <v>#NAME?</v>
      </c>
      <c r="HK48" s="38" t="e">
        <f t="shared" ca="1" si="143"/>
        <v>#NAME?</v>
      </c>
      <c r="HL48" s="38" t="e">
        <f t="shared" ca="1" si="144"/>
        <v>#NAME?</v>
      </c>
      <c r="HM48" s="38" t="e">
        <f t="shared" ca="1" si="145"/>
        <v>#NAME?</v>
      </c>
      <c r="HN48" s="38" t="e">
        <f t="shared" ca="1" si="146"/>
        <v>#NAME?</v>
      </c>
      <c r="HO48" s="38" t="e">
        <f t="shared" ca="1" si="147"/>
        <v>#NAME?</v>
      </c>
      <c r="HP48" s="38" t="e">
        <f t="shared" ca="1" si="148"/>
        <v>#NAME?</v>
      </c>
      <c r="HQ48" s="38" t="e">
        <f t="shared" ca="1" si="149"/>
        <v>#NAME?</v>
      </c>
      <c r="HR48" s="38" t="e">
        <f t="shared" ca="1" si="150"/>
        <v>#NAME?</v>
      </c>
      <c r="HS48" s="38" t="e">
        <f t="shared" ca="1" si="151"/>
        <v>#NAME?</v>
      </c>
      <c r="HT48" s="43" t="e">
        <f t="shared" ca="1" si="152"/>
        <v>#NAME?</v>
      </c>
      <c r="HU48" s="76"/>
      <c r="HV48" s="34" t="e">
        <f t="shared" ca="1" si="153"/>
        <v>#NAME?</v>
      </c>
      <c r="HW48" s="38" t="e">
        <f t="shared" ca="1" si="154"/>
        <v>#NAME?</v>
      </c>
      <c r="HX48" s="38" t="e">
        <f t="shared" ca="1" si="155"/>
        <v>#NAME?</v>
      </c>
      <c r="HY48" s="38" t="e">
        <f t="shared" ca="1" si="156"/>
        <v>#NAME?</v>
      </c>
      <c r="HZ48" s="38" t="e">
        <f t="shared" ca="1" si="157"/>
        <v>#NAME?</v>
      </c>
      <c r="IA48" s="38" t="e">
        <f t="shared" ca="1" si="158"/>
        <v>#NAME?</v>
      </c>
      <c r="IB48" s="38" t="e">
        <f t="shared" ca="1" si="159"/>
        <v>#NAME?</v>
      </c>
      <c r="IC48" s="38" t="e">
        <f t="shared" ca="1" si="160"/>
        <v>#NAME?</v>
      </c>
      <c r="ID48" s="38" t="e">
        <f t="shared" ca="1" si="161"/>
        <v>#NAME?</v>
      </c>
      <c r="IE48" s="38" t="e">
        <f t="shared" ca="1" si="162"/>
        <v>#NAME?</v>
      </c>
      <c r="IF48" s="38" t="e">
        <f t="shared" ca="1" si="163"/>
        <v>#NAME?</v>
      </c>
      <c r="IG48" s="38" t="e">
        <f t="shared" ca="1" si="164"/>
        <v>#NAME?</v>
      </c>
      <c r="IH48" s="38" t="e">
        <f t="shared" ca="1" si="165"/>
        <v>#NAME?</v>
      </c>
      <c r="II48" s="38" t="e">
        <f t="shared" ca="1" si="166"/>
        <v>#NAME?</v>
      </c>
      <c r="IJ48" s="43" t="e">
        <f t="shared" ca="1" si="167"/>
        <v>#NAME?</v>
      </c>
      <c r="IL48" s="76"/>
      <c r="IM48" s="34" t="e">
        <f t="shared" ca="1" si="168"/>
        <v>#NAME?</v>
      </c>
      <c r="IN48" s="38" t="e">
        <f t="shared" ca="1" si="169"/>
        <v>#NAME?</v>
      </c>
      <c r="IO48" s="38" t="e">
        <f t="shared" ca="1" si="196"/>
        <v>#NAME?</v>
      </c>
      <c r="IP48" s="38" t="e">
        <f t="shared" ca="1" si="197"/>
        <v>#NAME?</v>
      </c>
      <c r="IQ48" s="38" t="e">
        <f t="shared" ca="1" si="198"/>
        <v>#NAME?</v>
      </c>
      <c r="IR48" s="38" t="e">
        <f t="shared" ca="1" si="199"/>
        <v>#NAME?</v>
      </c>
      <c r="IS48" s="38" t="e">
        <f t="shared" ca="1" si="200"/>
        <v>#NAME?</v>
      </c>
      <c r="IT48" s="38" t="e">
        <f t="shared" ca="1" si="201"/>
        <v>#NAME?</v>
      </c>
      <c r="IU48" s="38" t="e">
        <f t="shared" ca="1" si="202"/>
        <v>#NAME?</v>
      </c>
      <c r="IV48" s="38" t="e">
        <f t="shared" ca="1" si="203"/>
        <v>#NAME?</v>
      </c>
      <c r="IW48" s="38" t="e">
        <f t="shared" ca="1" si="204"/>
        <v>#NAME?</v>
      </c>
      <c r="IX48" s="38" t="e">
        <f t="shared" ca="1" si="205"/>
        <v>#NAME?</v>
      </c>
      <c r="IY48" s="38" t="e">
        <f t="shared" ca="1" si="206"/>
        <v>#NAME?</v>
      </c>
      <c r="IZ48" s="38" t="e">
        <f t="shared" ca="1" si="207"/>
        <v>#NAME?</v>
      </c>
      <c r="JA48" s="43" t="e">
        <f t="shared" ca="1" si="208"/>
        <v>#NAME?</v>
      </c>
    </row>
    <row r="49" spans="1:261" ht="12.9" thickBot="1" x14ac:dyDescent="0.35">
      <c r="A49" s="9"/>
      <c r="B49" s="87"/>
      <c r="C49" s="88"/>
      <c r="D49" s="10"/>
      <c r="F49" s="71"/>
      <c r="G49" s="71"/>
      <c r="J49" s="76"/>
      <c r="K49" s="34">
        <v>1700</v>
      </c>
      <c r="L49" s="37" t="e">
        <f ca="1">[1]!MF_dPpipe_atma(L$14,wc_,0,Hmes_,Pbuf_atma,Tbuf_,,d_tub,,gamma_gas_,gamma_oil_,gamma_wat_,,$K49,Pb_atma,T_res_,Bob_,,,,,,1,T_res_)</f>
        <v>#NAME?</v>
      </c>
      <c r="M49" s="37" t="e">
        <f ca="1">[1]!MF_dPpipe_atma(M$14,wc_,0,Hmes_,Pbuf_atma,Tbuf_,,d_tub,,gamma_gas_,gamma_oil_,gamma_wat_,,$K49,Pb_atma,T_res_,Bob_,,,,,,1,T_res_)</f>
        <v>#NAME?</v>
      </c>
      <c r="N49" s="37" t="e">
        <f ca="1">[1]!MF_dPpipe_atma(N$14,wc_,0,Hmes_,Pbuf_atma,Tbuf_,,d_tub,,gamma_gas_,gamma_oil_,gamma_wat_,,$K49,Pb_atma,T_res_,Bob_,,,,,,1,T_res_)</f>
        <v>#NAME?</v>
      </c>
      <c r="O49" s="37" t="e">
        <f ca="1">[1]!MF_dPpipe_atma(O$14,wc_,0,Hmes_,Pbuf_atma,Tbuf_,,d_tub,,gamma_gas_,gamma_oil_,gamma_wat_,,$K49,Pb_atma,T_res_,Bob_,,,,,,1,T_res_)</f>
        <v>#NAME?</v>
      </c>
      <c r="P49" s="37" t="e">
        <f ca="1">[1]!MF_dPpipe_atma(P$14,wc_,0,Hmes_,Pbuf_atma,Tbuf_,,d_tub,,gamma_gas_,gamma_oil_,gamma_wat_,,$K49,Pb_atma,T_res_,Bob_,,,,,,1,T_res_)</f>
        <v>#NAME?</v>
      </c>
      <c r="Q49" s="37" t="e">
        <f ca="1">[1]!MF_dPpipe_atma(Q$14,wc_,0,Hmes_,Pbuf_atma,Tbuf_,,d_tub,,gamma_gas_,gamma_oil_,gamma_wat_,,$K49,Pb_atma,T_res_,Bob_,,,,,,1,T_res_)</f>
        <v>#NAME?</v>
      </c>
      <c r="R49" s="37" t="e">
        <f ca="1">[1]!MF_dPpipe_atma(R$14,wc_,0,Hmes_,Pbuf_atma,Tbuf_,,d_tub,,gamma_gas_,gamma_oil_,gamma_wat_,,$K49,Pb_atma,T_res_,Bob_,,,,,,1,T_res_)</f>
        <v>#NAME?</v>
      </c>
      <c r="S49" s="37" t="e">
        <f ca="1">[1]!MF_dPpipe_atma(S$14,wc_,0,Hmes_,Pbuf_atma,Tbuf_,,d_tub,,gamma_gas_,gamma_oil_,gamma_wat_,,$K49,Pb_atma,T_res_,Bob_,,,,,,1,T_res_)</f>
        <v>#NAME?</v>
      </c>
      <c r="T49" s="37" t="e">
        <f ca="1">[1]!MF_dPpipe_atma(T$14,wc_,0,Hmes_,Pbuf_atma,Tbuf_,,d_tub,,gamma_gas_,gamma_oil_,gamma_wat_,,$K49,Pb_atma,T_res_,Bob_,,,,,,1,T_res_)</f>
        <v>#NAME?</v>
      </c>
      <c r="U49" s="37" t="e">
        <f ca="1">[1]!MF_dPpipe_atma(U$14,wc_,0,Hmes_,Pbuf_atma,Tbuf_,,d_tub,,gamma_gas_,gamma_oil_,gamma_wat_,,$K49,Pb_atma,T_res_,Bob_,,,,,,1,T_res_)</f>
        <v>#NAME?</v>
      </c>
      <c r="V49" s="37" t="e">
        <f ca="1">[1]!MF_dPpipe_atma(V$14,wc_,0,Hmes_,Pbuf_atma,Tbuf_,,d_tub,,gamma_gas_,gamma_oil_,gamma_wat_,,$K49,Pb_atma,T_res_,Bob_,,,,,,1,T_res_)</f>
        <v>#NAME?</v>
      </c>
      <c r="W49" s="37" t="e">
        <f ca="1">[1]!MF_dPpipe_atma(W$14,wc_,0,Hmes_,Pbuf_atma,Tbuf_,,d_tub,,gamma_gas_,gamma_oil_,gamma_wat_,,$K49,Pb_atma,T_res_,Bob_,,,,,,1,T_res_)</f>
        <v>#NAME?</v>
      </c>
      <c r="X49" s="37" t="e">
        <f ca="1">[1]!MF_dPpipe_atma(X$14,wc_,0,Hmes_,Pbuf_atma,Tbuf_,,d_tub,,gamma_gas_,gamma_oil_,gamma_wat_,,$K49,Pb_atma,T_res_,Bob_,,,,,,1,T_res_)</f>
        <v>#NAME?</v>
      </c>
      <c r="Y49" s="37" t="e">
        <f ca="1">[1]!MF_dPpipe_atma(Y$14,wc_,0,Hmes_,Pbuf_atma,Tbuf_,,d_tub,,gamma_gas_,gamma_oil_,gamma_wat_,,$K49,Pb_atma,T_res_,Bob_,,,,,,1,T_res_)</f>
        <v>#NAME?</v>
      </c>
      <c r="AB49" s="76"/>
      <c r="AC49" s="34">
        <f>$K$49</f>
        <v>1700</v>
      </c>
      <c r="AD49" s="37" t="e">
        <f t="shared" ca="1" si="67"/>
        <v>#NAME?</v>
      </c>
      <c r="AE49" s="37" t="e">
        <f t="shared" ca="1" si="68"/>
        <v>#NAME?</v>
      </c>
      <c r="AF49" s="37" t="e">
        <f t="shared" ca="1" si="69"/>
        <v>#NAME?</v>
      </c>
      <c r="AG49" s="37" t="e">
        <f t="shared" ca="1" si="70"/>
        <v>#NAME?</v>
      </c>
      <c r="AH49" s="37" t="e">
        <f t="shared" ca="1" si="71"/>
        <v>#NAME?</v>
      </c>
      <c r="AI49" s="37" t="e">
        <f t="shared" ca="1" si="72"/>
        <v>#NAME?</v>
      </c>
      <c r="AJ49" s="37" t="e">
        <f t="shared" ca="1" si="73"/>
        <v>#NAME?</v>
      </c>
      <c r="AK49" s="37" t="e">
        <f t="shared" ca="1" si="74"/>
        <v>#NAME?</v>
      </c>
      <c r="AL49" s="37" t="e">
        <f t="shared" ca="1" si="75"/>
        <v>#NAME?</v>
      </c>
      <c r="AM49" s="37" t="e">
        <f t="shared" ca="1" si="76"/>
        <v>#NAME?</v>
      </c>
      <c r="AN49" s="37" t="e">
        <f t="shared" ca="1" si="77"/>
        <v>#NAME?</v>
      </c>
      <c r="AO49" s="37" t="e">
        <f t="shared" ca="1" si="78"/>
        <v>#NAME?</v>
      </c>
      <c r="AP49" s="37" t="e">
        <f t="shared" ca="1" si="79"/>
        <v>#NAME?</v>
      </c>
      <c r="AQ49" s="37" t="e">
        <f t="shared" ca="1" si="18"/>
        <v>#NAME?</v>
      </c>
      <c r="AT49" s="76"/>
      <c r="AU49" s="34">
        <f>$K$49</f>
        <v>1700</v>
      </c>
      <c r="AV49" s="16">
        <f>[1]!MF_SeparNat_d($B$18,AV$14,wc_,,d_tub,Dcas_,gamma_gas_,gamma_oil_,gamma_wat_,,$AU49,Pb_atma,T_res_,Bob_)</f>
        <v>0.96368115446005664</v>
      </c>
      <c r="AW49" s="16">
        <f>[1]!MF_SeparNat_d($B$18,AW$14,wc_,,d_tub,Dcas_,gamma_gas_,gamma_oil_,gamma_wat_,,$AU49,Pb_atma,T_res_,Bob_)</f>
        <v>0.94008885392382013</v>
      </c>
      <c r="AX49" s="16">
        <f>[1]!MF_SeparNat_d($B$18,AX$14,wc_,,d_tub,Dcas_,gamma_gas_,gamma_oil_,gamma_wat_,,$AU49,Pb_atma,T_res_,Bob_)</f>
        <v>0.9183333034125758</v>
      </c>
      <c r="AY49" s="16">
        <f>[1]!MF_SeparNat_d($B$18,AY$14,wc_,,d_tub,Dcas_,gamma_gas_,gamma_oil_,gamma_wat_,,$AU49,Pb_atma,T_res_,Bob_)</f>
        <v>0.89793900224403012</v>
      </c>
      <c r="AZ49" s="16">
        <f>[1]!MF_SeparNat_d($B$18,AZ$14,wc_,,d_tub,Dcas_,gamma_gas_,gamma_oil_,gamma_wat_,,$AU49,Pb_atma,T_res_,Bob_)</f>
        <v>0.87864993964795901</v>
      </c>
      <c r="BA49" s="16">
        <f>[1]!MF_SeparNat_d($B$18,BA$14,wc_,,d_tub,Dcas_,gamma_gas_,gamma_oil_,gamma_wat_,,$AU49,Pb_atma,T_res_,Bob_)</f>
        <v>0.86030147918933464</v>
      </c>
      <c r="BB49" s="16">
        <f>[1]!MF_SeparNat_d($B$18,BB$14,wc_,,d_tub,Dcas_,gamma_gas_,gamma_oil_,gamma_wat_,,$AU49,Pb_atma,T_res_,Bob_)</f>
        <v>0.83269171324209301</v>
      </c>
      <c r="BC49" s="16">
        <f>[1]!MF_SeparNat_d($B$18,BC$14,wc_,,d_tub,Dcas_,gamma_gas_,gamma_oil_,gamma_wat_,,$AU49,Pb_atma,T_res_,Bob_)</f>
        <v>0.81494418761888077</v>
      </c>
      <c r="BD49" s="16">
        <f>[1]!MF_SeparNat_d($B$18,BD$14,wc_,,d_tub,Dcas_,gamma_gas_,gamma_oil_,gamma_wat_,,$AU49,Pb_atma,T_res_,Bob_)</f>
        <v>0.79793642126633246</v>
      </c>
      <c r="BE49" s="16">
        <f>[1]!MF_SeparNat_d($B$18,BE$14,wc_,,d_tub,Dcas_,gamma_gas_,gamma_oil_,gamma_wat_,,$AU49,Pb_atma,T_res_,Bob_)</f>
        <v>0.78160599927185093</v>
      </c>
      <c r="BF49" s="16">
        <f>[1]!MF_SeparNat_d($B$18,BF$14,wc_,,d_tub,Dcas_,gamma_gas_,gamma_oil_,gamma_wat_,,$AU49,Pb_atma,T_res_,Bob_)</f>
        <v>0.76590103475779803</v>
      </c>
      <c r="BG49" s="16">
        <f>[1]!MF_SeparNat_d($B$18,BG$14,wc_,,d_tub,Dcas_,gamma_gas_,gamma_oil_,gamma_wat_,,$AU49,Pb_atma,T_res_,Bob_)</f>
        <v>0.75077754927087659</v>
      </c>
      <c r="BH49" s="16">
        <f>[1]!MF_SeparNat_d($B$18,BH$14,wc_,,d_tub,Dcas_,gamma_gas_,gamma_oil_,gamma_wat_,,$AU49,Pb_atma,T_res_,Bob_)</f>
        <v>0.75106874799860379</v>
      </c>
      <c r="BI49" s="16">
        <f>[1]!MF_SeparNat_d($B$18,BI$14,wc_,,d_tub,Dcas_,gamma_gas_,gamma_oil_,gamma_wat_,,$AU49,Pb_atma,T_res_,Bob_)</f>
        <v>0.73760399776896213</v>
      </c>
      <c r="BJ49" s="76"/>
      <c r="BK49" s="34">
        <f>$K$49</f>
        <v>1700</v>
      </c>
      <c r="BL49" s="16">
        <f>[1]!MF_GasFraction_d($B$18,T_res_,wc_,gamma_gas_,gamma_oil_,gamma_wat_,,$BK49,Pb_atma,T_res_,Bob_,,,AV49,$B$18,T_res_)</f>
        <v>0.4690314232682925</v>
      </c>
      <c r="BM49" s="16">
        <f>[1]!MF_GasFraction_d($B$18,T_res_,wc_,gamma_gas_,gamma_oil_,gamma_wat_,,$BK49,Pb_atma,T_res_,Bob_,,,AW49,$B$18,T_res_)</f>
        <v>0.592243160831184</v>
      </c>
      <c r="BN49" s="16">
        <f>[1]!MF_GasFraction_d($B$18,T_res_,wc_,gamma_gas_,gamma_oil_,gamma_wat_,,$BK49,Pb_atma,T_res_,Bob_,,,AX49,$B$18,T_res_)</f>
        <v>0.6644146268745762</v>
      </c>
      <c r="BO49" s="16">
        <f>[1]!MF_GasFraction_d($B$18,T_res_,wc_,gamma_gas_,gamma_oil_,gamma_wat_,,$BK49,Pb_atma,T_res_,Bob_,,,AY49,$B$18,T_res_)</f>
        <v>0.71217158819035842</v>
      </c>
      <c r="BP49" s="16">
        <f>[1]!MF_GasFraction_d($B$18,T_res_,wc_,gamma_gas_,gamma_oil_,gamma_wat_,,$BK49,Pb_atma,T_res_,Bob_,,,AZ49,$B$18,T_res_)</f>
        <v>0.7463166511985545</v>
      </c>
      <c r="BQ49" s="16">
        <f>[1]!MF_GasFraction_d($B$18,T_res_,wc_,gamma_gas_,gamma_oil_,gamma_wat_,,$BK49,Pb_atma,T_res_,Bob_,,,BA49,$B$18,T_res_)</f>
        <v>0.77204074017933999</v>
      </c>
      <c r="BR49" s="16">
        <f>[1]!MF_GasFraction_d($B$18,T_res_,wc_,gamma_gas_,gamma_oil_,gamma_wat_,,$BK49,Pb_atma,T_res_,Bob_,,,BB49,$B$18,T_res_)</f>
        <v>0.80221909109440015</v>
      </c>
      <c r="BS49" s="16">
        <f>[1]!MF_GasFraction_d($B$18,T_res_,wc_,gamma_gas_,gamma_oil_,gamma_wat_,,$BK49,Pb_atma,T_res_,Bob_,,,BC49,$B$18,T_res_)</f>
        <v>0.81772971362126379</v>
      </c>
      <c r="BT49" s="16">
        <f>[1]!MF_GasFraction_d($B$18,T_res_,wc_,gamma_gas_,gamma_oil_,gamma_wat_,,$BK49,Pb_atma,T_res_,Bob_,,,BD49,$B$18,T_res_)</f>
        <v>0.83047059213571539</v>
      </c>
      <c r="BU49" s="16">
        <f>[1]!MF_GasFraction_d($B$18,T_res_,wc_,gamma_gas_,gamma_oil_,gamma_wat_,,$BK49,Pb_atma,T_res_,Bob_,,,BE49,$B$18,T_res_)</f>
        <v>0.8411332767399301</v>
      </c>
      <c r="BV49" s="16">
        <f>[1]!MF_GasFraction_d($B$18,T_res_,wc_,gamma_gas_,gamma_oil_,gamma_wat_,,$BK49,Pb_atma,T_res_,Bob_,,,BF49,$B$18,T_res_)</f>
        <v>0.85019453929696776</v>
      </c>
      <c r="BW49" s="16">
        <f>[1]!MF_GasFraction_d($B$18,T_res_,wc_,gamma_gas_,gamma_oil_,gamma_wat_,,$BK49,Pb_atma,T_res_,Bob_,,,BG49,$B$18,T_res_)</f>
        <v>0.85799421844142365</v>
      </c>
      <c r="BX49" s="16">
        <f>[1]!MF_GasFraction_d($B$18,T_res_,wc_,gamma_gas_,gamma_oil_,gamma_wat_,,$BK49,Pb_atma,T_res_,Bob_,,,BH49,$B$18,T_res_)</f>
        <v>0.85785171403302563</v>
      </c>
      <c r="BY49" s="16">
        <f>[1]!MF_GasFraction_d($B$18,T_res_,wc_,gamma_gas_,gamma_oil_,gamma_wat_,,$BK49,Pb_atma,T_res_,Bob_,,,BI49,$B$18,T_res_)</f>
        <v>0.8641551074834406</v>
      </c>
      <c r="CA49" s="76"/>
      <c r="CB49" s="34">
        <f>$K$49</f>
        <v>1700</v>
      </c>
      <c r="CC49" t="e">
        <f t="shared" ca="1" si="80"/>
        <v>#NAME?</v>
      </c>
      <c r="CD49" t="e">
        <f t="shared" ca="1" si="19"/>
        <v>#NAME?</v>
      </c>
      <c r="CE49" t="e">
        <f t="shared" ca="1" si="20"/>
        <v>#NAME?</v>
      </c>
      <c r="CF49" t="e">
        <f t="shared" ca="1" si="21"/>
        <v>#NAME?</v>
      </c>
      <c r="CG49" t="e">
        <f t="shared" ca="1" si="22"/>
        <v>#NAME?</v>
      </c>
      <c r="CH49" t="e">
        <f t="shared" ca="1" si="23"/>
        <v>#NAME?</v>
      </c>
      <c r="CI49" t="e">
        <f t="shared" ca="1" si="24"/>
        <v>#NAME?</v>
      </c>
      <c r="CJ49" t="e">
        <f t="shared" ca="1" si="25"/>
        <v>#NAME?</v>
      </c>
      <c r="CK49" t="e">
        <f t="shared" ca="1" si="26"/>
        <v>#NAME?</v>
      </c>
      <c r="CL49" t="e">
        <f t="shared" ca="1" si="27"/>
        <v>#NAME?</v>
      </c>
      <c r="CM49" t="e">
        <f t="shared" ca="1" si="28"/>
        <v>#NAME?</v>
      </c>
      <c r="CN49" t="e">
        <f t="shared" ca="1" si="29"/>
        <v>#NAME?</v>
      </c>
      <c r="CO49" t="e">
        <f t="shared" ca="1" si="30"/>
        <v>#NAME?</v>
      </c>
      <c r="CP49" t="e">
        <f t="shared" ca="1" si="31"/>
        <v>#NAME?</v>
      </c>
      <c r="CR49" s="76"/>
      <c r="CS49" s="34">
        <f>$K$49</f>
        <v>1700</v>
      </c>
      <c r="CT49" s="37">
        <f>IF(CT$9&lt;$CW$7,500,[1]!MF_PGasFraction_atma($B$19,T_res_,gamma_gas_,gamma_oil_,gamma_wat_,wc_,,$CS49,Pb_atma,T_res_,Bob_,,,AU49,$B$18,T_res_))</f>
        <v>500</v>
      </c>
      <c r="CU49" s="37">
        <f>IF(CU$9&lt;$CW$7,500,[1]!MF_PGasFraction_atma($B$19,T_res_,gamma_gas_,gamma_oil_,gamma_wat_,wc_,,$CS49,Pb_atma,T_res_,Bob_,,,AV49,$B$18,T_res_))</f>
        <v>55.95703125</v>
      </c>
      <c r="CV49" s="37">
        <f>IF(CV$9&lt;$CW$7,500,[1]!MF_PGasFraction_atma($B$19,T_res_,gamma_gas_,gamma_oil_,gamma_wat_,wc_,,$CS49,Pb_atma,T_res_,Bob_,,,AW49,$B$18,T_res_))</f>
        <v>74.853515625</v>
      </c>
      <c r="CW49" s="37">
        <f>IF(CW$9&lt;$CW$7,500,[1]!MF_PGasFraction_atma($B$19,T_res_,gamma_gas_,gamma_oil_,gamma_wat_,wc_,,$CS49,Pb_atma,T_res_,Bob_,,,AX49,$B$18,T_res_))</f>
        <v>90.087890625</v>
      </c>
      <c r="CX49" s="37">
        <f>IF(CX$9&lt;$CW$7,500,[1]!MF_PGasFraction_atma($B$19,T_res_,gamma_gas_,gamma_oil_,gamma_wat_,wc_,,$CS49,Pb_atma,T_res_,Bob_,,,AY49,$B$18,T_res_))</f>
        <v>102.099609375</v>
      </c>
      <c r="CY49" s="37">
        <f>IF(CY$9&lt;$CW$7,500,[1]!MF_PGasFraction_atma($B$19,T_res_,gamma_gas_,gamma_oil_,gamma_wat_,wc_,,$CS49,Pb_atma,T_res_,Bob_,,,AZ49,$B$18,T_res_))</f>
        <v>111.6943359375</v>
      </c>
      <c r="CZ49" s="37">
        <f>IF(CZ$9&lt;$CW$7,500,[1]!MF_PGasFraction_atma($B$19,T_res_,gamma_gas_,gamma_oil_,gamma_wat_,wc_,,$CS49,Pb_atma,T_res_,Bob_,,,BA49,$B$18,T_res_))</f>
        <v>119.71435546875</v>
      </c>
      <c r="DA49" s="37">
        <f>IF(DA$9&lt;$CW$7,500,[1]!MF_PGasFraction_atma($B$19,T_res_,gamma_gas_,gamma_oil_,gamma_wat_,wc_,,$CS49,Pb_atma,T_res_,Bob_,,,BB49,$B$18,T_res_))</f>
        <v>130.62744140625</v>
      </c>
      <c r="DB49" s="37">
        <f>IF(DB$9&lt;$CW$7,500,[1]!MF_PGasFraction_atma($B$19,T_res_,gamma_gas_,gamma_oil_,gamma_wat_,wc_,,$CS49,Pb_atma,T_res_,Bob_,,,BC49,$B$18,T_res_))</f>
        <v>137.58544921875</v>
      </c>
      <c r="DC49" s="37">
        <f>IF(DC$9&lt;$CW$7,500,[1]!MF_PGasFraction_atma($B$19,T_res_,gamma_gas_,gamma_oil_,gamma_wat_,wc_,,$CS49,Pb_atma,T_res_,Bob_,,,BD49,$B$18,T_res_))</f>
        <v>144.873046875</v>
      </c>
      <c r="DD49" s="37">
        <f>IF(DD$9&lt;$CW$7,500,[1]!MF_PGasFraction_atma($B$19,T_res_,gamma_gas_,gamma_oil_,gamma_wat_,wc_,,$CS49,Pb_atma,T_res_,Bob_,,,BE49,$B$18,T_res_))</f>
        <v>155.126953125</v>
      </c>
      <c r="DE49" s="37">
        <f>IF(DE$9&lt;$CW$7,500,[1]!MF_PGasFraction_atma($B$19,T_res_,gamma_gas_,gamma_oil_,gamma_wat_,wc_,,$CS49,Pb_atma,T_res_,Bob_,,,BF49,$B$18,T_res_))</f>
        <v>183.3984375</v>
      </c>
      <c r="DF49" s="37">
        <f>IF(DF$9&lt;$CW$7,500,[1]!MF_PGasFraction_atma($B$19,T_res_,gamma_gas_,gamma_oil_,gamma_wat_,wc_,,$CS49,Pb_atma,T_res_,Bob_,,,BG49,$B$18,T_res_))</f>
        <v>225.29296875</v>
      </c>
      <c r="DG49" s="37">
        <f>IF(DG$9&lt;$CW$7,500,[1]!MF_PGasFraction_atma($B$19,T_res_,gamma_gas_,gamma_oil_,gamma_wat_,wc_,,$CS49,Pb_atma,T_res_,Bob_,,,BH49,$B$18,T_res_))</f>
        <v>224.4140625</v>
      </c>
      <c r="DI49" s="76"/>
      <c r="DJ49" s="34">
        <f>$K$49</f>
        <v>1700</v>
      </c>
      <c r="DK49" s="30" t="e">
        <f t="shared" ca="1" si="81"/>
        <v>#NAME?</v>
      </c>
      <c r="DL49" s="30" t="e">
        <f t="shared" ca="1" si="82"/>
        <v>#NAME?</v>
      </c>
      <c r="DM49" s="30" t="e">
        <f t="shared" ca="1" si="83"/>
        <v>#NAME?</v>
      </c>
      <c r="DN49" s="30" t="e">
        <f t="shared" ca="1" si="84"/>
        <v>#NAME?</v>
      </c>
      <c r="DO49" s="30" t="e">
        <f t="shared" ca="1" si="85"/>
        <v>#NAME?</v>
      </c>
      <c r="DP49" s="30" t="e">
        <f t="shared" ca="1" si="86"/>
        <v>#NAME?</v>
      </c>
      <c r="DQ49" s="30" t="e">
        <f t="shared" ca="1" si="87"/>
        <v>#NAME?</v>
      </c>
      <c r="DR49" s="30" t="e">
        <f t="shared" ca="1" si="88"/>
        <v>#NAME?</v>
      </c>
      <c r="DS49" s="30" t="e">
        <f t="shared" ca="1" si="89"/>
        <v>#NAME?</v>
      </c>
      <c r="DT49" s="30" t="e">
        <f t="shared" ca="1" si="90"/>
        <v>#NAME?</v>
      </c>
      <c r="DU49" s="30" t="e">
        <f t="shared" ca="1" si="91"/>
        <v>#NAME?</v>
      </c>
      <c r="DV49" s="30" t="e">
        <f t="shared" ca="1" si="92"/>
        <v>#NAME?</v>
      </c>
      <c r="DW49" s="30" t="e">
        <f t="shared" ca="1" si="93"/>
        <v>#NAME?</v>
      </c>
      <c r="DX49" s="30" t="e">
        <f t="shared" ca="1" si="94"/>
        <v>#NAME?</v>
      </c>
      <c r="DZ49" s="76"/>
      <c r="EA49" s="34">
        <f>$K$49</f>
        <v>1700</v>
      </c>
      <c r="EB49" s="38" t="e">
        <f t="shared" ca="1" si="95"/>
        <v>#NAME?</v>
      </c>
      <c r="EC49" s="38">
        <f t="shared" si="96"/>
        <v>60</v>
      </c>
      <c r="ED49" s="38" t="e">
        <f t="shared" ca="1" si="97"/>
        <v>#NAME?</v>
      </c>
      <c r="EE49" s="38" t="e">
        <f t="shared" ca="1" si="98"/>
        <v>#NAME?</v>
      </c>
      <c r="EF49" s="38" t="e">
        <f t="shared" ca="1" si="99"/>
        <v>#NAME?</v>
      </c>
      <c r="EG49" s="38" t="e">
        <f t="shared" ca="1" si="100"/>
        <v>#NAME?</v>
      </c>
      <c r="EH49" s="38" t="e">
        <f t="shared" ca="1" si="101"/>
        <v>#NAME?</v>
      </c>
      <c r="EI49" s="38" t="e">
        <f t="shared" ca="1" si="102"/>
        <v>#NAME?</v>
      </c>
      <c r="EJ49" s="38" t="e">
        <f t="shared" ca="1" si="103"/>
        <v>#NAME?</v>
      </c>
      <c r="EK49" s="38" t="e">
        <f t="shared" ca="1" si="104"/>
        <v>#NAME?</v>
      </c>
      <c r="EL49" s="38" t="e">
        <f t="shared" ca="1" si="105"/>
        <v>#NAME?</v>
      </c>
      <c r="EM49" s="38" t="e">
        <f t="shared" ca="1" si="106"/>
        <v>#NAME?</v>
      </c>
      <c r="EN49" s="38" t="e">
        <f t="shared" ca="1" si="107"/>
        <v>#NAME?</v>
      </c>
      <c r="EO49" s="38" t="e">
        <f t="shared" ca="1" si="108"/>
        <v>#NAME?</v>
      </c>
      <c r="ER49" s="20" t="e">
        <f t="shared" ca="1" si="109"/>
        <v>#NAME?</v>
      </c>
      <c r="ES49" t="e">
        <f t="shared" ca="1" si="183"/>
        <v>#NAME?</v>
      </c>
      <c r="ET49" t="e">
        <f t="shared" ca="1" si="184"/>
        <v>#NAME?</v>
      </c>
      <c r="EU49" t="e">
        <f t="shared" ca="1" si="185"/>
        <v>#NAME?</v>
      </c>
      <c r="EV49" t="e">
        <f t="shared" ca="1" si="186"/>
        <v>#NAME?</v>
      </c>
      <c r="EW49" t="e">
        <f t="shared" ca="1" si="187"/>
        <v>#NAME?</v>
      </c>
      <c r="EX49" t="e">
        <f t="shared" ca="1" si="188"/>
        <v>#NAME?</v>
      </c>
      <c r="EY49" t="e">
        <f t="shared" ca="1" si="189"/>
        <v>#NAME?</v>
      </c>
      <c r="EZ49" t="e">
        <f t="shared" ca="1" si="190"/>
        <v>#NAME?</v>
      </c>
      <c r="FA49" t="e">
        <f t="shared" ca="1" si="191"/>
        <v>#NAME?</v>
      </c>
      <c r="FB49" t="e">
        <f t="shared" ca="1" si="192"/>
        <v>#NAME?</v>
      </c>
      <c r="FC49" t="e">
        <f t="shared" ca="1" si="193"/>
        <v>#NAME?</v>
      </c>
      <c r="FD49" t="e">
        <f t="shared" ca="1" si="194"/>
        <v>#NAME?</v>
      </c>
      <c r="FE49" s="21" t="e">
        <f t="shared" ca="1" si="195"/>
        <v>#NAME?</v>
      </c>
      <c r="FG49" s="76"/>
      <c r="FH49" s="34">
        <f>$K$49</f>
        <v>1700</v>
      </c>
      <c r="FI49" s="37" t="e">
        <f t="shared" ca="1" si="35"/>
        <v>#NAME?</v>
      </c>
      <c r="FJ49" s="37" t="e">
        <f t="shared" ca="1" si="36"/>
        <v>#NAME?</v>
      </c>
      <c r="FK49" s="37" t="e">
        <f t="shared" ca="1" si="37"/>
        <v>#NAME?</v>
      </c>
      <c r="FL49" s="37" t="e">
        <f t="shared" ca="1" si="38"/>
        <v>#NAME?</v>
      </c>
      <c r="FM49" s="37" t="e">
        <f t="shared" ca="1" si="39"/>
        <v>#NAME?</v>
      </c>
      <c r="FN49" s="37" t="e">
        <f t="shared" ca="1" si="40"/>
        <v>#NAME?</v>
      </c>
      <c r="FO49" s="37" t="e">
        <f t="shared" ca="1" si="41"/>
        <v>#NAME?</v>
      </c>
      <c r="FP49" s="37" t="e">
        <f t="shared" ca="1" si="42"/>
        <v>#NAME?</v>
      </c>
      <c r="FQ49" s="37" t="e">
        <f t="shared" ca="1" si="43"/>
        <v>#NAME?</v>
      </c>
      <c r="FR49" s="37" t="e">
        <f t="shared" ca="1" si="44"/>
        <v>#NAME?</v>
      </c>
      <c r="FS49" s="37" t="e">
        <f t="shared" ca="1" si="45"/>
        <v>#NAME?</v>
      </c>
      <c r="FT49" s="37" t="e">
        <f t="shared" ca="1" si="46"/>
        <v>#NAME?</v>
      </c>
      <c r="FU49" s="37" t="e">
        <f t="shared" ca="1" si="47"/>
        <v>#NAME?</v>
      </c>
      <c r="FV49" s="37" t="e">
        <f t="shared" ca="1" si="48"/>
        <v>#NAME?</v>
      </c>
      <c r="FY49" s="76"/>
      <c r="FZ49" s="34">
        <f t="shared" si="123"/>
        <v>1700</v>
      </c>
      <c r="GA49" s="30" t="e">
        <f t="shared" ca="1" si="124"/>
        <v>#NAME?</v>
      </c>
      <c r="GB49" s="30" t="e">
        <f t="shared" ca="1" si="125"/>
        <v>#NAME?</v>
      </c>
      <c r="GC49" s="30" t="e">
        <f t="shared" ca="1" si="126"/>
        <v>#NAME?</v>
      </c>
      <c r="GD49" s="30" t="e">
        <f t="shared" ca="1" si="127"/>
        <v>#NAME?</v>
      </c>
      <c r="GE49" s="30" t="e">
        <f t="shared" ca="1" si="128"/>
        <v>#NAME?</v>
      </c>
      <c r="GF49" s="30" t="e">
        <f t="shared" ca="1" si="129"/>
        <v>#NAME?</v>
      </c>
      <c r="GG49" s="30" t="e">
        <f t="shared" ca="1" si="130"/>
        <v>#NAME?</v>
      </c>
      <c r="GH49" s="30" t="e">
        <f t="shared" ca="1" si="131"/>
        <v>#NAME?</v>
      </c>
      <c r="GI49" s="30" t="e">
        <f t="shared" ca="1" si="132"/>
        <v>#NAME?</v>
      </c>
      <c r="GJ49" s="30" t="e">
        <f t="shared" ca="1" si="133"/>
        <v>#NAME?</v>
      </c>
      <c r="GK49" s="30" t="e">
        <f t="shared" ca="1" si="134"/>
        <v>#NAME?</v>
      </c>
      <c r="GL49" s="30" t="e">
        <f t="shared" ca="1" si="135"/>
        <v>#NAME?</v>
      </c>
      <c r="GM49" s="30" t="e">
        <f t="shared" ca="1" si="136"/>
        <v>#NAME?</v>
      </c>
      <c r="GN49" s="31" t="e">
        <f t="shared" ca="1" si="137"/>
        <v>#NAME?</v>
      </c>
      <c r="GO49" s="76"/>
      <c r="GP49" s="34">
        <v>1700</v>
      </c>
      <c r="GQ49" s="37" t="e">
        <f t="shared" ca="1" si="50"/>
        <v>#NAME?</v>
      </c>
      <c r="GR49" s="37" t="e">
        <f t="shared" ca="1" si="51"/>
        <v>#NAME?</v>
      </c>
      <c r="GS49" s="37" t="e">
        <f t="shared" ca="1" si="52"/>
        <v>#NAME?</v>
      </c>
      <c r="GT49" s="37" t="e">
        <f t="shared" ca="1" si="53"/>
        <v>#NAME?</v>
      </c>
      <c r="GU49" s="37" t="e">
        <f t="shared" ca="1" si="54"/>
        <v>#NAME?</v>
      </c>
      <c r="GV49" s="37" t="e">
        <f t="shared" ca="1" si="55"/>
        <v>#NAME?</v>
      </c>
      <c r="GW49" s="37" t="e">
        <f t="shared" ca="1" si="56"/>
        <v>#NAME?</v>
      </c>
      <c r="GX49" s="37" t="e">
        <f t="shared" ca="1" si="57"/>
        <v>#NAME?</v>
      </c>
      <c r="GY49" s="37" t="e">
        <f t="shared" ca="1" si="58"/>
        <v>#NAME?</v>
      </c>
      <c r="GZ49" s="37" t="e">
        <f t="shared" ca="1" si="59"/>
        <v>#NAME?</v>
      </c>
      <c r="HA49" s="37" t="e">
        <f t="shared" ca="1" si="60"/>
        <v>#NAME?</v>
      </c>
      <c r="HB49" s="37" t="e">
        <f t="shared" ca="1" si="61"/>
        <v>#NAME?</v>
      </c>
      <c r="HC49" s="37" t="e">
        <f t="shared" ca="1" si="62"/>
        <v>#NAME?</v>
      </c>
      <c r="HD49" s="37" t="e">
        <f t="shared" ca="1" si="63"/>
        <v>#NAME?</v>
      </c>
      <c r="HE49" s="76"/>
      <c r="HF49" s="34">
        <f t="shared" si="138"/>
        <v>1700</v>
      </c>
      <c r="HG49" s="42" t="e">
        <f t="shared" ca="1" si="139"/>
        <v>#NAME?</v>
      </c>
      <c r="HH49" s="38" t="e">
        <f t="shared" ca="1" si="140"/>
        <v>#NAME?</v>
      </c>
      <c r="HI49" s="38" t="e">
        <f t="shared" ca="1" si="141"/>
        <v>#NAME?</v>
      </c>
      <c r="HJ49" s="38" t="e">
        <f t="shared" ca="1" si="142"/>
        <v>#NAME?</v>
      </c>
      <c r="HK49" s="38" t="e">
        <f t="shared" ca="1" si="143"/>
        <v>#NAME?</v>
      </c>
      <c r="HL49" s="38" t="e">
        <f t="shared" ca="1" si="144"/>
        <v>#NAME?</v>
      </c>
      <c r="HM49" s="38" t="e">
        <f t="shared" ca="1" si="145"/>
        <v>#NAME?</v>
      </c>
      <c r="HN49" s="38" t="e">
        <f t="shared" ca="1" si="146"/>
        <v>#NAME?</v>
      </c>
      <c r="HO49" s="38" t="e">
        <f t="shared" ca="1" si="147"/>
        <v>#NAME?</v>
      </c>
      <c r="HP49" s="38" t="e">
        <f t="shared" ca="1" si="148"/>
        <v>#NAME?</v>
      </c>
      <c r="HQ49" s="38" t="e">
        <f t="shared" ca="1" si="149"/>
        <v>#NAME?</v>
      </c>
      <c r="HR49" s="38" t="e">
        <f t="shared" ca="1" si="150"/>
        <v>#NAME?</v>
      </c>
      <c r="HS49" s="38" t="e">
        <f t="shared" ca="1" si="151"/>
        <v>#NAME?</v>
      </c>
      <c r="HT49" s="43" t="e">
        <f t="shared" ca="1" si="152"/>
        <v>#NAME?</v>
      </c>
      <c r="HU49" s="76"/>
      <c r="HV49" s="34" t="e">
        <f t="shared" ca="1" si="153"/>
        <v>#NAME?</v>
      </c>
      <c r="HW49" s="38" t="e">
        <f t="shared" ca="1" si="154"/>
        <v>#NAME?</v>
      </c>
      <c r="HX49" s="38" t="e">
        <f t="shared" ca="1" si="155"/>
        <v>#NAME?</v>
      </c>
      <c r="HY49" s="38" t="e">
        <f t="shared" ca="1" si="156"/>
        <v>#NAME?</v>
      </c>
      <c r="HZ49" s="38" t="e">
        <f t="shared" ca="1" si="157"/>
        <v>#NAME?</v>
      </c>
      <c r="IA49" s="38" t="e">
        <f t="shared" ca="1" si="158"/>
        <v>#NAME?</v>
      </c>
      <c r="IB49" s="38" t="e">
        <f t="shared" ca="1" si="159"/>
        <v>#NAME?</v>
      </c>
      <c r="IC49" s="38" t="e">
        <f t="shared" ca="1" si="160"/>
        <v>#NAME?</v>
      </c>
      <c r="ID49" s="38" t="e">
        <f t="shared" ca="1" si="161"/>
        <v>#NAME?</v>
      </c>
      <c r="IE49" s="38" t="e">
        <f t="shared" ca="1" si="162"/>
        <v>#NAME?</v>
      </c>
      <c r="IF49" s="38" t="e">
        <f t="shared" ca="1" si="163"/>
        <v>#NAME?</v>
      </c>
      <c r="IG49" s="38" t="e">
        <f t="shared" ca="1" si="164"/>
        <v>#NAME?</v>
      </c>
      <c r="IH49" s="38" t="e">
        <f t="shared" ca="1" si="165"/>
        <v>#NAME?</v>
      </c>
      <c r="II49" s="38" t="e">
        <f t="shared" ca="1" si="166"/>
        <v>#NAME?</v>
      </c>
      <c r="IJ49" s="43" t="e">
        <f t="shared" ca="1" si="167"/>
        <v>#NAME?</v>
      </c>
      <c r="IL49" s="76"/>
      <c r="IM49" s="34" t="e">
        <f t="shared" ca="1" si="168"/>
        <v>#NAME?</v>
      </c>
      <c r="IN49" s="38" t="e">
        <f t="shared" ca="1" si="169"/>
        <v>#NAME?</v>
      </c>
      <c r="IO49" s="38" t="e">
        <f t="shared" ca="1" si="196"/>
        <v>#NAME?</v>
      </c>
      <c r="IP49" s="38" t="e">
        <f t="shared" ca="1" si="197"/>
        <v>#NAME?</v>
      </c>
      <c r="IQ49" s="38" t="e">
        <f t="shared" ca="1" si="198"/>
        <v>#NAME?</v>
      </c>
      <c r="IR49" s="38" t="e">
        <f t="shared" ca="1" si="199"/>
        <v>#NAME?</v>
      </c>
      <c r="IS49" s="38" t="e">
        <f t="shared" ca="1" si="200"/>
        <v>#NAME?</v>
      </c>
      <c r="IT49" s="38" t="e">
        <f t="shared" ca="1" si="201"/>
        <v>#NAME?</v>
      </c>
      <c r="IU49" s="38" t="e">
        <f t="shared" ca="1" si="202"/>
        <v>#NAME?</v>
      </c>
      <c r="IV49" s="38" t="e">
        <f t="shared" ca="1" si="203"/>
        <v>#NAME?</v>
      </c>
      <c r="IW49" s="38" t="e">
        <f t="shared" ca="1" si="204"/>
        <v>#NAME?</v>
      </c>
      <c r="IX49" s="38" t="e">
        <f t="shared" ca="1" si="205"/>
        <v>#NAME?</v>
      </c>
      <c r="IY49" s="38" t="e">
        <f t="shared" ca="1" si="206"/>
        <v>#NAME?</v>
      </c>
      <c r="IZ49" s="38" t="e">
        <f t="shared" ca="1" si="207"/>
        <v>#NAME?</v>
      </c>
      <c r="JA49" s="43" t="e">
        <f t="shared" ca="1" si="208"/>
        <v>#NAME?</v>
      </c>
    </row>
    <row r="50" spans="1:261" x14ac:dyDescent="0.3">
      <c r="F50" s="71"/>
      <c r="G50" s="71"/>
      <c r="J50" s="76"/>
      <c r="K50" s="34">
        <v>1750</v>
      </c>
      <c r="L50" s="37" t="e">
        <f ca="1">[1]!MF_dPpipe_atma(L$14,wc_,0,Hmes_,Pbuf_atma,Tbuf_,,d_tub,,gamma_gas_,gamma_oil_,gamma_wat_,,$K50,Pb_atma,T_res_,Bob_,,,,,,1,T_res_)</f>
        <v>#NAME?</v>
      </c>
      <c r="M50" s="37" t="e">
        <f ca="1">[1]!MF_dPpipe_atma(M$14,wc_,0,Hmes_,Pbuf_atma,Tbuf_,,d_tub,,gamma_gas_,gamma_oil_,gamma_wat_,,$K50,Pb_atma,T_res_,Bob_,,,,,,1,T_res_)</f>
        <v>#NAME?</v>
      </c>
      <c r="N50" s="37" t="e">
        <f ca="1">[1]!MF_dPpipe_atma(N$14,wc_,0,Hmes_,Pbuf_atma,Tbuf_,,d_tub,,gamma_gas_,gamma_oil_,gamma_wat_,,$K50,Pb_atma,T_res_,Bob_,,,,,,1,T_res_)</f>
        <v>#NAME?</v>
      </c>
      <c r="O50" s="37" t="e">
        <f ca="1">[1]!MF_dPpipe_atma(O$14,wc_,0,Hmes_,Pbuf_atma,Tbuf_,,d_tub,,gamma_gas_,gamma_oil_,gamma_wat_,,$K50,Pb_atma,T_res_,Bob_,,,,,,1,T_res_)</f>
        <v>#NAME?</v>
      </c>
      <c r="P50" s="37" t="e">
        <f ca="1">[1]!MF_dPpipe_atma(P$14,wc_,0,Hmes_,Pbuf_atma,Tbuf_,,d_tub,,gamma_gas_,gamma_oil_,gamma_wat_,,$K50,Pb_atma,T_res_,Bob_,,,,,,1,T_res_)</f>
        <v>#NAME?</v>
      </c>
      <c r="Q50" s="37" t="e">
        <f ca="1">[1]!MF_dPpipe_atma(Q$14,wc_,0,Hmes_,Pbuf_atma,Tbuf_,,d_tub,,gamma_gas_,gamma_oil_,gamma_wat_,,$K50,Pb_atma,T_res_,Bob_,,,,,,1,T_res_)</f>
        <v>#NAME?</v>
      </c>
      <c r="R50" s="37" t="e">
        <f ca="1">[1]!MF_dPpipe_atma(R$14,wc_,0,Hmes_,Pbuf_atma,Tbuf_,,d_tub,,gamma_gas_,gamma_oil_,gamma_wat_,,$K50,Pb_atma,T_res_,Bob_,,,,,,1,T_res_)</f>
        <v>#NAME?</v>
      </c>
      <c r="S50" s="37" t="e">
        <f ca="1">[1]!MF_dPpipe_atma(S$14,wc_,0,Hmes_,Pbuf_atma,Tbuf_,,d_tub,,gamma_gas_,gamma_oil_,gamma_wat_,,$K50,Pb_atma,T_res_,Bob_,,,,,,1,T_res_)</f>
        <v>#NAME?</v>
      </c>
      <c r="T50" s="37" t="e">
        <f ca="1">[1]!MF_dPpipe_atma(T$14,wc_,0,Hmes_,Pbuf_atma,Tbuf_,,d_tub,,gamma_gas_,gamma_oil_,gamma_wat_,,$K50,Pb_atma,T_res_,Bob_,,,,,,1,T_res_)</f>
        <v>#NAME?</v>
      </c>
      <c r="U50" s="37" t="e">
        <f ca="1">[1]!MF_dPpipe_atma(U$14,wc_,0,Hmes_,Pbuf_atma,Tbuf_,,d_tub,,gamma_gas_,gamma_oil_,gamma_wat_,,$K50,Pb_atma,T_res_,Bob_,,,,,,1,T_res_)</f>
        <v>#NAME?</v>
      </c>
      <c r="V50" s="37" t="e">
        <f ca="1">[1]!MF_dPpipe_atma(V$14,wc_,0,Hmes_,Pbuf_atma,Tbuf_,,d_tub,,gamma_gas_,gamma_oil_,gamma_wat_,,$K50,Pb_atma,T_res_,Bob_,,,,,,1,T_res_)</f>
        <v>#NAME?</v>
      </c>
      <c r="W50" s="37" t="e">
        <f ca="1">[1]!MF_dPpipe_atma(W$14,wc_,0,Hmes_,Pbuf_atma,Tbuf_,,d_tub,,gamma_gas_,gamma_oil_,gamma_wat_,,$K50,Pb_atma,T_res_,Bob_,,,,,,1,T_res_)</f>
        <v>#NAME?</v>
      </c>
      <c r="X50" s="37" t="e">
        <f ca="1">[1]!MF_dPpipe_atma(X$14,wc_,0,Hmes_,Pbuf_atma,Tbuf_,,d_tub,,gamma_gas_,gamma_oil_,gamma_wat_,,$K50,Pb_atma,T_res_,Bob_,,,,,,1,T_res_)</f>
        <v>#NAME?</v>
      </c>
      <c r="Y50" s="37" t="e">
        <f ca="1">[1]!MF_dPpipe_atma(Y$14,wc_,0,Hmes_,Pbuf_atma,Tbuf_,,d_tub,,gamma_gas_,gamma_oil_,gamma_wat_,,$K50,Pb_atma,T_res_,Bob_,,,,,,1,T_res_)</f>
        <v>#NAME?</v>
      </c>
      <c r="AB50" s="76"/>
      <c r="AC50" s="34">
        <f>$K$50</f>
        <v>1750</v>
      </c>
      <c r="AD50" s="37" t="e">
        <f t="shared" ca="1" si="67"/>
        <v>#NAME?</v>
      </c>
      <c r="AE50" s="37" t="e">
        <f t="shared" ca="1" si="68"/>
        <v>#NAME?</v>
      </c>
      <c r="AF50" s="37" t="e">
        <f t="shared" ca="1" si="69"/>
        <v>#NAME?</v>
      </c>
      <c r="AG50" s="37" t="e">
        <f t="shared" ca="1" si="70"/>
        <v>#NAME?</v>
      </c>
      <c r="AH50" s="37" t="e">
        <f t="shared" ca="1" si="71"/>
        <v>#NAME?</v>
      </c>
      <c r="AI50" s="37" t="e">
        <f t="shared" ca="1" si="72"/>
        <v>#NAME?</v>
      </c>
      <c r="AJ50" s="37" t="e">
        <f t="shared" ca="1" si="73"/>
        <v>#NAME?</v>
      </c>
      <c r="AK50" s="37" t="e">
        <f t="shared" ca="1" si="74"/>
        <v>#NAME?</v>
      </c>
      <c r="AL50" s="37" t="e">
        <f t="shared" ca="1" si="75"/>
        <v>#NAME?</v>
      </c>
      <c r="AM50" s="37" t="e">
        <f t="shared" ca="1" si="76"/>
        <v>#NAME?</v>
      </c>
      <c r="AN50" s="37" t="e">
        <f t="shared" ca="1" si="77"/>
        <v>#NAME?</v>
      </c>
      <c r="AO50" s="37" t="e">
        <f t="shared" ca="1" si="78"/>
        <v>#NAME?</v>
      </c>
      <c r="AP50" s="37" t="e">
        <f t="shared" ca="1" si="79"/>
        <v>#NAME?</v>
      </c>
      <c r="AQ50" s="37" t="e">
        <f t="shared" ca="1" si="18"/>
        <v>#NAME?</v>
      </c>
      <c r="AT50" s="76"/>
      <c r="AU50" s="34">
        <f>$K$50</f>
        <v>1750</v>
      </c>
      <c r="AV50" s="16">
        <f>[1]!MF_SeparNat_d($B$18,AV$14,wc_,,d_tub,Dcas_,gamma_gas_,gamma_oil_,gamma_wat_,,$AU50,Pb_atma,T_res_,Bob_)</f>
        <v>0.96368115446005664</v>
      </c>
      <c r="AW50" s="16">
        <f>[1]!MF_SeparNat_d($B$18,AW$14,wc_,,d_tub,Dcas_,gamma_gas_,gamma_oil_,gamma_wat_,,$AU50,Pb_atma,T_res_,Bob_)</f>
        <v>0.94008885392382013</v>
      </c>
      <c r="AX50" s="16">
        <f>[1]!MF_SeparNat_d($B$18,AX$14,wc_,,d_tub,Dcas_,gamma_gas_,gamma_oil_,gamma_wat_,,$AU50,Pb_atma,T_res_,Bob_)</f>
        <v>0.9183333034125758</v>
      </c>
      <c r="AY50" s="16">
        <f>[1]!MF_SeparNat_d($B$18,AY$14,wc_,,d_tub,Dcas_,gamma_gas_,gamma_oil_,gamma_wat_,,$AU50,Pb_atma,T_res_,Bob_)</f>
        <v>0.89793900224403012</v>
      </c>
      <c r="AZ50" s="16">
        <f>[1]!MF_SeparNat_d($B$18,AZ$14,wc_,,d_tub,Dcas_,gamma_gas_,gamma_oil_,gamma_wat_,,$AU50,Pb_atma,T_res_,Bob_)</f>
        <v>0.87864993964795901</v>
      </c>
      <c r="BA50" s="16">
        <f>[1]!MF_SeparNat_d($B$18,BA$14,wc_,,d_tub,Dcas_,gamma_gas_,gamma_oil_,gamma_wat_,,$AU50,Pb_atma,T_res_,Bob_)</f>
        <v>0.86030147918933464</v>
      </c>
      <c r="BB50" s="16">
        <f>[1]!MF_SeparNat_d($B$18,BB$14,wc_,,d_tub,Dcas_,gamma_gas_,gamma_oil_,gamma_wat_,,$AU50,Pb_atma,T_res_,Bob_)</f>
        <v>0.83269171324209301</v>
      </c>
      <c r="BC50" s="16">
        <f>[1]!MF_SeparNat_d($B$18,BC$14,wc_,,d_tub,Dcas_,gamma_gas_,gamma_oil_,gamma_wat_,,$AU50,Pb_atma,T_res_,Bob_)</f>
        <v>0.81494418761888077</v>
      </c>
      <c r="BD50" s="16">
        <f>[1]!MF_SeparNat_d($B$18,BD$14,wc_,,d_tub,Dcas_,gamma_gas_,gamma_oil_,gamma_wat_,,$AU50,Pb_atma,T_res_,Bob_)</f>
        <v>0.79793642126633246</v>
      </c>
      <c r="BE50" s="16">
        <f>[1]!MF_SeparNat_d($B$18,BE$14,wc_,,d_tub,Dcas_,gamma_gas_,gamma_oil_,gamma_wat_,,$AU50,Pb_atma,T_res_,Bob_)</f>
        <v>0.78160599927185093</v>
      </c>
      <c r="BF50" s="16">
        <f>[1]!MF_SeparNat_d($B$18,BF$14,wc_,,d_tub,Dcas_,gamma_gas_,gamma_oil_,gamma_wat_,,$AU50,Pb_atma,T_res_,Bob_)</f>
        <v>0.76590103475779803</v>
      </c>
      <c r="BG50" s="16">
        <f>[1]!MF_SeparNat_d($B$18,BG$14,wc_,,d_tub,Dcas_,gamma_gas_,gamma_oil_,gamma_wat_,,$AU50,Pb_atma,T_res_,Bob_)</f>
        <v>0.75077754927087659</v>
      </c>
      <c r="BH50" s="16">
        <f>[1]!MF_SeparNat_d($B$18,BH$14,wc_,,d_tub,Dcas_,gamma_gas_,gamma_oil_,gamma_wat_,,$AU50,Pb_atma,T_res_,Bob_)</f>
        <v>0.75106874799860379</v>
      </c>
      <c r="BI50" s="16">
        <f>[1]!MF_SeparNat_d($B$18,BI$14,wc_,,d_tub,Dcas_,gamma_gas_,gamma_oil_,gamma_wat_,,$AU50,Pb_atma,T_res_,Bob_)</f>
        <v>0.73760399776896213</v>
      </c>
      <c r="BJ50" s="76"/>
      <c r="BK50" s="34">
        <f>$K$50</f>
        <v>1750</v>
      </c>
      <c r="BL50" s="16">
        <f>[1]!MF_GasFraction_d($B$18,T_res_,wc_,gamma_gas_,gamma_oil_,gamma_wat_,,$BK50,Pb_atma,T_res_,Bob_,,,AV50,$B$18,T_res_)</f>
        <v>0.47638412295518917</v>
      </c>
      <c r="BM50" s="16">
        <f>[1]!MF_GasFraction_d($B$18,T_res_,wc_,gamma_gas_,gamma_oil_,gamma_wat_,,$BK50,Pb_atma,T_res_,Bob_,,,AW50,$B$18,T_res_)</f>
        <v>0.59935997377176653</v>
      </c>
      <c r="BN50" s="16">
        <f>[1]!MF_GasFraction_d($B$18,T_res_,wc_,gamma_gas_,gamma_oil_,gamma_wat_,,$BK50,Pb_atma,T_res_,Bob_,,,AX50,$B$18,T_res_)</f>
        <v>0.67097160485118379</v>
      </c>
      <c r="BO50" s="16">
        <f>[1]!MF_GasFraction_d($B$18,T_res_,wc_,gamma_gas_,gamma_oil_,gamma_wat_,,$BK50,Pb_atma,T_res_,Bob_,,,AY50,$B$18,T_res_)</f>
        <v>0.71819122537488156</v>
      </c>
      <c r="BP50" s="16">
        <f>[1]!MF_GasFraction_d($B$18,T_res_,wc_,gamma_gas_,gamma_oil_,gamma_wat_,,$BK50,Pb_atma,T_res_,Bob_,,,AZ50,$B$18,T_res_)</f>
        <v>0.75187098334536595</v>
      </c>
      <c r="BQ50" s="16">
        <f>[1]!MF_GasFraction_d($B$18,T_res_,wc_,gamma_gas_,gamma_oil_,gamma_wat_,,$BK50,Pb_atma,T_res_,Bob_,,,BA50,$B$18,T_res_)</f>
        <v>0.77719999032202025</v>
      </c>
      <c r="BR50" s="16">
        <f>[1]!MF_GasFraction_d($B$18,T_res_,wc_,gamma_gas_,gamma_oil_,gamma_wat_,,$BK50,Pb_atma,T_res_,Bob_,,,BB50,$B$18,T_res_)</f>
        <v>0.80686619570847229</v>
      </c>
      <c r="BS50" s="16">
        <f>[1]!MF_GasFraction_d($B$18,T_res_,wc_,gamma_gas_,gamma_oil_,gamma_wat_,,$BK50,Pb_atma,T_res_,Bob_,,,BC50,$B$18,T_res_)</f>
        <v>0.82209319866100117</v>
      </c>
      <c r="BT50" s="16">
        <f>[1]!MF_GasFraction_d($B$18,T_res_,wc_,gamma_gas_,gamma_oil_,gamma_wat_,,$BK50,Pb_atma,T_res_,Bob_,,,BD50,$B$18,T_res_)</f>
        <v>0.83459076254579445</v>
      </c>
      <c r="BU50" s="16">
        <f>[1]!MF_GasFraction_d($B$18,T_res_,wc_,gamma_gas_,gamma_oil_,gamma_wat_,,$BK50,Pb_atma,T_res_,Bob_,,,BE50,$B$18,T_res_)</f>
        <v>0.84504265894217312</v>
      </c>
      <c r="BV50" s="16">
        <f>[1]!MF_GasFraction_d($B$18,T_res_,wc_,gamma_gas_,gamma_oil_,gamma_wat_,,$BK50,Pb_atma,T_res_,Bob_,,,BF50,$B$18,T_res_)</f>
        <v>0.85391966747552817</v>
      </c>
      <c r="BW50" s="16">
        <f>[1]!MF_GasFraction_d($B$18,T_res_,wc_,gamma_gas_,gamma_oil_,gamma_wat_,,$BK50,Pb_atma,T_res_,Bob_,,,BG50,$B$18,T_res_)</f>
        <v>0.8615569786335936</v>
      </c>
      <c r="BX50" s="16">
        <f>[1]!MF_GasFraction_d($B$18,T_res_,wc_,gamma_gas_,gamma_oil_,gamma_wat_,,$BK50,Pb_atma,T_res_,Bob_,,,BH50,$B$18,T_res_)</f>
        <v>0.86141747202062924</v>
      </c>
      <c r="BY50" s="16">
        <f>[1]!MF_GasFraction_d($B$18,T_res_,wc_,gamma_gas_,gamma_oil_,gamma_wat_,,$BK50,Pb_atma,T_res_,Bob_,,,BI50,$B$18,T_res_)</f>
        <v>0.86758715258916608</v>
      </c>
      <c r="CA50" s="76"/>
      <c r="CB50" s="34">
        <f>$K$50</f>
        <v>1750</v>
      </c>
      <c r="CC50" t="e">
        <f t="shared" ca="1" si="80"/>
        <v>#NAME?</v>
      </c>
      <c r="CD50" t="e">
        <f t="shared" ca="1" si="19"/>
        <v>#NAME?</v>
      </c>
      <c r="CE50" t="e">
        <f t="shared" ca="1" si="20"/>
        <v>#NAME?</v>
      </c>
      <c r="CF50" t="e">
        <f t="shared" ca="1" si="21"/>
        <v>#NAME?</v>
      </c>
      <c r="CG50" t="e">
        <f t="shared" ca="1" si="22"/>
        <v>#NAME?</v>
      </c>
      <c r="CH50" t="e">
        <f t="shared" ca="1" si="23"/>
        <v>#NAME?</v>
      </c>
      <c r="CI50" t="e">
        <f t="shared" ca="1" si="24"/>
        <v>#NAME?</v>
      </c>
      <c r="CJ50" t="e">
        <f t="shared" ca="1" si="25"/>
        <v>#NAME?</v>
      </c>
      <c r="CK50" t="e">
        <f t="shared" ca="1" si="26"/>
        <v>#NAME?</v>
      </c>
      <c r="CL50" t="e">
        <f t="shared" ca="1" si="27"/>
        <v>#NAME?</v>
      </c>
      <c r="CM50" t="e">
        <f t="shared" ca="1" si="28"/>
        <v>#NAME?</v>
      </c>
      <c r="CN50" t="e">
        <f t="shared" ca="1" si="29"/>
        <v>#NAME?</v>
      </c>
      <c r="CO50" t="e">
        <f t="shared" ca="1" si="30"/>
        <v>#NAME?</v>
      </c>
      <c r="CP50" t="e">
        <f t="shared" ca="1" si="31"/>
        <v>#NAME?</v>
      </c>
      <c r="CR50" s="76"/>
      <c r="CS50" s="34">
        <f>$K$50</f>
        <v>1750</v>
      </c>
      <c r="CT50" s="37">
        <f>IF(CT$9&lt;$CW$7,500,[1]!MF_PGasFraction_atma($B$19,T_res_,gamma_gas_,gamma_oil_,gamma_wat_,wc_,,$CS50,Pb_atma,T_res_,Bob_,,,AU50,$B$18,T_res_))</f>
        <v>500</v>
      </c>
      <c r="CU50" s="37">
        <f>IF(CU$9&lt;$CW$7,500,[1]!MF_PGasFraction_atma($B$19,T_res_,gamma_gas_,gamma_oil_,gamma_wat_,wc_,,$CS50,Pb_atma,T_res_,Bob_,,,AV50,$B$18,T_res_))</f>
        <v>56.87255859375</v>
      </c>
      <c r="CV50" s="37">
        <f>IF(CV$9&lt;$CW$7,500,[1]!MF_PGasFraction_atma($B$19,T_res_,gamma_gas_,gamma_oil_,gamma_wat_,wc_,,$CS50,Pb_atma,T_res_,Bob_,,,AW50,$B$18,T_res_))</f>
        <v>76.190185546875</v>
      </c>
      <c r="CW50" s="37">
        <f>IF(CW$9&lt;$CW$7,500,[1]!MF_PGasFraction_atma($B$19,T_res_,gamma_gas_,gamma_oil_,gamma_wat_,wc_,,$CS50,Pb_atma,T_res_,Bob_,,,AX50,$B$18,T_res_))</f>
        <v>91.6259765625</v>
      </c>
      <c r="CX50" s="37">
        <f>IF(CX$9&lt;$CW$7,500,[1]!MF_PGasFraction_atma($B$19,T_res_,gamma_gas_,gamma_oil_,gamma_wat_,wc_,,$CS50,Pb_atma,T_res_,Bob_,,,AY50,$B$18,T_res_))</f>
        <v>103.74755859375</v>
      </c>
      <c r="CY50" s="37">
        <f>IF(CY$9&lt;$CW$7,500,[1]!MF_PGasFraction_atma($B$19,T_res_,gamma_gas_,gamma_oil_,gamma_wat_,wc_,,$CS50,Pb_atma,T_res_,Bob_,,,AZ50,$B$18,T_res_))</f>
        <v>113.37890625</v>
      </c>
      <c r="CZ50" s="37">
        <f>IF(CZ$9&lt;$CW$7,500,[1]!MF_PGasFraction_atma($B$19,T_res_,gamma_gas_,gamma_oil_,gamma_wat_,wc_,,$CS50,Pb_atma,T_res_,Bob_,,,BA50,$B$18,T_res_))</f>
        <v>121.39892578125</v>
      </c>
      <c r="DA50" s="37">
        <f>IF(DA$9&lt;$CW$7,500,[1]!MF_PGasFraction_atma($B$19,T_res_,gamma_gas_,gamma_oil_,gamma_wat_,wc_,,$CS50,Pb_atma,T_res_,Bob_,,,BB50,$B$18,T_res_))</f>
        <v>132.568359375</v>
      </c>
      <c r="DB50" s="37">
        <f>IF(DB$9&lt;$CW$7,500,[1]!MF_PGasFraction_atma($B$19,T_res_,gamma_gas_,gamma_oil_,gamma_wat_,wc_,,$CS50,Pb_atma,T_res_,Bob_,,,BC50,$B$18,T_res_))</f>
        <v>139.892578125</v>
      </c>
      <c r="DC50" s="37">
        <f>IF(DC$9&lt;$CW$7,500,[1]!MF_PGasFraction_atma($B$19,T_res_,gamma_gas_,gamma_oil_,gamma_wat_,wc_,,$CS50,Pb_atma,T_res_,Bob_,,,BD50,$B$18,T_res_))</f>
        <v>147.7294921875</v>
      </c>
      <c r="DD50" s="37">
        <f>IF(DD$9&lt;$CW$7,500,[1]!MF_PGasFraction_atma($B$19,T_res_,gamma_gas_,gamma_oil_,gamma_wat_,wc_,,$CS50,Pb_atma,T_res_,Bob_,,,BE50,$B$18,T_res_))</f>
        <v>163.916015625</v>
      </c>
      <c r="DE50" s="37">
        <f>IF(DE$9&lt;$CW$7,500,[1]!MF_PGasFraction_atma($B$19,T_res_,gamma_gas_,gamma_oil_,gamma_wat_,wc_,,$CS50,Pb_atma,T_res_,Bob_,,,BF50,$B$18,T_res_))</f>
        <v>201.5625</v>
      </c>
      <c r="DF50" s="37">
        <f>IF(DF$9&lt;$CW$7,500,[1]!MF_PGasFraction_atma($B$19,T_res_,gamma_gas_,gamma_oil_,gamma_wat_,wc_,,$CS50,Pb_atma,T_res_,Bob_,,,BG50,$B$18,T_res_))</f>
        <v>250.1953125</v>
      </c>
      <c r="DG50" s="37">
        <f>IF(DG$9&lt;$CW$7,500,[1]!MF_PGasFraction_atma($B$19,T_res_,gamma_gas_,gamma_oil_,gamma_wat_,wc_,,$CS50,Pb_atma,T_res_,Bob_,,,BH50,$B$18,T_res_))</f>
        <v>249.0234375</v>
      </c>
      <c r="DI50" s="76"/>
      <c r="DJ50" s="34">
        <f>$K$50</f>
        <v>1750</v>
      </c>
      <c r="DK50" s="30" t="e">
        <f t="shared" ca="1" si="81"/>
        <v>#NAME?</v>
      </c>
      <c r="DL50" s="30" t="e">
        <f t="shared" ca="1" si="82"/>
        <v>#NAME?</v>
      </c>
      <c r="DM50" s="30" t="e">
        <f t="shared" ca="1" si="83"/>
        <v>#NAME?</v>
      </c>
      <c r="DN50" s="30" t="e">
        <f t="shared" ca="1" si="84"/>
        <v>#NAME?</v>
      </c>
      <c r="DO50" s="30" t="e">
        <f t="shared" ca="1" si="85"/>
        <v>#NAME?</v>
      </c>
      <c r="DP50" s="30" t="e">
        <f t="shared" ca="1" si="86"/>
        <v>#NAME?</v>
      </c>
      <c r="DQ50" s="30" t="e">
        <f t="shared" ca="1" si="87"/>
        <v>#NAME?</v>
      </c>
      <c r="DR50" s="30" t="e">
        <f t="shared" ca="1" si="88"/>
        <v>#NAME?</v>
      </c>
      <c r="DS50" s="30" t="e">
        <f t="shared" ca="1" si="89"/>
        <v>#NAME?</v>
      </c>
      <c r="DT50" s="30" t="e">
        <f t="shared" ca="1" si="90"/>
        <v>#NAME?</v>
      </c>
      <c r="DU50" s="30" t="e">
        <f t="shared" ca="1" si="91"/>
        <v>#NAME?</v>
      </c>
      <c r="DV50" s="30" t="e">
        <f t="shared" ca="1" si="92"/>
        <v>#NAME?</v>
      </c>
      <c r="DW50" s="30" t="e">
        <f t="shared" ca="1" si="93"/>
        <v>#NAME?</v>
      </c>
      <c r="DX50" s="30" t="e">
        <f t="shared" ca="1" si="94"/>
        <v>#NAME?</v>
      </c>
      <c r="DZ50" s="76"/>
      <c r="EA50" s="34">
        <f>$K$50</f>
        <v>1750</v>
      </c>
      <c r="EB50" s="38" t="e">
        <f t="shared" ca="1" si="95"/>
        <v>#NAME?</v>
      </c>
      <c r="EC50" s="38">
        <f t="shared" si="96"/>
        <v>60</v>
      </c>
      <c r="ED50" s="38" t="e">
        <f t="shared" ca="1" si="97"/>
        <v>#NAME?</v>
      </c>
      <c r="EE50" s="38" t="e">
        <f t="shared" ca="1" si="98"/>
        <v>#NAME?</v>
      </c>
      <c r="EF50" s="38" t="e">
        <f t="shared" ca="1" si="99"/>
        <v>#NAME?</v>
      </c>
      <c r="EG50" s="38" t="e">
        <f t="shared" ca="1" si="100"/>
        <v>#NAME?</v>
      </c>
      <c r="EH50" s="38" t="e">
        <f t="shared" ca="1" si="101"/>
        <v>#NAME?</v>
      </c>
      <c r="EI50" s="38" t="e">
        <f t="shared" ca="1" si="102"/>
        <v>#NAME?</v>
      </c>
      <c r="EJ50" s="38" t="e">
        <f t="shared" ca="1" si="103"/>
        <v>#NAME?</v>
      </c>
      <c r="EK50" s="38" t="e">
        <f t="shared" ca="1" si="104"/>
        <v>#NAME?</v>
      </c>
      <c r="EL50" s="38" t="e">
        <f t="shared" ca="1" si="105"/>
        <v>#NAME?</v>
      </c>
      <c r="EM50" s="38" t="e">
        <f t="shared" ca="1" si="106"/>
        <v>#NAME?</v>
      </c>
      <c r="EN50" s="38" t="e">
        <f t="shared" ca="1" si="107"/>
        <v>#NAME?</v>
      </c>
      <c r="EO50" s="38" t="e">
        <f t="shared" ca="1" si="108"/>
        <v>#NAME?</v>
      </c>
      <c r="ER50" s="20" t="e">
        <f t="shared" ca="1" si="109"/>
        <v>#NAME?</v>
      </c>
      <c r="ES50" t="e">
        <f t="shared" ca="1" si="183"/>
        <v>#NAME?</v>
      </c>
      <c r="ET50" t="e">
        <f t="shared" ca="1" si="184"/>
        <v>#NAME?</v>
      </c>
      <c r="EU50" t="e">
        <f t="shared" ca="1" si="185"/>
        <v>#NAME?</v>
      </c>
      <c r="EV50" t="e">
        <f t="shared" ca="1" si="186"/>
        <v>#NAME?</v>
      </c>
      <c r="EW50" t="e">
        <f t="shared" ca="1" si="187"/>
        <v>#NAME?</v>
      </c>
      <c r="EX50" t="e">
        <f t="shared" ca="1" si="188"/>
        <v>#NAME?</v>
      </c>
      <c r="EY50" t="e">
        <f t="shared" ca="1" si="189"/>
        <v>#NAME?</v>
      </c>
      <c r="EZ50" t="e">
        <f t="shared" ca="1" si="190"/>
        <v>#NAME?</v>
      </c>
      <c r="FA50" t="e">
        <f t="shared" ca="1" si="191"/>
        <v>#NAME?</v>
      </c>
      <c r="FB50" t="e">
        <f t="shared" ca="1" si="192"/>
        <v>#NAME?</v>
      </c>
      <c r="FC50" t="e">
        <f t="shared" ca="1" si="193"/>
        <v>#NAME?</v>
      </c>
      <c r="FD50" t="e">
        <f t="shared" ca="1" si="194"/>
        <v>#NAME?</v>
      </c>
      <c r="FE50" s="21" t="e">
        <f t="shared" ca="1" si="195"/>
        <v>#NAME?</v>
      </c>
      <c r="FG50" s="76"/>
      <c r="FH50" s="34">
        <f>$K$50</f>
        <v>1750</v>
      </c>
      <c r="FI50" s="37" t="e">
        <f t="shared" ca="1" si="35"/>
        <v>#NAME?</v>
      </c>
      <c r="FJ50" s="37" t="e">
        <f t="shared" ca="1" si="36"/>
        <v>#NAME?</v>
      </c>
      <c r="FK50" s="37" t="e">
        <f t="shared" ca="1" si="37"/>
        <v>#NAME?</v>
      </c>
      <c r="FL50" s="37" t="e">
        <f t="shared" ca="1" si="38"/>
        <v>#NAME?</v>
      </c>
      <c r="FM50" s="37" t="e">
        <f t="shared" ca="1" si="39"/>
        <v>#NAME?</v>
      </c>
      <c r="FN50" s="37" t="e">
        <f t="shared" ca="1" si="40"/>
        <v>#NAME?</v>
      </c>
      <c r="FO50" s="37" t="e">
        <f t="shared" ca="1" si="41"/>
        <v>#NAME?</v>
      </c>
      <c r="FP50" s="37" t="e">
        <f t="shared" ca="1" si="42"/>
        <v>#NAME?</v>
      </c>
      <c r="FQ50" s="37" t="e">
        <f t="shared" ca="1" si="43"/>
        <v>#NAME?</v>
      </c>
      <c r="FR50" s="37" t="e">
        <f t="shared" ca="1" si="44"/>
        <v>#NAME?</v>
      </c>
      <c r="FS50" s="37" t="e">
        <f t="shared" ca="1" si="45"/>
        <v>#NAME?</v>
      </c>
      <c r="FT50" s="37" t="e">
        <f t="shared" ca="1" si="46"/>
        <v>#NAME?</v>
      </c>
      <c r="FU50" s="37" t="e">
        <f t="shared" ca="1" si="47"/>
        <v>#NAME?</v>
      </c>
      <c r="FV50" s="37" t="e">
        <f t="shared" ca="1" si="48"/>
        <v>#NAME?</v>
      </c>
      <c r="FY50" s="76"/>
      <c r="FZ50" s="34">
        <f t="shared" si="123"/>
        <v>1750</v>
      </c>
      <c r="GA50" s="30" t="e">
        <f t="shared" ca="1" si="124"/>
        <v>#NAME?</v>
      </c>
      <c r="GB50" s="30" t="e">
        <f t="shared" ca="1" si="125"/>
        <v>#NAME?</v>
      </c>
      <c r="GC50" s="30" t="e">
        <f t="shared" ca="1" si="126"/>
        <v>#NAME?</v>
      </c>
      <c r="GD50" s="30" t="e">
        <f t="shared" ca="1" si="127"/>
        <v>#NAME?</v>
      </c>
      <c r="GE50" s="30" t="e">
        <f t="shared" ca="1" si="128"/>
        <v>#NAME?</v>
      </c>
      <c r="GF50" s="30" t="e">
        <f t="shared" ca="1" si="129"/>
        <v>#NAME?</v>
      </c>
      <c r="GG50" s="30" t="e">
        <f t="shared" ca="1" si="130"/>
        <v>#NAME?</v>
      </c>
      <c r="GH50" s="30" t="e">
        <f t="shared" ca="1" si="131"/>
        <v>#NAME?</v>
      </c>
      <c r="GI50" s="30" t="e">
        <f t="shared" ca="1" si="132"/>
        <v>#NAME?</v>
      </c>
      <c r="GJ50" s="30" t="e">
        <f t="shared" ca="1" si="133"/>
        <v>#NAME?</v>
      </c>
      <c r="GK50" s="30" t="e">
        <f t="shared" ca="1" si="134"/>
        <v>#NAME?</v>
      </c>
      <c r="GL50" s="30" t="e">
        <f t="shared" ca="1" si="135"/>
        <v>#NAME?</v>
      </c>
      <c r="GM50" s="30" t="e">
        <f t="shared" ca="1" si="136"/>
        <v>#NAME?</v>
      </c>
      <c r="GN50" s="31" t="e">
        <f t="shared" ca="1" si="137"/>
        <v>#NAME?</v>
      </c>
      <c r="GO50" s="76"/>
      <c r="GP50" s="34">
        <v>1750</v>
      </c>
      <c r="GQ50" s="37" t="e">
        <f t="shared" ca="1" si="50"/>
        <v>#NAME?</v>
      </c>
      <c r="GR50" s="37" t="e">
        <f t="shared" ca="1" si="51"/>
        <v>#NAME?</v>
      </c>
      <c r="GS50" s="37" t="e">
        <f t="shared" ca="1" si="52"/>
        <v>#NAME?</v>
      </c>
      <c r="GT50" s="37" t="e">
        <f t="shared" ca="1" si="53"/>
        <v>#NAME?</v>
      </c>
      <c r="GU50" s="37" t="e">
        <f t="shared" ca="1" si="54"/>
        <v>#NAME?</v>
      </c>
      <c r="GV50" s="37" t="e">
        <f t="shared" ca="1" si="55"/>
        <v>#NAME?</v>
      </c>
      <c r="GW50" s="37" t="e">
        <f t="shared" ca="1" si="56"/>
        <v>#NAME?</v>
      </c>
      <c r="GX50" s="37" t="e">
        <f t="shared" ca="1" si="57"/>
        <v>#NAME?</v>
      </c>
      <c r="GY50" s="37" t="e">
        <f t="shared" ca="1" si="58"/>
        <v>#NAME?</v>
      </c>
      <c r="GZ50" s="37" t="e">
        <f t="shared" ca="1" si="59"/>
        <v>#NAME?</v>
      </c>
      <c r="HA50" s="37" t="e">
        <f t="shared" ca="1" si="60"/>
        <v>#NAME?</v>
      </c>
      <c r="HB50" s="37" t="e">
        <f t="shared" ca="1" si="61"/>
        <v>#NAME?</v>
      </c>
      <c r="HC50" s="37" t="e">
        <f t="shared" ca="1" si="62"/>
        <v>#NAME?</v>
      </c>
      <c r="HD50" s="37" t="e">
        <f t="shared" ca="1" si="63"/>
        <v>#NAME?</v>
      </c>
      <c r="HE50" s="76"/>
      <c r="HF50" s="34">
        <f t="shared" si="138"/>
        <v>1750</v>
      </c>
      <c r="HG50" s="42" t="e">
        <f t="shared" ca="1" si="139"/>
        <v>#NAME?</v>
      </c>
      <c r="HH50" s="38" t="e">
        <f t="shared" ca="1" si="140"/>
        <v>#NAME?</v>
      </c>
      <c r="HI50" s="38" t="e">
        <f t="shared" ca="1" si="141"/>
        <v>#NAME?</v>
      </c>
      <c r="HJ50" s="38" t="e">
        <f t="shared" ca="1" si="142"/>
        <v>#NAME?</v>
      </c>
      <c r="HK50" s="38" t="e">
        <f t="shared" ca="1" si="143"/>
        <v>#NAME?</v>
      </c>
      <c r="HL50" s="38" t="e">
        <f t="shared" ca="1" si="144"/>
        <v>#NAME?</v>
      </c>
      <c r="HM50" s="38" t="e">
        <f t="shared" ca="1" si="145"/>
        <v>#NAME?</v>
      </c>
      <c r="HN50" s="38" t="e">
        <f t="shared" ca="1" si="146"/>
        <v>#NAME?</v>
      </c>
      <c r="HO50" s="38" t="e">
        <f t="shared" ca="1" si="147"/>
        <v>#NAME?</v>
      </c>
      <c r="HP50" s="38" t="e">
        <f t="shared" ca="1" si="148"/>
        <v>#NAME?</v>
      </c>
      <c r="HQ50" s="38" t="e">
        <f t="shared" ca="1" si="149"/>
        <v>#NAME?</v>
      </c>
      <c r="HR50" s="38" t="e">
        <f t="shared" ca="1" si="150"/>
        <v>#NAME?</v>
      </c>
      <c r="HS50" s="38" t="e">
        <f t="shared" ca="1" si="151"/>
        <v>#NAME?</v>
      </c>
      <c r="HT50" s="43" t="e">
        <f t="shared" ca="1" si="152"/>
        <v>#NAME?</v>
      </c>
      <c r="HU50" s="76"/>
      <c r="HV50" s="34" t="e">
        <f t="shared" ca="1" si="153"/>
        <v>#NAME?</v>
      </c>
      <c r="HW50" s="38" t="e">
        <f t="shared" ca="1" si="154"/>
        <v>#NAME?</v>
      </c>
      <c r="HX50" s="38" t="e">
        <f t="shared" ca="1" si="155"/>
        <v>#NAME?</v>
      </c>
      <c r="HY50" s="38" t="e">
        <f t="shared" ca="1" si="156"/>
        <v>#NAME?</v>
      </c>
      <c r="HZ50" s="38" t="e">
        <f t="shared" ca="1" si="157"/>
        <v>#NAME?</v>
      </c>
      <c r="IA50" s="38" t="e">
        <f t="shared" ca="1" si="158"/>
        <v>#NAME?</v>
      </c>
      <c r="IB50" s="38" t="e">
        <f t="shared" ca="1" si="159"/>
        <v>#NAME?</v>
      </c>
      <c r="IC50" s="38" t="e">
        <f t="shared" ca="1" si="160"/>
        <v>#NAME?</v>
      </c>
      <c r="ID50" s="38" t="e">
        <f t="shared" ca="1" si="161"/>
        <v>#NAME?</v>
      </c>
      <c r="IE50" s="38" t="e">
        <f t="shared" ca="1" si="162"/>
        <v>#NAME?</v>
      </c>
      <c r="IF50" s="38" t="e">
        <f t="shared" ca="1" si="163"/>
        <v>#NAME?</v>
      </c>
      <c r="IG50" s="38" t="e">
        <f t="shared" ca="1" si="164"/>
        <v>#NAME?</v>
      </c>
      <c r="IH50" s="38" t="e">
        <f t="shared" ca="1" si="165"/>
        <v>#NAME?</v>
      </c>
      <c r="II50" s="38" t="e">
        <f t="shared" ca="1" si="166"/>
        <v>#NAME?</v>
      </c>
      <c r="IJ50" s="43" t="e">
        <f t="shared" ca="1" si="167"/>
        <v>#NAME?</v>
      </c>
      <c r="IL50" s="76"/>
      <c r="IM50" s="34" t="e">
        <f t="shared" ca="1" si="168"/>
        <v>#NAME?</v>
      </c>
      <c r="IN50" s="38" t="e">
        <f t="shared" ca="1" si="169"/>
        <v>#NAME?</v>
      </c>
      <c r="IO50" s="38" t="e">
        <f t="shared" ca="1" si="196"/>
        <v>#NAME?</v>
      </c>
      <c r="IP50" s="38" t="e">
        <f t="shared" ca="1" si="197"/>
        <v>#NAME?</v>
      </c>
      <c r="IQ50" s="38" t="e">
        <f t="shared" ca="1" si="198"/>
        <v>#NAME?</v>
      </c>
      <c r="IR50" s="38" t="e">
        <f t="shared" ca="1" si="199"/>
        <v>#NAME?</v>
      </c>
      <c r="IS50" s="38" t="e">
        <f t="shared" ca="1" si="200"/>
        <v>#NAME?</v>
      </c>
      <c r="IT50" s="38" t="e">
        <f t="shared" ca="1" si="201"/>
        <v>#NAME?</v>
      </c>
      <c r="IU50" s="38" t="e">
        <f t="shared" ca="1" si="202"/>
        <v>#NAME?</v>
      </c>
      <c r="IV50" s="38" t="e">
        <f t="shared" ca="1" si="203"/>
        <v>#NAME?</v>
      </c>
      <c r="IW50" s="38" t="e">
        <f t="shared" ca="1" si="204"/>
        <v>#NAME?</v>
      </c>
      <c r="IX50" s="38" t="e">
        <f t="shared" ca="1" si="205"/>
        <v>#NAME?</v>
      </c>
      <c r="IY50" s="38" t="e">
        <f t="shared" ca="1" si="206"/>
        <v>#NAME?</v>
      </c>
      <c r="IZ50" s="38" t="e">
        <f t="shared" ca="1" si="207"/>
        <v>#NAME?</v>
      </c>
      <c r="JA50" s="43" t="e">
        <f t="shared" ca="1" si="208"/>
        <v>#NAME?</v>
      </c>
    </row>
    <row r="51" spans="1:261" x14ac:dyDescent="0.3">
      <c r="F51" s="71"/>
      <c r="G51" s="71"/>
      <c r="J51" s="76"/>
      <c r="K51" s="34">
        <v>1800</v>
      </c>
      <c r="L51" s="37" t="e">
        <f ca="1">[1]!MF_dPpipe_atma(L$14,wc_,0,Hmes_,Pbuf_atma,Tbuf_,,d_tub,,gamma_gas_,gamma_oil_,gamma_wat_,,$K51,Pb_atma,T_res_,Bob_,,,,,,1,T_res_)</f>
        <v>#NAME?</v>
      </c>
      <c r="M51" s="37" t="e">
        <f ca="1">[1]!MF_dPpipe_atma(M$14,wc_,0,Hmes_,Pbuf_atma,Tbuf_,,d_tub,,gamma_gas_,gamma_oil_,gamma_wat_,,$K51,Pb_atma,T_res_,Bob_,,,,,,1,T_res_)</f>
        <v>#NAME?</v>
      </c>
      <c r="N51" s="37" t="e">
        <f ca="1">[1]!MF_dPpipe_atma(N$14,wc_,0,Hmes_,Pbuf_atma,Tbuf_,,d_tub,,gamma_gas_,gamma_oil_,gamma_wat_,,$K51,Pb_atma,T_res_,Bob_,,,,,,1,T_res_)</f>
        <v>#NAME?</v>
      </c>
      <c r="O51" s="37" t="e">
        <f ca="1">[1]!MF_dPpipe_atma(O$14,wc_,0,Hmes_,Pbuf_atma,Tbuf_,,d_tub,,gamma_gas_,gamma_oil_,gamma_wat_,,$K51,Pb_atma,T_res_,Bob_,,,,,,1,T_res_)</f>
        <v>#NAME?</v>
      </c>
      <c r="P51" s="37" t="e">
        <f ca="1">[1]!MF_dPpipe_atma(P$14,wc_,0,Hmes_,Pbuf_atma,Tbuf_,,d_tub,,gamma_gas_,gamma_oil_,gamma_wat_,,$K51,Pb_atma,T_res_,Bob_,,,,,,1,T_res_)</f>
        <v>#NAME?</v>
      </c>
      <c r="Q51" s="37" t="e">
        <f ca="1">[1]!MF_dPpipe_atma(Q$14,wc_,0,Hmes_,Pbuf_atma,Tbuf_,,d_tub,,gamma_gas_,gamma_oil_,gamma_wat_,,$K51,Pb_atma,T_res_,Bob_,,,,,,1,T_res_)</f>
        <v>#NAME?</v>
      </c>
      <c r="R51" s="37" t="e">
        <f ca="1">[1]!MF_dPpipe_atma(R$14,wc_,0,Hmes_,Pbuf_atma,Tbuf_,,d_tub,,gamma_gas_,gamma_oil_,gamma_wat_,,$K51,Pb_atma,T_res_,Bob_,,,,,,1,T_res_)</f>
        <v>#NAME?</v>
      </c>
      <c r="S51" s="37" t="e">
        <f ca="1">[1]!MF_dPpipe_atma(S$14,wc_,0,Hmes_,Pbuf_atma,Tbuf_,,d_tub,,gamma_gas_,gamma_oil_,gamma_wat_,,$K51,Pb_atma,T_res_,Bob_,,,,,,1,T_res_)</f>
        <v>#NAME?</v>
      </c>
      <c r="T51" s="37" t="e">
        <f ca="1">[1]!MF_dPpipe_atma(T$14,wc_,0,Hmes_,Pbuf_atma,Tbuf_,,d_tub,,gamma_gas_,gamma_oil_,gamma_wat_,,$K51,Pb_atma,T_res_,Bob_,,,,,,1,T_res_)</f>
        <v>#NAME?</v>
      </c>
      <c r="U51" s="37" t="e">
        <f ca="1">[1]!MF_dPpipe_atma(U$14,wc_,0,Hmes_,Pbuf_atma,Tbuf_,,d_tub,,gamma_gas_,gamma_oil_,gamma_wat_,,$K51,Pb_atma,T_res_,Bob_,,,,,,1,T_res_)</f>
        <v>#NAME?</v>
      </c>
      <c r="V51" s="37" t="e">
        <f ca="1">[1]!MF_dPpipe_atma(V$14,wc_,0,Hmes_,Pbuf_atma,Tbuf_,,d_tub,,gamma_gas_,gamma_oil_,gamma_wat_,,$K51,Pb_atma,T_res_,Bob_,,,,,,1,T_res_)</f>
        <v>#NAME?</v>
      </c>
      <c r="W51" s="37" t="e">
        <f ca="1">[1]!MF_dPpipe_atma(W$14,wc_,0,Hmes_,Pbuf_atma,Tbuf_,,d_tub,,gamma_gas_,gamma_oil_,gamma_wat_,,$K51,Pb_atma,T_res_,Bob_,,,,,,1,T_res_)</f>
        <v>#NAME?</v>
      </c>
      <c r="X51" s="37" t="e">
        <f ca="1">[1]!MF_dPpipe_atma(X$14,wc_,0,Hmes_,Pbuf_atma,Tbuf_,,d_tub,,gamma_gas_,gamma_oil_,gamma_wat_,,$K51,Pb_atma,T_res_,Bob_,,,,,,1,T_res_)</f>
        <v>#NAME?</v>
      </c>
      <c r="Y51" s="37" t="e">
        <f ca="1">[1]!MF_dPpipe_atma(Y$14,wc_,0,Hmes_,Pbuf_atma,Tbuf_,,d_tub,,gamma_gas_,gamma_oil_,gamma_wat_,,$K51,Pb_atma,T_res_,Bob_,,,,,,1,T_res_)</f>
        <v>#NAME?</v>
      </c>
      <c r="AB51" s="76"/>
      <c r="AC51" s="34">
        <f>$K$51</f>
        <v>1800</v>
      </c>
      <c r="AD51" s="37" t="e">
        <f t="shared" ca="1" si="67"/>
        <v>#NAME?</v>
      </c>
      <c r="AE51" s="37" t="e">
        <f t="shared" ca="1" si="68"/>
        <v>#NAME?</v>
      </c>
      <c r="AF51" s="37" t="e">
        <f t="shared" ca="1" si="69"/>
        <v>#NAME?</v>
      </c>
      <c r="AG51" s="37" t="e">
        <f t="shared" ca="1" si="70"/>
        <v>#NAME?</v>
      </c>
      <c r="AH51" s="37" t="e">
        <f t="shared" ca="1" si="71"/>
        <v>#NAME?</v>
      </c>
      <c r="AI51" s="37" t="e">
        <f t="shared" ca="1" si="72"/>
        <v>#NAME?</v>
      </c>
      <c r="AJ51" s="37" t="e">
        <f t="shared" ca="1" si="73"/>
        <v>#NAME?</v>
      </c>
      <c r="AK51" s="37" t="e">
        <f t="shared" ca="1" si="74"/>
        <v>#NAME?</v>
      </c>
      <c r="AL51" s="37" t="e">
        <f t="shared" ca="1" si="75"/>
        <v>#NAME?</v>
      </c>
      <c r="AM51" s="37" t="e">
        <f t="shared" ca="1" si="76"/>
        <v>#NAME?</v>
      </c>
      <c r="AN51" s="37" t="e">
        <f t="shared" ca="1" si="77"/>
        <v>#NAME?</v>
      </c>
      <c r="AO51" s="37" t="e">
        <f t="shared" ca="1" si="78"/>
        <v>#NAME?</v>
      </c>
      <c r="AP51" s="37" t="e">
        <f t="shared" ca="1" si="79"/>
        <v>#NAME?</v>
      </c>
      <c r="AQ51" s="37" t="e">
        <f t="shared" ca="1" si="18"/>
        <v>#NAME?</v>
      </c>
      <c r="AT51" s="76"/>
      <c r="AU51" s="34">
        <f>$K$51</f>
        <v>1800</v>
      </c>
      <c r="AV51" s="16">
        <f>[1]!MF_SeparNat_d($B$18,AV$14,wc_,,d_tub,Dcas_,gamma_gas_,gamma_oil_,gamma_wat_,,$AU51,Pb_atma,T_res_,Bob_)</f>
        <v>0.96368115446005664</v>
      </c>
      <c r="AW51" s="16">
        <f>[1]!MF_SeparNat_d($B$18,AW$14,wc_,,d_tub,Dcas_,gamma_gas_,gamma_oil_,gamma_wat_,,$AU51,Pb_atma,T_res_,Bob_)</f>
        <v>0.94008885392382013</v>
      </c>
      <c r="AX51" s="16">
        <f>[1]!MF_SeparNat_d($B$18,AX$14,wc_,,d_tub,Dcas_,gamma_gas_,gamma_oil_,gamma_wat_,,$AU51,Pb_atma,T_res_,Bob_)</f>
        <v>0.9183333034125758</v>
      </c>
      <c r="AY51" s="16">
        <f>[1]!MF_SeparNat_d($B$18,AY$14,wc_,,d_tub,Dcas_,gamma_gas_,gamma_oil_,gamma_wat_,,$AU51,Pb_atma,T_res_,Bob_)</f>
        <v>0.89793900224403012</v>
      </c>
      <c r="AZ51" s="16">
        <f>[1]!MF_SeparNat_d($B$18,AZ$14,wc_,,d_tub,Dcas_,gamma_gas_,gamma_oil_,gamma_wat_,,$AU51,Pb_atma,T_res_,Bob_)</f>
        <v>0.87864993964795901</v>
      </c>
      <c r="BA51" s="16">
        <f>[1]!MF_SeparNat_d($B$18,BA$14,wc_,,d_tub,Dcas_,gamma_gas_,gamma_oil_,gamma_wat_,,$AU51,Pb_atma,T_res_,Bob_)</f>
        <v>0.86030147918933464</v>
      </c>
      <c r="BB51" s="16">
        <f>[1]!MF_SeparNat_d($B$18,BB$14,wc_,,d_tub,Dcas_,gamma_gas_,gamma_oil_,gamma_wat_,,$AU51,Pb_atma,T_res_,Bob_)</f>
        <v>0.83269171324209301</v>
      </c>
      <c r="BC51" s="16">
        <f>[1]!MF_SeparNat_d($B$18,BC$14,wc_,,d_tub,Dcas_,gamma_gas_,gamma_oil_,gamma_wat_,,$AU51,Pb_atma,T_res_,Bob_)</f>
        <v>0.81494418761888077</v>
      </c>
      <c r="BD51" s="16">
        <f>[1]!MF_SeparNat_d($B$18,BD$14,wc_,,d_tub,Dcas_,gamma_gas_,gamma_oil_,gamma_wat_,,$AU51,Pb_atma,T_res_,Bob_)</f>
        <v>0.79793642126633246</v>
      </c>
      <c r="BE51" s="16">
        <f>[1]!MF_SeparNat_d($B$18,BE$14,wc_,,d_tub,Dcas_,gamma_gas_,gamma_oil_,gamma_wat_,,$AU51,Pb_atma,T_res_,Bob_)</f>
        <v>0.78160599927185093</v>
      </c>
      <c r="BF51" s="16">
        <f>[1]!MF_SeparNat_d($B$18,BF$14,wc_,,d_tub,Dcas_,gamma_gas_,gamma_oil_,gamma_wat_,,$AU51,Pb_atma,T_res_,Bob_)</f>
        <v>0.76590103475779803</v>
      </c>
      <c r="BG51" s="16">
        <f>[1]!MF_SeparNat_d($B$18,BG$14,wc_,,d_tub,Dcas_,gamma_gas_,gamma_oil_,gamma_wat_,,$AU51,Pb_atma,T_res_,Bob_)</f>
        <v>0.75077754927087659</v>
      </c>
      <c r="BH51" s="16">
        <f>[1]!MF_SeparNat_d($B$18,BH$14,wc_,,d_tub,Dcas_,gamma_gas_,gamma_oil_,gamma_wat_,,$AU51,Pb_atma,T_res_,Bob_)</f>
        <v>0.75106874799860379</v>
      </c>
      <c r="BI51" s="16">
        <f>[1]!MF_SeparNat_d($B$18,BI$14,wc_,,d_tub,Dcas_,gamma_gas_,gamma_oil_,gamma_wat_,,$AU51,Pb_atma,T_res_,Bob_)</f>
        <v>0.73760399776896213</v>
      </c>
      <c r="BJ51" s="76"/>
      <c r="BK51" s="34">
        <f>$K$51</f>
        <v>1800</v>
      </c>
      <c r="BL51" s="16">
        <f>[1]!MF_GasFraction_d($B$18,T_res_,wc_,gamma_gas_,gamma_oil_,gamma_wat_,,$BK51,Pb_atma,T_res_,Bob_,,,AV51,$B$18,T_res_)</f>
        <v>0.483545209249168</v>
      </c>
      <c r="BM51" s="16">
        <f>[1]!MF_GasFraction_d($B$18,T_res_,wc_,gamma_gas_,gamma_oil_,gamma_wat_,,$BK51,Pb_atma,T_res_,Bob_,,,AW51,$B$18,T_res_)</f>
        <v>0.60623262068168537</v>
      </c>
      <c r="BN51" s="16">
        <f>[1]!MF_GasFraction_d($B$18,T_res_,wc_,gamma_gas_,gamma_oil_,gamma_wat_,,$BK51,Pb_atma,T_res_,Bob_,,,AX51,$B$18,T_res_)</f>
        <v>0.67727726076814432</v>
      </c>
      <c r="BO51" s="16">
        <f>[1]!MF_GasFraction_d($B$18,T_res_,wc_,gamma_gas_,gamma_oil_,gamma_wat_,,$BK51,Pb_atma,T_res_,Bob_,,,AY51,$B$18,T_res_)</f>
        <v>0.72396423147264177</v>
      </c>
      <c r="BP51" s="16">
        <f>[1]!MF_GasFraction_d($B$18,T_res_,wc_,gamma_gas_,gamma_oil_,gamma_wat_,,$BK51,Pb_atma,T_res_,Bob_,,,AZ51,$B$18,T_res_)</f>
        <v>0.75718730529640454</v>
      </c>
      <c r="BQ51" s="16">
        <f>[1]!MF_GasFraction_d($B$18,T_res_,wc_,gamma_gas_,gamma_oil_,gamma_wat_,,$BK51,Pb_atma,T_res_,Bob_,,,BA51,$B$18,T_res_)</f>
        <v>0.78213087711389717</v>
      </c>
      <c r="BR51" s="16">
        <f>[1]!MF_GasFraction_d($B$18,T_res_,wc_,gamma_gas_,gamma_oil_,gamma_wat_,,$BK51,Pb_atma,T_res_,Bob_,,,BB51,$B$18,T_res_)</f>
        <v>0.81129993478169227</v>
      </c>
      <c r="BS51" s="16">
        <f>[1]!MF_GasFraction_d($B$18,T_res_,wc_,gamma_gas_,gamma_oil_,gamma_wat_,,$BK51,Pb_atma,T_res_,Bob_,,,BC51,$B$18,T_res_)</f>
        <v>0.82625264772646345</v>
      </c>
      <c r="BT51" s="16">
        <f>[1]!MF_GasFraction_d($B$18,T_res_,wc_,gamma_gas_,gamma_oil_,gamma_wat_,,$BK51,Pb_atma,T_res_,Bob_,,,BD51,$B$18,T_res_)</f>
        <v>0.83851541501247528</v>
      </c>
      <c r="BU51" s="16">
        <f>[1]!MF_GasFraction_d($B$18,T_res_,wc_,gamma_gas_,gamma_oil_,gamma_wat_,,$BK51,Pb_atma,T_res_,Bob_,,,BE51,$B$18,T_res_)</f>
        <v>0.8487642584331907</v>
      </c>
      <c r="BV51" s="16">
        <f>[1]!MF_GasFraction_d($B$18,T_res_,wc_,gamma_gas_,gamma_oil_,gamma_wat_,,$BK51,Pb_atma,T_res_,Bob_,,,BF51,$B$18,T_res_)</f>
        <v>0.85746402933191401</v>
      </c>
      <c r="BW51" s="16">
        <f>[1]!MF_GasFraction_d($B$18,T_res_,wc_,gamma_gas_,gamma_oil_,gamma_wat_,,$BK51,Pb_atma,T_res_,Bob_,,,BG51,$B$18,T_res_)</f>
        <v>0.86494534317634308</v>
      </c>
      <c r="BX51" s="16">
        <f>[1]!MF_GasFraction_d($B$18,T_res_,wc_,gamma_gas_,gamma_oil_,gamma_wat_,,$BK51,Pb_atma,T_res_,Bob_,,,BH51,$B$18,T_res_)</f>
        <v>0.86480871518891833</v>
      </c>
      <c r="BY51" s="16">
        <f>[1]!MF_GasFraction_d($B$18,T_res_,wc_,gamma_gas_,gamma_oil_,gamma_wat_,,$BK51,Pb_atma,T_res_,Bob_,,,BI51,$B$18,T_res_)</f>
        <v>0.87085005363114609</v>
      </c>
      <c r="CA51" s="76"/>
      <c r="CB51" s="34">
        <f>$K$51</f>
        <v>1800</v>
      </c>
      <c r="CC51" t="e">
        <f t="shared" ca="1" si="80"/>
        <v>#NAME?</v>
      </c>
      <c r="CD51" t="e">
        <f t="shared" ca="1" si="19"/>
        <v>#NAME?</v>
      </c>
      <c r="CE51" t="e">
        <f t="shared" ca="1" si="20"/>
        <v>#NAME?</v>
      </c>
      <c r="CF51" t="e">
        <f t="shared" ca="1" si="21"/>
        <v>#NAME?</v>
      </c>
      <c r="CG51" t="e">
        <f t="shared" ca="1" si="22"/>
        <v>#NAME?</v>
      </c>
      <c r="CH51" t="e">
        <f t="shared" ca="1" si="23"/>
        <v>#NAME?</v>
      </c>
      <c r="CI51" t="e">
        <f t="shared" ca="1" si="24"/>
        <v>#NAME?</v>
      </c>
      <c r="CJ51" t="e">
        <f t="shared" ca="1" si="25"/>
        <v>#NAME?</v>
      </c>
      <c r="CK51" t="e">
        <f t="shared" ca="1" si="26"/>
        <v>#NAME?</v>
      </c>
      <c r="CL51" t="e">
        <f t="shared" ca="1" si="27"/>
        <v>#NAME?</v>
      </c>
      <c r="CM51" t="e">
        <f t="shared" ca="1" si="28"/>
        <v>#NAME?</v>
      </c>
      <c r="CN51" t="e">
        <f t="shared" ca="1" si="29"/>
        <v>#NAME?</v>
      </c>
      <c r="CO51" t="e">
        <f t="shared" ca="1" si="30"/>
        <v>#NAME?</v>
      </c>
      <c r="CP51" t="e">
        <f t="shared" ca="1" si="31"/>
        <v>#NAME?</v>
      </c>
      <c r="CR51" s="76"/>
      <c r="CS51" s="34">
        <f>$K$51</f>
        <v>1800</v>
      </c>
      <c r="CT51" s="37">
        <f>IF(CT$9&lt;$CW$7,500,[1]!MF_PGasFraction_atma($B$19,T_res_,gamma_gas_,gamma_oil_,gamma_wat_,wc_,,$CS51,Pb_atma,T_res_,Bob_,,,AU51,$B$18,T_res_))</f>
        <v>500</v>
      </c>
      <c r="CU51" s="37">
        <f>IF(CU$9&lt;$CW$7,500,[1]!MF_PGasFraction_atma($B$19,T_res_,gamma_gas_,gamma_oil_,gamma_wat_,wc_,,$CS51,Pb_atma,T_res_,Bob_,,,AV51,$B$18,T_res_))</f>
        <v>57.7880859375</v>
      </c>
      <c r="CV51" s="37">
        <f>IF(CV$9&lt;$CW$7,500,[1]!MF_PGasFraction_atma($B$19,T_res_,gamma_gas_,gamma_oil_,gamma_wat_,wc_,,$CS51,Pb_atma,T_res_,Bob_,,,AW51,$B$18,T_res_))</f>
        <v>77.52685546875</v>
      </c>
      <c r="CW51" s="37">
        <f>IF(CW$9&lt;$CW$7,500,[1]!MF_PGasFraction_atma($B$19,T_res_,gamma_gas_,gamma_oil_,gamma_wat_,wc_,,$CS51,Pb_atma,T_res_,Bob_,,,AX51,$B$18,T_res_))</f>
        <v>93.1640625</v>
      </c>
      <c r="CX51" s="37">
        <f>IF(CX$9&lt;$CW$7,500,[1]!MF_PGasFraction_atma($B$19,T_res_,gamma_gas_,gamma_oil_,gamma_wat_,wc_,,$CS51,Pb_atma,T_res_,Bob_,,,AY51,$B$18,T_res_))</f>
        <v>105.322265625</v>
      </c>
      <c r="CY51" s="37">
        <f>IF(CY$9&lt;$CW$7,500,[1]!MF_PGasFraction_atma($B$19,T_res_,gamma_gas_,gamma_oil_,gamma_wat_,wc_,,$CS51,Pb_atma,T_res_,Bob_,,,AZ51,$B$18,T_res_))</f>
        <v>114.990234375</v>
      </c>
      <c r="CZ51" s="37">
        <f>IF(CZ$9&lt;$CW$7,500,[1]!MF_PGasFraction_atma($B$19,T_res_,gamma_gas_,gamma_oil_,gamma_wat_,wc_,,$CS51,Pb_atma,T_res_,Bob_,,,BA51,$B$18,T_res_))</f>
        <v>123.08349609375</v>
      </c>
      <c r="DA51" s="37">
        <f>IF(DA$9&lt;$CW$7,500,[1]!MF_PGasFraction_atma($B$19,T_res_,gamma_gas_,gamma_oil_,gamma_wat_,wc_,,$CS51,Pb_atma,T_res_,Bob_,,,BB51,$B$18,T_res_))</f>
        <v>134.5458984375</v>
      </c>
      <c r="DB51" s="37">
        <f>IF(DB$9&lt;$CW$7,500,[1]!MF_PGasFraction_atma($B$19,T_res_,gamma_gas_,gamma_oil_,gamma_wat_,wc_,,$CS51,Pb_atma,T_res_,Bob_,,,BC51,$B$18,T_res_))</f>
        <v>142.236328125</v>
      </c>
      <c r="DC51" s="37">
        <f>IF(DC$9&lt;$CW$7,500,[1]!MF_PGasFraction_atma($B$19,T_res_,gamma_gas_,gamma_oil_,gamma_wat_,wc_,,$CS51,Pb_atma,T_res_,Bob_,,,BD51,$B$18,T_res_))</f>
        <v>150.87890625</v>
      </c>
      <c r="DD51" s="37">
        <f>IF(DD$9&lt;$CW$7,500,[1]!MF_PGasFraction_atma($B$19,T_res_,gamma_gas_,gamma_oil_,gamma_wat_,wc_,,$CS51,Pb_atma,T_res_,Bob_,,,BE51,$B$18,T_res_))</f>
        <v>176.953125</v>
      </c>
      <c r="DE51" s="37">
        <f>IF(DE$9&lt;$CW$7,500,[1]!MF_PGasFraction_atma($B$19,T_res_,gamma_gas_,gamma_oil_,gamma_wat_,wc_,,$CS51,Pb_atma,T_res_,Bob_,,,BF51,$B$18,T_res_))</f>
        <v>222.0703125</v>
      </c>
      <c r="DF51" s="37">
        <f>IF(DF$9&lt;$CW$7,500,[1]!MF_PGasFraction_atma($B$19,T_res_,gamma_gas_,gamma_oil_,gamma_wat_,wc_,,$CS51,Pb_atma,T_res_,Bob_,,,BG51,$B$18,T_res_))</f>
        <v>278.90625</v>
      </c>
      <c r="DG51" s="37">
        <f>IF(DG$9&lt;$CW$7,500,[1]!MF_PGasFraction_atma($B$19,T_res_,gamma_gas_,gamma_oil_,gamma_wat_,wc_,,$CS51,Pb_atma,T_res_,Bob_,,,BH51,$B$18,T_res_))</f>
        <v>277.734375</v>
      </c>
      <c r="DI51" s="76"/>
      <c r="DJ51" s="34">
        <f>$K$51</f>
        <v>1800</v>
      </c>
      <c r="DK51" s="30" t="e">
        <f t="shared" ca="1" si="81"/>
        <v>#NAME?</v>
      </c>
      <c r="DL51" s="30" t="e">
        <f t="shared" ca="1" si="82"/>
        <v>#NAME?</v>
      </c>
      <c r="DM51" s="30" t="e">
        <f t="shared" ca="1" si="83"/>
        <v>#NAME?</v>
      </c>
      <c r="DN51" s="30" t="e">
        <f t="shared" ca="1" si="84"/>
        <v>#NAME?</v>
      </c>
      <c r="DO51" s="30" t="e">
        <f t="shared" ca="1" si="85"/>
        <v>#NAME?</v>
      </c>
      <c r="DP51" s="30" t="e">
        <f t="shared" ca="1" si="86"/>
        <v>#NAME?</v>
      </c>
      <c r="DQ51" s="30" t="e">
        <f t="shared" ca="1" si="87"/>
        <v>#NAME?</v>
      </c>
      <c r="DR51" s="30" t="e">
        <f t="shared" ca="1" si="88"/>
        <v>#NAME?</v>
      </c>
      <c r="DS51" s="30" t="e">
        <f t="shared" ca="1" si="89"/>
        <v>#NAME?</v>
      </c>
      <c r="DT51" s="30" t="e">
        <f t="shared" ca="1" si="90"/>
        <v>#NAME?</v>
      </c>
      <c r="DU51" s="30" t="e">
        <f t="shared" ca="1" si="91"/>
        <v>#NAME?</v>
      </c>
      <c r="DV51" s="30" t="e">
        <f t="shared" ca="1" si="92"/>
        <v>#NAME?</v>
      </c>
      <c r="DW51" s="30" t="e">
        <f t="shared" ca="1" si="93"/>
        <v>#NAME?</v>
      </c>
      <c r="DX51" s="30" t="e">
        <f t="shared" ca="1" si="94"/>
        <v>#NAME?</v>
      </c>
      <c r="DZ51" s="76"/>
      <c r="EA51" s="34">
        <f>$K$51</f>
        <v>1800</v>
      </c>
      <c r="EB51" s="38" t="e">
        <f t="shared" ca="1" si="95"/>
        <v>#NAME?</v>
      </c>
      <c r="EC51" s="38">
        <f t="shared" si="96"/>
        <v>60</v>
      </c>
      <c r="ED51" s="38" t="e">
        <f t="shared" ca="1" si="97"/>
        <v>#NAME?</v>
      </c>
      <c r="EE51" s="38" t="e">
        <f t="shared" ca="1" si="98"/>
        <v>#NAME?</v>
      </c>
      <c r="EF51" s="38" t="e">
        <f t="shared" ca="1" si="99"/>
        <v>#NAME?</v>
      </c>
      <c r="EG51" s="38" t="e">
        <f t="shared" ca="1" si="100"/>
        <v>#NAME?</v>
      </c>
      <c r="EH51" s="38" t="e">
        <f t="shared" ca="1" si="101"/>
        <v>#NAME?</v>
      </c>
      <c r="EI51" s="38" t="e">
        <f t="shared" ca="1" si="102"/>
        <v>#NAME?</v>
      </c>
      <c r="EJ51" s="38" t="e">
        <f t="shared" ca="1" si="103"/>
        <v>#NAME?</v>
      </c>
      <c r="EK51" s="38" t="e">
        <f t="shared" ca="1" si="104"/>
        <v>#NAME?</v>
      </c>
      <c r="EL51" s="38" t="e">
        <f t="shared" ca="1" si="105"/>
        <v>#NAME?</v>
      </c>
      <c r="EM51" s="38" t="e">
        <f t="shared" ca="1" si="106"/>
        <v>#NAME?</v>
      </c>
      <c r="EN51" s="38" t="e">
        <f t="shared" ca="1" si="107"/>
        <v>#NAME?</v>
      </c>
      <c r="EO51" s="38" t="e">
        <f t="shared" ca="1" si="108"/>
        <v>#NAME?</v>
      </c>
      <c r="ER51" s="20" t="e">
        <f t="shared" ca="1" si="109"/>
        <v>#NAME?</v>
      </c>
      <c r="ES51" t="e">
        <f t="shared" ca="1" si="183"/>
        <v>#NAME?</v>
      </c>
      <c r="ET51" t="e">
        <f t="shared" ca="1" si="184"/>
        <v>#NAME?</v>
      </c>
      <c r="EU51" t="e">
        <f t="shared" ca="1" si="185"/>
        <v>#NAME?</v>
      </c>
      <c r="EV51" t="e">
        <f t="shared" ca="1" si="186"/>
        <v>#NAME?</v>
      </c>
      <c r="EW51" t="e">
        <f t="shared" ca="1" si="187"/>
        <v>#NAME?</v>
      </c>
      <c r="EX51" t="e">
        <f t="shared" ca="1" si="188"/>
        <v>#NAME?</v>
      </c>
      <c r="EY51" t="e">
        <f t="shared" ca="1" si="189"/>
        <v>#NAME?</v>
      </c>
      <c r="EZ51" t="e">
        <f t="shared" ca="1" si="190"/>
        <v>#NAME?</v>
      </c>
      <c r="FA51" t="e">
        <f t="shared" ca="1" si="191"/>
        <v>#NAME?</v>
      </c>
      <c r="FB51" t="e">
        <f t="shared" ca="1" si="192"/>
        <v>#NAME?</v>
      </c>
      <c r="FC51" t="e">
        <f t="shared" ca="1" si="193"/>
        <v>#NAME?</v>
      </c>
      <c r="FD51" t="e">
        <f t="shared" ca="1" si="194"/>
        <v>#NAME?</v>
      </c>
      <c r="FE51" s="21" t="e">
        <f t="shared" ca="1" si="195"/>
        <v>#NAME?</v>
      </c>
      <c r="FG51" s="76"/>
      <c r="FH51" s="34">
        <f>$K$51</f>
        <v>1800</v>
      </c>
      <c r="FI51" s="37" t="e">
        <f t="shared" ca="1" si="35"/>
        <v>#NAME?</v>
      </c>
      <c r="FJ51" s="37" t="e">
        <f t="shared" ca="1" si="36"/>
        <v>#NAME?</v>
      </c>
      <c r="FK51" s="37" t="e">
        <f t="shared" ca="1" si="37"/>
        <v>#NAME?</v>
      </c>
      <c r="FL51" s="37" t="e">
        <f t="shared" ca="1" si="38"/>
        <v>#NAME?</v>
      </c>
      <c r="FM51" s="37" t="e">
        <f t="shared" ca="1" si="39"/>
        <v>#NAME?</v>
      </c>
      <c r="FN51" s="37" t="e">
        <f t="shared" ca="1" si="40"/>
        <v>#NAME?</v>
      </c>
      <c r="FO51" s="37" t="e">
        <f t="shared" ca="1" si="41"/>
        <v>#NAME?</v>
      </c>
      <c r="FP51" s="37" t="e">
        <f t="shared" ca="1" si="42"/>
        <v>#NAME?</v>
      </c>
      <c r="FQ51" s="37" t="e">
        <f t="shared" ca="1" si="43"/>
        <v>#NAME?</v>
      </c>
      <c r="FR51" s="37" t="e">
        <f t="shared" ca="1" si="44"/>
        <v>#NAME?</v>
      </c>
      <c r="FS51" s="37" t="e">
        <f t="shared" ca="1" si="45"/>
        <v>#NAME?</v>
      </c>
      <c r="FT51" s="37" t="e">
        <f t="shared" ca="1" si="46"/>
        <v>#NAME?</v>
      </c>
      <c r="FU51" s="37" t="e">
        <f t="shared" ca="1" si="47"/>
        <v>#NAME?</v>
      </c>
      <c r="FV51" s="37" t="e">
        <f t="shared" ca="1" si="48"/>
        <v>#NAME?</v>
      </c>
      <c r="FY51" s="76"/>
      <c r="FZ51" s="34">
        <f t="shared" si="123"/>
        <v>1800</v>
      </c>
      <c r="GA51" s="30" t="e">
        <f t="shared" ca="1" si="124"/>
        <v>#NAME?</v>
      </c>
      <c r="GB51" s="30" t="e">
        <f t="shared" ca="1" si="125"/>
        <v>#NAME?</v>
      </c>
      <c r="GC51" s="30" t="e">
        <f t="shared" ca="1" si="126"/>
        <v>#NAME?</v>
      </c>
      <c r="GD51" s="30" t="e">
        <f t="shared" ca="1" si="127"/>
        <v>#NAME?</v>
      </c>
      <c r="GE51" s="30" t="e">
        <f t="shared" ca="1" si="128"/>
        <v>#NAME?</v>
      </c>
      <c r="GF51" s="30" t="e">
        <f t="shared" ca="1" si="129"/>
        <v>#NAME?</v>
      </c>
      <c r="GG51" s="30" t="e">
        <f t="shared" ca="1" si="130"/>
        <v>#NAME?</v>
      </c>
      <c r="GH51" s="30" t="e">
        <f t="shared" ca="1" si="131"/>
        <v>#NAME?</v>
      </c>
      <c r="GI51" s="30" t="e">
        <f t="shared" ca="1" si="132"/>
        <v>#NAME?</v>
      </c>
      <c r="GJ51" s="30" t="e">
        <f t="shared" ca="1" si="133"/>
        <v>#NAME?</v>
      </c>
      <c r="GK51" s="30" t="e">
        <f t="shared" ca="1" si="134"/>
        <v>#NAME?</v>
      </c>
      <c r="GL51" s="30" t="e">
        <f t="shared" ca="1" si="135"/>
        <v>#NAME?</v>
      </c>
      <c r="GM51" s="30" t="e">
        <f t="shared" ca="1" si="136"/>
        <v>#NAME?</v>
      </c>
      <c r="GN51" s="31" t="e">
        <f t="shared" ca="1" si="137"/>
        <v>#NAME?</v>
      </c>
      <c r="GO51" s="76"/>
      <c r="GP51" s="34">
        <v>1800</v>
      </c>
      <c r="GQ51" s="37" t="e">
        <f t="shared" ca="1" si="50"/>
        <v>#NAME?</v>
      </c>
      <c r="GR51" s="37" t="e">
        <f t="shared" ca="1" si="51"/>
        <v>#NAME?</v>
      </c>
      <c r="GS51" s="37" t="e">
        <f t="shared" ca="1" si="52"/>
        <v>#NAME?</v>
      </c>
      <c r="GT51" s="37" t="e">
        <f t="shared" ca="1" si="53"/>
        <v>#NAME?</v>
      </c>
      <c r="GU51" s="37" t="e">
        <f t="shared" ca="1" si="54"/>
        <v>#NAME?</v>
      </c>
      <c r="GV51" s="37" t="e">
        <f t="shared" ca="1" si="55"/>
        <v>#NAME?</v>
      </c>
      <c r="GW51" s="37" t="e">
        <f t="shared" ca="1" si="56"/>
        <v>#NAME?</v>
      </c>
      <c r="GX51" s="37" t="e">
        <f t="shared" ca="1" si="57"/>
        <v>#NAME?</v>
      </c>
      <c r="GY51" s="37" t="e">
        <f t="shared" ca="1" si="58"/>
        <v>#NAME?</v>
      </c>
      <c r="GZ51" s="37" t="e">
        <f t="shared" ca="1" si="59"/>
        <v>#NAME?</v>
      </c>
      <c r="HA51" s="37" t="e">
        <f t="shared" ca="1" si="60"/>
        <v>#NAME?</v>
      </c>
      <c r="HB51" s="37" t="e">
        <f t="shared" ca="1" si="61"/>
        <v>#NAME?</v>
      </c>
      <c r="HC51" s="37" t="e">
        <f t="shared" ca="1" si="62"/>
        <v>#NAME?</v>
      </c>
      <c r="HD51" s="37" t="e">
        <f t="shared" ca="1" si="63"/>
        <v>#NAME?</v>
      </c>
      <c r="HE51" s="76"/>
      <c r="HF51" s="34">
        <f t="shared" si="138"/>
        <v>1800</v>
      </c>
      <c r="HG51" s="42" t="e">
        <f t="shared" ca="1" si="139"/>
        <v>#NAME?</v>
      </c>
      <c r="HH51" s="38" t="e">
        <f t="shared" ca="1" si="140"/>
        <v>#NAME?</v>
      </c>
      <c r="HI51" s="38" t="e">
        <f t="shared" ca="1" si="141"/>
        <v>#NAME?</v>
      </c>
      <c r="HJ51" s="38" t="e">
        <f t="shared" ca="1" si="142"/>
        <v>#NAME?</v>
      </c>
      <c r="HK51" s="38" t="e">
        <f t="shared" ca="1" si="143"/>
        <v>#NAME?</v>
      </c>
      <c r="HL51" s="38" t="e">
        <f t="shared" ca="1" si="144"/>
        <v>#NAME?</v>
      </c>
      <c r="HM51" s="38" t="e">
        <f t="shared" ca="1" si="145"/>
        <v>#NAME?</v>
      </c>
      <c r="HN51" s="38" t="e">
        <f t="shared" ca="1" si="146"/>
        <v>#NAME?</v>
      </c>
      <c r="HO51" s="38" t="e">
        <f t="shared" ca="1" si="147"/>
        <v>#NAME?</v>
      </c>
      <c r="HP51" s="38" t="e">
        <f t="shared" ca="1" si="148"/>
        <v>#NAME?</v>
      </c>
      <c r="HQ51" s="38" t="e">
        <f t="shared" ca="1" si="149"/>
        <v>#NAME?</v>
      </c>
      <c r="HR51" s="38" t="e">
        <f t="shared" ca="1" si="150"/>
        <v>#NAME?</v>
      </c>
      <c r="HS51" s="38" t="e">
        <f t="shared" ca="1" si="151"/>
        <v>#NAME?</v>
      </c>
      <c r="HT51" s="43" t="e">
        <f t="shared" ca="1" si="152"/>
        <v>#NAME?</v>
      </c>
      <c r="HU51" s="76"/>
      <c r="HV51" s="34" t="e">
        <f t="shared" ca="1" si="153"/>
        <v>#NAME?</v>
      </c>
      <c r="HW51" s="38" t="e">
        <f t="shared" ca="1" si="154"/>
        <v>#NAME?</v>
      </c>
      <c r="HX51" s="38" t="e">
        <f t="shared" ca="1" si="155"/>
        <v>#NAME?</v>
      </c>
      <c r="HY51" s="38" t="e">
        <f t="shared" ca="1" si="156"/>
        <v>#NAME?</v>
      </c>
      <c r="HZ51" s="38" t="e">
        <f t="shared" ca="1" si="157"/>
        <v>#NAME?</v>
      </c>
      <c r="IA51" s="38" t="e">
        <f t="shared" ca="1" si="158"/>
        <v>#NAME?</v>
      </c>
      <c r="IB51" s="38" t="e">
        <f t="shared" ca="1" si="159"/>
        <v>#NAME?</v>
      </c>
      <c r="IC51" s="38" t="e">
        <f t="shared" ca="1" si="160"/>
        <v>#NAME?</v>
      </c>
      <c r="ID51" s="38" t="e">
        <f t="shared" ca="1" si="161"/>
        <v>#NAME?</v>
      </c>
      <c r="IE51" s="38" t="e">
        <f t="shared" ca="1" si="162"/>
        <v>#NAME?</v>
      </c>
      <c r="IF51" s="38" t="e">
        <f t="shared" ca="1" si="163"/>
        <v>#NAME?</v>
      </c>
      <c r="IG51" s="38" t="e">
        <f t="shared" ca="1" si="164"/>
        <v>#NAME?</v>
      </c>
      <c r="IH51" s="38" t="e">
        <f t="shared" ca="1" si="165"/>
        <v>#NAME?</v>
      </c>
      <c r="II51" s="38" t="e">
        <f t="shared" ca="1" si="166"/>
        <v>#NAME?</v>
      </c>
      <c r="IJ51" s="43" t="e">
        <f t="shared" ca="1" si="167"/>
        <v>#NAME?</v>
      </c>
      <c r="IL51" s="76"/>
      <c r="IM51" s="34" t="e">
        <f t="shared" ca="1" si="168"/>
        <v>#NAME?</v>
      </c>
      <c r="IN51" s="38" t="e">
        <f t="shared" ca="1" si="169"/>
        <v>#NAME?</v>
      </c>
      <c r="IO51" s="38" t="e">
        <f t="shared" ca="1" si="196"/>
        <v>#NAME?</v>
      </c>
      <c r="IP51" s="38" t="e">
        <f t="shared" ca="1" si="197"/>
        <v>#NAME?</v>
      </c>
      <c r="IQ51" s="38" t="e">
        <f t="shared" ca="1" si="198"/>
        <v>#NAME?</v>
      </c>
      <c r="IR51" s="38" t="e">
        <f t="shared" ca="1" si="199"/>
        <v>#NAME?</v>
      </c>
      <c r="IS51" s="38" t="e">
        <f t="shared" ca="1" si="200"/>
        <v>#NAME?</v>
      </c>
      <c r="IT51" s="38" t="e">
        <f t="shared" ca="1" si="201"/>
        <v>#NAME?</v>
      </c>
      <c r="IU51" s="38" t="e">
        <f t="shared" ca="1" si="202"/>
        <v>#NAME?</v>
      </c>
      <c r="IV51" s="38" t="e">
        <f t="shared" ca="1" si="203"/>
        <v>#NAME?</v>
      </c>
      <c r="IW51" s="38" t="e">
        <f t="shared" ca="1" si="204"/>
        <v>#NAME?</v>
      </c>
      <c r="IX51" s="38" t="e">
        <f t="shared" ca="1" si="205"/>
        <v>#NAME?</v>
      </c>
      <c r="IY51" s="38" t="e">
        <f t="shared" ca="1" si="206"/>
        <v>#NAME?</v>
      </c>
      <c r="IZ51" s="38" t="e">
        <f t="shared" ca="1" si="207"/>
        <v>#NAME?</v>
      </c>
      <c r="JA51" s="43" t="e">
        <f t="shared" ca="1" si="208"/>
        <v>#NAME?</v>
      </c>
    </row>
    <row r="52" spans="1:261" x14ac:dyDescent="0.3">
      <c r="F52" s="71"/>
      <c r="G52" s="71"/>
      <c r="J52" s="76"/>
      <c r="K52" s="34">
        <v>1850</v>
      </c>
      <c r="L52" s="37" t="e">
        <f ca="1">[1]!MF_dPpipe_atma(L$14,wc_,0,Hmes_,Pbuf_atma,Tbuf_,,d_tub,,gamma_gas_,gamma_oil_,gamma_wat_,,$K52,Pb_atma,T_res_,Bob_,,,,,,1,T_res_)</f>
        <v>#NAME?</v>
      </c>
      <c r="M52" s="37" t="e">
        <f ca="1">[1]!MF_dPpipe_atma(M$14,wc_,0,Hmes_,Pbuf_atma,Tbuf_,,d_tub,,gamma_gas_,gamma_oil_,gamma_wat_,,$K52,Pb_atma,T_res_,Bob_,,,,,,1,T_res_)</f>
        <v>#NAME?</v>
      </c>
      <c r="N52" s="37" t="e">
        <f ca="1">[1]!MF_dPpipe_atma(N$14,wc_,0,Hmes_,Pbuf_atma,Tbuf_,,d_tub,,gamma_gas_,gamma_oil_,gamma_wat_,,$K52,Pb_atma,T_res_,Bob_,,,,,,1,T_res_)</f>
        <v>#NAME?</v>
      </c>
      <c r="O52" s="37" t="e">
        <f ca="1">[1]!MF_dPpipe_atma(O$14,wc_,0,Hmes_,Pbuf_atma,Tbuf_,,d_tub,,gamma_gas_,gamma_oil_,gamma_wat_,,$K52,Pb_atma,T_res_,Bob_,,,,,,1,T_res_)</f>
        <v>#NAME?</v>
      </c>
      <c r="P52" s="37" t="e">
        <f ca="1">[1]!MF_dPpipe_atma(P$14,wc_,0,Hmes_,Pbuf_atma,Tbuf_,,d_tub,,gamma_gas_,gamma_oil_,gamma_wat_,,$K52,Pb_atma,T_res_,Bob_,,,,,,1,T_res_)</f>
        <v>#NAME?</v>
      </c>
      <c r="Q52" s="37" t="e">
        <f ca="1">[1]!MF_dPpipe_atma(Q$14,wc_,0,Hmes_,Pbuf_atma,Tbuf_,,d_tub,,gamma_gas_,gamma_oil_,gamma_wat_,,$K52,Pb_atma,T_res_,Bob_,,,,,,1,T_res_)</f>
        <v>#NAME?</v>
      </c>
      <c r="R52" s="37" t="e">
        <f ca="1">[1]!MF_dPpipe_atma(R$14,wc_,0,Hmes_,Pbuf_atma,Tbuf_,,d_tub,,gamma_gas_,gamma_oil_,gamma_wat_,,$K52,Pb_atma,T_res_,Bob_,,,,,,1,T_res_)</f>
        <v>#NAME?</v>
      </c>
      <c r="S52" s="37" t="e">
        <f ca="1">[1]!MF_dPpipe_atma(S$14,wc_,0,Hmes_,Pbuf_atma,Tbuf_,,d_tub,,gamma_gas_,gamma_oil_,gamma_wat_,,$K52,Pb_atma,T_res_,Bob_,,,,,,1,T_res_)</f>
        <v>#NAME?</v>
      </c>
      <c r="T52" s="37" t="e">
        <f ca="1">[1]!MF_dPpipe_atma(T$14,wc_,0,Hmes_,Pbuf_atma,Tbuf_,,d_tub,,gamma_gas_,gamma_oil_,gamma_wat_,,$K52,Pb_atma,T_res_,Bob_,,,,,,1,T_res_)</f>
        <v>#NAME?</v>
      </c>
      <c r="U52" s="37" t="e">
        <f ca="1">[1]!MF_dPpipe_atma(U$14,wc_,0,Hmes_,Pbuf_atma,Tbuf_,,d_tub,,gamma_gas_,gamma_oil_,gamma_wat_,,$K52,Pb_atma,T_res_,Bob_,,,,,,1,T_res_)</f>
        <v>#NAME?</v>
      </c>
      <c r="V52" s="37" t="e">
        <f ca="1">[1]!MF_dPpipe_atma(V$14,wc_,0,Hmes_,Pbuf_atma,Tbuf_,,d_tub,,gamma_gas_,gamma_oil_,gamma_wat_,,$K52,Pb_atma,T_res_,Bob_,,,,,,1,T_res_)</f>
        <v>#NAME?</v>
      </c>
      <c r="W52" s="37" t="e">
        <f ca="1">[1]!MF_dPpipe_atma(W$14,wc_,0,Hmes_,Pbuf_atma,Tbuf_,,d_tub,,gamma_gas_,gamma_oil_,gamma_wat_,,$K52,Pb_atma,T_res_,Bob_,,,,,,1,T_res_)</f>
        <v>#NAME?</v>
      </c>
      <c r="X52" s="37" t="e">
        <f ca="1">[1]!MF_dPpipe_atma(X$14,wc_,0,Hmes_,Pbuf_atma,Tbuf_,,d_tub,,gamma_gas_,gamma_oil_,gamma_wat_,,$K52,Pb_atma,T_res_,Bob_,,,,,,1,T_res_)</f>
        <v>#NAME?</v>
      </c>
      <c r="Y52" s="37" t="e">
        <f ca="1">[1]!MF_dPpipe_atma(Y$14,wc_,0,Hmes_,Pbuf_atma,Tbuf_,,d_tub,,gamma_gas_,gamma_oil_,gamma_wat_,,$K52,Pb_atma,T_res_,Bob_,,,,,,1,T_res_)</f>
        <v>#NAME?</v>
      </c>
      <c r="AB52" s="76"/>
      <c r="AC52" s="34">
        <f>$K$52</f>
        <v>1850</v>
      </c>
      <c r="AD52" s="37" t="e">
        <f t="shared" ca="1" si="67"/>
        <v>#NAME?</v>
      </c>
      <c r="AE52" s="37" t="e">
        <f t="shared" ca="1" si="68"/>
        <v>#NAME?</v>
      </c>
      <c r="AF52" s="37" t="e">
        <f t="shared" ca="1" si="69"/>
        <v>#NAME?</v>
      </c>
      <c r="AG52" s="37" t="e">
        <f t="shared" ca="1" si="70"/>
        <v>#NAME?</v>
      </c>
      <c r="AH52" s="37" t="e">
        <f t="shared" ca="1" si="71"/>
        <v>#NAME?</v>
      </c>
      <c r="AI52" s="37" t="e">
        <f t="shared" ca="1" si="72"/>
        <v>#NAME?</v>
      </c>
      <c r="AJ52" s="37" t="e">
        <f t="shared" ca="1" si="73"/>
        <v>#NAME?</v>
      </c>
      <c r="AK52" s="37" t="e">
        <f t="shared" ca="1" si="74"/>
        <v>#NAME?</v>
      </c>
      <c r="AL52" s="37" t="e">
        <f t="shared" ca="1" si="75"/>
        <v>#NAME?</v>
      </c>
      <c r="AM52" s="37" t="e">
        <f t="shared" ca="1" si="76"/>
        <v>#NAME?</v>
      </c>
      <c r="AN52" s="37" t="e">
        <f t="shared" ca="1" si="77"/>
        <v>#NAME?</v>
      </c>
      <c r="AO52" s="37" t="e">
        <f t="shared" ca="1" si="78"/>
        <v>#NAME?</v>
      </c>
      <c r="AP52" s="37" t="e">
        <f t="shared" ca="1" si="79"/>
        <v>#NAME?</v>
      </c>
      <c r="AQ52" s="37" t="e">
        <f t="shared" ca="1" si="18"/>
        <v>#NAME?</v>
      </c>
      <c r="AT52" s="76"/>
      <c r="AU52" s="34">
        <f>$K$52</f>
        <v>1850</v>
      </c>
      <c r="AV52" s="16">
        <f>[1]!MF_SeparNat_d($B$18,AV$14,wc_,,d_tub,Dcas_,gamma_gas_,gamma_oil_,gamma_wat_,,$AU52,Pb_atma,T_res_,Bob_)</f>
        <v>0.96368115446005664</v>
      </c>
      <c r="AW52" s="16">
        <f>[1]!MF_SeparNat_d($B$18,AW$14,wc_,,d_tub,Dcas_,gamma_gas_,gamma_oil_,gamma_wat_,,$AU52,Pb_atma,T_res_,Bob_)</f>
        <v>0.94008885392382013</v>
      </c>
      <c r="AX52" s="16">
        <f>[1]!MF_SeparNat_d($B$18,AX$14,wc_,,d_tub,Dcas_,gamma_gas_,gamma_oil_,gamma_wat_,,$AU52,Pb_atma,T_res_,Bob_)</f>
        <v>0.9183333034125758</v>
      </c>
      <c r="AY52" s="16">
        <f>[1]!MF_SeparNat_d($B$18,AY$14,wc_,,d_tub,Dcas_,gamma_gas_,gamma_oil_,gamma_wat_,,$AU52,Pb_atma,T_res_,Bob_)</f>
        <v>0.89793900224403012</v>
      </c>
      <c r="AZ52" s="16">
        <f>[1]!MF_SeparNat_d($B$18,AZ$14,wc_,,d_tub,Dcas_,gamma_gas_,gamma_oil_,gamma_wat_,,$AU52,Pb_atma,T_res_,Bob_)</f>
        <v>0.87864993964795901</v>
      </c>
      <c r="BA52" s="16">
        <f>[1]!MF_SeparNat_d($B$18,BA$14,wc_,,d_tub,Dcas_,gamma_gas_,gamma_oil_,gamma_wat_,,$AU52,Pb_atma,T_res_,Bob_)</f>
        <v>0.86030147918933464</v>
      </c>
      <c r="BB52" s="16">
        <f>[1]!MF_SeparNat_d($B$18,BB$14,wc_,,d_tub,Dcas_,gamma_gas_,gamma_oil_,gamma_wat_,,$AU52,Pb_atma,T_res_,Bob_)</f>
        <v>0.83269171324209301</v>
      </c>
      <c r="BC52" s="16">
        <f>[1]!MF_SeparNat_d($B$18,BC$14,wc_,,d_tub,Dcas_,gamma_gas_,gamma_oil_,gamma_wat_,,$AU52,Pb_atma,T_res_,Bob_)</f>
        <v>0.81494418761888077</v>
      </c>
      <c r="BD52" s="16">
        <f>[1]!MF_SeparNat_d($B$18,BD$14,wc_,,d_tub,Dcas_,gamma_gas_,gamma_oil_,gamma_wat_,,$AU52,Pb_atma,T_res_,Bob_)</f>
        <v>0.79793642126633246</v>
      </c>
      <c r="BE52" s="16">
        <f>[1]!MF_SeparNat_d($B$18,BE$14,wc_,,d_tub,Dcas_,gamma_gas_,gamma_oil_,gamma_wat_,,$AU52,Pb_atma,T_res_,Bob_)</f>
        <v>0.78160599927185093</v>
      </c>
      <c r="BF52" s="16">
        <f>[1]!MF_SeparNat_d($B$18,BF$14,wc_,,d_tub,Dcas_,gamma_gas_,gamma_oil_,gamma_wat_,,$AU52,Pb_atma,T_res_,Bob_)</f>
        <v>0.76590103475779803</v>
      </c>
      <c r="BG52" s="16">
        <f>[1]!MF_SeparNat_d($B$18,BG$14,wc_,,d_tub,Dcas_,gamma_gas_,gamma_oil_,gamma_wat_,,$AU52,Pb_atma,T_res_,Bob_)</f>
        <v>0.75077754927087659</v>
      </c>
      <c r="BH52" s="16">
        <f>[1]!MF_SeparNat_d($B$18,BH$14,wc_,,d_tub,Dcas_,gamma_gas_,gamma_oil_,gamma_wat_,,$AU52,Pb_atma,T_res_,Bob_)</f>
        <v>0.75106874799860379</v>
      </c>
      <c r="BI52" s="16">
        <f>[1]!MF_SeparNat_d($B$18,BI$14,wc_,,d_tub,Dcas_,gamma_gas_,gamma_oil_,gamma_wat_,,$AU52,Pb_atma,T_res_,Bob_)</f>
        <v>0.73760399776896213</v>
      </c>
      <c r="BJ52" s="76"/>
      <c r="BK52" s="34">
        <f>$K$52</f>
        <v>1850</v>
      </c>
      <c r="BL52" s="16">
        <f>[1]!MF_GasFraction_d($B$18,T_res_,wc_,gamma_gas_,gamma_oil_,gamma_wat_,,$BK52,Pb_atma,T_res_,Bob_,,,AV52,$B$18,T_res_)</f>
        <v>0.4905215794474328</v>
      </c>
      <c r="BM52" s="16">
        <f>[1]!MF_GasFraction_d($B$18,T_res_,wc_,gamma_gas_,gamma_oil_,gamma_wat_,,$BK52,Pb_atma,T_res_,Bob_,,,AW52,$B$18,T_res_)</f>
        <v>0.6128734550436179</v>
      </c>
      <c r="BN52" s="16">
        <f>[1]!MF_GasFraction_d($B$18,T_res_,wc_,gamma_gas_,gamma_oil_,gamma_wat_,,$BK52,Pb_atma,T_res_,Bob_,,,AX52,$B$18,T_res_)</f>
        <v>0.68334577228287829</v>
      </c>
      <c r="BO52" s="16">
        <f>[1]!MF_GasFraction_d($B$18,T_res_,wc_,gamma_gas_,gamma_oil_,gamma_wat_,,$BK52,Pb_atma,T_res_,Bob_,,,AY52,$B$18,T_res_)</f>
        <v>0.7295054593310365</v>
      </c>
      <c r="BP52" s="16">
        <f>[1]!MF_GasFraction_d($B$18,T_res_,wc_,gamma_gas_,gamma_oil_,gamma_wat_,,$BK52,Pb_atma,T_res_,Bob_,,,AZ52,$B$18,T_res_)</f>
        <v>0.762280594705258</v>
      </c>
      <c r="BQ52" s="16">
        <f>[1]!MF_GasFraction_d($B$18,T_res_,wc_,gamma_gas_,gamma_oil_,gamma_wat_,,$BK52,Pb_atma,T_res_,Bob_,,,BA52,$B$18,T_res_)</f>
        <v>0.78684823429752859</v>
      </c>
      <c r="BR52" s="16">
        <f>[1]!MF_GasFraction_d($B$18,T_res_,wc_,gamma_gas_,gamma_oil_,gamma_wat_,,$BK52,Pb_atma,T_res_,Bob_,,,BB52,$B$18,T_res_)</f>
        <v>0.81553467313005024</v>
      </c>
      <c r="BS52" s="16">
        <f>[1]!MF_GasFraction_d($B$18,T_res_,wc_,gamma_gas_,gamma_oil_,gamma_wat_,,$BK52,Pb_atma,T_res_,Bob_,,,BC52,$B$18,T_res_)</f>
        <v>0.83022204491257134</v>
      </c>
      <c r="BT52" s="16">
        <f>[1]!MF_GasFraction_d($B$18,T_res_,wc_,gamma_gas_,gamma_oil_,gamma_wat_,,$BK52,Pb_atma,T_res_,Bob_,,,BD52,$B$18,T_res_)</f>
        <v>0.84225814409699762</v>
      </c>
      <c r="BU52" s="16">
        <f>[1]!MF_GasFraction_d($B$18,T_res_,wc_,gamma_gas_,gamma_oil_,gamma_wat_,,$BK52,Pb_atma,T_res_,Bob_,,,BE52,$B$18,T_res_)</f>
        <v>0.85231128777994547</v>
      </c>
      <c r="BV52" s="16">
        <f>[1]!MF_GasFraction_d($B$18,T_res_,wc_,gamma_gas_,gamma_oil_,gamma_wat_,,$BK52,Pb_atma,T_res_,Bob_,,,BF52,$B$18,T_res_)</f>
        <v>0.86084047103286054</v>
      </c>
      <c r="BW52" s="16">
        <f>[1]!MF_GasFraction_d($B$18,T_res_,wc_,gamma_gas_,gamma_oil_,gamma_wat_,,$BK52,Pb_atma,T_res_,Bob_,,,BG52,$B$18,T_res_)</f>
        <v>0.86817181105283669</v>
      </c>
      <c r="BX52" s="16">
        <f>[1]!MF_GasFraction_d($B$18,T_res_,wc_,gamma_gas_,gamma_oil_,gamma_wat_,,$BK52,Pb_atma,T_res_,Bob_,,,BH52,$B$18,T_res_)</f>
        <v>0.86803794913348253</v>
      </c>
      <c r="BY52" s="16">
        <f>[1]!MF_GasFraction_d($B$18,T_res_,wc_,gamma_gas_,gamma_oil_,gamma_wat_,,$BK52,Pb_atma,T_res_,Bob_,,,BI52,$B$18,T_res_)</f>
        <v>0.87395601397692702</v>
      </c>
      <c r="CA52" s="76"/>
      <c r="CB52" s="34">
        <f>$K$52</f>
        <v>1850</v>
      </c>
      <c r="CC52" t="e">
        <f t="shared" ca="1" si="80"/>
        <v>#NAME?</v>
      </c>
      <c r="CD52" t="e">
        <f t="shared" ca="1" si="19"/>
        <v>#NAME?</v>
      </c>
      <c r="CE52" t="e">
        <f t="shared" ca="1" si="20"/>
        <v>#NAME?</v>
      </c>
      <c r="CF52" t="e">
        <f t="shared" ca="1" si="21"/>
        <v>#NAME?</v>
      </c>
      <c r="CG52" t="e">
        <f t="shared" ca="1" si="22"/>
        <v>#NAME?</v>
      </c>
      <c r="CH52" t="e">
        <f t="shared" ca="1" si="23"/>
        <v>#NAME?</v>
      </c>
      <c r="CI52" t="e">
        <f t="shared" ca="1" si="24"/>
        <v>#NAME?</v>
      </c>
      <c r="CJ52" t="e">
        <f t="shared" ca="1" si="25"/>
        <v>#NAME?</v>
      </c>
      <c r="CK52" t="e">
        <f t="shared" ca="1" si="26"/>
        <v>#NAME?</v>
      </c>
      <c r="CL52" t="e">
        <f t="shared" ca="1" si="27"/>
        <v>#NAME?</v>
      </c>
      <c r="CM52" t="e">
        <f t="shared" ca="1" si="28"/>
        <v>#NAME?</v>
      </c>
      <c r="CN52" t="e">
        <f t="shared" ca="1" si="29"/>
        <v>#NAME?</v>
      </c>
      <c r="CO52" t="e">
        <f t="shared" ca="1" si="30"/>
        <v>#NAME?</v>
      </c>
      <c r="CP52" t="e">
        <f t="shared" ca="1" si="31"/>
        <v>#NAME?</v>
      </c>
      <c r="CR52" s="76"/>
      <c r="CS52" s="34">
        <f>$K$52</f>
        <v>1850</v>
      </c>
      <c r="CT52" s="37">
        <f>IF(CT$9&lt;$CW$7,500,[1]!MF_PGasFraction_atma($B$19,T_res_,gamma_gas_,gamma_oil_,gamma_wat_,wc_,,$CS52,Pb_atma,T_res_,Bob_,,,AU52,$B$18,T_res_))</f>
        <v>500</v>
      </c>
      <c r="CU52" s="37">
        <f>IF(CU$9&lt;$CW$7,500,[1]!MF_PGasFraction_atma($B$19,T_res_,gamma_gas_,gamma_oil_,gamma_wat_,wc_,,$CS52,Pb_atma,T_res_,Bob_,,,AV52,$B$18,T_res_))</f>
        <v>58.70361328125</v>
      </c>
      <c r="CV52" s="37">
        <f>IF(CV$9&lt;$CW$7,500,[1]!MF_PGasFraction_atma($B$19,T_res_,gamma_gas_,gamma_oil_,gamma_wat_,wc_,,$CS52,Pb_atma,T_res_,Bob_,,,AW52,$B$18,T_res_))</f>
        <v>78.84521484375</v>
      </c>
      <c r="CW52" s="37">
        <f>IF(CW$9&lt;$CW$7,500,[1]!MF_PGasFraction_atma($B$19,T_res_,gamma_gas_,gamma_oil_,gamma_wat_,wc_,,$CS52,Pb_atma,T_res_,Bob_,,,AX52,$B$18,T_res_))</f>
        <v>94.66552734375</v>
      </c>
      <c r="CX52" s="37">
        <f>IF(CX$9&lt;$CW$7,500,[1]!MF_PGasFraction_atma($B$19,T_res_,gamma_gas_,gamma_oil_,gamma_wat_,wc_,,$CS52,Pb_atma,T_res_,Bob_,,,AY52,$B$18,T_res_))</f>
        <v>106.8603515625</v>
      </c>
      <c r="CY52" s="37">
        <f>IF(CY$9&lt;$CW$7,500,[1]!MF_PGasFraction_atma($B$19,T_res_,gamma_gas_,gamma_oil_,gamma_wat_,wc_,,$CS52,Pb_atma,T_res_,Bob_,,,AZ52,$B$18,T_res_))</f>
        <v>116.56494140625</v>
      </c>
      <c r="CZ52" s="37">
        <f>IF(CZ$9&lt;$CW$7,500,[1]!MF_PGasFraction_atma($B$19,T_res_,gamma_gas_,gamma_oil_,gamma_wat_,wc_,,$CS52,Pb_atma,T_res_,Bob_,,,BA52,$B$18,T_res_))</f>
        <v>124.76806640625</v>
      </c>
      <c r="DA52" s="37">
        <f>IF(DA$9&lt;$CW$7,500,[1]!MF_PGasFraction_atma($B$19,T_res_,gamma_gas_,gamma_oil_,gamma_wat_,wc_,,$CS52,Pb_atma,T_res_,Bob_,,,BB52,$B$18,T_res_))</f>
        <v>136.5234375</v>
      </c>
      <c r="DB52" s="37">
        <f>IF(DB$9&lt;$CW$7,500,[1]!MF_PGasFraction_atma($B$19,T_res_,gamma_gas_,gamma_oil_,gamma_wat_,wc_,,$CS52,Pb_atma,T_res_,Bob_,,,BC52,$B$18,T_res_))</f>
        <v>144.7265625</v>
      </c>
      <c r="DC52" s="37">
        <f>IF(DC$9&lt;$CW$7,500,[1]!MF_PGasFraction_atma($B$19,T_res_,gamma_gas_,gamma_oil_,gamma_wat_,wc_,,$CS52,Pb_atma,T_res_,Bob_,,,BD52,$B$18,T_res_))</f>
        <v>157.177734375</v>
      </c>
      <c r="DD52" s="37">
        <f>IF(DD$9&lt;$CW$7,500,[1]!MF_PGasFraction_atma($B$19,T_res_,gamma_gas_,gamma_oil_,gamma_wat_,wc_,,$CS52,Pb_atma,T_res_,Bob_,,,BE52,$B$18,T_res_))</f>
        <v>193.359375</v>
      </c>
      <c r="DE52" s="37">
        <f>IF(DE$9&lt;$CW$7,500,[1]!MF_PGasFraction_atma($B$19,T_res_,gamma_gas_,gamma_oil_,gamma_wat_,wc_,,$CS52,Pb_atma,T_res_,Bob_,,,BF52,$B$18,T_res_))</f>
        <v>244.921875</v>
      </c>
      <c r="DF52" s="37">
        <f>IF(DF$9&lt;$CW$7,500,[1]!MF_PGasFraction_atma($B$19,T_res_,gamma_gas_,gamma_oil_,gamma_wat_,wc_,,$CS52,Pb_atma,T_res_,Bob_,,,BG52,$B$18,T_res_))</f>
        <v>300</v>
      </c>
      <c r="DG52" s="37">
        <f>IF(DG$9&lt;$CW$7,500,[1]!MF_PGasFraction_atma($B$19,T_res_,gamma_gas_,gamma_oil_,gamma_wat_,wc_,,$CS52,Pb_atma,T_res_,Bob_,,,BH52,$B$18,T_res_))</f>
        <v>300</v>
      </c>
      <c r="DI52" s="76"/>
      <c r="DJ52" s="34">
        <f>$K$52</f>
        <v>1850</v>
      </c>
      <c r="DK52" s="30" t="e">
        <f t="shared" ca="1" si="81"/>
        <v>#NAME?</v>
      </c>
      <c r="DL52" s="30" t="e">
        <f t="shared" ca="1" si="82"/>
        <v>#NAME?</v>
      </c>
      <c r="DM52" s="30" t="e">
        <f t="shared" ca="1" si="83"/>
        <v>#NAME?</v>
      </c>
      <c r="DN52" s="30" t="e">
        <f t="shared" ca="1" si="84"/>
        <v>#NAME?</v>
      </c>
      <c r="DO52" s="30" t="e">
        <f t="shared" ca="1" si="85"/>
        <v>#NAME?</v>
      </c>
      <c r="DP52" s="30" t="e">
        <f t="shared" ca="1" si="86"/>
        <v>#NAME?</v>
      </c>
      <c r="DQ52" s="30" t="e">
        <f t="shared" ca="1" si="87"/>
        <v>#NAME?</v>
      </c>
      <c r="DR52" s="30" t="e">
        <f t="shared" ca="1" si="88"/>
        <v>#NAME?</v>
      </c>
      <c r="DS52" s="30" t="e">
        <f t="shared" ca="1" si="89"/>
        <v>#NAME?</v>
      </c>
      <c r="DT52" s="30" t="e">
        <f t="shared" ca="1" si="90"/>
        <v>#NAME?</v>
      </c>
      <c r="DU52" s="30" t="e">
        <f t="shared" ca="1" si="91"/>
        <v>#NAME?</v>
      </c>
      <c r="DV52" s="30" t="e">
        <f t="shared" ca="1" si="92"/>
        <v>#NAME?</v>
      </c>
      <c r="DW52" s="30" t="e">
        <f t="shared" ca="1" si="93"/>
        <v>#NAME?</v>
      </c>
      <c r="DX52" s="30" t="e">
        <f t="shared" ca="1" si="94"/>
        <v>#NAME?</v>
      </c>
      <c r="DZ52" s="76"/>
      <c r="EA52" s="34">
        <f>$K$52</f>
        <v>1850</v>
      </c>
      <c r="EB52" s="38" t="e">
        <f t="shared" ca="1" si="95"/>
        <v>#NAME?</v>
      </c>
      <c r="EC52" s="38">
        <f t="shared" si="96"/>
        <v>60</v>
      </c>
      <c r="ED52" s="38" t="e">
        <f t="shared" ca="1" si="97"/>
        <v>#NAME?</v>
      </c>
      <c r="EE52" s="38" t="e">
        <f t="shared" ca="1" si="98"/>
        <v>#NAME?</v>
      </c>
      <c r="EF52" s="38" t="e">
        <f t="shared" ca="1" si="99"/>
        <v>#NAME?</v>
      </c>
      <c r="EG52" s="38" t="e">
        <f t="shared" ca="1" si="100"/>
        <v>#NAME?</v>
      </c>
      <c r="EH52" s="38" t="e">
        <f t="shared" ca="1" si="101"/>
        <v>#NAME?</v>
      </c>
      <c r="EI52" s="38" t="e">
        <f t="shared" ca="1" si="102"/>
        <v>#NAME?</v>
      </c>
      <c r="EJ52" s="38" t="e">
        <f t="shared" ca="1" si="103"/>
        <v>#NAME?</v>
      </c>
      <c r="EK52" s="38" t="e">
        <f t="shared" ca="1" si="104"/>
        <v>#NAME?</v>
      </c>
      <c r="EL52" s="38" t="e">
        <f t="shared" ca="1" si="105"/>
        <v>#NAME?</v>
      </c>
      <c r="EM52" s="38" t="e">
        <f t="shared" ca="1" si="106"/>
        <v>#NAME?</v>
      </c>
      <c r="EN52" s="38" t="e">
        <f t="shared" ca="1" si="107"/>
        <v>#NAME?</v>
      </c>
      <c r="EO52" s="38" t="e">
        <f t="shared" ca="1" si="108"/>
        <v>#NAME?</v>
      </c>
      <c r="ER52" s="20" t="e">
        <f t="shared" ca="1" si="109"/>
        <v>#NAME?</v>
      </c>
      <c r="ES52" t="e">
        <f t="shared" ca="1" si="183"/>
        <v>#NAME?</v>
      </c>
      <c r="ET52" t="e">
        <f t="shared" ca="1" si="184"/>
        <v>#NAME?</v>
      </c>
      <c r="EU52" t="e">
        <f t="shared" ca="1" si="185"/>
        <v>#NAME?</v>
      </c>
      <c r="EV52" t="e">
        <f t="shared" ca="1" si="186"/>
        <v>#NAME?</v>
      </c>
      <c r="EW52" t="e">
        <f t="shared" ca="1" si="187"/>
        <v>#NAME?</v>
      </c>
      <c r="EX52" t="e">
        <f t="shared" ca="1" si="188"/>
        <v>#NAME?</v>
      </c>
      <c r="EY52" t="e">
        <f t="shared" ca="1" si="189"/>
        <v>#NAME?</v>
      </c>
      <c r="EZ52" t="e">
        <f t="shared" ca="1" si="190"/>
        <v>#NAME?</v>
      </c>
      <c r="FA52" t="e">
        <f t="shared" ca="1" si="191"/>
        <v>#NAME?</v>
      </c>
      <c r="FB52" t="e">
        <f t="shared" ca="1" si="192"/>
        <v>#NAME?</v>
      </c>
      <c r="FC52" t="e">
        <f t="shared" ca="1" si="193"/>
        <v>#NAME?</v>
      </c>
      <c r="FD52" t="e">
        <f t="shared" ca="1" si="194"/>
        <v>#NAME?</v>
      </c>
      <c r="FE52" s="21" t="e">
        <f t="shared" ca="1" si="195"/>
        <v>#NAME?</v>
      </c>
      <c r="FG52" s="76"/>
      <c r="FH52" s="34">
        <f>$K$52</f>
        <v>1850</v>
      </c>
      <c r="FI52" s="37" t="e">
        <f t="shared" ca="1" si="35"/>
        <v>#NAME?</v>
      </c>
      <c r="FJ52" s="37" t="e">
        <f t="shared" ca="1" si="36"/>
        <v>#NAME?</v>
      </c>
      <c r="FK52" s="37" t="e">
        <f t="shared" ca="1" si="37"/>
        <v>#NAME?</v>
      </c>
      <c r="FL52" s="37" t="e">
        <f t="shared" ca="1" si="38"/>
        <v>#NAME?</v>
      </c>
      <c r="FM52" s="37" t="e">
        <f t="shared" ca="1" si="39"/>
        <v>#NAME?</v>
      </c>
      <c r="FN52" s="37" t="e">
        <f t="shared" ca="1" si="40"/>
        <v>#NAME?</v>
      </c>
      <c r="FO52" s="37" t="e">
        <f t="shared" ca="1" si="41"/>
        <v>#NAME?</v>
      </c>
      <c r="FP52" s="37" t="e">
        <f t="shared" ca="1" si="42"/>
        <v>#NAME?</v>
      </c>
      <c r="FQ52" s="37" t="e">
        <f t="shared" ca="1" si="43"/>
        <v>#NAME?</v>
      </c>
      <c r="FR52" s="37" t="e">
        <f t="shared" ca="1" si="44"/>
        <v>#NAME?</v>
      </c>
      <c r="FS52" s="37" t="e">
        <f t="shared" ca="1" si="45"/>
        <v>#NAME?</v>
      </c>
      <c r="FT52" s="37" t="e">
        <f t="shared" ca="1" si="46"/>
        <v>#NAME?</v>
      </c>
      <c r="FU52" s="37" t="e">
        <f t="shared" ca="1" si="47"/>
        <v>#NAME?</v>
      </c>
      <c r="FV52" s="37" t="e">
        <f t="shared" ca="1" si="48"/>
        <v>#NAME?</v>
      </c>
      <c r="FY52" s="76"/>
      <c r="FZ52" s="34">
        <f t="shared" si="123"/>
        <v>1850</v>
      </c>
      <c r="GA52" s="30" t="e">
        <f t="shared" ca="1" si="124"/>
        <v>#NAME?</v>
      </c>
      <c r="GB52" s="30" t="e">
        <f t="shared" ca="1" si="125"/>
        <v>#NAME?</v>
      </c>
      <c r="GC52" s="30" t="e">
        <f t="shared" ca="1" si="126"/>
        <v>#NAME?</v>
      </c>
      <c r="GD52" s="30" t="e">
        <f t="shared" ca="1" si="127"/>
        <v>#NAME?</v>
      </c>
      <c r="GE52" s="30" t="e">
        <f t="shared" ca="1" si="128"/>
        <v>#NAME?</v>
      </c>
      <c r="GF52" s="30" t="e">
        <f t="shared" ca="1" si="129"/>
        <v>#NAME?</v>
      </c>
      <c r="GG52" s="30" t="e">
        <f t="shared" ca="1" si="130"/>
        <v>#NAME?</v>
      </c>
      <c r="GH52" s="30" t="e">
        <f t="shared" ca="1" si="131"/>
        <v>#NAME?</v>
      </c>
      <c r="GI52" s="30" t="e">
        <f t="shared" ca="1" si="132"/>
        <v>#NAME?</v>
      </c>
      <c r="GJ52" s="30" t="e">
        <f t="shared" ca="1" si="133"/>
        <v>#NAME?</v>
      </c>
      <c r="GK52" s="30" t="e">
        <f t="shared" ca="1" si="134"/>
        <v>#NAME?</v>
      </c>
      <c r="GL52" s="30" t="e">
        <f t="shared" ca="1" si="135"/>
        <v>#NAME?</v>
      </c>
      <c r="GM52" s="30" t="e">
        <f t="shared" ca="1" si="136"/>
        <v>#NAME?</v>
      </c>
      <c r="GN52" s="31" t="e">
        <f t="shared" ca="1" si="137"/>
        <v>#NAME?</v>
      </c>
      <c r="GO52" s="76"/>
      <c r="GP52" s="34">
        <v>1850</v>
      </c>
      <c r="GQ52" s="37" t="e">
        <f t="shared" ca="1" si="50"/>
        <v>#NAME?</v>
      </c>
      <c r="GR52" s="37" t="e">
        <f t="shared" ca="1" si="51"/>
        <v>#NAME?</v>
      </c>
      <c r="GS52" s="37" t="e">
        <f t="shared" ca="1" si="52"/>
        <v>#NAME?</v>
      </c>
      <c r="GT52" s="37" t="e">
        <f t="shared" ca="1" si="53"/>
        <v>#NAME?</v>
      </c>
      <c r="GU52" s="37" t="e">
        <f t="shared" ca="1" si="54"/>
        <v>#NAME?</v>
      </c>
      <c r="GV52" s="37" t="e">
        <f t="shared" ca="1" si="55"/>
        <v>#NAME?</v>
      </c>
      <c r="GW52" s="37" t="e">
        <f t="shared" ca="1" si="56"/>
        <v>#NAME?</v>
      </c>
      <c r="GX52" s="37" t="e">
        <f t="shared" ca="1" si="57"/>
        <v>#NAME?</v>
      </c>
      <c r="GY52" s="37" t="e">
        <f t="shared" ca="1" si="58"/>
        <v>#NAME?</v>
      </c>
      <c r="GZ52" s="37" t="e">
        <f t="shared" ca="1" si="59"/>
        <v>#NAME?</v>
      </c>
      <c r="HA52" s="37" t="e">
        <f t="shared" ca="1" si="60"/>
        <v>#NAME?</v>
      </c>
      <c r="HB52" s="37" t="e">
        <f t="shared" ca="1" si="61"/>
        <v>#NAME?</v>
      </c>
      <c r="HC52" s="37" t="e">
        <f t="shared" ca="1" si="62"/>
        <v>#NAME?</v>
      </c>
      <c r="HD52" s="37" t="e">
        <f t="shared" ca="1" si="63"/>
        <v>#NAME?</v>
      </c>
      <c r="HE52" s="76"/>
      <c r="HF52" s="34">
        <f t="shared" si="138"/>
        <v>1850</v>
      </c>
      <c r="HG52" s="42" t="e">
        <f t="shared" ca="1" si="139"/>
        <v>#NAME?</v>
      </c>
      <c r="HH52" s="38" t="e">
        <f t="shared" ca="1" si="140"/>
        <v>#NAME?</v>
      </c>
      <c r="HI52" s="38" t="e">
        <f t="shared" ca="1" si="141"/>
        <v>#NAME?</v>
      </c>
      <c r="HJ52" s="38" t="e">
        <f t="shared" ca="1" si="142"/>
        <v>#NAME?</v>
      </c>
      <c r="HK52" s="38" t="e">
        <f t="shared" ca="1" si="143"/>
        <v>#NAME?</v>
      </c>
      <c r="HL52" s="38" t="e">
        <f t="shared" ca="1" si="144"/>
        <v>#NAME?</v>
      </c>
      <c r="HM52" s="38" t="e">
        <f t="shared" ca="1" si="145"/>
        <v>#NAME?</v>
      </c>
      <c r="HN52" s="38" t="e">
        <f t="shared" ca="1" si="146"/>
        <v>#NAME?</v>
      </c>
      <c r="HO52" s="38" t="e">
        <f t="shared" ca="1" si="147"/>
        <v>#NAME?</v>
      </c>
      <c r="HP52" s="38" t="e">
        <f t="shared" ca="1" si="148"/>
        <v>#NAME?</v>
      </c>
      <c r="HQ52" s="38" t="e">
        <f t="shared" ca="1" si="149"/>
        <v>#NAME?</v>
      </c>
      <c r="HR52" s="38" t="e">
        <f t="shared" ca="1" si="150"/>
        <v>#NAME?</v>
      </c>
      <c r="HS52" s="38" t="e">
        <f t="shared" ca="1" si="151"/>
        <v>#NAME?</v>
      </c>
      <c r="HT52" s="43" t="e">
        <f t="shared" ca="1" si="152"/>
        <v>#NAME?</v>
      </c>
      <c r="HU52" s="76"/>
      <c r="HV52" s="34" t="e">
        <f t="shared" ca="1" si="153"/>
        <v>#NAME?</v>
      </c>
      <c r="HW52" s="38" t="e">
        <f t="shared" ca="1" si="154"/>
        <v>#NAME?</v>
      </c>
      <c r="HX52" s="38" t="e">
        <f t="shared" ca="1" si="155"/>
        <v>#NAME?</v>
      </c>
      <c r="HY52" s="38" t="e">
        <f t="shared" ca="1" si="156"/>
        <v>#NAME?</v>
      </c>
      <c r="HZ52" s="38" t="e">
        <f t="shared" ca="1" si="157"/>
        <v>#NAME?</v>
      </c>
      <c r="IA52" s="38" t="e">
        <f t="shared" ca="1" si="158"/>
        <v>#NAME?</v>
      </c>
      <c r="IB52" s="38" t="e">
        <f t="shared" ca="1" si="159"/>
        <v>#NAME?</v>
      </c>
      <c r="IC52" s="38" t="e">
        <f t="shared" ca="1" si="160"/>
        <v>#NAME?</v>
      </c>
      <c r="ID52" s="38" t="e">
        <f t="shared" ca="1" si="161"/>
        <v>#NAME?</v>
      </c>
      <c r="IE52" s="38" t="e">
        <f t="shared" ca="1" si="162"/>
        <v>#NAME?</v>
      </c>
      <c r="IF52" s="38" t="e">
        <f t="shared" ca="1" si="163"/>
        <v>#NAME?</v>
      </c>
      <c r="IG52" s="38" t="e">
        <f t="shared" ca="1" si="164"/>
        <v>#NAME?</v>
      </c>
      <c r="IH52" s="38" t="e">
        <f t="shared" ca="1" si="165"/>
        <v>#NAME?</v>
      </c>
      <c r="II52" s="38" t="e">
        <f t="shared" ca="1" si="166"/>
        <v>#NAME?</v>
      </c>
      <c r="IJ52" s="43" t="e">
        <f t="shared" ca="1" si="167"/>
        <v>#NAME?</v>
      </c>
      <c r="IL52" s="76"/>
      <c r="IM52" s="34" t="e">
        <f t="shared" ca="1" si="168"/>
        <v>#NAME?</v>
      </c>
      <c r="IN52" s="38" t="e">
        <f t="shared" ca="1" si="169"/>
        <v>#NAME?</v>
      </c>
      <c r="IO52" s="38" t="e">
        <f t="shared" ca="1" si="196"/>
        <v>#NAME?</v>
      </c>
      <c r="IP52" s="38" t="e">
        <f t="shared" ca="1" si="197"/>
        <v>#NAME?</v>
      </c>
      <c r="IQ52" s="38" t="e">
        <f t="shared" ca="1" si="198"/>
        <v>#NAME?</v>
      </c>
      <c r="IR52" s="38" t="e">
        <f t="shared" ca="1" si="199"/>
        <v>#NAME?</v>
      </c>
      <c r="IS52" s="38" t="e">
        <f t="shared" ca="1" si="200"/>
        <v>#NAME?</v>
      </c>
      <c r="IT52" s="38" t="e">
        <f t="shared" ca="1" si="201"/>
        <v>#NAME?</v>
      </c>
      <c r="IU52" s="38" t="e">
        <f t="shared" ca="1" si="202"/>
        <v>#NAME?</v>
      </c>
      <c r="IV52" s="38" t="e">
        <f t="shared" ca="1" si="203"/>
        <v>#NAME?</v>
      </c>
      <c r="IW52" s="38" t="e">
        <f t="shared" ca="1" si="204"/>
        <v>#NAME?</v>
      </c>
      <c r="IX52" s="38" t="e">
        <f t="shared" ca="1" si="205"/>
        <v>#NAME?</v>
      </c>
      <c r="IY52" s="38" t="e">
        <f t="shared" ca="1" si="206"/>
        <v>#NAME?</v>
      </c>
      <c r="IZ52" s="38" t="e">
        <f t="shared" ca="1" si="207"/>
        <v>#NAME?</v>
      </c>
      <c r="JA52" s="43" t="e">
        <f t="shared" ca="1" si="208"/>
        <v>#NAME?</v>
      </c>
    </row>
    <row r="53" spans="1:261" x14ac:dyDescent="0.3">
      <c r="F53" s="71"/>
      <c r="G53" s="71"/>
      <c r="J53" s="76"/>
      <c r="K53" s="34">
        <v>1900</v>
      </c>
      <c r="L53" s="37" t="e">
        <f ca="1">[1]!MF_dPpipe_atma(L$14,wc_,0,Hmes_,Pbuf_atma,Tbuf_,,d_tub,,gamma_gas_,gamma_oil_,gamma_wat_,,$K53,Pb_atma,T_res_,Bob_,,,,,,1,T_res_)</f>
        <v>#NAME?</v>
      </c>
      <c r="M53" s="37" t="e">
        <f ca="1">[1]!MF_dPpipe_atma(M$14,wc_,0,Hmes_,Pbuf_atma,Tbuf_,,d_tub,,gamma_gas_,gamma_oil_,gamma_wat_,,$K53,Pb_atma,T_res_,Bob_,,,,,,1,T_res_)</f>
        <v>#NAME?</v>
      </c>
      <c r="N53" s="37" t="e">
        <f ca="1">[1]!MF_dPpipe_atma(N$14,wc_,0,Hmes_,Pbuf_atma,Tbuf_,,d_tub,,gamma_gas_,gamma_oil_,gamma_wat_,,$K53,Pb_atma,T_res_,Bob_,,,,,,1,T_res_)</f>
        <v>#NAME?</v>
      </c>
      <c r="O53" s="37" t="e">
        <f ca="1">[1]!MF_dPpipe_atma(O$14,wc_,0,Hmes_,Pbuf_atma,Tbuf_,,d_tub,,gamma_gas_,gamma_oil_,gamma_wat_,,$K53,Pb_atma,T_res_,Bob_,,,,,,1,T_res_)</f>
        <v>#NAME?</v>
      </c>
      <c r="P53" s="37" t="e">
        <f ca="1">[1]!MF_dPpipe_atma(P$14,wc_,0,Hmes_,Pbuf_atma,Tbuf_,,d_tub,,gamma_gas_,gamma_oil_,gamma_wat_,,$K53,Pb_atma,T_res_,Bob_,,,,,,1,T_res_)</f>
        <v>#NAME?</v>
      </c>
      <c r="Q53" s="37" t="e">
        <f ca="1">[1]!MF_dPpipe_atma(Q$14,wc_,0,Hmes_,Pbuf_atma,Tbuf_,,d_tub,,gamma_gas_,gamma_oil_,gamma_wat_,,$K53,Pb_atma,T_res_,Bob_,,,,,,1,T_res_)</f>
        <v>#NAME?</v>
      </c>
      <c r="R53" s="37" t="e">
        <f ca="1">[1]!MF_dPpipe_atma(R$14,wc_,0,Hmes_,Pbuf_atma,Tbuf_,,d_tub,,gamma_gas_,gamma_oil_,gamma_wat_,,$K53,Pb_atma,T_res_,Bob_,,,,,,1,T_res_)</f>
        <v>#NAME?</v>
      </c>
      <c r="S53" s="37" t="e">
        <f ca="1">[1]!MF_dPpipe_atma(S$14,wc_,0,Hmes_,Pbuf_atma,Tbuf_,,d_tub,,gamma_gas_,gamma_oil_,gamma_wat_,,$K53,Pb_atma,T_res_,Bob_,,,,,,1,T_res_)</f>
        <v>#NAME?</v>
      </c>
      <c r="T53" s="37" t="e">
        <f ca="1">[1]!MF_dPpipe_atma(T$14,wc_,0,Hmes_,Pbuf_atma,Tbuf_,,d_tub,,gamma_gas_,gamma_oil_,gamma_wat_,,$K53,Pb_atma,T_res_,Bob_,,,,,,1,T_res_)</f>
        <v>#NAME?</v>
      </c>
      <c r="U53" s="37" t="e">
        <f ca="1">[1]!MF_dPpipe_atma(U$14,wc_,0,Hmes_,Pbuf_atma,Tbuf_,,d_tub,,gamma_gas_,gamma_oil_,gamma_wat_,,$K53,Pb_atma,T_res_,Bob_,,,,,,1,T_res_)</f>
        <v>#NAME?</v>
      </c>
      <c r="V53" s="37" t="e">
        <f ca="1">[1]!MF_dPpipe_atma(V$14,wc_,0,Hmes_,Pbuf_atma,Tbuf_,,d_tub,,gamma_gas_,gamma_oil_,gamma_wat_,,$K53,Pb_atma,T_res_,Bob_,,,,,,1,T_res_)</f>
        <v>#NAME?</v>
      </c>
      <c r="W53" s="37" t="e">
        <f ca="1">[1]!MF_dPpipe_atma(W$14,wc_,0,Hmes_,Pbuf_atma,Tbuf_,,d_tub,,gamma_gas_,gamma_oil_,gamma_wat_,,$K53,Pb_atma,T_res_,Bob_,,,,,,1,T_res_)</f>
        <v>#NAME?</v>
      </c>
      <c r="X53" s="37" t="e">
        <f ca="1">[1]!MF_dPpipe_atma(X$14,wc_,0,Hmes_,Pbuf_atma,Tbuf_,,d_tub,,gamma_gas_,gamma_oil_,gamma_wat_,,$K53,Pb_atma,T_res_,Bob_,,,,,,1,T_res_)</f>
        <v>#NAME?</v>
      </c>
      <c r="Y53" s="37" t="e">
        <f ca="1">[1]!MF_dPpipe_atma(Y$14,wc_,0,Hmes_,Pbuf_atma,Tbuf_,,d_tub,,gamma_gas_,gamma_oil_,gamma_wat_,,$K53,Pb_atma,T_res_,Bob_,,,,,,1,T_res_)</f>
        <v>#NAME?</v>
      </c>
      <c r="AB53" s="76"/>
      <c r="AC53" s="34">
        <f>$K$53</f>
        <v>1900</v>
      </c>
      <c r="AD53" s="37" t="e">
        <f t="shared" ca="1" si="67"/>
        <v>#NAME?</v>
      </c>
      <c r="AE53" s="37" t="e">
        <f t="shared" ca="1" si="68"/>
        <v>#NAME?</v>
      </c>
      <c r="AF53" s="37" t="e">
        <f t="shared" ca="1" si="69"/>
        <v>#NAME?</v>
      </c>
      <c r="AG53" s="37" t="e">
        <f t="shared" ca="1" si="70"/>
        <v>#NAME?</v>
      </c>
      <c r="AH53" s="37" t="e">
        <f t="shared" ca="1" si="71"/>
        <v>#NAME?</v>
      </c>
      <c r="AI53" s="37" t="e">
        <f t="shared" ca="1" si="72"/>
        <v>#NAME?</v>
      </c>
      <c r="AJ53" s="37" t="e">
        <f t="shared" ca="1" si="73"/>
        <v>#NAME?</v>
      </c>
      <c r="AK53" s="37" t="e">
        <f t="shared" ca="1" si="74"/>
        <v>#NAME?</v>
      </c>
      <c r="AL53" s="37" t="e">
        <f t="shared" ca="1" si="75"/>
        <v>#NAME?</v>
      </c>
      <c r="AM53" s="37" t="e">
        <f t="shared" ca="1" si="76"/>
        <v>#NAME?</v>
      </c>
      <c r="AN53" s="37" t="e">
        <f t="shared" ca="1" si="77"/>
        <v>#NAME?</v>
      </c>
      <c r="AO53" s="37" t="e">
        <f t="shared" ca="1" si="78"/>
        <v>#NAME?</v>
      </c>
      <c r="AP53" s="37" t="e">
        <f t="shared" ca="1" si="79"/>
        <v>#NAME?</v>
      </c>
      <c r="AQ53" s="37" t="e">
        <f t="shared" ca="1" si="18"/>
        <v>#NAME?</v>
      </c>
      <c r="AT53" s="76"/>
      <c r="AU53" s="34">
        <f>$K$53</f>
        <v>1900</v>
      </c>
      <c r="AV53" s="16">
        <f>[1]!MF_SeparNat_d($B$18,AV$14,wc_,,d_tub,Dcas_,gamma_gas_,gamma_oil_,gamma_wat_,,$AU53,Pb_atma,T_res_,Bob_)</f>
        <v>0.96368115446005664</v>
      </c>
      <c r="AW53" s="16">
        <f>[1]!MF_SeparNat_d($B$18,AW$14,wc_,,d_tub,Dcas_,gamma_gas_,gamma_oil_,gamma_wat_,,$AU53,Pb_atma,T_res_,Bob_)</f>
        <v>0.94008885392382013</v>
      </c>
      <c r="AX53" s="16">
        <f>[1]!MF_SeparNat_d($B$18,AX$14,wc_,,d_tub,Dcas_,gamma_gas_,gamma_oil_,gamma_wat_,,$AU53,Pb_atma,T_res_,Bob_)</f>
        <v>0.9183333034125758</v>
      </c>
      <c r="AY53" s="16">
        <f>[1]!MF_SeparNat_d($B$18,AY$14,wc_,,d_tub,Dcas_,gamma_gas_,gamma_oil_,gamma_wat_,,$AU53,Pb_atma,T_res_,Bob_)</f>
        <v>0.89793900224403012</v>
      </c>
      <c r="AZ53" s="16">
        <f>[1]!MF_SeparNat_d($B$18,AZ$14,wc_,,d_tub,Dcas_,gamma_gas_,gamma_oil_,gamma_wat_,,$AU53,Pb_atma,T_res_,Bob_)</f>
        <v>0.87864993964795901</v>
      </c>
      <c r="BA53" s="16">
        <f>[1]!MF_SeparNat_d($B$18,BA$14,wc_,,d_tub,Dcas_,gamma_gas_,gamma_oil_,gamma_wat_,,$AU53,Pb_atma,T_res_,Bob_)</f>
        <v>0.86030147918933464</v>
      </c>
      <c r="BB53" s="16">
        <f>[1]!MF_SeparNat_d($B$18,BB$14,wc_,,d_tub,Dcas_,gamma_gas_,gamma_oil_,gamma_wat_,,$AU53,Pb_atma,T_res_,Bob_)</f>
        <v>0.83269171324209301</v>
      </c>
      <c r="BC53" s="16">
        <f>[1]!MF_SeparNat_d($B$18,BC$14,wc_,,d_tub,Dcas_,gamma_gas_,gamma_oil_,gamma_wat_,,$AU53,Pb_atma,T_res_,Bob_)</f>
        <v>0.81494418761888077</v>
      </c>
      <c r="BD53" s="16">
        <f>[1]!MF_SeparNat_d($B$18,BD$14,wc_,,d_tub,Dcas_,gamma_gas_,gamma_oil_,gamma_wat_,,$AU53,Pb_atma,T_res_,Bob_)</f>
        <v>0.79793642126633246</v>
      </c>
      <c r="BE53" s="16">
        <f>[1]!MF_SeparNat_d($B$18,BE$14,wc_,,d_tub,Dcas_,gamma_gas_,gamma_oil_,gamma_wat_,,$AU53,Pb_atma,T_res_,Bob_)</f>
        <v>0.78160599927185093</v>
      </c>
      <c r="BF53" s="16">
        <f>[1]!MF_SeparNat_d($B$18,BF$14,wc_,,d_tub,Dcas_,gamma_gas_,gamma_oil_,gamma_wat_,,$AU53,Pb_atma,T_res_,Bob_)</f>
        <v>0.76590103475779803</v>
      </c>
      <c r="BG53" s="16">
        <f>[1]!MF_SeparNat_d($B$18,BG$14,wc_,,d_tub,Dcas_,gamma_gas_,gamma_oil_,gamma_wat_,,$AU53,Pb_atma,T_res_,Bob_)</f>
        <v>0.75077754927087659</v>
      </c>
      <c r="BH53" s="16">
        <f>[1]!MF_SeparNat_d($B$18,BH$14,wc_,,d_tub,Dcas_,gamma_gas_,gamma_oil_,gamma_wat_,,$AU53,Pb_atma,T_res_,Bob_)</f>
        <v>0.75106874799860379</v>
      </c>
      <c r="BI53" s="16">
        <f>[1]!MF_SeparNat_d($B$18,BI$14,wc_,,d_tub,Dcas_,gamma_gas_,gamma_oil_,gamma_wat_,,$AU53,Pb_atma,T_res_,Bob_)</f>
        <v>0.73760399776896213</v>
      </c>
      <c r="BJ53" s="76"/>
      <c r="BK53" s="34">
        <f>$K$53</f>
        <v>1900</v>
      </c>
      <c r="BL53" s="16">
        <f>[1]!MF_GasFraction_d($B$18,T_res_,wc_,gamma_gas_,gamma_oil_,gamma_wat_,,$BK53,Pb_atma,T_res_,Bob_,,,AV53,$B$18,T_res_)</f>
        <v>0.49650679263786196</v>
      </c>
      <c r="BM53" s="16">
        <f>[1]!MF_GasFraction_d($B$18,T_res_,wc_,gamma_gas_,gamma_oil_,gamma_wat_,,$BK53,Pb_atma,T_res_,Bob_,,,AW53,$B$18,T_res_)</f>
        <v>0.61929401080228563</v>
      </c>
      <c r="BN53" s="16">
        <f>[1]!MF_GasFraction_d($B$18,T_res_,wc_,gamma_gas_,gamma_oil_,gamma_wat_,,$BK53,Pb_atma,T_res_,Bob_,,,AX53,$B$18,T_res_)</f>
        <v>0.68919027034274793</v>
      </c>
      <c r="BO53" s="16">
        <f>[1]!MF_GasFraction_d($B$18,T_res_,wc_,gamma_gas_,gamma_oil_,gamma_wat_,,$BK53,Pb_atma,T_res_,Bob_,,,AY53,$B$18,T_res_)</f>
        <v>0.73482859262508271</v>
      </c>
      <c r="BP53" s="16">
        <f>[1]!MF_GasFraction_d($B$18,T_res_,wc_,gamma_gas_,gamma_oil_,gamma_wat_,,$BK53,Pb_atma,T_res_,Bob_,,,AZ53,$B$18,T_res_)</f>
        <v>0.76716459834720896</v>
      </c>
      <c r="BQ53" s="16">
        <f>[1]!MF_GasFraction_d($B$18,T_res_,wc_,gamma_gas_,gamma_oil_,gamma_wat_,,$BK53,Pb_atma,T_res_,Bob_,,,BA53,$B$18,T_res_)</f>
        <v>0.79136563810761296</v>
      </c>
      <c r="BR53" s="16">
        <f>[1]!MF_GasFraction_d($B$18,T_res_,wc_,gamma_gas_,gamma_oil_,gamma_wat_,,$BK53,Pb_atma,T_res_,Bob_,,,BB53,$B$18,T_res_)</f>
        <v>0.81958351439247512</v>
      </c>
      <c r="BS53" s="16">
        <f>[1]!MF_GasFraction_d($B$18,T_res_,wc_,gamma_gas_,gamma_oil_,gamma_wat_,,$BK53,Pb_atma,T_res_,Bob_,,,BC53,$B$18,T_res_)</f>
        <v>0.83401412494574934</v>
      </c>
      <c r="BT53" s="16">
        <f>[1]!MF_GasFraction_d($B$18,T_res_,wc_,gamma_gas_,gamma_oil_,gamma_wat_,,$BK53,Pb_atma,T_res_,Bob_,,,BD53,$B$18,T_res_)</f>
        <v>0.84583131258460786</v>
      </c>
      <c r="BU53" s="16">
        <f>[1]!MF_GasFraction_d($B$18,T_res_,wc_,gamma_gas_,gamma_oil_,gamma_wat_,,$BK53,Pb_atma,T_res_,Bob_,,,BE53,$B$18,T_res_)</f>
        <v>0.85569574842331708</v>
      </c>
      <c r="BV53" s="16">
        <f>[1]!MF_GasFraction_d($B$18,T_res_,wc_,gamma_gas_,gamma_oil_,gamma_wat_,,$BK53,Pb_atma,T_res_,Bob_,,,BF53,$B$18,T_res_)</f>
        <v>0.86406064969388052</v>
      </c>
      <c r="BW53" s="16">
        <f>[1]!MF_GasFraction_d($B$18,T_res_,wc_,gamma_gas_,gamma_oil_,gamma_wat_,,$BK53,Pb_atma,T_res_,Bob_,,,BG53,$B$18,T_res_)</f>
        <v>0.87124771470763174</v>
      </c>
      <c r="BX53" s="16">
        <f>[1]!MF_GasFraction_d($B$18,T_res_,wc_,gamma_gas_,gamma_oil_,gamma_wat_,,$BK53,Pb_atma,T_res_,Bob_,,,BH53,$B$18,T_res_)</f>
        <v>0.87111651246992483</v>
      </c>
      <c r="BY53" s="16">
        <f>[1]!MF_GasFraction_d($B$18,T_res_,wc_,gamma_gas_,gamma_oil_,gamma_wat_,,$BK53,Pb_atma,T_res_,Bob_,,,BI53,$B$18,T_res_)</f>
        <v>0.87691609063540499</v>
      </c>
      <c r="CA53" s="76"/>
      <c r="CB53" s="34">
        <f>$K$53</f>
        <v>1900</v>
      </c>
      <c r="CC53" t="e">
        <f t="shared" ca="1" si="80"/>
        <v>#NAME?</v>
      </c>
      <c r="CD53" t="e">
        <f t="shared" ca="1" si="19"/>
        <v>#NAME?</v>
      </c>
      <c r="CE53" t="e">
        <f t="shared" ca="1" si="20"/>
        <v>#NAME?</v>
      </c>
      <c r="CF53" t="e">
        <f t="shared" ca="1" si="21"/>
        <v>#NAME?</v>
      </c>
      <c r="CG53" t="e">
        <f t="shared" ca="1" si="22"/>
        <v>#NAME?</v>
      </c>
      <c r="CH53" t="e">
        <f t="shared" ca="1" si="23"/>
        <v>#NAME?</v>
      </c>
      <c r="CI53" t="e">
        <f t="shared" ca="1" si="24"/>
        <v>#NAME?</v>
      </c>
      <c r="CJ53" t="e">
        <f t="shared" ca="1" si="25"/>
        <v>#NAME?</v>
      </c>
      <c r="CK53" t="e">
        <f t="shared" ca="1" si="26"/>
        <v>#NAME?</v>
      </c>
      <c r="CL53" t="e">
        <f t="shared" ca="1" si="27"/>
        <v>#NAME?</v>
      </c>
      <c r="CM53" t="e">
        <f t="shared" ca="1" si="28"/>
        <v>#NAME?</v>
      </c>
      <c r="CN53" t="e">
        <f t="shared" ca="1" si="29"/>
        <v>#NAME?</v>
      </c>
      <c r="CO53" t="e">
        <f t="shared" ca="1" si="30"/>
        <v>#NAME?</v>
      </c>
      <c r="CP53" t="e">
        <f t="shared" ca="1" si="31"/>
        <v>#NAME?</v>
      </c>
      <c r="CR53" s="76"/>
      <c r="CS53" s="34">
        <f>$K$53</f>
        <v>1900</v>
      </c>
      <c r="CT53" s="37">
        <f>IF(CT$9&lt;$CW$7,500,[1]!MF_PGasFraction_atma($B$19,T_res_,gamma_gas_,gamma_oil_,gamma_wat_,wc_,,$CS53,Pb_atma,T_res_,Bob_,,,AU53,$B$18,T_res_))</f>
        <v>500</v>
      </c>
      <c r="CU53" s="37">
        <f>IF(CU$9&lt;$CW$7,500,[1]!MF_PGasFraction_atma($B$19,T_res_,gamma_gas_,gamma_oil_,gamma_wat_,wc_,,$CS53,Pb_atma,T_res_,Bob_,,,AV53,$B$18,T_res_))</f>
        <v>59.527587890625</v>
      </c>
      <c r="CV53" s="37">
        <f>IF(CV$9&lt;$CW$7,500,[1]!MF_PGasFraction_atma($B$19,T_res_,gamma_gas_,gamma_oil_,gamma_wat_,wc_,,$CS53,Pb_atma,T_res_,Bob_,,,AW53,$B$18,T_res_))</f>
        <v>80.126953125</v>
      </c>
      <c r="CW53" s="37">
        <f>IF(CW$9&lt;$CW$7,500,[1]!MF_PGasFraction_atma($B$19,T_res_,gamma_gas_,gamma_oil_,gamma_wat_,wc_,,$CS53,Pb_atma,T_res_,Bob_,,,AX53,$B$18,T_res_))</f>
        <v>96.13037109375</v>
      </c>
      <c r="CX53" s="37">
        <f>IF(CX$9&lt;$CW$7,500,[1]!MF_PGasFraction_atma($B$19,T_res_,gamma_gas_,gamma_oil_,gamma_wat_,wc_,,$CS53,Pb_atma,T_res_,Bob_,,,AY53,$B$18,T_res_))</f>
        <v>108.36181640625</v>
      </c>
      <c r="CY53" s="37">
        <f>IF(CY$9&lt;$CW$7,500,[1]!MF_PGasFraction_atma($B$19,T_res_,gamma_gas_,gamma_oil_,gamma_wat_,wc_,,$CS53,Pb_atma,T_res_,Bob_,,,AZ53,$B$18,T_res_))</f>
        <v>118.10302734375</v>
      </c>
      <c r="CZ53" s="37">
        <f>IF(CZ$9&lt;$CW$7,500,[1]!MF_PGasFraction_atma($B$19,T_res_,gamma_gas_,gamma_oil_,gamma_wat_,wc_,,$CS53,Pb_atma,T_res_,Bob_,,,BA53,$B$18,T_res_))</f>
        <v>126.416015625</v>
      </c>
      <c r="DA53" s="37">
        <f>IF(DA$9&lt;$CW$7,500,[1]!MF_PGasFraction_atma($B$19,T_res_,gamma_gas_,gamma_oil_,gamma_wat_,wc_,,$CS53,Pb_atma,T_res_,Bob_,,,BB53,$B$18,T_res_))</f>
        <v>138.53759765625</v>
      </c>
      <c r="DB53" s="37">
        <f>IF(DB$9&lt;$CW$7,500,[1]!MF_PGasFraction_atma($B$19,T_res_,gamma_gas_,gamma_oil_,gamma_wat_,wc_,,$CS53,Pb_atma,T_res_,Bob_,,,BC53,$B$18,T_res_))</f>
        <v>147.2900390625</v>
      </c>
      <c r="DC53" s="37">
        <f>IF(DC$9&lt;$CW$7,500,[1]!MF_PGasFraction_atma($B$19,T_res_,gamma_gas_,gamma_oil_,gamma_wat_,wc_,,$CS53,Pb_atma,T_res_,Bob_,,,BD53,$B$18,T_res_))</f>
        <v>166.259765625</v>
      </c>
      <c r="DD53" s="37">
        <f>IF(DD$9&lt;$CW$7,500,[1]!MF_PGasFraction_atma($B$19,T_res_,gamma_gas_,gamma_oil_,gamma_wat_,wc_,,$CS53,Pb_atma,T_res_,Bob_,,,BE53,$B$18,T_res_))</f>
        <v>211.5234375</v>
      </c>
      <c r="DE53" s="37">
        <f>IF(DE$9&lt;$CW$7,500,[1]!MF_PGasFraction_atma($B$19,T_res_,gamma_gas_,gamma_oil_,gamma_wat_,wc_,,$CS53,Pb_atma,T_res_,Bob_,,,BF53,$B$18,T_res_))</f>
        <v>270.703125</v>
      </c>
      <c r="DF53" s="37">
        <f>IF(DF$9&lt;$CW$7,500,[1]!MF_PGasFraction_atma($B$19,T_res_,gamma_gas_,gamma_oil_,gamma_wat_,wc_,,$CS53,Pb_atma,T_res_,Bob_,,,BG53,$B$18,T_res_))</f>
        <v>300</v>
      </c>
      <c r="DG53" s="37">
        <f>IF(DG$9&lt;$CW$7,500,[1]!MF_PGasFraction_atma($B$19,T_res_,gamma_gas_,gamma_oil_,gamma_wat_,wc_,,$CS53,Pb_atma,T_res_,Bob_,,,BH53,$B$18,T_res_))</f>
        <v>300</v>
      </c>
      <c r="DI53" s="76"/>
      <c r="DJ53" s="34">
        <f>$K$53</f>
        <v>1900</v>
      </c>
      <c r="DK53" s="30" t="e">
        <f t="shared" ca="1" si="81"/>
        <v>#NAME?</v>
      </c>
      <c r="DL53" s="30" t="e">
        <f t="shared" ca="1" si="82"/>
        <v>#NAME?</v>
      </c>
      <c r="DM53" s="30" t="e">
        <f t="shared" ca="1" si="83"/>
        <v>#NAME?</v>
      </c>
      <c r="DN53" s="30" t="e">
        <f t="shared" ca="1" si="84"/>
        <v>#NAME?</v>
      </c>
      <c r="DO53" s="30" t="e">
        <f t="shared" ca="1" si="85"/>
        <v>#NAME?</v>
      </c>
      <c r="DP53" s="30" t="e">
        <f t="shared" ca="1" si="86"/>
        <v>#NAME?</v>
      </c>
      <c r="DQ53" s="30" t="e">
        <f t="shared" ca="1" si="87"/>
        <v>#NAME?</v>
      </c>
      <c r="DR53" s="30" t="e">
        <f t="shared" ca="1" si="88"/>
        <v>#NAME?</v>
      </c>
      <c r="DS53" s="30" t="e">
        <f t="shared" ca="1" si="89"/>
        <v>#NAME?</v>
      </c>
      <c r="DT53" s="30" t="e">
        <f t="shared" ca="1" si="90"/>
        <v>#NAME?</v>
      </c>
      <c r="DU53" s="30" t="e">
        <f t="shared" ca="1" si="91"/>
        <v>#NAME?</v>
      </c>
      <c r="DV53" s="30" t="e">
        <f t="shared" ca="1" si="92"/>
        <v>#NAME?</v>
      </c>
      <c r="DW53" s="30" t="e">
        <f t="shared" ca="1" si="93"/>
        <v>#NAME?</v>
      </c>
      <c r="DX53" s="30" t="e">
        <f t="shared" ca="1" si="94"/>
        <v>#NAME?</v>
      </c>
      <c r="DZ53" s="76"/>
      <c r="EA53" s="34">
        <f>$K$53</f>
        <v>1900</v>
      </c>
      <c r="EB53" s="38" t="e">
        <f t="shared" ca="1" si="95"/>
        <v>#NAME?</v>
      </c>
      <c r="EC53" s="38">
        <f t="shared" si="96"/>
        <v>60</v>
      </c>
      <c r="ED53" s="38" t="e">
        <f t="shared" ca="1" si="97"/>
        <v>#NAME?</v>
      </c>
      <c r="EE53" s="38" t="e">
        <f t="shared" ca="1" si="98"/>
        <v>#NAME?</v>
      </c>
      <c r="EF53" s="38" t="e">
        <f t="shared" ca="1" si="99"/>
        <v>#NAME?</v>
      </c>
      <c r="EG53" s="38" t="e">
        <f t="shared" ca="1" si="100"/>
        <v>#NAME?</v>
      </c>
      <c r="EH53" s="38" t="e">
        <f t="shared" ca="1" si="101"/>
        <v>#NAME?</v>
      </c>
      <c r="EI53" s="38" t="e">
        <f t="shared" ca="1" si="102"/>
        <v>#NAME?</v>
      </c>
      <c r="EJ53" s="38" t="e">
        <f t="shared" ca="1" si="103"/>
        <v>#NAME?</v>
      </c>
      <c r="EK53" s="38" t="e">
        <f t="shared" ca="1" si="104"/>
        <v>#NAME?</v>
      </c>
      <c r="EL53" s="38" t="e">
        <f t="shared" ca="1" si="105"/>
        <v>#NAME?</v>
      </c>
      <c r="EM53" s="38" t="e">
        <f t="shared" ca="1" si="106"/>
        <v>#NAME?</v>
      </c>
      <c r="EN53" s="38" t="e">
        <f t="shared" ca="1" si="107"/>
        <v>#NAME?</v>
      </c>
      <c r="EO53" s="38" t="e">
        <f t="shared" ca="1" si="108"/>
        <v>#NAME?</v>
      </c>
      <c r="ER53" s="20" t="e">
        <f t="shared" ca="1" si="109"/>
        <v>#NAME?</v>
      </c>
      <c r="ES53" t="e">
        <f t="shared" ca="1" si="183"/>
        <v>#NAME?</v>
      </c>
      <c r="ET53" t="e">
        <f t="shared" ca="1" si="184"/>
        <v>#NAME?</v>
      </c>
      <c r="EU53" t="e">
        <f t="shared" ca="1" si="185"/>
        <v>#NAME?</v>
      </c>
      <c r="EV53" t="e">
        <f t="shared" ca="1" si="186"/>
        <v>#NAME?</v>
      </c>
      <c r="EW53" t="e">
        <f t="shared" ca="1" si="187"/>
        <v>#NAME?</v>
      </c>
      <c r="EX53" t="e">
        <f t="shared" ca="1" si="188"/>
        <v>#NAME?</v>
      </c>
      <c r="EY53" t="e">
        <f t="shared" ca="1" si="189"/>
        <v>#NAME?</v>
      </c>
      <c r="EZ53" t="e">
        <f t="shared" ca="1" si="190"/>
        <v>#NAME?</v>
      </c>
      <c r="FA53" t="e">
        <f t="shared" ca="1" si="191"/>
        <v>#NAME?</v>
      </c>
      <c r="FB53" t="e">
        <f t="shared" ca="1" si="192"/>
        <v>#NAME?</v>
      </c>
      <c r="FC53" t="e">
        <f t="shared" ca="1" si="193"/>
        <v>#NAME?</v>
      </c>
      <c r="FD53" t="e">
        <f t="shared" ca="1" si="194"/>
        <v>#NAME?</v>
      </c>
      <c r="FE53" s="21" t="e">
        <f t="shared" ca="1" si="195"/>
        <v>#NAME?</v>
      </c>
      <c r="FG53" s="76"/>
      <c r="FH53" s="34">
        <f>$K$53</f>
        <v>1900</v>
      </c>
      <c r="FI53" s="37" t="e">
        <f t="shared" ca="1" si="35"/>
        <v>#NAME?</v>
      </c>
      <c r="FJ53" s="37" t="e">
        <f t="shared" ca="1" si="36"/>
        <v>#NAME?</v>
      </c>
      <c r="FK53" s="37" t="e">
        <f t="shared" ca="1" si="37"/>
        <v>#NAME?</v>
      </c>
      <c r="FL53" s="37" t="e">
        <f t="shared" ca="1" si="38"/>
        <v>#NAME?</v>
      </c>
      <c r="FM53" s="37" t="e">
        <f t="shared" ca="1" si="39"/>
        <v>#NAME?</v>
      </c>
      <c r="FN53" s="37" t="e">
        <f t="shared" ca="1" si="40"/>
        <v>#NAME?</v>
      </c>
      <c r="FO53" s="37" t="e">
        <f t="shared" ca="1" si="41"/>
        <v>#NAME?</v>
      </c>
      <c r="FP53" s="37" t="e">
        <f t="shared" ca="1" si="42"/>
        <v>#NAME?</v>
      </c>
      <c r="FQ53" s="37" t="e">
        <f t="shared" ca="1" si="43"/>
        <v>#NAME?</v>
      </c>
      <c r="FR53" s="37" t="e">
        <f t="shared" ca="1" si="44"/>
        <v>#NAME?</v>
      </c>
      <c r="FS53" s="37" t="e">
        <f t="shared" ca="1" si="45"/>
        <v>#NAME?</v>
      </c>
      <c r="FT53" s="37" t="e">
        <f t="shared" ca="1" si="46"/>
        <v>#NAME?</v>
      </c>
      <c r="FU53" s="37" t="e">
        <f t="shared" ca="1" si="47"/>
        <v>#NAME?</v>
      </c>
      <c r="FV53" s="37" t="e">
        <f t="shared" ca="1" si="48"/>
        <v>#NAME?</v>
      </c>
      <c r="FY53" s="76"/>
      <c r="FZ53" s="34">
        <f t="shared" si="123"/>
        <v>1900</v>
      </c>
      <c r="GA53" s="30" t="e">
        <f t="shared" ca="1" si="124"/>
        <v>#NAME?</v>
      </c>
      <c r="GB53" s="30" t="e">
        <f t="shared" ca="1" si="125"/>
        <v>#NAME?</v>
      </c>
      <c r="GC53" s="30" t="e">
        <f t="shared" ca="1" si="126"/>
        <v>#NAME?</v>
      </c>
      <c r="GD53" s="30" t="e">
        <f t="shared" ca="1" si="127"/>
        <v>#NAME?</v>
      </c>
      <c r="GE53" s="30" t="e">
        <f t="shared" ca="1" si="128"/>
        <v>#NAME?</v>
      </c>
      <c r="GF53" s="30" t="e">
        <f t="shared" ca="1" si="129"/>
        <v>#NAME?</v>
      </c>
      <c r="GG53" s="30" t="e">
        <f t="shared" ca="1" si="130"/>
        <v>#NAME?</v>
      </c>
      <c r="GH53" s="30" t="e">
        <f t="shared" ca="1" si="131"/>
        <v>#NAME?</v>
      </c>
      <c r="GI53" s="30" t="e">
        <f t="shared" ca="1" si="132"/>
        <v>#NAME?</v>
      </c>
      <c r="GJ53" s="30" t="e">
        <f t="shared" ca="1" si="133"/>
        <v>#NAME?</v>
      </c>
      <c r="GK53" s="30" t="e">
        <f t="shared" ca="1" si="134"/>
        <v>#NAME?</v>
      </c>
      <c r="GL53" s="30" t="e">
        <f t="shared" ca="1" si="135"/>
        <v>#NAME?</v>
      </c>
      <c r="GM53" s="30" t="e">
        <f t="shared" ca="1" si="136"/>
        <v>#NAME?</v>
      </c>
      <c r="GN53" s="31" t="e">
        <f t="shared" ca="1" si="137"/>
        <v>#NAME?</v>
      </c>
      <c r="GO53" s="76"/>
      <c r="GP53" s="34">
        <v>1900</v>
      </c>
      <c r="GQ53" s="37" t="e">
        <f t="shared" ca="1" si="50"/>
        <v>#NAME?</v>
      </c>
      <c r="GR53" s="37" t="e">
        <f t="shared" ca="1" si="51"/>
        <v>#NAME?</v>
      </c>
      <c r="GS53" s="37" t="e">
        <f t="shared" ca="1" si="52"/>
        <v>#NAME?</v>
      </c>
      <c r="GT53" s="37" t="e">
        <f t="shared" ca="1" si="53"/>
        <v>#NAME?</v>
      </c>
      <c r="GU53" s="37" t="e">
        <f t="shared" ca="1" si="54"/>
        <v>#NAME?</v>
      </c>
      <c r="GV53" s="37" t="e">
        <f t="shared" ca="1" si="55"/>
        <v>#NAME?</v>
      </c>
      <c r="GW53" s="37" t="e">
        <f t="shared" ca="1" si="56"/>
        <v>#NAME?</v>
      </c>
      <c r="GX53" s="37" t="e">
        <f t="shared" ca="1" si="57"/>
        <v>#NAME?</v>
      </c>
      <c r="GY53" s="37" t="e">
        <f t="shared" ca="1" si="58"/>
        <v>#NAME?</v>
      </c>
      <c r="GZ53" s="37" t="e">
        <f t="shared" ca="1" si="59"/>
        <v>#NAME?</v>
      </c>
      <c r="HA53" s="37" t="e">
        <f t="shared" ca="1" si="60"/>
        <v>#NAME?</v>
      </c>
      <c r="HB53" s="37" t="e">
        <f t="shared" ca="1" si="61"/>
        <v>#NAME?</v>
      </c>
      <c r="HC53" s="37" t="e">
        <f t="shared" ca="1" si="62"/>
        <v>#NAME?</v>
      </c>
      <c r="HD53" s="37" t="e">
        <f t="shared" ca="1" si="63"/>
        <v>#NAME?</v>
      </c>
      <c r="HE53" s="76"/>
      <c r="HF53" s="34">
        <f t="shared" si="138"/>
        <v>1900</v>
      </c>
      <c r="HG53" s="42" t="e">
        <f t="shared" ca="1" si="139"/>
        <v>#NAME?</v>
      </c>
      <c r="HH53" s="38" t="e">
        <f t="shared" ca="1" si="140"/>
        <v>#NAME?</v>
      </c>
      <c r="HI53" s="38" t="e">
        <f t="shared" ca="1" si="141"/>
        <v>#NAME?</v>
      </c>
      <c r="HJ53" s="38" t="e">
        <f t="shared" ca="1" si="142"/>
        <v>#NAME?</v>
      </c>
      <c r="HK53" s="38" t="e">
        <f t="shared" ca="1" si="143"/>
        <v>#NAME?</v>
      </c>
      <c r="HL53" s="38" t="e">
        <f t="shared" ca="1" si="144"/>
        <v>#NAME?</v>
      </c>
      <c r="HM53" s="38" t="e">
        <f t="shared" ca="1" si="145"/>
        <v>#NAME?</v>
      </c>
      <c r="HN53" s="38" t="e">
        <f t="shared" ca="1" si="146"/>
        <v>#NAME?</v>
      </c>
      <c r="HO53" s="38" t="e">
        <f t="shared" ca="1" si="147"/>
        <v>#NAME?</v>
      </c>
      <c r="HP53" s="38" t="e">
        <f t="shared" ca="1" si="148"/>
        <v>#NAME?</v>
      </c>
      <c r="HQ53" s="38" t="e">
        <f t="shared" ca="1" si="149"/>
        <v>#NAME?</v>
      </c>
      <c r="HR53" s="38" t="e">
        <f t="shared" ca="1" si="150"/>
        <v>#NAME?</v>
      </c>
      <c r="HS53" s="38" t="e">
        <f t="shared" ca="1" si="151"/>
        <v>#NAME?</v>
      </c>
      <c r="HT53" s="43" t="e">
        <f t="shared" ca="1" si="152"/>
        <v>#NAME?</v>
      </c>
      <c r="HU53" s="76"/>
      <c r="HV53" s="34" t="e">
        <f t="shared" ca="1" si="153"/>
        <v>#NAME?</v>
      </c>
      <c r="HW53" s="38" t="e">
        <f t="shared" ca="1" si="154"/>
        <v>#NAME?</v>
      </c>
      <c r="HX53" s="38" t="e">
        <f t="shared" ca="1" si="155"/>
        <v>#NAME?</v>
      </c>
      <c r="HY53" s="38" t="e">
        <f t="shared" ca="1" si="156"/>
        <v>#NAME?</v>
      </c>
      <c r="HZ53" s="38" t="e">
        <f t="shared" ca="1" si="157"/>
        <v>#NAME?</v>
      </c>
      <c r="IA53" s="38" t="e">
        <f t="shared" ca="1" si="158"/>
        <v>#NAME?</v>
      </c>
      <c r="IB53" s="38" t="e">
        <f t="shared" ca="1" si="159"/>
        <v>#NAME?</v>
      </c>
      <c r="IC53" s="38" t="e">
        <f t="shared" ca="1" si="160"/>
        <v>#NAME?</v>
      </c>
      <c r="ID53" s="38" t="e">
        <f t="shared" ca="1" si="161"/>
        <v>#NAME?</v>
      </c>
      <c r="IE53" s="38" t="e">
        <f t="shared" ca="1" si="162"/>
        <v>#NAME?</v>
      </c>
      <c r="IF53" s="38" t="e">
        <f t="shared" ca="1" si="163"/>
        <v>#NAME?</v>
      </c>
      <c r="IG53" s="38" t="e">
        <f t="shared" ca="1" si="164"/>
        <v>#NAME?</v>
      </c>
      <c r="IH53" s="38" t="e">
        <f t="shared" ca="1" si="165"/>
        <v>#NAME?</v>
      </c>
      <c r="II53" s="38" t="e">
        <f t="shared" ca="1" si="166"/>
        <v>#NAME?</v>
      </c>
      <c r="IJ53" s="43" t="e">
        <f t="shared" ca="1" si="167"/>
        <v>#NAME?</v>
      </c>
      <c r="IL53" s="76"/>
      <c r="IM53" s="34" t="e">
        <f t="shared" ca="1" si="168"/>
        <v>#NAME?</v>
      </c>
      <c r="IN53" s="38" t="e">
        <f t="shared" ca="1" si="169"/>
        <v>#NAME?</v>
      </c>
      <c r="IO53" s="38" t="e">
        <f t="shared" ca="1" si="196"/>
        <v>#NAME?</v>
      </c>
      <c r="IP53" s="38" t="e">
        <f t="shared" ca="1" si="197"/>
        <v>#NAME?</v>
      </c>
      <c r="IQ53" s="38" t="e">
        <f t="shared" ca="1" si="198"/>
        <v>#NAME?</v>
      </c>
      <c r="IR53" s="38" t="e">
        <f t="shared" ca="1" si="199"/>
        <v>#NAME?</v>
      </c>
      <c r="IS53" s="38" t="e">
        <f t="shared" ca="1" si="200"/>
        <v>#NAME?</v>
      </c>
      <c r="IT53" s="38" t="e">
        <f t="shared" ca="1" si="201"/>
        <v>#NAME?</v>
      </c>
      <c r="IU53" s="38" t="e">
        <f t="shared" ca="1" si="202"/>
        <v>#NAME?</v>
      </c>
      <c r="IV53" s="38" t="e">
        <f t="shared" ca="1" si="203"/>
        <v>#NAME?</v>
      </c>
      <c r="IW53" s="38" t="e">
        <f t="shared" ca="1" si="204"/>
        <v>#NAME?</v>
      </c>
      <c r="IX53" s="38" t="e">
        <f t="shared" ca="1" si="205"/>
        <v>#NAME?</v>
      </c>
      <c r="IY53" s="38" t="e">
        <f t="shared" ca="1" si="206"/>
        <v>#NAME?</v>
      </c>
      <c r="IZ53" s="38" t="e">
        <f t="shared" ca="1" si="207"/>
        <v>#NAME?</v>
      </c>
      <c r="JA53" s="43" t="e">
        <f t="shared" ca="1" si="208"/>
        <v>#NAME?</v>
      </c>
    </row>
    <row r="54" spans="1:261" x14ac:dyDescent="0.3">
      <c r="F54" s="71"/>
      <c r="G54" s="71"/>
      <c r="J54" s="76"/>
      <c r="K54" s="34">
        <v>1950</v>
      </c>
      <c r="L54" s="37" t="e">
        <f ca="1">[1]!MF_dPpipe_atma(L$14,wc_,0,Hmes_,Pbuf_atma,Tbuf_,,d_tub,,gamma_gas_,gamma_oil_,gamma_wat_,,$K54,Pb_atma,T_res_,Bob_,,,,,,1,T_res_)</f>
        <v>#NAME?</v>
      </c>
      <c r="M54" s="37" t="e">
        <f ca="1">[1]!MF_dPpipe_atma(M$14,wc_,0,Hmes_,Pbuf_atma,Tbuf_,,d_tub,,gamma_gas_,gamma_oil_,gamma_wat_,,$K54,Pb_atma,T_res_,Bob_,,,,,,1,T_res_)</f>
        <v>#NAME?</v>
      </c>
      <c r="N54" s="37" t="e">
        <f ca="1">[1]!MF_dPpipe_atma(N$14,wc_,0,Hmes_,Pbuf_atma,Tbuf_,,d_tub,,gamma_gas_,gamma_oil_,gamma_wat_,,$K54,Pb_atma,T_res_,Bob_,,,,,,1,T_res_)</f>
        <v>#NAME?</v>
      </c>
      <c r="O54" s="37" t="e">
        <f ca="1">[1]!MF_dPpipe_atma(O$14,wc_,0,Hmes_,Pbuf_atma,Tbuf_,,d_tub,,gamma_gas_,gamma_oil_,gamma_wat_,,$K54,Pb_atma,T_res_,Bob_,,,,,,1,T_res_)</f>
        <v>#NAME?</v>
      </c>
      <c r="P54" s="37" t="e">
        <f ca="1">[1]!MF_dPpipe_atma(P$14,wc_,0,Hmes_,Pbuf_atma,Tbuf_,,d_tub,,gamma_gas_,gamma_oil_,gamma_wat_,,$K54,Pb_atma,T_res_,Bob_,,,,,,1,T_res_)</f>
        <v>#NAME?</v>
      </c>
      <c r="Q54" s="37" t="e">
        <f ca="1">[1]!MF_dPpipe_atma(Q$14,wc_,0,Hmes_,Pbuf_atma,Tbuf_,,d_tub,,gamma_gas_,gamma_oil_,gamma_wat_,,$K54,Pb_atma,T_res_,Bob_,,,,,,1,T_res_)</f>
        <v>#NAME?</v>
      </c>
      <c r="R54" s="37" t="e">
        <f ca="1">[1]!MF_dPpipe_atma(R$14,wc_,0,Hmes_,Pbuf_atma,Tbuf_,,d_tub,,gamma_gas_,gamma_oil_,gamma_wat_,,$K54,Pb_atma,T_res_,Bob_,,,,,,1,T_res_)</f>
        <v>#NAME?</v>
      </c>
      <c r="S54" s="37" t="e">
        <f ca="1">[1]!MF_dPpipe_atma(S$14,wc_,0,Hmes_,Pbuf_atma,Tbuf_,,d_tub,,gamma_gas_,gamma_oil_,gamma_wat_,,$K54,Pb_atma,T_res_,Bob_,,,,,,1,T_res_)</f>
        <v>#NAME?</v>
      </c>
      <c r="T54" s="37" t="e">
        <f ca="1">[1]!MF_dPpipe_atma(T$14,wc_,0,Hmes_,Pbuf_atma,Tbuf_,,d_tub,,gamma_gas_,gamma_oil_,gamma_wat_,,$K54,Pb_atma,T_res_,Bob_,,,,,,1,T_res_)</f>
        <v>#NAME?</v>
      </c>
      <c r="U54" s="37" t="e">
        <f ca="1">[1]!MF_dPpipe_atma(U$14,wc_,0,Hmes_,Pbuf_atma,Tbuf_,,d_tub,,gamma_gas_,gamma_oil_,gamma_wat_,,$K54,Pb_atma,T_res_,Bob_,,,,,,1,T_res_)</f>
        <v>#NAME?</v>
      </c>
      <c r="V54" s="37" t="e">
        <f ca="1">[1]!MF_dPpipe_atma(V$14,wc_,0,Hmes_,Pbuf_atma,Tbuf_,,d_tub,,gamma_gas_,gamma_oil_,gamma_wat_,,$K54,Pb_atma,T_res_,Bob_,,,,,,1,T_res_)</f>
        <v>#NAME?</v>
      </c>
      <c r="W54" s="37" t="e">
        <f ca="1">[1]!MF_dPpipe_atma(W$14,wc_,0,Hmes_,Pbuf_atma,Tbuf_,,d_tub,,gamma_gas_,gamma_oil_,gamma_wat_,,$K54,Pb_atma,T_res_,Bob_,,,,,,1,T_res_)</f>
        <v>#NAME?</v>
      </c>
      <c r="X54" s="37" t="e">
        <f ca="1">[1]!MF_dPpipe_atma(X$14,wc_,0,Hmes_,Pbuf_atma,Tbuf_,,d_tub,,gamma_gas_,gamma_oil_,gamma_wat_,,$K54,Pb_atma,T_res_,Bob_,,,,,,1,T_res_)</f>
        <v>#NAME?</v>
      </c>
      <c r="Y54" s="37" t="e">
        <f ca="1">[1]!MF_dPpipe_atma(Y$14,wc_,0,Hmes_,Pbuf_atma,Tbuf_,,d_tub,,gamma_gas_,gamma_oil_,gamma_wat_,,$K54,Pb_atma,T_res_,Bob_,,,,,,1,T_res_)</f>
        <v>#NAME?</v>
      </c>
      <c r="AB54" s="76"/>
      <c r="AC54" s="34">
        <f>$K$54</f>
        <v>1950</v>
      </c>
      <c r="AD54" s="37" t="e">
        <f t="shared" ca="1" si="67"/>
        <v>#NAME?</v>
      </c>
      <c r="AE54" s="37" t="e">
        <f t="shared" ca="1" si="68"/>
        <v>#NAME?</v>
      </c>
      <c r="AF54" s="37" t="e">
        <f t="shared" ca="1" si="69"/>
        <v>#NAME?</v>
      </c>
      <c r="AG54" s="37" t="e">
        <f t="shared" ca="1" si="70"/>
        <v>#NAME?</v>
      </c>
      <c r="AH54" s="37" t="e">
        <f t="shared" ca="1" si="71"/>
        <v>#NAME?</v>
      </c>
      <c r="AI54" s="37" t="e">
        <f t="shared" ca="1" si="72"/>
        <v>#NAME?</v>
      </c>
      <c r="AJ54" s="37" t="e">
        <f t="shared" ca="1" si="73"/>
        <v>#NAME?</v>
      </c>
      <c r="AK54" s="37" t="e">
        <f t="shared" ca="1" si="74"/>
        <v>#NAME?</v>
      </c>
      <c r="AL54" s="37" t="e">
        <f t="shared" ca="1" si="75"/>
        <v>#NAME?</v>
      </c>
      <c r="AM54" s="37" t="e">
        <f t="shared" ca="1" si="76"/>
        <v>#NAME?</v>
      </c>
      <c r="AN54" s="37" t="e">
        <f t="shared" ca="1" si="77"/>
        <v>#NAME?</v>
      </c>
      <c r="AO54" s="37" t="e">
        <f t="shared" ca="1" si="78"/>
        <v>#NAME?</v>
      </c>
      <c r="AP54" s="37" t="e">
        <f t="shared" ca="1" si="79"/>
        <v>#NAME?</v>
      </c>
      <c r="AQ54" s="37" t="e">
        <f t="shared" ca="1" si="18"/>
        <v>#NAME?</v>
      </c>
      <c r="AT54" s="76"/>
      <c r="AU54" s="34">
        <f>$K$54</f>
        <v>1950</v>
      </c>
      <c r="AV54" s="16">
        <f>[1]!MF_SeparNat_d($B$18,AV$14,wc_,,d_tub,Dcas_,gamma_gas_,gamma_oil_,gamma_wat_,,$AU54,Pb_atma,T_res_,Bob_)</f>
        <v>0.96368115446005664</v>
      </c>
      <c r="AW54" s="16">
        <f>[1]!MF_SeparNat_d($B$18,AW$14,wc_,,d_tub,Dcas_,gamma_gas_,gamma_oil_,gamma_wat_,,$AU54,Pb_atma,T_res_,Bob_)</f>
        <v>0.94008885392382013</v>
      </c>
      <c r="AX54" s="16">
        <f>[1]!MF_SeparNat_d($B$18,AX$14,wc_,,d_tub,Dcas_,gamma_gas_,gamma_oil_,gamma_wat_,,$AU54,Pb_atma,T_res_,Bob_)</f>
        <v>0.9183333034125758</v>
      </c>
      <c r="AY54" s="16">
        <f>[1]!MF_SeparNat_d($B$18,AY$14,wc_,,d_tub,Dcas_,gamma_gas_,gamma_oil_,gamma_wat_,,$AU54,Pb_atma,T_res_,Bob_)</f>
        <v>0.89793900224403012</v>
      </c>
      <c r="AZ54" s="16">
        <f>[1]!MF_SeparNat_d($B$18,AZ$14,wc_,,d_tub,Dcas_,gamma_gas_,gamma_oil_,gamma_wat_,,$AU54,Pb_atma,T_res_,Bob_)</f>
        <v>0.87864993964795901</v>
      </c>
      <c r="BA54" s="16">
        <f>[1]!MF_SeparNat_d($B$18,BA$14,wc_,,d_tub,Dcas_,gamma_gas_,gamma_oil_,gamma_wat_,,$AU54,Pb_atma,T_res_,Bob_)</f>
        <v>0.86030147918933464</v>
      </c>
      <c r="BB54" s="16">
        <f>[1]!MF_SeparNat_d($B$18,BB$14,wc_,,d_tub,Dcas_,gamma_gas_,gamma_oil_,gamma_wat_,,$AU54,Pb_atma,T_res_,Bob_)</f>
        <v>0.83269171324209301</v>
      </c>
      <c r="BC54" s="16">
        <f>[1]!MF_SeparNat_d($B$18,BC$14,wc_,,d_tub,Dcas_,gamma_gas_,gamma_oil_,gamma_wat_,,$AU54,Pb_atma,T_res_,Bob_)</f>
        <v>0.81494418761888077</v>
      </c>
      <c r="BD54" s="16">
        <f>[1]!MF_SeparNat_d($B$18,BD$14,wc_,,d_tub,Dcas_,gamma_gas_,gamma_oil_,gamma_wat_,,$AU54,Pb_atma,T_res_,Bob_)</f>
        <v>0.79793642126633246</v>
      </c>
      <c r="BE54" s="16">
        <f>[1]!MF_SeparNat_d($B$18,BE$14,wc_,,d_tub,Dcas_,gamma_gas_,gamma_oil_,gamma_wat_,,$AU54,Pb_atma,T_res_,Bob_)</f>
        <v>0.78160599927185093</v>
      </c>
      <c r="BF54" s="16">
        <f>[1]!MF_SeparNat_d($B$18,BF$14,wc_,,d_tub,Dcas_,gamma_gas_,gamma_oil_,gamma_wat_,,$AU54,Pb_atma,T_res_,Bob_)</f>
        <v>0.76590103475779803</v>
      </c>
      <c r="BG54" s="16">
        <f>[1]!MF_SeparNat_d($B$18,BG$14,wc_,,d_tub,Dcas_,gamma_gas_,gamma_oil_,gamma_wat_,,$AU54,Pb_atma,T_res_,Bob_)</f>
        <v>0.75077754927087659</v>
      </c>
      <c r="BH54" s="16">
        <f>[1]!MF_SeparNat_d($B$18,BH$14,wc_,,d_tub,Dcas_,gamma_gas_,gamma_oil_,gamma_wat_,,$AU54,Pb_atma,T_res_,Bob_)</f>
        <v>0.75106874799860379</v>
      </c>
      <c r="BI54" s="16">
        <f>[1]!MF_SeparNat_d($B$18,BI$14,wc_,,d_tub,Dcas_,gamma_gas_,gamma_oil_,gamma_wat_,,$AU54,Pb_atma,T_res_,Bob_)</f>
        <v>0.73760399776896213</v>
      </c>
      <c r="BJ54" s="76"/>
      <c r="BK54" s="34">
        <f>$K$54</f>
        <v>1950</v>
      </c>
      <c r="BL54" s="16">
        <f>[1]!MF_GasFraction_d($B$18,T_res_,wc_,gamma_gas_,gamma_oil_,gamma_wat_,,$BK54,Pb_atma,T_res_,Bob_,,,AV54,$B$18,T_res_)</f>
        <v>0.5031138019413629</v>
      </c>
      <c r="BM54" s="16">
        <f>[1]!MF_GasFraction_d($B$18,T_res_,wc_,gamma_gas_,gamma_oil_,gamma_wat_,,$BK54,Pb_atma,T_res_,Bob_,,,AW54,$B$18,T_res_)</f>
        <v>0.62550506921654281</v>
      </c>
      <c r="BN54" s="16">
        <f>[1]!MF_GasFraction_d($B$18,T_res_,wc_,gamma_gas_,gamma_oil_,gamma_wat_,,$BK54,Pb_atma,T_res_,Bob_,,,AX54,$B$18,T_res_)</f>
        <v>0.69482293403031403</v>
      </c>
      <c r="BO54" s="16">
        <f>[1]!MF_GasFraction_d($B$18,T_res_,wc_,gamma_gas_,gamma_oil_,gamma_wat_,,$BK54,Pb_atma,T_res_,Bob_,,,AY54,$B$18,T_res_)</f>
        <v>0.7399462586794191</v>
      </c>
      <c r="BP54" s="16">
        <f>[1]!MF_GasFraction_d($B$18,T_res_,wc_,gamma_gas_,gamma_oil_,gamma_wat_,,$BK54,Pb_atma,T_res_,Bob_,,,AZ54,$B$18,T_res_)</f>
        <v>0.77185195601720813</v>
      </c>
      <c r="BQ54" s="16">
        <f>[1]!MF_GasFraction_d($B$18,T_res_,wc_,gamma_gas_,gamma_oil_,gamma_wat_,,$BK54,Pb_atma,T_res_,Bob_,,,BA54,$B$18,T_res_)</f>
        <v>0.79569553775962965</v>
      </c>
      <c r="BR54" s="16">
        <f>[1]!MF_GasFraction_d($B$18,T_res_,wc_,gamma_gas_,gamma_oil_,gamma_wat_,,$BK54,Pb_atma,T_res_,Bob_,,,BB54,$B$18,T_res_)</f>
        <v>0.82345843646643035</v>
      </c>
      <c r="BS54" s="16">
        <f>[1]!MF_GasFraction_d($B$18,T_res_,wc_,gamma_gas_,gamma_oil_,gamma_wat_,,$BK54,Pb_atma,T_res_,Bob_,,,BC54,$B$18,T_res_)</f>
        <v>0.83764050966212866</v>
      </c>
      <c r="BT54" s="16">
        <f>[1]!MF_GasFraction_d($B$18,T_res_,wc_,gamma_gas_,gamma_oil_,gamma_wat_,,$BK54,Pb_atma,T_res_,Bob_,,,BD54,$B$18,T_res_)</f>
        <v>0.84924618790530337</v>
      </c>
      <c r="BU54" s="16">
        <f>[1]!MF_GasFraction_d($B$18,T_res_,wc_,gamma_gas_,gamma_oil_,gamma_wat_,,$BK54,Pb_atma,T_res_,Bob_,,,BE54,$B$18,T_res_)</f>
        <v>0.85892856634112169</v>
      </c>
      <c r="BV54" s="16">
        <f>[1]!MF_GasFraction_d($B$18,T_res_,wc_,gamma_gas_,gamma_oil_,gamma_wat_,,$BK54,Pb_atma,T_res_,Bob_,,,BF54,$B$18,T_res_)</f>
        <v>0.86713516784215439</v>
      </c>
      <c r="BW54" s="16">
        <f>[1]!MF_GasFraction_d($B$18,T_res_,wc_,gamma_gas_,gamma_oil_,gamma_wat_,,$BK54,Pb_atma,T_res_,Bob_,,,BG54,$B$18,T_res_)</f>
        <v>0.87418335303598482</v>
      </c>
      <c r="BX54" s="16">
        <f>[1]!MF_GasFraction_d($B$18,T_res_,wc_,gamma_gas_,gamma_oil_,gamma_wat_,,$BK54,Pb_atma,T_res_,Bob_,,,BH54,$B$18,T_res_)</f>
        <v>0.87405470985391021</v>
      </c>
      <c r="BY54" s="16">
        <f>[1]!MF_GasFraction_d($B$18,T_res_,wc_,gamma_gas_,gamma_oil_,gamma_wat_,,$BK54,Pb_atma,T_res_,Bob_,,,BI54,$B$18,T_res_)</f>
        <v>0.87974032577630701</v>
      </c>
      <c r="CA54" s="76"/>
      <c r="CB54" s="34">
        <f>$K$54</f>
        <v>1950</v>
      </c>
      <c r="CC54" t="e">
        <f t="shared" ca="1" si="80"/>
        <v>#NAME?</v>
      </c>
      <c r="CD54" t="e">
        <f t="shared" ca="1" si="19"/>
        <v>#NAME?</v>
      </c>
      <c r="CE54" t="e">
        <f t="shared" ca="1" si="20"/>
        <v>#NAME?</v>
      </c>
      <c r="CF54" t="e">
        <f t="shared" ca="1" si="21"/>
        <v>#NAME?</v>
      </c>
      <c r="CG54" t="e">
        <f t="shared" ca="1" si="22"/>
        <v>#NAME?</v>
      </c>
      <c r="CH54" t="e">
        <f t="shared" ca="1" si="23"/>
        <v>#NAME?</v>
      </c>
      <c r="CI54" t="e">
        <f t="shared" ca="1" si="24"/>
        <v>#NAME?</v>
      </c>
      <c r="CJ54" t="e">
        <f t="shared" ca="1" si="25"/>
        <v>#NAME?</v>
      </c>
      <c r="CK54" t="e">
        <f t="shared" ca="1" si="26"/>
        <v>#NAME?</v>
      </c>
      <c r="CL54" t="e">
        <f t="shared" ca="1" si="27"/>
        <v>#NAME?</v>
      </c>
      <c r="CM54" t="e">
        <f t="shared" ca="1" si="28"/>
        <v>#NAME?</v>
      </c>
      <c r="CN54" t="e">
        <f t="shared" ca="1" si="29"/>
        <v>#NAME?</v>
      </c>
      <c r="CO54" t="e">
        <f t="shared" ca="1" si="30"/>
        <v>#NAME?</v>
      </c>
      <c r="CP54" t="e">
        <f t="shared" ca="1" si="31"/>
        <v>#NAME?</v>
      </c>
      <c r="CR54" s="76"/>
      <c r="CS54" s="34">
        <f>$K$54</f>
        <v>1950</v>
      </c>
      <c r="CT54" s="37">
        <f>IF(CT$9&lt;$CW$7,500,[1]!MF_PGasFraction_atma($B$19,T_res_,gamma_gas_,gamma_oil_,gamma_wat_,wc_,,$CS54,Pb_atma,T_res_,Bob_,,,AU54,$B$18,T_res_))</f>
        <v>500</v>
      </c>
      <c r="CU54" s="37">
        <f>IF(CU$9&lt;$CW$7,500,[1]!MF_PGasFraction_atma($B$19,T_res_,gamma_gas_,gamma_oil_,gamma_wat_,wc_,,$CS54,Pb_atma,T_res_,Bob_,,,AV54,$B$18,T_res_))</f>
        <v>60.4248046875</v>
      </c>
      <c r="CV54" s="37">
        <f>IF(CV$9&lt;$CW$7,500,[1]!MF_PGasFraction_atma($B$19,T_res_,gamma_gas_,gamma_oil_,gamma_wat_,wc_,,$CS54,Pb_atma,T_res_,Bob_,,,AW54,$B$18,T_res_))</f>
        <v>81.427001953125</v>
      </c>
      <c r="CW54" s="37">
        <f>IF(CW$9&lt;$CW$7,500,[1]!MF_PGasFraction_atma($B$19,T_res_,gamma_gas_,gamma_oil_,gamma_wat_,wc_,,$CS54,Pb_atma,T_res_,Bob_,,,AX54,$B$18,T_res_))</f>
        <v>97.55859375</v>
      </c>
      <c r="CX54" s="37">
        <f>IF(CX$9&lt;$CW$7,500,[1]!MF_PGasFraction_atma($B$19,T_res_,gamma_gas_,gamma_oil_,gamma_wat_,wc_,,$CS54,Pb_atma,T_res_,Bob_,,,AY54,$B$18,T_res_))</f>
        <v>109.86328125</v>
      </c>
      <c r="CY54" s="37">
        <f>IF(CY$9&lt;$CW$7,500,[1]!MF_PGasFraction_atma($B$19,T_res_,gamma_gas_,gamma_oil_,gamma_wat_,wc_,,$CS54,Pb_atma,T_res_,Bob_,,,AZ54,$B$18,T_res_))</f>
        <v>119.64111328125</v>
      </c>
      <c r="CZ54" s="37">
        <f>IF(CZ$9&lt;$CW$7,500,[1]!MF_PGasFraction_atma($B$19,T_res_,gamma_gas_,gamma_oil_,gamma_wat_,wc_,,$CS54,Pb_atma,T_res_,Bob_,,,BA54,$B$18,T_res_))</f>
        <v>128.02734375</v>
      </c>
      <c r="DA54" s="37">
        <f>IF(DA$9&lt;$CW$7,500,[1]!MF_PGasFraction_atma($B$19,T_res_,gamma_gas_,gamma_oil_,gamma_wat_,wc_,,$CS54,Pb_atma,T_res_,Bob_,,,BB54,$B$18,T_res_))</f>
        <v>140.625</v>
      </c>
      <c r="DB54" s="37">
        <f>IF(DB$9&lt;$CW$7,500,[1]!MF_PGasFraction_atma($B$19,T_res_,gamma_gas_,gamma_oil_,gamma_wat_,wc_,,$CS54,Pb_atma,T_res_,Bob_,,,BC54,$B$18,T_res_))</f>
        <v>150</v>
      </c>
      <c r="DC54" s="37">
        <f>IF(DC$9&lt;$CW$7,500,[1]!MF_PGasFraction_atma($B$19,T_res_,gamma_gas_,gamma_oil_,gamma_wat_,wc_,,$CS54,Pb_atma,T_res_,Bob_,,,BD54,$B$18,T_res_))</f>
        <v>179.00390625</v>
      </c>
      <c r="DD54" s="37">
        <f>IF(DD$9&lt;$CW$7,500,[1]!MF_PGasFraction_atma($B$19,T_res_,gamma_gas_,gamma_oil_,gamma_wat_,wc_,,$CS54,Pb_atma,T_res_,Bob_,,,BE54,$B$18,T_res_))</f>
        <v>231.4453125</v>
      </c>
      <c r="DE54" s="37">
        <f>IF(DE$9&lt;$CW$7,500,[1]!MF_PGasFraction_atma($B$19,T_res_,gamma_gas_,gamma_oil_,gamma_wat_,wc_,,$CS54,Pb_atma,T_res_,Bob_,,,BF54,$B$18,T_res_))</f>
        <v>300</v>
      </c>
      <c r="DF54" s="37">
        <f>IF(DF$9&lt;$CW$7,500,[1]!MF_PGasFraction_atma($B$19,T_res_,gamma_gas_,gamma_oil_,gamma_wat_,wc_,,$CS54,Pb_atma,T_res_,Bob_,,,BG54,$B$18,T_res_))</f>
        <v>300</v>
      </c>
      <c r="DG54" s="37">
        <f>IF(DG$9&lt;$CW$7,500,[1]!MF_PGasFraction_atma($B$19,T_res_,gamma_gas_,gamma_oil_,gamma_wat_,wc_,,$CS54,Pb_atma,T_res_,Bob_,,,BH54,$B$18,T_res_))</f>
        <v>300</v>
      </c>
      <c r="DI54" s="76"/>
      <c r="DJ54" s="34">
        <f>$K$54</f>
        <v>1950</v>
      </c>
      <c r="DK54" s="30" t="e">
        <f t="shared" ca="1" si="81"/>
        <v>#NAME?</v>
      </c>
      <c r="DL54" s="30" t="e">
        <f t="shared" ca="1" si="82"/>
        <v>#NAME?</v>
      </c>
      <c r="DM54" s="30" t="e">
        <f t="shared" ca="1" si="83"/>
        <v>#NAME?</v>
      </c>
      <c r="DN54" s="30" t="e">
        <f t="shared" ca="1" si="84"/>
        <v>#NAME?</v>
      </c>
      <c r="DO54" s="30" t="e">
        <f t="shared" ca="1" si="85"/>
        <v>#NAME?</v>
      </c>
      <c r="DP54" s="30" t="e">
        <f t="shared" ca="1" si="86"/>
        <v>#NAME?</v>
      </c>
      <c r="DQ54" s="30" t="e">
        <f t="shared" ca="1" si="87"/>
        <v>#NAME?</v>
      </c>
      <c r="DR54" s="30" t="e">
        <f t="shared" ca="1" si="88"/>
        <v>#NAME?</v>
      </c>
      <c r="DS54" s="30" t="e">
        <f t="shared" ca="1" si="89"/>
        <v>#NAME?</v>
      </c>
      <c r="DT54" s="30" t="e">
        <f t="shared" ca="1" si="90"/>
        <v>#NAME?</v>
      </c>
      <c r="DU54" s="30" t="e">
        <f t="shared" ca="1" si="91"/>
        <v>#NAME?</v>
      </c>
      <c r="DV54" s="30" t="e">
        <f t="shared" ca="1" si="92"/>
        <v>#NAME?</v>
      </c>
      <c r="DW54" s="30" t="e">
        <f t="shared" ca="1" si="93"/>
        <v>#NAME?</v>
      </c>
      <c r="DX54" s="30" t="e">
        <f t="shared" ca="1" si="94"/>
        <v>#NAME?</v>
      </c>
      <c r="DZ54" s="76"/>
      <c r="EA54" s="34">
        <f>$K$54</f>
        <v>1950</v>
      </c>
      <c r="EB54" s="38" t="e">
        <f t="shared" ca="1" si="95"/>
        <v>#NAME?</v>
      </c>
      <c r="EC54" s="38" t="e">
        <f t="shared" ca="1" si="96"/>
        <v>#NAME?</v>
      </c>
      <c r="ED54" s="38" t="e">
        <f t="shared" ca="1" si="97"/>
        <v>#NAME?</v>
      </c>
      <c r="EE54" s="38" t="e">
        <f t="shared" ca="1" si="98"/>
        <v>#NAME?</v>
      </c>
      <c r="EF54" s="38" t="e">
        <f t="shared" ca="1" si="99"/>
        <v>#NAME?</v>
      </c>
      <c r="EG54" s="38" t="e">
        <f t="shared" ca="1" si="100"/>
        <v>#NAME?</v>
      </c>
      <c r="EH54" s="38" t="e">
        <f t="shared" ca="1" si="101"/>
        <v>#NAME?</v>
      </c>
      <c r="EI54" s="38" t="e">
        <f t="shared" ca="1" si="102"/>
        <v>#NAME?</v>
      </c>
      <c r="EJ54" s="38" t="e">
        <f t="shared" ca="1" si="103"/>
        <v>#NAME?</v>
      </c>
      <c r="EK54" s="38" t="e">
        <f t="shared" ca="1" si="104"/>
        <v>#NAME?</v>
      </c>
      <c r="EL54" s="38" t="e">
        <f t="shared" ca="1" si="105"/>
        <v>#NAME?</v>
      </c>
      <c r="EM54" s="38" t="e">
        <f t="shared" ca="1" si="106"/>
        <v>#NAME?</v>
      </c>
      <c r="EN54" s="38" t="e">
        <f t="shared" ca="1" si="107"/>
        <v>#NAME?</v>
      </c>
      <c r="EO54" s="38" t="e">
        <f t="shared" ca="1" si="108"/>
        <v>#NAME?</v>
      </c>
      <c r="ER54" s="20" t="e">
        <f t="shared" ca="1" si="109"/>
        <v>#NAME?</v>
      </c>
      <c r="ES54" t="e">
        <f t="shared" ca="1" si="183"/>
        <v>#NAME?</v>
      </c>
      <c r="ET54" t="e">
        <f t="shared" ca="1" si="184"/>
        <v>#NAME?</v>
      </c>
      <c r="EU54" t="e">
        <f t="shared" ca="1" si="185"/>
        <v>#NAME?</v>
      </c>
      <c r="EV54" t="e">
        <f t="shared" ca="1" si="186"/>
        <v>#NAME?</v>
      </c>
      <c r="EW54" t="e">
        <f t="shared" ca="1" si="187"/>
        <v>#NAME?</v>
      </c>
      <c r="EX54" t="e">
        <f t="shared" ca="1" si="188"/>
        <v>#NAME?</v>
      </c>
      <c r="EY54" t="e">
        <f t="shared" ca="1" si="189"/>
        <v>#NAME?</v>
      </c>
      <c r="EZ54" t="e">
        <f t="shared" ca="1" si="190"/>
        <v>#NAME?</v>
      </c>
      <c r="FA54" t="e">
        <f t="shared" ca="1" si="191"/>
        <v>#NAME?</v>
      </c>
      <c r="FB54" t="e">
        <f t="shared" ca="1" si="192"/>
        <v>#NAME?</v>
      </c>
      <c r="FC54" t="e">
        <f t="shared" ca="1" si="193"/>
        <v>#NAME?</v>
      </c>
      <c r="FD54" t="e">
        <f t="shared" ca="1" si="194"/>
        <v>#NAME?</v>
      </c>
      <c r="FE54" s="21" t="e">
        <f t="shared" ca="1" si="195"/>
        <v>#NAME?</v>
      </c>
      <c r="FG54" s="76"/>
      <c r="FH54" s="34">
        <f>$K$54</f>
        <v>1950</v>
      </c>
      <c r="FI54" s="37" t="e">
        <f t="shared" ca="1" si="35"/>
        <v>#NAME?</v>
      </c>
      <c r="FJ54" s="37" t="e">
        <f t="shared" ca="1" si="36"/>
        <v>#NAME?</v>
      </c>
      <c r="FK54" s="37" t="e">
        <f t="shared" ca="1" si="37"/>
        <v>#NAME?</v>
      </c>
      <c r="FL54" s="37" t="e">
        <f t="shared" ca="1" si="38"/>
        <v>#NAME?</v>
      </c>
      <c r="FM54" s="37" t="e">
        <f t="shared" ca="1" si="39"/>
        <v>#NAME?</v>
      </c>
      <c r="FN54" s="37" t="e">
        <f t="shared" ca="1" si="40"/>
        <v>#NAME?</v>
      </c>
      <c r="FO54" s="37" t="e">
        <f t="shared" ca="1" si="41"/>
        <v>#NAME?</v>
      </c>
      <c r="FP54" s="37" t="e">
        <f t="shared" ca="1" si="42"/>
        <v>#NAME?</v>
      </c>
      <c r="FQ54" s="37" t="e">
        <f t="shared" ca="1" si="43"/>
        <v>#NAME?</v>
      </c>
      <c r="FR54" s="37" t="e">
        <f t="shared" ca="1" si="44"/>
        <v>#NAME?</v>
      </c>
      <c r="FS54" s="37" t="e">
        <f t="shared" ca="1" si="45"/>
        <v>#NAME?</v>
      </c>
      <c r="FT54" s="37" t="e">
        <f t="shared" ca="1" si="46"/>
        <v>#NAME?</v>
      </c>
      <c r="FU54" s="37" t="e">
        <f t="shared" ca="1" si="47"/>
        <v>#NAME?</v>
      </c>
      <c r="FV54" s="37" t="e">
        <f t="shared" ca="1" si="48"/>
        <v>#NAME?</v>
      </c>
      <c r="FY54" s="76"/>
      <c r="FZ54" s="34">
        <f t="shared" si="123"/>
        <v>1950</v>
      </c>
      <c r="GA54" s="30" t="e">
        <f t="shared" ca="1" si="124"/>
        <v>#NAME?</v>
      </c>
      <c r="GB54" s="30" t="e">
        <f t="shared" ca="1" si="125"/>
        <v>#NAME?</v>
      </c>
      <c r="GC54" s="30" t="e">
        <f t="shared" ca="1" si="126"/>
        <v>#NAME?</v>
      </c>
      <c r="GD54" s="30" t="e">
        <f t="shared" ca="1" si="127"/>
        <v>#NAME?</v>
      </c>
      <c r="GE54" s="30" t="e">
        <f t="shared" ca="1" si="128"/>
        <v>#NAME?</v>
      </c>
      <c r="GF54" s="30" t="e">
        <f t="shared" ca="1" si="129"/>
        <v>#NAME?</v>
      </c>
      <c r="GG54" s="30" t="e">
        <f t="shared" ca="1" si="130"/>
        <v>#NAME?</v>
      </c>
      <c r="GH54" s="30" t="e">
        <f t="shared" ca="1" si="131"/>
        <v>#NAME?</v>
      </c>
      <c r="GI54" s="30" t="e">
        <f t="shared" ca="1" si="132"/>
        <v>#NAME?</v>
      </c>
      <c r="GJ54" s="30" t="e">
        <f t="shared" ca="1" si="133"/>
        <v>#NAME?</v>
      </c>
      <c r="GK54" s="30" t="e">
        <f t="shared" ca="1" si="134"/>
        <v>#NAME?</v>
      </c>
      <c r="GL54" s="30" t="e">
        <f t="shared" ca="1" si="135"/>
        <v>#NAME?</v>
      </c>
      <c r="GM54" s="30" t="e">
        <f t="shared" ca="1" si="136"/>
        <v>#NAME?</v>
      </c>
      <c r="GN54" s="31" t="e">
        <f t="shared" ca="1" si="137"/>
        <v>#NAME?</v>
      </c>
      <c r="GO54" s="76"/>
      <c r="GP54" s="34">
        <v>1950</v>
      </c>
      <c r="GQ54" s="37" t="e">
        <f t="shared" ca="1" si="50"/>
        <v>#NAME?</v>
      </c>
      <c r="GR54" s="37" t="e">
        <f t="shared" ca="1" si="51"/>
        <v>#NAME?</v>
      </c>
      <c r="GS54" s="37" t="e">
        <f t="shared" ca="1" si="52"/>
        <v>#NAME?</v>
      </c>
      <c r="GT54" s="37" t="e">
        <f t="shared" ca="1" si="53"/>
        <v>#NAME?</v>
      </c>
      <c r="GU54" s="37" t="e">
        <f t="shared" ca="1" si="54"/>
        <v>#NAME?</v>
      </c>
      <c r="GV54" s="37" t="e">
        <f t="shared" ca="1" si="55"/>
        <v>#NAME?</v>
      </c>
      <c r="GW54" s="37" t="e">
        <f t="shared" ca="1" si="56"/>
        <v>#NAME?</v>
      </c>
      <c r="GX54" s="37" t="e">
        <f t="shared" ca="1" si="57"/>
        <v>#NAME?</v>
      </c>
      <c r="GY54" s="37" t="e">
        <f t="shared" ca="1" si="58"/>
        <v>#NAME?</v>
      </c>
      <c r="GZ54" s="37" t="e">
        <f t="shared" ca="1" si="59"/>
        <v>#NAME?</v>
      </c>
      <c r="HA54" s="37" t="e">
        <f t="shared" ca="1" si="60"/>
        <v>#NAME?</v>
      </c>
      <c r="HB54" s="37" t="e">
        <f t="shared" ca="1" si="61"/>
        <v>#NAME?</v>
      </c>
      <c r="HC54" s="37" t="e">
        <f t="shared" ca="1" si="62"/>
        <v>#NAME?</v>
      </c>
      <c r="HD54" s="37" t="e">
        <f t="shared" ca="1" si="63"/>
        <v>#NAME?</v>
      </c>
      <c r="HE54" s="76"/>
      <c r="HF54" s="34">
        <f t="shared" si="138"/>
        <v>1950</v>
      </c>
      <c r="HG54" s="42" t="e">
        <f t="shared" ca="1" si="139"/>
        <v>#NAME?</v>
      </c>
      <c r="HH54" s="38" t="e">
        <f t="shared" ca="1" si="140"/>
        <v>#NAME?</v>
      </c>
      <c r="HI54" s="38" t="e">
        <f t="shared" ca="1" si="141"/>
        <v>#NAME?</v>
      </c>
      <c r="HJ54" s="38" t="e">
        <f t="shared" ca="1" si="142"/>
        <v>#NAME?</v>
      </c>
      <c r="HK54" s="38" t="e">
        <f t="shared" ca="1" si="143"/>
        <v>#NAME?</v>
      </c>
      <c r="HL54" s="38" t="e">
        <f t="shared" ca="1" si="144"/>
        <v>#NAME?</v>
      </c>
      <c r="HM54" s="38" t="e">
        <f t="shared" ca="1" si="145"/>
        <v>#NAME?</v>
      </c>
      <c r="HN54" s="38" t="e">
        <f t="shared" ca="1" si="146"/>
        <v>#NAME?</v>
      </c>
      <c r="HO54" s="38" t="e">
        <f t="shared" ca="1" si="147"/>
        <v>#NAME?</v>
      </c>
      <c r="HP54" s="38" t="e">
        <f t="shared" ca="1" si="148"/>
        <v>#NAME?</v>
      </c>
      <c r="HQ54" s="38" t="e">
        <f t="shared" ca="1" si="149"/>
        <v>#NAME?</v>
      </c>
      <c r="HR54" s="38" t="e">
        <f t="shared" ca="1" si="150"/>
        <v>#NAME?</v>
      </c>
      <c r="HS54" s="38" t="e">
        <f t="shared" ca="1" si="151"/>
        <v>#NAME?</v>
      </c>
      <c r="HT54" s="43" t="e">
        <f t="shared" ca="1" si="152"/>
        <v>#NAME?</v>
      </c>
      <c r="HU54" s="76"/>
      <c r="HV54" s="34" t="e">
        <f t="shared" ca="1" si="153"/>
        <v>#NAME?</v>
      </c>
      <c r="HW54" s="38" t="e">
        <f t="shared" ca="1" si="154"/>
        <v>#NAME?</v>
      </c>
      <c r="HX54" s="38" t="e">
        <f t="shared" ca="1" si="155"/>
        <v>#NAME?</v>
      </c>
      <c r="HY54" s="38" t="e">
        <f t="shared" ca="1" si="156"/>
        <v>#NAME?</v>
      </c>
      <c r="HZ54" s="38" t="e">
        <f t="shared" ca="1" si="157"/>
        <v>#NAME?</v>
      </c>
      <c r="IA54" s="38" t="e">
        <f t="shared" ca="1" si="158"/>
        <v>#NAME?</v>
      </c>
      <c r="IB54" s="38" t="e">
        <f t="shared" ca="1" si="159"/>
        <v>#NAME?</v>
      </c>
      <c r="IC54" s="38" t="e">
        <f t="shared" ca="1" si="160"/>
        <v>#NAME?</v>
      </c>
      <c r="ID54" s="38" t="e">
        <f t="shared" ca="1" si="161"/>
        <v>#NAME?</v>
      </c>
      <c r="IE54" s="38" t="e">
        <f t="shared" ca="1" si="162"/>
        <v>#NAME?</v>
      </c>
      <c r="IF54" s="38" t="e">
        <f t="shared" ca="1" si="163"/>
        <v>#NAME?</v>
      </c>
      <c r="IG54" s="38" t="e">
        <f t="shared" ca="1" si="164"/>
        <v>#NAME?</v>
      </c>
      <c r="IH54" s="38" t="e">
        <f t="shared" ca="1" si="165"/>
        <v>#NAME?</v>
      </c>
      <c r="II54" s="38" t="e">
        <f t="shared" ca="1" si="166"/>
        <v>#NAME?</v>
      </c>
      <c r="IJ54" s="43" t="e">
        <f t="shared" ca="1" si="167"/>
        <v>#NAME?</v>
      </c>
      <c r="IL54" s="76"/>
      <c r="IM54" s="34" t="e">
        <f t="shared" ca="1" si="168"/>
        <v>#NAME?</v>
      </c>
      <c r="IN54" s="38" t="e">
        <f t="shared" ca="1" si="169"/>
        <v>#NAME?</v>
      </c>
      <c r="IO54" s="38" t="e">
        <f t="shared" ca="1" si="196"/>
        <v>#NAME?</v>
      </c>
      <c r="IP54" s="38" t="e">
        <f t="shared" ca="1" si="197"/>
        <v>#NAME?</v>
      </c>
      <c r="IQ54" s="38" t="e">
        <f t="shared" ca="1" si="198"/>
        <v>#NAME?</v>
      </c>
      <c r="IR54" s="38" t="e">
        <f t="shared" ca="1" si="199"/>
        <v>#NAME?</v>
      </c>
      <c r="IS54" s="38" t="e">
        <f t="shared" ca="1" si="200"/>
        <v>#NAME?</v>
      </c>
      <c r="IT54" s="38" t="e">
        <f t="shared" ca="1" si="201"/>
        <v>#NAME?</v>
      </c>
      <c r="IU54" s="38" t="e">
        <f t="shared" ca="1" si="202"/>
        <v>#NAME?</v>
      </c>
      <c r="IV54" s="38" t="e">
        <f t="shared" ca="1" si="203"/>
        <v>#NAME?</v>
      </c>
      <c r="IW54" s="38" t="e">
        <f t="shared" ca="1" si="204"/>
        <v>#NAME?</v>
      </c>
      <c r="IX54" s="38" t="e">
        <f t="shared" ca="1" si="205"/>
        <v>#NAME?</v>
      </c>
      <c r="IY54" s="38" t="e">
        <f t="shared" ca="1" si="206"/>
        <v>#NAME?</v>
      </c>
      <c r="IZ54" s="38" t="e">
        <f t="shared" ca="1" si="207"/>
        <v>#NAME?</v>
      </c>
      <c r="JA54" s="43" t="e">
        <f t="shared" ca="1" si="208"/>
        <v>#NAME?</v>
      </c>
    </row>
    <row r="55" spans="1:261" x14ac:dyDescent="0.3">
      <c r="F55" s="71"/>
      <c r="G55" s="71"/>
      <c r="J55" s="76"/>
      <c r="K55" s="34">
        <v>2000</v>
      </c>
      <c r="L55" s="37" t="e">
        <f ca="1">[1]!MF_dPpipe_atma(L$14,wc_,0,Hmes_,Pbuf_atma,Tbuf_,,d_tub,,gamma_gas_,gamma_oil_,gamma_wat_,,$K55,Pb_atma,T_res_,Bob_,,,,,,1,T_res_)</f>
        <v>#NAME?</v>
      </c>
      <c r="M55" s="37" t="e">
        <f ca="1">[1]!MF_dPpipe_atma(M$14,wc_,0,Hmes_,Pbuf_atma,Tbuf_,,d_tub,,gamma_gas_,gamma_oil_,gamma_wat_,,$K55,Pb_atma,T_res_,Bob_,,,,,,1,T_res_)</f>
        <v>#NAME?</v>
      </c>
      <c r="N55" s="37" t="e">
        <f ca="1">[1]!MF_dPpipe_atma(N$14,wc_,0,Hmes_,Pbuf_atma,Tbuf_,,d_tub,,gamma_gas_,gamma_oil_,gamma_wat_,,$K55,Pb_atma,T_res_,Bob_,,,,,,1,T_res_)</f>
        <v>#NAME?</v>
      </c>
      <c r="O55" s="37" t="e">
        <f ca="1">[1]!MF_dPpipe_atma(O$14,wc_,0,Hmes_,Pbuf_atma,Tbuf_,,d_tub,,gamma_gas_,gamma_oil_,gamma_wat_,,$K55,Pb_atma,T_res_,Bob_,,,,,,1,T_res_)</f>
        <v>#NAME?</v>
      </c>
      <c r="P55" s="37" t="e">
        <f ca="1">[1]!MF_dPpipe_atma(P$14,wc_,0,Hmes_,Pbuf_atma,Tbuf_,,d_tub,,gamma_gas_,gamma_oil_,gamma_wat_,,$K55,Pb_atma,T_res_,Bob_,,,,,,1,T_res_)</f>
        <v>#NAME?</v>
      </c>
      <c r="Q55" s="37" t="e">
        <f ca="1">[1]!MF_dPpipe_atma(Q$14,wc_,0,Hmes_,Pbuf_atma,Tbuf_,,d_tub,,gamma_gas_,gamma_oil_,gamma_wat_,,$K55,Pb_atma,T_res_,Bob_,,,,,,1,T_res_)</f>
        <v>#NAME?</v>
      </c>
      <c r="R55" s="37" t="e">
        <f ca="1">[1]!MF_dPpipe_atma(R$14,wc_,0,Hmes_,Pbuf_atma,Tbuf_,,d_tub,,gamma_gas_,gamma_oil_,gamma_wat_,,$K55,Pb_atma,T_res_,Bob_,,,,,,1,T_res_)</f>
        <v>#NAME?</v>
      </c>
      <c r="S55" s="37" t="e">
        <f ca="1">[1]!MF_dPpipe_atma(S$14,wc_,0,Hmes_,Pbuf_atma,Tbuf_,,d_tub,,gamma_gas_,gamma_oil_,gamma_wat_,,$K55,Pb_atma,T_res_,Bob_,,,,,,1,T_res_)</f>
        <v>#NAME?</v>
      </c>
      <c r="T55" s="37" t="e">
        <f ca="1">[1]!MF_dPpipe_atma(T$14,wc_,0,Hmes_,Pbuf_atma,Tbuf_,,d_tub,,gamma_gas_,gamma_oil_,gamma_wat_,,$K55,Pb_atma,T_res_,Bob_,,,,,,1,T_res_)</f>
        <v>#NAME?</v>
      </c>
      <c r="U55" s="37" t="e">
        <f ca="1">[1]!MF_dPpipe_atma(U$14,wc_,0,Hmes_,Pbuf_atma,Tbuf_,,d_tub,,gamma_gas_,gamma_oil_,gamma_wat_,,$K55,Pb_atma,T_res_,Bob_,,,,,,1,T_res_)</f>
        <v>#NAME?</v>
      </c>
      <c r="V55" s="37" t="e">
        <f ca="1">[1]!MF_dPpipe_atma(V$14,wc_,0,Hmes_,Pbuf_atma,Tbuf_,,d_tub,,gamma_gas_,gamma_oil_,gamma_wat_,,$K55,Pb_atma,T_res_,Bob_,,,,,,1,T_res_)</f>
        <v>#NAME?</v>
      </c>
      <c r="W55" s="37" t="e">
        <f ca="1">[1]!MF_dPpipe_atma(W$14,wc_,0,Hmes_,Pbuf_atma,Tbuf_,,d_tub,,gamma_gas_,gamma_oil_,gamma_wat_,,$K55,Pb_atma,T_res_,Bob_,,,,,,1,T_res_)</f>
        <v>#NAME?</v>
      </c>
      <c r="X55" s="37" t="e">
        <f ca="1">[1]!MF_dPpipe_atma(X$14,wc_,0,Hmes_,Pbuf_atma,Tbuf_,,d_tub,,gamma_gas_,gamma_oil_,gamma_wat_,,$K55,Pb_atma,T_res_,Bob_,,,,,,1,T_res_)</f>
        <v>#NAME?</v>
      </c>
      <c r="Y55" s="37" t="e">
        <f ca="1">[1]!MF_dPpipe_atma(Y$14,wc_,0,Hmes_,Pbuf_atma,Tbuf_,,d_tub,,gamma_gas_,gamma_oil_,gamma_wat_,,$K55,Pb_atma,T_res_,Bob_,,,,,,1,T_res_)</f>
        <v>#NAME?</v>
      </c>
      <c r="AB55" s="76"/>
      <c r="AC55" s="34">
        <f>$K$55</f>
        <v>2000</v>
      </c>
      <c r="AD55" s="37" t="e">
        <f t="shared" ca="1" si="67"/>
        <v>#NAME?</v>
      </c>
      <c r="AE55" s="37" t="e">
        <f t="shared" ca="1" si="68"/>
        <v>#NAME?</v>
      </c>
      <c r="AF55" s="37" t="e">
        <f t="shared" ca="1" si="69"/>
        <v>#NAME?</v>
      </c>
      <c r="AG55" s="37" t="e">
        <f t="shared" ca="1" si="70"/>
        <v>#NAME?</v>
      </c>
      <c r="AH55" s="37" t="e">
        <f t="shared" ca="1" si="71"/>
        <v>#NAME?</v>
      </c>
      <c r="AI55" s="37" t="e">
        <f t="shared" ca="1" si="72"/>
        <v>#NAME?</v>
      </c>
      <c r="AJ55" s="37" t="e">
        <f t="shared" ca="1" si="73"/>
        <v>#NAME?</v>
      </c>
      <c r="AK55" s="37" t="e">
        <f t="shared" ca="1" si="74"/>
        <v>#NAME?</v>
      </c>
      <c r="AL55" s="37" t="e">
        <f t="shared" ca="1" si="75"/>
        <v>#NAME?</v>
      </c>
      <c r="AM55" s="37" t="e">
        <f t="shared" ca="1" si="76"/>
        <v>#NAME?</v>
      </c>
      <c r="AN55" s="37" t="e">
        <f t="shared" ca="1" si="77"/>
        <v>#NAME?</v>
      </c>
      <c r="AO55" s="37" t="e">
        <f t="shared" ca="1" si="78"/>
        <v>#NAME?</v>
      </c>
      <c r="AP55" s="37" t="e">
        <f t="shared" ca="1" si="79"/>
        <v>#NAME?</v>
      </c>
      <c r="AQ55" s="37" t="e">
        <f t="shared" ca="1" si="18"/>
        <v>#NAME?</v>
      </c>
      <c r="AT55" s="76"/>
      <c r="AU55" s="34">
        <f>$K$55</f>
        <v>2000</v>
      </c>
      <c r="AV55" s="16">
        <f>[1]!MF_SeparNat_d($B$18,AV$14,wc_,,d_tub,Dcas_,gamma_gas_,gamma_oil_,gamma_wat_,,$AU55,Pb_atma,T_res_,Bob_)</f>
        <v>0.96368115446005664</v>
      </c>
      <c r="AW55" s="16">
        <f>[1]!MF_SeparNat_d($B$18,AW$14,wc_,,d_tub,Dcas_,gamma_gas_,gamma_oil_,gamma_wat_,,$AU55,Pb_atma,T_res_,Bob_)</f>
        <v>0.94008885392382013</v>
      </c>
      <c r="AX55" s="16">
        <f>[1]!MF_SeparNat_d($B$18,AX$14,wc_,,d_tub,Dcas_,gamma_gas_,gamma_oil_,gamma_wat_,,$AU55,Pb_atma,T_res_,Bob_)</f>
        <v>0.9183333034125758</v>
      </c>
      <c r="AY55" s="16">
        <f>[1]!MF_SeparNat_d($B$18,AY$14,wc_,,d_tub,Dcas_,gamma_gas_,gamma_oil_,gamma_wat_,,$AU55,Pb_atma,T_res_,Bob_)</f>
        <v>0.89793900224403012</v>
      </c>
      <c r="AZ55" s="16">
        <f>[1]!MF_SeparNat_d($B$18,AZ$14,wc_,,d_tub,Dcas_,gamma_gas_,gamma_oil_,gamma_wat_,,$AU55,Pb_atma,T_res_,Bob_)</f>
        <v>0.87864993964795901</v>
      </c>
      <c r="BA55" s="16">
        <f>[1]!MF_SeparNat_d($B$18,BA$14,wc_,,d_tub,Dcas_,gamma_gas_,gamma_oil_,gamma_wat_,,$AU55,Pb_atma,T_res_,Bob_)</f>
        <v>0.86030147918933464</v>
      </c>
      <c r="BB55" s="16">
        <f>[1]!MF_SeparNat_d($B$18,BB$14,wc_,,d_tub,Dcas_,gamma_gas_,gamma_oil_,gamma_wat_,,$AU55,Pb_atma,T_res_,Bob_)</f>
        <v>0.83269171324209301</v>
      </c>
      <c r="BC55" s="16">
        <f>[1]!MF_SeparNat_d($B$18,BC$14,wc_,,d_tub,Dcas_,gamma_gas_,gamma_oil_,gamma_wat_,,$AU55,Pb_atma,T_res_,Bob_)</f>
        <v>0.81494418761888077</v>
      </c>
      <c r="BD55" s="16">
        <f>[1]!MF_SeparNat_d($B$18,BD$14,wc_,,d_tub,Dcas_,gamma_gas_,gamma_oil_,gamma_wat_,,$AU55,Pb_atma,T_res_,Bob_)</f>
        <v>0.79793642126633246</v>
      </c>
      <c r="BE55" s="16">
        <f>[1]!MF_SeparNat_d($B$18,BE$14,wc_,,d_tub,Dcas_,gamma_gas_,gamma_oil_,gamma_wat_,,$AU55,Pb_atma,T_res_,Bob_)</f>
        <v>0.78160599927185093</v>
      </c>
      <c r="BF55" s="16">
        <f>[1]!MF_SeparNat_d($B$18,BF$14,wc_,,d_tub,Dcas_,gamma_gas_,gamma_oil_,gamma_wat_,,$AU55,Pb_atma,T_res_,Bob_)</f>
        <v>0.76590103475779803</v>
      </c>
      <c r="BG55" s="16">
        <f>[1]!MF_SeparNat_d($B$18,BG$14,wc_,,d_tub,Dcas_,gamma_gas_,gamma_oil_,gamma_wat_,,$AU55,Pb_atma,T_res_,Bob_)</f>
        <v>0.75077754927087659</v>
      </c>
      <c r="BH55" s="16">
        <f>[1]!MF_SeparNat_d($B$18,BH$14,wc_,,d_tub,Dcas_,gamma_gas_,gamma_oil_,gamma_wat_,,$AU55,Pb_atma,T_res_,Bob_)</f>
        <v>0.75106874799860379</v>
      </c>
      <c r="BI55" s="16">
        <f>[1]!MF_SeparNat_d($B$18,BI$14,wc_,,d_tub,Dcas_,gamma_gas_,gamma_oil_,gamma_wat_,,$AU55,Pb_atma,T_res_,Bob_)</f>
        <v>0.73760399776896213</v>
      </c>
      <c r="BJ55" s="76"/>
      <c r="BK55" s="34">
        <f>$K$55</f>
        <v>2000</v>
      </c>
      <c r="BL55" s="16">
        <f>[1]!MF_GasFraction_d($B$18,T_res_,wc_,gamma_gas_,gamma_oil_,gamma_wat_,,$BK55,Pb_atma,T_res_,Bob_,,,AV55,$B$18,T_res_)</f>
        <v>0.50954965832035859</v>
      </c>
      <c r="BM55" s="16">
        <f>[1]!MF_GasFraction_d($B$18,T_res_,wc_,gamma_gas_,gamma_oil_,gamma_wat_,,$BK55,Pb_atma,T_res_,Bob_,,,AW55,$B$18,T_res_)</f>
        <v>0.63151671927253084</v>
      </c>
      <c r="BN55" s="16">
        <f>[1]!MF_GasFraction_d($B$18,T_res_,wc_,gamma_gas_,gamma_oil_,gamma_wat_,,$BK55,Pb_atma,T_res_,Bob_,,,AX55,$B$18,T_res_)</f>
        <v>0.70025507527913944</v>
      </c>
      <c r="BO55" s="16">
        <f>[1]!MF_GasFraction_d($B$18,T_res_,wc_,gamma_gas_,gamma_oil_,gamma_wat_,,$BK55,Pb_atma,T_res_,Bob_,,,AY55,$B$18,T_res_)</f>
        <v>0.74487012847324507</v>
      </c>
      <c r="BP55" s="16">
        <f>[1]!MF_GasFraction_d($B$18,T_res_,wc_,gamma_gas_,gamma_oil_,gamma_wat_,,$BK55,Pb_atma,T_res_,Bob_,,,AZ55,$B$18,T_res_)</f>
        <v>0.77635430975757003</v>
      </c>
      <c r="BQ55" s="16">
        <f>[1]!MF_GasFraction_d($B$18,T_res_,wc_,gamma_gas_,gamma_oil_,gamma_wat_,,$BK55,Pb_atma,T_res_,Bob_,,,BA55,$B$18,T_res_)</f>
        <v>0.79984937002023926</v>
      </c>
      <c r="BR55" s="16">
        <f>[1]!MF_GasFraction_d($B$18,T_res_,wc_,gamma_gas_,gamma_oil_,gamma_wat_,,$BK55,Pb_atma,T_res_,Bob_,,,BB55,$B$18,T_res_)</f>
        <v>0.82717040985744772</v>
      </c>
      <c r="BS55" s="16">
        <f>[1]!MF_GasFraction_d($B$18,T_res_,wc_,gamma_gas_,gamma_oil_,gamma_wat_,,$BK55,Pb_atma,T_res_,Bob_,,,BC55,$B$18,T_res_)</f>
        <v>0.84111182697796782</v>
      </c>
      <c r="BT55" s="16">
        <f>[1]!MF_GasFraction_d($B$18,T_res_,wc_,gamma_gas_,gamma_oil_,gamma_wat_,,$BK55,Pb_atma,T_res_,Bob_,,,BD55,$B$18,T_res_)</f>
        <v>0.85251306081694778</v>
      </c>
      <c r="BU55" s="16">
        <f>[1]!MF_GasFraction_d($B$18,T_res_,wc_,gamma_gas_,gamma_oil_,gamma_wat_,,$BK55,Pb_atma,T_res_,Bob_,,,BE55,$B$18,T_res_)</f>
        <v>0.86201970987532228</v>
      </c>
      <c r="BV55" s="16">
        <f>[1]!MF_GasFraction_d($B$18,T_res_,wc_,gamma_gas_,gamma_oil_,gamma_wat_,,$BK55,Pb_atma,T_res_,Bob_,,,BF55,$B$18,T_res_)</f>
        <v>0.87007369003622359</v>
      </c>
      <c r="BW55" s="16">
        <f>[1]!MF_GasFraction_d($B$18,T_res_,wc_,gamma_gas_,gamma_oil_,gamma_wat_,,$BK55,Pb_atma,T_res_,Bob_,,,BG55,$B$18,T_res_)</f>
        <v>0.87698810658526416</v>
      </c>
      <c r="BX55" s="16">
        <f>[1]!MF_GasFraction_d($B$18,T_res_,wc_,gamma_gas_,gamma_oil_,gamma_wat_,,$BK55,Pb_atma,T_res_,Bob_,,,BH55,$B$18,T_res_)</f>
        <v>0.87686192721176581</v>
      </c>
      <c r="BY55" s="16">
        <f>[1]!MF_GasFraction_d($B$18,T_res_,wc_,gamma_gas_,gamma_oil_,gamma_wat_,,$BK55,Pb_atma,T_res_,Bob_,,,BI55,$B$18,T_res_)</f>
        <v>0.88243786054905682</v>
      </c>
      <c r="CA55" s="76"/>
      <c r="CB55" s="34">
        <f>$K$55</f>
        <v>2000</v>
      </c>
      <c r="CC55" t="e">
        <f t="shared" ca="1" si="80"/>
        <v>#NAME?</v>
      </c>
      <c r="CD55" t="e">
        <f t="shared" ca="1" si="19"/>
        <v>#NAME?</v>
      </c>
      <c r="CE55" t="e">
        <f t="shared" ca="1" si="20"/>
        <v>#NAME?</v>
      </c>
      <c r="CF55" t="e">
        <f t="shared" ca="1" si="21"/>
        <v>#NAME?</v>
      </c>
      <c r="CG55" t="e">
        <f t="shared" ca="1" si="22"/>
        <v>#NAME?</v>
      </c>
      <c r="CH55" t="e">
        <f t="shared" ca="1" si="23"/>
        <v>#NAME?</v>
      </c>
      <c r="CI55" t="e">
        <f t="shared" ca="1" si="24"/>
        <v>#NAME?</v>
      </c>
      <c r="CJ55" t="e">
        <f t="shared" ca="1" si="25"/>
        <v>#NAME?</v>
      </c>
      <c r="CK55" t="e">
        <f t="shared" ca="1" si="26"/>
        <v>#NAME?</v>
      </c>
      <c r="CL55" t="e">
        <f t="shared" ca="1" si="27"/>
        <v>#NAME?</v>
      </c>
      <c r="CM55" t="e">
        <f t="shared" ca="1" si="28"/>
        <v>#NAME?</v>
      </c>
      <c r="CN55" t="e">
        <f t="shared" ca="1" si="29"/>
        <v>#NAME?</v>
      </c>
      <c r="CO55" t="e">
        <f t="shared" ca="1" si="30"/>
        <v>#NAME?</v>
      </c>
      <c r="CP55" t="e">
        <f t="shared" ca="1" si="31"/>
        <v>#NAME?</v>
      </c>
      <c r="CR55" s="76"/>
      <c r="CS55" s="34">
        <f>$K$55</f>
        <v>2000</v>
      </c>
      <c r="CT55" s="37">
        <f>IF(CT$9&lt;$CW$7,500,[1]!MF_PGasFraction_atma($B$19,T_res_,gamma_gas_,gamma_oil_,gamma_wat_,wc_,,$CS55,Pb_atma,T_res_,Bob_,,,AU55,$B$18,T_res_))</f>
        <v>500</v>
      </c>
      <c r="CU55" s="37">
        <f>IF(CU$9&lt;$CW$7,500,[1]!MF_PGasFraction_atma($B$19,T_res_,gamma_gas_,gamma_oil_,gamma_wat_,wc_,,$CS55,Pb_atma,T_res_,Bob_,,,AV55,$B$18,T_res_))</f>
        <v>61.34033203125</v>
      </c>
      <c r="CV55" s="37">
        <f>IF(CV$9&lt;$CW$7,500,[1]!MF_PGasFraction_atma($B$19,T_res_,gamma_gas_,gamma_oil_,gamma_wat_,wc_,,$CS55,Pb_atma,T_res_,Bob_,,,AW55,$B$18,T_res_))</f>
        <v>82.6904296875</v>
      </c>
      <c r="CW55" s="37">
        <f>IF(CW$9&lt;$CW$7,500,[1]!MF_PGasFraction_atma($B$19,T_res_,gamma_gas_,gamma_oil_,gamma_wat_,wc_,,$CS55,Pb_atma,T_res_,Bob_,,,AX55,$B$18,T_res_))</f>
        <v>98.9501953125</v>
      </c>
      <c r="CX55" s="37">
        <f>IF(CX$9&lt;$CW$7,500,[1]!MF_PGasFraction_atma($B$19,T_res_,gamma_gas_,gamma_oil_,gamma_wat_,wc_,,$CS55,Pb_atma,T_res_,Bob_,,,AY55,$B$18,T_res_))</f>
        <v>111.29150390625</v>
      </c>
      <c r="CY55" s="37">
        <f>IF(CY$9&lt;$CW$7,500,[1]!MF_PGasFraction_atma($B$19,T_res_,gamma_gas_,gamma_oil_,gamma_wat_,wc_,,$CS55,Pb_atma,T_res_,Bob_,,,AZ55,$B$18,T_res_))</f>
        <v>121.142578125</v>
      </c>
      <c r="CZ55" s="37">
        <f>IF(CZ$9&lt;$CW$7,500,[1]!MF_PGasFraction_atma($B$19,T_res_,gamma_gas_,gamma_oil_,gamma_wat_,wc_,,$CS55,Pb_atma,T_res_,Bob_,,,BA55,$B$18,T_res_))</f>
        <v>129.67529296875</v>
      </c>
      <c r="DA55" s="37">
        <f>IF(DA$9&lt;$CW$7,500,[1]!MF_PGasFraction_atma($B$19,T_res_,gamma_gas_,gamma_oil_,gamma_wat_,wc_,,$CS55,Pb_atma,T_res_,Bob_,,,BB55,$B$18,T_res_))</f>
        <v>142.78564453125</v>
      </c>
      <c r="DB55" s="37">
        <f>IF(DB$9&lt;$CW$7,500,[1]!MF_PGasFraction_atma($B$19,T_res_,gamma_gas_,gamma_oil_,gamma_wat_,wc_,,$CS55,Pb_atma,T_res_,Bob_,,,BC55,$B$18,T_res_))</f>
        <v>154.98046875</v>
      </c>
      <c r="DC55" s="37">
        <f>IF(DC$9&lt;$CW$7,500,[1]!MF_PGasFraction_atma($B$19,T_res_,gamma_gas_,gamma_oil_,gamma_wat_,wc_,,$CS55,Pb_atma,T_res_,Bob_,,,BD55,$B$18,T_res_))</f>
        <v>194.23828125</v>
      </c>
      <c r="DD55" s="37">
        <f>IF(DD$9&lt;$CW$7,500,[1]!MF_PGasFraction_atma($B$19,T_res_,gamma_gas_,gamma_oil_,gamma_wat_,wc_,,$CS55,Pb_atma,T_res_,Bob_,,,BE55,$B$18,T_res_))</f>
        <v>253.7109375</v>
      </c>
      <c r="DE55" s="37">
        <f>IF(DE$9&lt;$CW$7,500,[1]!MF_PGasFraction_atma($B$19,T_res_,gamma_gas_,gamma_oil_,gamma_wat_,wc_,,$CS55,Pb_atma,T_res_,Bob_,,,BF55,$B$18,T_res_))</f>
        <v>300</v>
      </c>
      <c r="DF55" s="37">
        <f>IF(DF$9&lt;$CW$7,500,[1]!MF_PGasFraction_atma($B$19,T_res_,gamma_gas_,gamma_oil_,gamma_wat_,wc_,,$CS55,Pb_atma,T_res_,Bob_,,,BG55,$B$18,T_res_))</f>
        <v>300</v>
      </c>
      <c r="DG55" s="37">
        <f>IF(DG$9&lt;$CW$7,500,[1]!MF_PGasFraction_atma($B$19,T_res_,gamma_gas_,gamma_oil_,gamma_wat_,wc_,,$CS55,Pb_atma,T_res_,Bob_,,,BH55,$B$18,T_res_))</f>
        <v>300</v>
      </c>
      <c r="DI55" s="76"/>
      <c r="DJ55" s="34">
        <f>$K$55</f>
        <v>2000</v>
      </c>
      <c r="DK55" s="30" t="e">
        <f t="shared" ca="1" si="81"/>
        <v>#NAME?</v>
      </c>
      <c r="DL55" s="30" t="e">
        <f t="shared" ca="1" si="82"/>
        <v>#NAME?</v>
      </c>
      <c r="DM55" s="30" t="e">
        <f t="shared" ca="1" si="83"/>
        <v>#NAME?</v>
      </c>
      <c r="DN55" s="30" t="e">
        <f t="shared" ca="1" si="84"/>
        <v>#NAME?</v>
      </c>
      <c r="DO55" s="30" t="e">
        <f t="shared" ca="1" si="85"/>
        <v>#NAME?</v>
      </c>
      <c r="DP55" s="30" t="e">
        <f t="shared" ca="1" si="86"/>
        <v>#NAME?</v>
      </c>
      <c r="DQ55" s="30" t="e">
        <f t="shared" ca="1" si="87"/>
        <v>#NAME?</v>
      </c>
      <c r="DR55" s="30" t="e">
        <f t="shared" ca="1" si="88"/>
        <v>#NAME?</v>
      </c>
      <c r="DS55" s="30" t="e">
        <f t="shared" ca="1" si="89"/>
        <v>#NAME?</v>
      </c>
      <c r="DT55" s="30" t="e">
        <f t="shared" ca="1" si="90"/>
        <v>#NAME?</v>
      </c>
      <c r="DU55" s="30" t="e">
        <f t="shared" ca="1" si="91"/>
        <v>#NAME?</v>
      </c>
      <c r="DV55" s="30" t="e">
        <f t="shared" ca="1" si="92"/>
        <v>#NAME?</v>
      </c>
      <c r="DW55" s="30" t="e">
        <f t="shared" ca="1" si="93"/>
        <v>#NAME?</v>
      </c>
      <c r="DX55" s="30" t="e">
        <f t="shared" ca="1" si="94"/>
        <v>#NAME?</v>
      </c>
      <c r="DZ55" s="76"/>
      <c r="EA55" s="34">
        <f>$K$55</f>
        <v>2000</v>
      </c>
      <c r="EB55" s="38" t="e">
        <f t="shared" ca="1" si="95"/>
        <v>#NAME?</v>
      </c>
      <c r="EC55" s="38" t="e">
        <f t="shared" ca="1" si="96"/>
        <v>#NAME?</v>
      </c>
      <c r="ED55" s="38" t="e">
        <f t="shared" ca="1" si="97"/>
        <v>#NAME?</v>
      </c>
      <c r="EE55" s="38" t="e">
        <f t="shared" ca="1" si="98"/>
        <v>#NAME?</v>
      </c>
      <c r="EF55" s="38" t="e">
        <f t="shared" ca="1" si="99"/>
        <v>#NAME?</v>
      </c>
      <c r="EG55" s="38" t="e">
        <f t="shared" ca="1" si="100"/>
        <v>#NAME?</v>
      </c>
      <c r="EH55" s="38" t="e">
        <f t="shared" ca="1" si="101"/>
        <v>#NAME?</v>
      </c>
      <c r="EI55" s="38" t="e">
        <f t="shared" ca="1" si="102"/>
        <v>#NAME?</v>
      </c>
      <c r="EJ55" s="38" t="e">
        <f t="shared" ca="1" si="103"/>
        <v>#NAME?</v>
      </c>
      <c r="EK55" s="38" t="e">
        <f t="shared" ca="1" si="104"/>
        <v>#NAME?</v>
      </c>
      <c r="EL55" s="38" t="e">
        <f t="shared" ca="1" si="105"/>
        <v>#NAME?</v>
      </c>
      <c r="EM55" s="38" t="e">
        <f t="shared" ca="1" si="106"/>
        <v>#NAME?</v>
      </c>
      <c r="EN55" s="38" t="e">
        <f t="shared" ca="1" si="107"/>
        <v>#NAME?</v>
      </c>
      <c r="EO55" s="38" t="e">
        <f t="shared" ca="1" si="108"/>
        <v>#NAME?</v>
      </c>
      <c r="ER55" s="20" t="e">
        <f t="shared" ca="1" si="109"/>
        <v>#NAME?</v>
      </c>
      <c r="ES55" t="e">
        <f t="shared" ca="1" si="183"/>
        <v>#NAME?</v>
      </c>
      <c r="ET55" t="e">
        <f t="shared" ca="1" si="184"/>
        <v>#NAME?</v>
      </c>
      <c r="EU55" t="e">
        <f t="shared" ca="1" si="185"/>
        <v>#NAME?</v>
      </c>
      <c r="EV55" t="e">
        <f t="shared" ca="1" si="186"/>
        <v>#NAME?</v>
      </c>
      <c r="EW55" t="e">
        <f t="shared" ca="1" si="187"/>
        <v>#NAME?</v>
      </c>
      <c r="EX55" t="e">
        <f t="shared" ca="1" si="188"/>
        <v>#NAME?</v>
      </c>
      <c r="EY55" t="e">
        <f t="shared" ca="1" si="189"/>
        <v>#NAME?</v>
      </c>
      <c r="EZ55" t="e">
        <f t="shared" ca="1" si="190"/>
        <v>#NAME?</v>
      </c>
      <c r="FA55" t="e">
        <f t="shared" ca="1" si="191"/>
        <v>#NAME?</v>
      </c>
      <c r="FB55" t="e">
        <f t="shared" ca="1" si="192"/>
        <v>#NAME?</v>
      </c>
      <c r="FC55" t="e">
        <f t="shared" ca="1" si="193"/>
        <v>#NAME?</v>
      </c>
      <c r="FD55" t="e">
        <f t="shared" ca="1" si="194"/>
        <v>#NAME?</v>
      </c>
      <c r="FE55" s="21" t="e">
        <f t="shared" ca="1" si="195"/>
        <v>#NAME?</v>
      </c>
      <c r="FG55" s="76"/>
      <c r="FH55" s="34">
        <f>$K$55</f>
        <v>2000</v>
      </c>
      <c r="FI55" s="37" t="e">
        <f t="shared" ca="1" si="35"/>
        <v>#NAME?</v>
      </c>
      <c r="FJ55" s="37" t="e">
        <f t="shared" ca="1" si="36"/>
        <v>#NAME?</v>
      </c>
      <c r="FK55" s="37" t="e">
        <f t="shared" ca="1" si="37"/>
        <v>#NAME?</v>
      </c>
      <c r="FL55" s="37" t="e">
        <f t="shared" ca="1" si="38"/>
        <v>#NAME?</v>
      </c>
      <c r="FM55" s="37" t="e">
        <f t="shared" ca="1" si="39"/>
        <v>#NAME?</v>
      </c>
      <c r="FN55" s="37" t="e">
        <f t="shared" ca="1" si="40"/>
        <v>#NAME?</v>
      </c>
      <c r="FO55" s="37" t="e">
        <f t="shared" ca="1" si="41"/>
        <v>#NAME?</v>
      </c>
      <c r="FP55" s="37" t="e">
        <f t="shared" ca="1" si="42"/>
        <v>#NAME?</v>
      </c>
      <c r="FQ55" s="37" t="e">
        <f t="shared" ca="1" si="43"/>
        <v>#NAME?</v>
      </c>
      <c r="FR55" s="37" t="e">
        <f t="shared" ca="1" si="44"/>
        <v>#NAME?</v>
      </c>
      <c r="FS55" s="37" t="e">
        <f t="shared" ca="1" si="45"/>
        <v>#NAME?</v>
      </c>
      <c r="FT55" s="37" t="e">
        <f t="shared" ca="1" si="46"/>
        <v>#NAME?</v>
      </c>
      <c r="FU55" s="37" t="e">
        <f t="shared" ca="1" si="47"/>
        <v>#NAME?</v>
      </c>
      <c r="FV55" s="37" t="e">
        <f t="shared" ca="1" si="48"/>
        <v>#NAME?</v>
      </c>
      <c r="FY55" s="76"/>
      <c r="FZ55" s="34">
        <f t="shared" si="123"/>
        <v>2000</v>
      </c>
      <c r="GA55" s="30" t="e">
        <f t="shared" ca="1" si="124"/>
        <v>#NAME?</v>
      </c>
      <c r="GB55" s="30" t="e">
        <f t="shared" ca="1" si="125"/>
        <v>#NAME?</v>
      </c>
      <c r="GC55" s="30" t="e">
        <f t="shared" ca="1" si="126"/>
        <v>#NAME?</v>
      </c>
      <c r="GD55" s="30" t="e">
        <f t="shared" ca="1" si="127"/>
        <v>#NAME?</v>
      </c>
      <c r="GE55" s="30" t="e">
        <f t="shared" ca="1" si="128"/>
        <v>#NAME?</v>
      </c>
      <c r="GF55" s="30" t="e">
        <f t="shared" ca="1" si="129"/>
        <v>#NAME?</v>
      </c>
      <c r="GG55" s="30" t="e">
        <f t="shared" ca="1" si="130"/>
        <v>#NAME?</v>
      </c>
      <c r="GH55" s="30" t="e">
        <f t="shared" ca="1" si="131"/>
        <v>#NAME?</v>
      </c>
      <c r="GI55" s="30" t="e">
        <f t="shared" ca="1" si="132"/>
        <v>#NAME?</v>
      </c>
      <c r="GJ55" s="30" t="e">
        <f t="shared" ca="1" si="133"/>
        <v>#NAME?</v>
      </c>
      <c r="GK55" s="30" t="e">
        <f t="shared" ca="1" si="134"/>
        <v>#NAME?</v>
      </c>
      <c r="GL55" s="30" t="e">
        <f t="shared" ca="1" si="135"/>
        <v>#NAME?</v>
      </c>
      <c r="GM55" s="30" t="e">
        <f t="shared" ca="1" si="136"/>
        <v>#NAME?</v>
      </c>
      <c r="GN55" s="31" t="e">
        <f t="shared" ca="1" si="137"/>
        <v>#NAME?</v>
      </c>
      <c r="GO55" s="76"/>
      <c r="GP55" s="34">
        <v>2000</v>
      </c>
      <c r="GQ55" s="37" t="e">
        <f t="shared" ca="1" si="50"/>
        <v>#NAME?</v>
      </c>
      <c r="GR55" s="37" t="e">
        <f t="shared" ca="1" si="51"/>
        <v>#NAME?</v>
      </c>
      <c r="GS55" s="37" t="e">
        <f t="shared" ca="1" si="52"/>
        <v>#NAME?</v>
      </c>
      <c r="GT55" s="37" t="e">
        <f t="shared" ca="1" si="53"/>
        <v>#NAME?</v>
      </c>
      <c r="GU55" s="37" t="e">
        <f t="shared" ca="1" si="54"/>
        <v>#NAME?</v>
      </c>
      <c r="GV55" s="37" t="e">
        <f t="shared" ca="1" si="55"/>
        <v>#NAME?</v>
      </c>
      <c r="GW55" s="37" t="e">
        <f t="shared" ca="1" si="56"/>
        <v>#NAME?</v>
      </c>
      <c r="GX55" s="37" t="e">
        <f t="shared" ca="1" si="57"/>
        <v>#NAME?</v>
      </c>
      <c r="GY55" s="37" t="e">
        <f t="shared" ca="1" si="58"/>
        <v>#NAME?</v>
      </c>
      <c r="GZ55" s="37" t="e">
        <f t="shared" ca="1" si="59"/>
        <v>#NAME?</v>
      </c>
      <c r="HA55" s="37" t="e">
        <f t="shared" ca="1" si="60"/>
        <v>#NAME?</v>
      </c>
      <c r="HB55" s="37" t="e">
        <f t="shared" ca="1" si="61"/>
        <v>#NAME?</v>
      </c>
      <c r="HC55" s="37" t="e">
        <f t="shared" ca="1" si="62"/>
        <v>#NAME?</v>
      </c>
      <c r="HD55" s="37" t="e">
        <f t="shared" ca="1" si="63"/>
        <v>#NAME?</v>
      </c>
      <c r="HE55" s="76"/>
      <c r="HF55" s="34">
        <f t="shared" si="138"/>
        <v>2000</v>
      </c>
      <c r="HG55" s="42" t="e">
        <f t="shared" ca="1" si="139"/>
        <v>#NAME?</v>
      </c>
      <c r="HH55" s="38" t="e">
        <f t="shared" ca="1" si="140"/>
        <v>#NAME?</v>
      </c>
      <c r="HI55" s="38" t="e">
        <f t="shared" ca="1" si="141"/>
        <v>#NAME?</v>
      </c>
      <c r="HJ55" s="38" t="e">
        <f t="shared" ca="1" si="142"/>
        <v>#NAME?</v>
      </c>
      <c r="HK55" s="38" t="e">
        <f t="shared" ca="1" si="143"/>
        <v>#NAME?</v>
      </c>
      <c r="HL55" s="38" t="e">
        <f t="shared" ca="1" si="144"/>
        <v>#NAME?</v>
      </c>
      <c r="HM55" s="38" t="e">
        <f t="shared" ca="1" si="145"/>
        <v>#NAME?</v>
      </c>
      <c r="HN55" s="38" t="e">
        <f t="shared" ca="1" si="146"/>
        <v>#NAME?</v>
      </c>
      <c r="HO55" s="38" t="e">
        <f t="shared" ca="1" si="147"/>
        <v>#NAME?</v>
      </c>
      <c r="HP55" s="38" t="e">
        <f t="shared" ca="1" si="148"/>
        <v>#NAME?</v>
      </c>
      <c r="HQ55" s="38" t="e">
        <f t="shared" ca="1" si="149"/>
        <v>#NAME?</v>
      </c>
      <c r="HR55" s="38" t="e">
        <f t="shared" ca="1" si="150"/>
        <v>#NAME?</v>
      </c>
      <c r="HS55" s="38" t="e">
        <f t="shared" ca="1" si="151"/>
        <v>#NAME?</v>
      </c>
      <c r="HT55" s="43" t="e">
        <f t="shared" ca="1" si="152"/>
        <v>#NAME?</v>
      </c>
      <c r="HU55" s="76"/>
      <c r="HV55" s="34" t="e">
        <f t="shared" ca="1" si="153"/>
        <v>#NAME?</v>
      </c>
      <c r="HW55" s="38" t="e">
        <f t="shared" ca="1" si="154"/>
        <v>#NAME?</v>
      </c>
      <c r="HX55" s="38" t="e">
        <f t="shared" ca="1" si="155"/>
        <v>#NAME?</v>
      </c>
      <c r="HY55" s="38" t="e">
        <f t="shared" ca="1" si="156"/>
        <v>#NAME?</v>
      </c>
      <c r="HZ55" s="38" t="e">
        <f t="shared" ca="1" si="157"/>
        <v>#NAME?</v>
      </c>
      <c r="IA55" s="38" t="e">
        <f t="shared" ca="1" si="158"/>
        <v>#NAME?</v>
      </c>
      <c r="IB55" s="38" t="e">
        <f t="shared" ca="1" si="159"/>
        <v>#NAME?</v>
      </c>
      <c r="IC55" s="38" t="e">
        <f t="shared" ca="1" si="160"/>
        <v>#NAME?</v>
      </c>
      <c r="ID55" s="38" t="e">
        <f t="shared" ca="1" si="161"/>
        <v>#NAME?</v>
      </c>
      <c r="IE55" s="38" t="e">
        <f t="shared" ca="1" si="162"/>
        <v>#NAME?</v>
      </c>
      <c r="IF55" s="38" t="e">
        <f t="shared" ca="1" si="163"/>
        <v>#NAME?</v>
      </c>
      <c r="IG55" s="38" t="e">
        <f t="shared" ca="1" si="164"/>
        <v>#NAME?</v>
      </c>
      <c r="IH55" s="38" t="e">
        <f t="shared" ca="1" si="165"/>
        <v>#NAME?</v>
      </c>
      <c r="II55" s="38" t="e">
        <f t="shared" ca="1" si="166"/>
        <v>#NAME?</v>
      </c>
      <c r="IJ55" s="43" t="e">
        <f t="shared" ca="1" si="167"/>
        <v>#NAME?</v>
      </c>
      <c r="IL55" s="76"/>
      <c r="IM55" s="34" t="e">
        <f t="shared" ca="1" si="168"/>
        <v>#NAME?</v>
      </c>
      <c r="IN55" s="38" t="e">
        <f t="shared" ca="1" si="169"/>
        <v>#NAME?</v>
      </c>
      <c r="IO55" s="38" t="e">
        <f t="shared" ca="1" si="196"/>
        <v>#NAME?</v>
      </c>
      <c r="IP55" s="38" t="e">
        <f t="shared" ca="1" si="197"/>
        <v>#NAME?</v>
      </c>
      <c r="IQ55" s="38" t="e">
        <f t="shared" ca="1" si="198"/>
        <v>#NAME?</v>
      </c>
      <c r="IR55" s="38" t="e">
        <f t="shared" ca="1" si="199"/>
        <v>#NAME?</v>
      </c>
      <c r="IS55" s="38" t="e">
        <f t="shared" ca="1" si="200"/>
        <v>#NAME?</v>
      </c>
      <c r="IT55" s="38" t="e">
        <f t="shared" ca="1" si="201"/>
        <v>#NAME?</v>
      </c>
      <c r="IU55" s="38" t="e">
        <f t="shared" ca="1" si="202"/>
        <v>#NAME?</v>
      </c>
      <c r="IV55" s="38" t="e">
        <f t="shared" ca="1" si="203"/>
        <v>#NAME?</v>
      </c>
      <c r="IW55" s="38" t="e">
        <f t="shared" ca="1" si="204"/>
        <v>#NAME?</v>
      </c>
      <c r="IX55" s="38" t="e">
        <f t="shared" ca="1" si="205"/>
        <v>#NAME?</v>
      </c>
      <c r="IY55" s="38" t="e">
        <f t="shared" ca="1" si="206"/>
        <v>#NAME?</v>
      </c>
      <c r="IZ55" s="38" t="e">
        <f t="shared" ca="1" si="207"/>
        <v>#NAME?</v>
      </c>
      <c r="JA55" s="43" t="e">
        <f t="shared" ca="1" si="208"/>
        <v>#NAME?</v>
      </c>
    </row>
    <row r="56" spans="1:261" ht="12.9" thickBot="1" x14ac:dyDescent="0.35">
      <c r="F56" s="71"/>
      <c r="G56" s="71"/>
      <c r="J56" s="77"/>
      <c r="K56" s="35">
        <v>2050</v>
      </c>
      <c r="L56" s="37" t="e">
        <f ca="1">[1]!MF_dPpipe_atma(L$14,wc_,0,Hmes_,Pbuf_atma,Tbuf_,,d_tub,,gamma_gas_,gamma_oil_,gamma_wat_,,$K56,Pb_atma,T_res_,Bob_,,,,,,1,T_res_)</f>
        <v>#NAME?</v>
      </c>
      <c r="M56" s="37" t="e">
        <f ca="1">[1]!MF_dPpipe_atma(M$14,wc_,0,Hmes_,Pbuf_atma,Tbuf_,,d_tub,,gamma_gas_,gamma_oil_,gamma_wat_,,$K56,Pb_atma,T_res_,Bob_,,,,,,1,T_res_)</f>
        <v>#NAME?</v>
      </c>
      <c r="N56" s="37" t="e">
        <f ca="1">[1]!MF_dPpipe_atma(N$14,wc_,0,Hmes_,Pbuf_atma,Tbuf_,,d_tub,,gamma_gas_,gamma_oil_,gamma_wat_,,$K56,Pb_atma,T_res_,Bob_,,,,,,1,T_res_)</f>
        <v>#NAME?</v>
      </c>
      <c r="O56" s="37" t="e">
        <f ca="1">[1]!MF_dPpipe_atma(O$14,wc_,0,Hmes_,Pbuf_atma,Tbuf_,,d_tub,,gamma_gas_,gamma_oil_,gamma_wat_,,$K56,Pb_atma,T_res_,Bob_,,,,,,1,T_res_)</f>
        <v>#NAME?</v>
      </c>
      <c r="P56" s="37" t="e">
        <f ca="1">[1]!MF_dPpipe_atma(P$14,wc_,0,Hmes_,Pbuf_atma,Tbuf_,,d_tub,,gamma_gas_,gamma_oil_,gamma_wat_,,$K56,Pb_atma,T_res_,Bob_,,,,,,1,T_res_)</f>
        <v>#NAME?</v>
      </c>
      <c r="Q56" s="37" t="e">
        <f ca="1">[1]!MF_dPpipe_atma(Q$14,wc_,0,Hmes_,Pbuf_atma,Tbuf_,,d_tub,,gamma_gas_,gamma_oil_,gamma_wat_,,$K56,Pb_atma,T_res_,Bob_,,,,,,1,T_res_)</f>
        <v>#NAME?</v>
      </c>
      <c r="R56" s="37" t="e">
        <f ca="1">[1]!MF_dPpipe_atma(R$14,wc_,0,Hmes_,Pbuf_atma,Tbuf_,,d_tub,,gamma_gas_,gamma_oil_,gamma_wat_,,$K56,Pb_atma,T_res_,Bob_,,,,,,1,T_res_)</f>
        <v>#NAME?</v>
      </c>
      <c r="S56" s="37" t="e">
        <f ca="1">[1]!MF_dPpipe_atma(S$14,wc_,0,Hmes_,Pbuf_atma,Tbuf_,,d_tub,,gamma_gas_,gamma_oil_,gamma_wat_,,$K56,Pb_atma,T_res_,Bob_,,,,,,1,T_res_)</f>
        <v>#NAME?</v>
      </c>
      <c r="T56" s="37" t="e">
        <f ca="1">[1]!MF_dPpipe_atma(T$14,wc_,0,Hmes_,Pbuf_atma,Tbuf_,,d_tub,,gamma_gas_,gamma_oil_,gamma_wat_,,$K56,Pb_atma,T_res_,Bob_,,,,,,1,T_res_)</f>
        <v>#NAME?</v>
      </c>
      <c r="U56" s="37" t="e">
        <f ca="1">[1]!MF_dPpipe_atma(U$14,wc_,0,Hmes_,Pbuf_atma,Tbuf_,,d_tub,,gamma_gas_,gamma_oil_,gamma_wat_,,$K56,Pb_atma,T_res_,Bob_,,,,,,1,T_res_)</f>
        <v>#NAME?</v>
      </c>
      <c r="V56" s="37" t="e">
        <f ca="1">[1]!MF_dPpipe_atma(V$14,wc_,0,Hmes_,Pbuf_atma,Tbuf_,,d_tub,,gamma_gas_,gamma_oil_,gamma_wat_,,$K56,Pb_atma,T_res_,Bob_,,,,,,1,T_res_)</f>
        <v>#NAME?</v>
      </c>
      <c r="W56" s="37" t="e">
        <f ca="1">[1]!MF_dPpipe_atma(W$14,wc_,0,Hmes_,Pbuf_atma,Tbuf_,,d_tub,,gamma_gas_,gamma_oil_,gamma_wat_,,$K56,Pb_atma,T_res_,Bob_,,,,,,1,T_res_)</f>
        <v>#NAME?</v>
      </c>
      <c r="X56" s="37" t="e">
        <f ca="1">[1]!MF_dPpipe_atma(X$14,wc_,0,Hmes_,Pbuf_atma,Tbuf_,,d_tub,,gamma_gas_,gamma_oil_,gamma_wat_,,$K56,Pb_atma,T_res_,Bob_,,,,,,1,T_res_)</f>
        <v>#NAME?</v>
      </c>
      <c r="Y56" s="37" t="e">
        <f ca="1">[1]!MF_dPpipe_atma(Y$14,wc_,0,Hmes_,Pbuf_atma,Tbuf_,,d_tub,,gamma_gas_,gamma_oil_,gamma_wat_,,$K56,Pb_atma,T_res_,Bob_,,,,,,1,T_res_)</f>
        <v>#NAME?</v>
      </c>
      <c r="AB56" s="77"/>
      <c r="AC56" s="35">
        <f>$K$56</f>
        <v>2050</v>
      </c>
      <c r="AD56" s="37" t="e">
        <f t="shared" ca="1" si="67"/>
        <v>#NAME?</v>
      </c>
      <c r="AE56" s="37" t="e">
        <f t="shared" ca="1" si="68"/>
        <v>#NAME?</v>
      </c>
      <c r="AF56" s="37" t="e">
        <f t="shared" ca="1" si="69"/>
        <v>#NAME?</v>
      </c>
      <c r="AG56" s="37" t="e">
        <f t="shared" ca="1" si="70"/>
        <v>#NAME?</v>
      </c>
      <c r="AH56" s="37" t="e">
        <f t="shared" ca="1" si="71"/>
        <v>#NAME?</v>
      </c>
      <c r="AI56" s="37" t="e">
        <f t="shared" ca="1" si="72"/>
        <v>#NAME?</v>
      </c>
      <c r="AJ56" s="37" t="e">
        <f t="shared" ca="1" si="73"/>
        <v>#NAME?</v>
      </c>
      <c r="AK56" s="37" t="e">
        <f t="shared" ca="1" si="74"/>
        <v>#NAME?</v>
      </c>
      <c r="AL56" s="37" t="e">
        <f t="shared" ca="1" si="75"/>
        <v>#NAME?</v>
      </c>
      <c r="AM56" s="37" t="e">
        <f t="shared" ca="1" si="76"/>
        <v>#NAME?</v>
      </c>
      <c r="AN56" s="37" t="e">
        <f t="shared" ca="1" si="77"/>
        <v>#NAME?</v>
      </c>
      <c r="AO56" s="37" t="e">
        <f t="shared" ca="1" si="78"/>
        <v>#NAME?</v>
      </c>
      <c r="AP56" s="37" t="e">
        <f t="shared" ca="1" si="79"/>
        <v>#NAME?</v>
      </c>
      <c r="AQ56" s="37" t="e">
        <f t="shared" ca="1" si="18"/>
        <v>#NAME?</v>
      </c>
      <c r="AT56" s="77"/>
      <c r="AU56" s="35">
        <f>$K$56</f>
        <v>2050</v>
      </c>
      <c r="AV56" s="16">
        <f>[1]!MF_SeparNat_d($B$18,AV$14,wc_,,d_tub,Dcas_,gamma_gas_,gamma_oil_,gamma_wat_,,$AU56,Pb_atma,T_res_,Bob_)</f>
        <v>0.96368115446005664</v>
      </c>
      <c r="AW56" s="16">
        <f>[1]!MF_SeparNat_d($B$18,AW$14,wc_,,d_tub,Dcas_,gamma_gas_,gamma_oil_,gamma_wat_,,$AU56,Pb_atma,T_res_,Bob_)</f>
        <v>0.94008885392382013</v>
      </c>
      <c r="AX56" s="16">
        <f>[1]!MF_SeparNat_d($B$18,AX$14,wc_,,d_tub,Dcas_,gamma_gas_,gamma_oil_,gamma_wat_,,$AU56,Pb_atma,T_res_,Bob_)</f>
        <v>0.9183333034125758</v>
      </c>
      <c r="AY56" s="16">
        <f>[1]!MF_SeparNat_d($B$18,AY$14,wc_,,d_tub,Dcas_,gamma_gas_,gamma_oil_,gamma_wat_,,$AU56,Pb_atma,T_res_,Bob_)</f>
        <v>0.89793900224403012</v>
      </c>
      <c r="AZ56" s="16">
        <f>[1]!MF_SeparNat_d($B$18,AZ$14,wc_,,d_tub,Dcas_,gamma_gas_,gamma_oil_,gamma_wat_,,$AU56,Pb_atma,T_res_,Bob_)</f>
        <v>0.87864993964795901</v>
      </c>
      <c r="BA56" s="16">
        <f>[1]!MF_SeparNat_d($B$18,BA$14,wc_,,d_tub,Dcas_,gamma_gas_,gamma_oil_,gamma_wat_,,$AU56,Pb_atma,T_res_,Bob_)</f>
        <v>0.86030147918933464</v>
      </c>
      <c r="BB56" s="16">
        <f>[1]!MF_SeparNat_d($B$18,BB$14,wc_,,d_tub,Dcas_,gamma_gas_,gamma_oil_,gamma_wat_,,$AU56,Pb_atma,T_res_,Bob_)</f>
        <v>0.83269171324209301</v>
      </c>
      <c r="BC56" s="16">
        <f>[1]!MF_SeparNat_d($B$18,BC$14,wc_,,d_tub,Dcas_,gamma_gas_,gamma_oil_,gamma_wat_,,$AU56,Pb_atma,T_res_,Bob_)</f>
        <v>0.81494418761888077</v>
      </c>
      <c r="BD56" s="16">
        <f>[1]!MF_SeparNat_d($B$18,BD$14,wc_,,d_tub,Dcas_,gamma_gas_,gamma_oil_,gamma_wat_,,$AU56,Pb_atma,T_res_,Bob_)</f>
        <v>0.79793642126633246</v>
      </c>
      <c r="BE56" s="16">
        <f>[1]!MF_SeparNat_d($B$18,BE$14,wc_,,d_tub,Dcas_,gamma_gas_,gamma_oil_,gamma_wat_,,$AU56,Pb_atma,T_res_,Bob_)</f>
        <v>0.78160599927185093</v>
      </c>
      <c r="BF56" s="16">
        <f>[1]!MF_SeparNat_d($B$18,BF$14,wc_,,d_tub,Dcas_,gamma_gas_,gamma_oil_,gamma_wat_,,$AU56,Pb_atma,T_res_,Bob_)</f>
        <v>0.76590103475779803</v>
      </c>
      <c r="BG56" s="16">
        <f>[1]!MF_SeparNat_d($B$18,BG$14,wc_,,d_tub,Dcas_,gamma_gas_,gamma_oil_,gamma_wat_,,$AU56,Pb_atma,T_res_,Bob_)</f>
        <v>0.75077754927087659</v>
      </c>
      <c r="BH56" s="16">
        <f>[1]!MF_SeparNat_d($B$18,BH$14,wc_,,d_tub,Dcas_,gamma_gas_,gamma_oil_,gamma_wat_,,$AU56,Pb_atma,T_res_,Bob_)</f>
        <v>0.75106874799860379</v>
      </c>
      <c r="BI56" s="16">
        <f>[1]!MF_SeparNat_d($B$18,BI$14,wc_,,d_tub,Dcas_,gamma_gas_,gamma_oil_,gamma_wat_,,$AU56,Pb_atma,T_res_,Bob_)</f>
        <v>0.73760399776896213</v>
      </c>
      <c r="BJ56" s="77"/>
      <c r="BK56" s="35">
        <f>$K$56</f>
        <v>2050</v>
      </c>
      <c r="BL56" s="16">
        <f>[1]!MF_GasFraction_d($B$18,T_res_,wc_,gamma_gas_,gamma_oil_,gamma_wat_,,$BK56,Pb_atma,T_res_,Bob_,,,AV56,$B$18,T_res_)</f>
        <v>0.51582092724698303</v>
      </c>
      <c r="BM56" s="16">
        <f>[1]!MF_GasFraction_d($B$18,T_res_,wc_,gamma_gas_,gamma_oil_,gamma_wat_,,$BK56,Pb_atma,T_res_,Bob_,,,AW56,$B$18,T_res_)</f>
        <v>0.63733841237000344</v>
      </c>
      <c r="BN56" s="16">
        <f>[1]!MF_GasFraction_d($B$18,T_res_,wc_,gamma_gas_,gamma_oil_,gamma_wat_,,$BK56,Pb_atma,T_res_,Bob_,,,AX56,$B$18,T_res_)</f>
        <v>0.70549721470019267</v>
      </c>
      <c r="BO56" s="16">
        <f>[1]!MF_GasFraction_d($B$18,T_res_,wc_,gamma_gas_,gamma_oil_,gamma_wat_,,$BK56,Pb_atma,T_res_,Bob_,,,AY56,$B$18,T_res_)</f>
        <v>0.74961100549538306</v>
      </c>
      <c r="BP56" s="16">
        <f>[1]!MF_GasFraction_d($B$18,T_res_,wc_,gamma_gas_,gamma_oil_,gamma_wat_,,$BK56,Pb_atma,T_res_,Bob_,,,AZ56,$B$18,T_res_)</f>
        <v>0.78068240040273218</v>
      </c>
      <c r="BQ56" s="16">
        <f>[1]!MF_GasFraction_d($B$18,T_res_,wc_,gamma_gas_,gamma_oil_,gamma_wat_,,$BK56,Pb_atma,T_res_,Bob_,,,BA56,$B$18,T_res_)</f>
        <v>0.80383766007980006</v>
      </c>
      <c r="BR56" s="16">
        <f>[1]!MF_GasFraction_d($B$18,T_res_,wc_,gamma_gas_,gamma_oil_,gamma_wat_,,$BK56,Pb_atma,T_res_,Bob_,,,BB56,$B$18,T_res_)</f>
        <v>0.83072950140558188</v>
      </c>
      <c r="BS56" s="16">
        <f>[1]!MF_GasFraction_d($B$18,T_res_,wc_,gamma_gas_,gamma_oil_,gamma_wat_,,$BK56,Pb_atma,T_res_,Bob_,,,BC56,$B$18,T_res_)</f>
        <v>0.84443781491770686</v>
      </c>
      <c r="BT56" s="16">
        <f>[1]!MF_GasFraction_d($B$18,T_res_,wc_,gamma_gas_,gamma_oil_,gamma_wat_,,$BK56,Pb_atma,T_res_,Bob_,,,BD56,$B$18,T_res_)</f>
        <v>0.85564134898433664</v>
      </c>
      <c r="BU56" s="16">
        <f>[1]!MF_GasFraction_d($B$18,T_res_,wc_,gamma_gas_,gamma_oil_,gamma_wat_,,$BK56,Pb_atma,T_res_,Bob_,,,BE56,$B$18,T_res_)</f>
        <v>0.86497829240048618</v>
      </c>
      <c r="BV56" s="16">
        <f>[1]!MF_GasFraction_d($B$18,T_res_,wc_,gamma_gas_,gamma_oil_,gamma_wat_,,$BK56,Pb_atma,T_res_,Bob_,,,BF56,$B$18,T_res_)</f>
        <v>0.87288504434513647</v>
      </c>
      <c r="BW56" s="16">
        <f>[1]!MF_GasFraction_d($B$18,T_res_,wc_,gamma_gas_,gamma_oil_,gamma_wat_,,$BK56,Pb_atma,T_res_,Bob_,,,BG56,$B$18,T_res_)</f>
        <v>0.87967053768367909</v>
      </c>
      <c r="BX56" s="16">
        <f>[1]!MF_GasFraction_d($B$18,T_res_,wc_,gamma_gas_,gamma_oil_,gamma_wat_,,$BK56,Pb_atma,T_res_,Bob_,,,BH56,$B$18,T_res_)</f>
        <v>0.87954673189670307</v>
      </c>
      <c r="BY56" s="16">
        <f>[1]!MF_GasFraction_d($B$18,T_res_,wc_,gamma_gas_,gamma_oil_,gamma_wat_,,$BK56,Pb_atma,T_res_,Bob_,,,BI56,$B$18,T_res_)</f>
        <v>0.88501703391933839</v>
      </c>
      <c r="CA56" s="77"/>
      <c r="CB56" s="35">
        <f>$K$56</f>
        <v>2050</v>
      </c>
      <c r="CC56" t="e">
        <f t="shared" ca="1" si="80"/>
        <v>#NAME?</v>
      </c>
      <c r="CD56" t="e">
        <f t="shared" ca="1" si="19"/>
        <v>#NAME?</v>
      </c>
      <c r="CE56" t="e">
        <f t="shared" ca="1" si="20"/>
        <v>#NAME?</v>
      </c>
      <c r="CF56" t="e">
        <f t="shared" ca="1" si="21"/>
        <v>#NAME?</v>
      </c>
      <c r="CG56" t="e">
        <f t="shared" ca="1" si="22"/>
        <v>#NAME?</v>
      </c>
      <c r="CH56" t="e">
        <f t="shared" ca="1" si="23"/>
        <v>#NAME?</v>
      </c>
      <c r="CI56" t="e">
        <f t="shared" ca="1" si="24"/>
        <v>#NAME?</v>
      </c>
      <c r="CJ56" t="e">
        <f t="shared" ca="1" si="25"/>
        <v>#NAME?</v>
      </c>
      <c r="CK56" t="e">
        <f t="shared" ca="1" si="26"/>
        <v>#NAME?</v>
      </c>
      <c r="CL56" t="e">
        <f t="shared" ca="1" si="27"/>
        <v>#NAME?</v>
      </c>
      <c r="CM56" t="e">
        <f t="shared" ca="1" si="28"/>
        <v>#NAME?</v>
      </c>
      <c r="CN56" t="e">
        <f t="shared" ca="1" si="29"/>
        <v>#NAME?</v>
      </c>
      <c r="CO56" t="e">
        <f t="shared" ca="1" si="30"/>
        <v>#NAME?</v>
      </c>
      <c r="CP56" t="e">
        <f t="shared" ca="1" si="31"/>
        <v>#NAME?</v>
      </c>
      <c r="CR56" s="77"/>
      <c r="CS56" s="35">
        <f>$K$56</f>
        <v>2050</v>
      </c>
      <c r="CT56" s="37">
        <f>IF(CT$9&lt;$CW$7,500,[1]!MF_PGasFraction_atma($B$19,T_res_,gamma_gas_,gamma_oil_,gamma_wat_,wc_,,$CS56,Pb_atma,T_res_,Bob_,,,AU56,$B$18,T_res_))</f>
        <v>500</v>
      </c>
      <c r="CU56" s="37">
        <f>IF(CU$9&lt;$CW$7,500,[1]!MF_PGasFraction_atma($B$19,T_res_,gamma_gas_,gamma_oil_,gamma_wat_,wc_,,$CS56,Pb_atma,T_res_,Bob_,,,AV56,$B$18,T_res_))</f>
        <v>62.21923828125</v>
      </c>
      <c r="CV56" s="37">
        <f>IF(CV$9&lt;$CW$7,500,[1]!MF_PGasFraction_atma($B$19,T_res_,gamma_gas_,gamma_oil_,gamma_wat_,wc_,,$CS56,Pb_atma,T_res_,Bob_,,,AW56,$B$18,T_res_))</f>
        <v>83.935546875</v>
      </c>
      <c r="CW56" s="37">
        <f>IF(CW$9&lt;$CW$7,500,[1]!MF_PGasFraction_atma($B$19,T_res_,gamma_gas_,gamma_oil_,gamma_wat_,wc_,,$CS56,Pb_atma,T_res_,Bob_,,,AX56,$B$18,T_res_))</f>
        <v>100.341796875</v>
      </c>
      <c r="CX56" s="37">
        <f>IF(CX$9&lt;$CW$7,500,[1]!MF_PGasFraction_atma($B$19,T_res_,gamma_gas_,gamma_oil_,gamma_wat_,wc_,,$CS56,Pb_atma,T_res_,Bob_,,,AY56,$B$18,T_res_))</f>
        <v>112.68310546875</v>
      </c>
      <c r="CY56" s="37">
        <f>IF(CY$9&lt;$CW$7,500,[1]!MF_PGasFraction_atma($B$19,T_res_,gamma_gas_,gamma_oil_,gamma_wat_,wc_,,$CS56,Pb_atma,T_res_,Bob_,,,AZ56,$B$18,T_res_))</f>
        <v>122.607421875</v>
      </c>
      <c r="CZ56" s="37">
        <f>IF(CZ$9&lt;$CW$7,500,[1]!MF_PGasFraction_atma($B$19,T_res_,gamma_gas_,gamma_oil_,gamma_wat_,wc_,,$CS56,Pb_atma,T_res_,Bob_,,,BA56,$B$18,T_res_))</f>
        <v>131.28662109375</v>
      </c>
      <c r="DA56" s="37">
        <f>IF(DA$9&lt;$CW$7,500,[1]!MF_PGasFraction_atma($B$19,T_res_,gamma_gas_,gamma_oil_,gamma_wat_,wc_,,$CS56,Pb_atma,T_res_,Bob_,,,BB56,$B$18,T_res_))</f>
        <v>145.01953125</v>
      </c>
      <c r="DB56" s="37">
        <f>IF(DB$9&lt;$CW$7,500,[1]!MF_PGasFraction_atma($B$19,T_res_,gamma_gas_,gamma_oil_,gamma_wat_,wc_,,$CS56,Pb_atma,T_res_,Bob_,,,BC56,$B$18,T_res_))</f>
        <v>162.3046875</v>
      </c>
      <c r="DC56" s="37">
        <f>IF(DC$9&lt;$CW$7,500,[1]!MF_PGasFraction_atma($B$19,T_res_,gamma_gas_,gamma_oil_,gamma_wat_,wc_,,$CS56,Pb_atma,T_res_,Bob_,,,BD56,$B$18,T_res_))</f>
        <v>210.9375</v>
      </c>
      <c r="DD56" s="37">
        <f>IF(DD$9&lt;$CW$7,500,[1]!MF_PGasFraction_atma($B$19,T_res_,gamma_gas_,gamma_oil_,gamma_wat_,wc_,,$CS56,Pb_atma,T_res_,Bob_,,,BE56,$B$18,T_res_))</f>
        <v>278.90625</v>
      </c>
      <c r="DE56" s="37">
        <f>IF(DE$9&lt;$CW$7,500,[1]!MF_PGasFraction_atma($B$19,T_res_,gamma_gas_,gamma_oil_,gamma_wat_,wc_,,$CS56,Pb_atma,T_res_,Bob_,,,BF56,$B$18,T_res_))</f>
        <v>300</v>
      </c>
      <c r="DF56" s="37">
        <f>IF(DF$9&lt;$CW$7,500,[1]!MF_PGasFraction_atma($B$19,T_res_,gamma_gas_,gamma_oil_,gamma_wat_,wc_,,$CS56,Pb_atma,T_res_,Bob_,,,BG56,$B$18,T_res_))</f>
        <v>300</v>
      </c>
      <c r="DG56" s="37">
        <f>IF(DG$9&lt;$CW$7,500,[1]!MF_PGasFraction_atma($B$19,T_res_,gamma_gas_,gamma_oil_,gamma_wat_,wc_,,$CS56,Pb_atma,T_res_,Bob_,,,BH56,$B$18,T_res_))</f>
        <v>300</v>
      </c>
      <c r="DI56" s="77"/>
      <c r="DJ56" s="35">
        <f>$K$56</f>
        <v>2050</v>
      </c>
      <c r="DK56" s="30" t="e">
        <f t="shared" ref="DK56:DX56" ca="1" si="209">IF(CT56&lt;$B$18,IF(L56&gt;$B$18,1,IF(AD56&lt;$B$18,2,3)),IF(AD56&lt;$B$18,2,IF(L56&lt;$B$18,3,4)))</f>
        <v>#NAME?</v>
      </c>
      <c r="DL56" s="30" t="e">
        <f t="shared" ca="1" si="209"/>
        <v>#NAME?</v>
      </c>
      <c r="DM56" s="30" t="e">
        <f t="shared" ca="1" si="209"/>
        <v>#NAME?</v>
      </c>
      <c r="DN56" s="30" t="e">
        <f t="shared" ca="1" si="209"/>
        <v>#NAME?</v>
      </c>
      <c r="DO56" s="30" t="e">
        <f t="shared" ca="1" si="209"/>
        <v>#NAME?</v>
      </c>
      <c r="DP56" s="30" t="e">
        <f t="shared" ca="1" si="209"/>
        <v>#NAME?</v>
      </c>
      <c r="DQ56" s="30" t="e">
        <f t="shared" ca="1" si="209"/>
        <v>#NAME?</v>
      </c>
      <c r="DR56" s="30" t="e">
        <f t="shared" ca="1" si="209"/>
        <v>#NAME?</v>
      </c>
      <c r="DS56" s="30" t="e">
        <f t="shared" ca="1" si="209"/>
        <v>#NAME?</v>
      </c>
      <c r="DT56" s="30" t="e">
        <f t="shared" ca="1" si="209"/>
        <v>#NAME?</v>
      </c>
      <c r="DU56" s="30" t="e">
        <f t="shared" ca="1" si="209"/>
        <v>#NAME?</v>
      </c>
      <c r="DV56" s="30" t="e">
        <f t="shared" ca="1" si="209"/>
        <v>#NAME?</v>
      </c>
      <c r="DW56" s="30" t="e">
        <f t="shared" ca="1" si="209"/>
        <v>#NAME?</v>
      </c>
      <c r="DX56" s="30" t="e">
        <f t="shared" ca="1" si="209"/>
        <v>#NAME?</v>
      </c>
      <c r="DZ56" s="77"/>
      <c r="EA56" s="35">
        <f>$K$56</f>
        <v>2050</v>
      </c>
      <c r="EB56" s="38" t="e">
        <f t="shared" ca="1" si="95"/>
        <v>#NAME?</v>
      </c>
      <c r="EC56" s="38" t="e">
        <f t="shared" ca="1" si="96"/>
        <v>#NAME?</v>
      </c>
      <c r="ED56" s="38" t="e">
        <f t="shared" ca="1" si="97"/>
        <v>#NAME?</v>
      </c>
      <c r="EE56" s="38" t="e">
        <f t="shared" ca="1" si="98"/>
        <v>#NAME?</v>
      </c>
      <c r="EF56" s="38" t="e">
        <f t="shared" ca="1" si="99"/>
        <v>#NAME?</v>
      </c>
      <c r="EG56" s="38" t="e">
        <f t="shared" ca="1" si="100"/>
        <v>#NAME?</v>
      </c>
      <c r="EH56" s="38" t="e">
        <f t="shared" ca="1" si="101"/>
        <v>#NAME?</v>
      </c>
      <c r="EI56" s="38" t="e">
        <f t="shared" ca="1" si="102"/>
        <v>#NAME?</v>
      </c>
      <c r="EJ56" s="38" t="e">
        <f t="shared" ca="1" si="103"/>
        <v>#NAME?</v>
      </c>
      <c r="EK56" s="38" t="e">
        <f t="shared" ca="1" si="104"/>
        <v>#NAME?</v>
      </c>
      <c r="EL56" s="38" t="e">
        <f t="shared" ca="1" si="105"/>
        <v>#NAME?</v>
      </c>
      <c r="EM56" s="38" t="e">
        <f t="shared" ca="1" si="106"/>
        <v>#NAME?</v>
      </c>
      <c r="EN56" s="38" t="e">
        <f t="shared" ca="1" si="107"/>
        <v>#NAME?</v>
      </c>
      <c r="EO56" s="38" t="e">
        <f t="shared" ca="1" si="108"/>
        <v>#NAME?</v>
      </c>
      <c r="ER56" s="22" t="e">
        <f t="shared" ca="1" si="109"/>
        <v>#NAME?</v>
      </c>
      <c r="ES56" s="23" t="e">
        <f t="shared" ca="1" si="183"/>
        <v>#NAME?</v>
      </c>
      <c r="ET56" s="23" t="e">
        <f t="shared" ca="1" si="184"/>
        <v>#NAME?</v>
      </c>
      <c r="EU56" s="23" t="e">
        <f t="shared" ca="1" si="185"/>
        <v>#NAME?</v>
      </c>
      <c r="EV56" s="23" t="e">
        <f t="shared" ca="1" si="186"/>
        <v>#NAME?</v>
      </c>
      <c r="EW56" s="23" t="e">
        <f t="shared" ca="1" si="187"/>
        <v>#NAME?</v>
      </c>
      <c r="EX56" s="23" t="e">
        <f t="shared" ca="1" si="188"/>
        <v>#NAME?</v>
      </c>
      <c r="EY56" s="23" t="e">
        <f t="shared" ca="1" si="189"/>
        <v>#NAME?</v>
      </c>
      <c r="EZ56" s="23" t="e">
        <f t="shared" ca="1" si="190"/>
        <v>#NAME?</v>
      </c>
      <c r="FA56" s="23" t="e">
        <f t="shared" ca="1" si="191"/>
        <v>#NAME?</v>
      </c>
      <c r="FB56" s="23" t="e">
        <f t="shared" ca="1" si="192"/>
        <v>#NAME?</v>
      </c>
      <c r="FC56" s="23" t="e">
        <f t="shared" ca="1" si="193"/>
        <v>#NAME?</v>
      </c>
      <c r="FD56" s="23" t="e">
        <f t="shared" ca="1" si="194"/>
        <v>#NAME?</v>
      </c>
      <c r="FE56" s="24" t="e">
        <f t="shared" ca="1" si="195"/>
        <v>#NAME?</v>
      </c>
      <c r="FG56" s="77"/>
      <c r="FH56" s="35">
        <f>$K$56</f>
        <v>2050</v>
      </c>
      <c r="FI56" s="37" t="e">
        <f t="shared" ca="1" si="35"/>
        <v>#NAME?</v>
      </c>
      <c r="FJ56" s="37" t="e">
        <f t="shared" ca="1" si="36"/>
        <v>#NAME?</v>
      </c>
      <c r="FK56" s="37" t="e">
        <f t="shared" ca="1" si="37"/>
        <v>#NAME?</v>
      </c>
      <c r="FL56" s="37" t="e">
        <f t="shared" ca="1" si="38"/>
        <v>#NAME?</v>
      </c>
      <c r="FM56" s="37" t="e">
        <f t="shared" ca="1" si="39"/>
        <v>#NAME?</v>
      </c>
      <c r="FN56" s="37" t="e">
        <f t="shared" ca="1" si="40"/>
        <v>#NAME?</v>
      </c>
      <c r="FO56" s="37" t="e">
        <f t="shared" ca="1" si="41"/>
        <v>#NAME?</v>
      </c>
      <c r="FP56" s="37" t="e">
        <f t="shared" ca="1" si="42"/>
        <v>#NAME?</v>
      </c>
      <c r="FQ56" s="37" t="e">
        <f t="shared" ca="1" si="43"/>
        <v>#NAME?</v>
      </c>
      <c r="FR56" s="37" t="e">
        <f t="shared" ca="1" si="44"/>
        <v>#NAME?</v>
      </c>
      <c r="FS56" s="37" t="e">
        <f t="shared" ca="1" si="45"/>
        <v>#NAME?</v>
      </c>
      <c r="FT56" s="37" t="e">
        <f t="shared" ca="1" si="46"/>
        <v>#NAME?</v>
      </c>
      <c r="FU56" s="37" t="e">
        <f t="shared" ca="1" si="47"/>
        <v>#NAME?</v>
      </c>
      <c r="FV56" s="37" t="e">
        <f t="shared" ca="1" si="48"/>
        <v>#NAME?</v>
      </c>
      <c r="FY56" s="77"/>
      <c r="FZ56" s="35">
        <f t="shared" si="123"/>
        <v>2050</v>
      </c>
      <c r="GA56" s="32" t="e">
        <f t="shared" ca="1" si="124"/>
        <v>#NAME?</v>
      </c>
      <c r="GB56" s="32" t="e">
        <f t="shared" ca="1" si="125"/>
        <v>#NAME?</v>
      </c>
      <c r="GC56" s="32" t="e">
        <f t="shared" ca="1" si="126"/>
        <v>#NAME?</v>
      </c>
      <c r="GD56" s="32" t="e">
        <f t="shared" ca="1" si="127"/>
        <v>#NAME?</v>
      </c>
      <c r="GE56" s="32" t="e">
        <f t="shared" ca="1" si="128"/>
        <v>#NAME?</v>
      </c>
      <c r="GF56" s="32" t="e">
        <f t="shared" ca="1" si="129"/>
        <v>#NAME?</v>
      </c>
      <c r="GG56" s="32" t="e">
        <f t="shared" ca="1" si="130"/>
        <v>#NAME?</v>
      </c>
      <c r="GH56" s="32" t="e">
        <f t="shared" ca="1" si="131"/>
        <v>#NAME?</v>
      </c>
      <c r="GI56" s="32" t="e">
        <f t="shared" ca="1" si="132"/>
        <v>#NAME?</v>
      </c>
      <c r="GJ56" s="32" t="e">
        <f t="shared" ca="1" si="133"/>
        <v>#NAME?</v>
      </c>
      <c r="GK56" s="32" t="e">
        <f t="shared" ca="1" si="134"/>
        <v>#NAME?</v>
      </c>
      <c r="GL56" s="32" t="e">
        <f t="shared" ca="1" si="135"/>
        <v>#NAME?</v>
      </c>
      <c r="GM56" s="32" t="e">
        <f t="shared" ca="1" si="136"/>
        <v>#NAME?</v>
      </c>
      <c r="GN56" s="33" t="e">
        <f t="shared" ca="1" si="137"/>
        <v>#NAME?</v>
      </c>
      <c r="GO56" s="77"/>
      <c r="GP56" s="35">
        <v>2050</v>
      </c>
      <c r="GQ56" s="37" t="e">
        <f t="shared" ca="1" si="50"/>
        <v>#NAME?</v>
      </c>
      <c r="GR56" s="37" t="e">
        <f t="shared" ca="1" si="51"/>
        <v>#NAME?</v>
      </c>
      <c r="GS56" s="37" t="e">
        <f t="shared" ca="1" si="52"/>
        <v>#NAME?</v>
      </c>
      <c r="GT56" s="37" t="e">
        <f t="shared" ca="1" si="53"/>
        <v>#NAME?</v>
      </c>
      <c r="GU56" s="37" t="e">
        <f t="shared" ca="1" si="54"/>
        <v>#NAME?</v>
      </c>
      <c r="GV56" s="37" t="e">
        <f t="shared" ca="1" si="55"/>
        <v>#NAME?</v>
      </c>
      <c r="GW56" s="37" t="e">
        <f t="shared" ca="1" si="56"/>
        <v>#NAME?</v>
      </c>
      <c r="GX56" s="37" t="e">
        <f t="shared" ca="1" si="57"/>
        <v>#NAME?</v>
      </c>
      <c r="GY56" s="37" t="e">
        <f t="shared" ca="1" si="58"/>
        <v>#NAME?</v>
      </c>
      <c r="GZ56" s="37" t="e">
        <f t="shared" ca="1" si="59"/>
        <v>#NAME?</v>
      </c>
      <c r="HA56" s="37" t="e">
        <f t="shared" ca="1" si="60"/>
        <v>#NAME?</v>
      </c>
      <c r="HB56" s="37" t="e">
        <f t="shared" ca="1" si="61"/>
        <v>#NAME?</v>
      </c>
      <c r="HC56" s="37" t="e">
        <f t="shared" ca="1" si="62"/>
        <v>#NAME?</v>
      </c>
      <c r="HD56" s="37" t="e">
        <f t="shared" ca="1" si="63"/>
        <v>#NAME?</v>
      </c>
      <c r="HE56" s="77"/>
      <c r="HF56" s="35">
        <f t="shared" si="138"/>
        <v>2050</v>
      </c>
      <c r="HG56" s="44" t="e">
        <f t="shared" ca="1" si="139"/>
        <v>#NAME?</v>
      </c>
      <c r="HH56" s="45" t="e">
        <f t="shared" ca="1" si="140"/>
        <v>#NAME?</v>
      </c>
      <c r="HI56" s="45" t="e">
        <f t="shared" ca="1" si="141"/>
        <v>#NAME?</v>
      </c>
      <c r="HJ56" s="45" t="e">
        <f t="shared" ca="1" si="142"/>
        <v>#NAME?</v>
      </c>
      <c r="HK56" s="45" t="e">
        <f t="shared" ca="1" si="143"/>
        <v>#NAME?</v>
      </c>
      <c r="HL56" s="45" t="e">
        <f t="shared" ca="1" si="144"/>
        <v>#NAME?</v>
      </c>
      <c r="HM56" s="45" t="e">
        <f t="shared" ca="1" si="145"/>
        <v>#NAME?</v>
      </c>
      <c r="HN56" s="45" t="e">
        <f t="shared" ca="1" si="146"/>
        <v>#NAME?</v>
      </c>
      <c r="HO56" s="45" t="e">
        <f t="shared" ca="1" si="147"/>
        <v>#NAME?</v>
      </c>
      <c r="HP56" s="45" t="e">
        <f t="shared" ca="1" si="148"/>
        <v>#NAME?</v>
      </c>
      <c r="HQ56" s="45" t="e">
        <f t="shared" ca="1" si="149"/>
        <v>#NAME?</v>
      </c>
      <c r="HR56" s="45" t="e">
        <f t="shared" ca="1" si="150"/>
        <v>#NAME?</v>
      </c>
      <c r="HS56" s="45" t="e">
        <f t="shared" ca="1" si="151"/>
        <v>#NAME?</v>
      </c>
      <c r="HT56" s="46" t="e">
        <f t="shared" ca="1" si="152"/>
        <v>#NAME?</v>
      </c>
      <c r="HU56" s="77"/>
      <c r="HV56" s="35" t="e">
        <f t="shared" ca="1" si="153"/>
        <v>#NAME?</v>
      </c>
      <c r="HW56" s="45" t="e">
        <f t="shared" ca="1" si="154"/>
        <v>#NAME?</v>
      </c>
      <c r="HX56" s="45" t="e">
        <f t="shared" ca="1" si="155"/>
        <v>#NAME?</v>
      </c>
      <c r="HY56" s="45" t="e">
        <f t="shared" ca="1" si="156"/>
        <v>#NAME?</v>
      </c>
      <c r="HZ56" s="45" t="e">
        <f t="shared" ca="1" si="157"/>
        <v>#NAME?</v>
      </c>
      <c r="IA56" s="45" t="e">
        <f t="shared" ca="1" si="158"/>
        <v>#NAME?</v>
      </c>
      <c r="IB56" s="45" t="e">
        <f t="shared" ca="1" si="159"/>
        <v>#NAME?</v>
      </c>
      <c r="IC56" s="45" t="e">
        <f t="shared" ca="1" si="160"/>
        <v>#NAME?</v>
      </c>
      <c r="ID56" s="45" t="e">
        <f t="shared" ca="1" si="161"/>
        <v>#NAME?</v>
      </c>
      <c r="IE56" s="45" t="e">
        <f t="shared" ca="1" si="162"/>
        <v>#NAME?</v>
      </c>
      <c r="IF56" s="45" t="e">
        <f t="shared" ca="1" si="163"/>
        <v>#NAME?</v>
      </c>
      <c r="IG56" s="45" t="e">
        <f t="shared" ca="1" si="164"/>
        <v>#NAME?</v>
      </c>
      <c r="IH56" s="45" t="e">
        <f t="shared" ca="1" si="165"/>
        <v>#NAME?</v>
      </c>
      <c r="II56" s="45" t="e">
        <f t="shared" ca="1" si="166"/>
        <v>#NAME?</v>
      </c>
      <c r="IJ56" s="46" t="e">
        <f t="shared" ca="1" si="167"/>
        <v>#NAME?</v>
      </c>
      <c r="IL56" s="77"/>
      <c r="IM56" s="35" t="e">
        <f t="shared" ca="1" si="168"/>
        <v>#NAME?</v>
      </c>
      <c r="IN56" s="45" t="e">
        <f t="shared" ca="1" si="169"/>
        <v>#NAME?</v>
      </c>
      <c r="IO56" s="45" t="e">
        <f t="shared" ca="1" si="196"/>
        <v>#NAME?</v>
      </c>
      <c r="IP56" s="45" t="e">
        <f t="shared" ca="1" si="197"/>
        <v>#NAME?</v>
      </c>
      <c r="IQ56" s="45" t="e">
        <f t="shared" ca="1" si="198"/>
        <v>#NAME?</v>
      </c>
      <c r="IR56" s="45" t="e">
        <f t="shared" ca="1" si="199"/>
        <v>#NAME?</v>
      </c>
      <c r="IS56" s="45" t="e">
        <f t="shared" ca="1" si="200"/>
        <v>#NAME?</v>
      </c>
      <c r="IT56" s="45" t="e">
        <f t="shared" ca="1" si="201"/>
        <v>#NAME?</v>
      </c>
      <c r="IU56" s="45" t="e">
        <f t="shared" ca="1" si="202"/>
        <v>#NAME?</v>
      </c>
      <c r="IV56" s="45" t="e">
        <f t="shared" ca="1" si="203"/>
        <v>#NAME?</v>
      </c>
      <c r="IW56" s="45" t="e">
        <f t="shared" ca="1" si="204"/>
        <v>#NAME?</v>
      </c>
      <c r="IX56" s="45" t="e">
        <f t="shared" ca="1" si="205"/>
        <v>#NAME?</v>
      </c>
      <c r="IY56" s="45" t="e">
        <f t="shared" ca="1" si="206"/>
        <v>#NAME?</v>
      </c>
      <c r="IZ56" s="45" t="e">
        <f t="shared" ca="1" si="207"/>
        <v>#NAME?</v>
      </c>
      <c r="JA56" s="46" t="e">
        <f t="shared" ca="1" si="208"/>
        <v>#NAME?</v>
      </c>
    </row>
    <row r="58" spans="1:261" x14ac:dyDescent="0.3"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</row>
    <row r="59" spans="1:261" x14ac:dyDescent="0.3">
      <c r="K59" s="34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AA59" s="70"/>
      <c r="AB59" s="70"/>
      <c r="AC59" s="70"/>
      <c r="AD59" s="70"/>
      <c r="AE59" s="70"/>
      <c r="AF59" s="70"/>
      <c r="AG59" s="70"/>
      <c r="AH59" s="70"/>
      <c r="AI59" s="70"/>
      <c r="AJ59" s="70"/>
      <c r="AK59" s="70"/>
      <c r="AL59" s="70"/>
      <c r="AM59" s="70"/>
      <c r="AN59" s="70"/>
      <c r="AO59" s="36"/>
    </row>
    <row r="60" spans="1:261" x14ac:dyDescent="0.3">
      <c r="K60" s="34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AA60" s="70"/>
      <c r="AB60" s="70"/>
      <c r="AC60" s="70"/>
      <c r="AD60" s="70"/>
      <c r="AE60" s="70"/>
      <c r="AF60" s="70"/>
      <c r="AG60" s="70"/>
      <c r="AH60" s="70"/>
      <c r="AI60" s="70"/>
      <c r="AJ60" s="70"/>
      <c r="AK60" s="70"/>
      <c r="AL60" s="70"/>
      <c r="AM60" s="70"/>
      <c r="AN60" s="70"/>
    </row>
    <row r="61" spans="1:261" ht="12.9" thickBot="1" x14ac:dyDescent="0.35">
      <c r="K61" s="34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</row>
    <row r="62" spans="1:261" x14ac:dyDescent="0.3">
      <c r="K62" s="34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AA62" s="70"/>
      <c r="AB62" s="70"/>
      <c r="AC62" s="70"/>
      <c r="AD62" s="70"/>
      <c r="AE62" s="70"/>
      <c r="AF62" s="70"/>
      <c r="AG62" s="70"/>
      <c r="AH62" s="70"/>
      <c r="AI62" s="70"/>
      <c r="AJ62" s="70"/>
      <c r="AK62" s="70"/>
      <c r="AL62" s="70"/>
      <c r="AM62" s="70"/>
      <c r="AN62" s="70"/>
      <c r="AS62" t="str">
        <f>AT62&amp;" атм"</f>
        <v>10 атм</v>
      </c>
      <c r="AT62">
        <v>10</v>
      </c>
      <c r="AU62" s="34">
        <f>$K$21</f>
        <v>300</v>
      </c>
      <c r="AV62" s="16">
        <f>Natural_E_ANDREW($B$47/1000,$B$46/1000,$AT62,L$12,L$12*$AU62,$B$33,$B$28,$B$30,$G62,0.025,,0,,$B$32)</f>
        <v>0.96937759936268952</v>
      </c>
      <c r="AW62" s="16">
        <f t="shared" ref="AW62:BI66" si="210">Natural_E_ANDREW($B$47/1000,$B$46/1000,$AT62,M$12,M$12*$AU62,$B$33,$B$28,$B$30,$G62,0.025,,0,,$B$32)</f>
        <v>0.95050523220878336</v>
      </c>
      <c r="AX62" s="16">
        <f t="shared" si="210"/>
        <v>0.93294747054091476</v>
      </c>
      <c r="AY62" s="16">
        <f t="shared" si="210"/>
        <v>0.91636506582718524</v>
      </c>
      <c r="AZ62" s="16">
        <f t="shared" si="210"/>
        <v>0.90057555261600819</v>
      </c>
      <c r="BA62" s="16">
        <f t="shared" si="210"/>
        <v>0.88546171668755691</v>
      </c>
      <c r="BB62" s="16">
        <f t="shared" si="210"/>
        <v>0.87094066260016678</v>
      </c>
      <c r="BC62" s="16">
        <f t="shared" si="210"/>
        <v>0.85695006015195119</v>
      </c>
      <c r="BD62" s="16">
        <f t="shared" si="210"/>
        <v>0.84344099551893137</v>
      </c>
      <c r="BE62" s="16">
        <f t="shared" si="210"/>
        <v>0.819576208393474</v>
      </c>
      <c r="BF62" s="16">
        <f t="shared" si="210"/>
        <v>0.80621157940417665</v>
      </c>
      <c r="BG62" s="16">
        <f t="shared" si="210"/>
        <v>0.79326939346885927</v>
      </c>
      <c r="BH62" s="16">
        <f t="shared" si="210"/>
        <v>0.7807229462840144</v>
      </c>
      <c r="BI62" s="16">
        <f t="shared" si="210"/>
        <v>0.76854897174091319</v>
      </c>
      <c r="CR62" s="52"/>
      <c r="CS62" s="53"/>
      <c r="CT62" s="74" t="s">
        <v>48</v>
      </c>
      <c r="CU62" s="74"/>
      <c r="CV62" s="74"/>
      <c r="CW62" s="74"/>
      <c r="CX62" s="74"/>
      <c r="CY62" s="74"/>
      <c r="CZ62" s="74"/>
      <c r="DA62" s="74"/>
      <c r="DB62" s="74"/>
      <c r="DC62" s="74"/>
      <c r="DD62" s="74"/>
      <c r="DE62" s="74"/>
      <c r="DF62" s="74"/>
      <c r="DG62" s="75"/>
    </row>
    <row r="63" spans="1:261" x14ac:dyDescent="0.3">
      <c r="K63" s="34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AA63" s="70"/>
      <c r="AB63" s="70"/>
      <c r="AC63" s="70"/>
      <c r="AD63" s="70"/>
      <c r="AE63" s="70"/>
      <c r="AF63" s="70"/>
      <c r="AG63" s="70"/>
      <c r="AH63" s="70"/>
      <c r="AI63" s="70"/>
      <c r="AJ63" s="70"/>
      <c r="AK63" s="70"/>
      <c r="AL63" s="70"/>
      <c r="AM63" s="70"/>
      <c r="AN63" s="70"/>
      <c r="AS63" t="str">
        <f t="shared" ref="AS63:AS66" si="211">AT63&amp;" атм"</f>
        <v>50 атм</v>
      </c>
      <c r="AT63">
        <v>50</v>
      </c>
      <c r="AU63" s="34">
        <f t="shared" ref="AU63:AU66" si="212">$K$21</f>
        <v>300</v>
      </c>
      <c r="AV63" s="16">
        <f t="shared" ref="AV63:AV66" si="213">Natural_E_ANDREW($B$47/1000,$B$46/1000,$AT63,L$12,L$12*$AU63,$B$33,$B$28,$B$30,$G63,0.025,,0,,$B$32)</f>
        <v>0.96557420923604431</v>
      </c>
      <c r="AW63" s="16">
        <f t="shared" si="210"/>
        <v>0.94353899565708599</v>
      </c>
      <c r="AX63" s="16">
        <f t="shared" si="210"/>
        <v>0.92316100594614448</v>
      </c>
      <c r="AY63" s="16">
        <f t="shared" si="210"/>
        <v>0.90401168351489847</v>
      </c>
      <c r="AZ63" s="16">
        <f t="shared" si="210"/>
        <v>0.88586037332448542</v>
      </c>
      <c r="BA63" s="16">
        <f t="shared" si="210"/>
        <v>0.86001666239795527</v>
      </c>
      <c r="BB63" s="16">
        <f t="shared" si="210"/>
        <v>0.84245917764513234</v>
      </c>
      <c r="BC63" s="16">
        <f t="shared" si="210"/>
        <v>0.82564046390448298</v>
      </c>
      <c r="BD63" s="16">
        <f t="shared" si="210"/>
        <v>0.809491334103983</v>
      </c>
      <c r="BE63" s="16">
        <f t="shared" si="210"/>
        <v>0.79395568152432439</v>
      </c>
      <c r="BF63" s="16">
        <f t="shared" si="210"/>
        <v>0.77898688433765595</v>
      </c>
      <c r="BG63" s="16">
        <f t="shared" si="210"/>
        <v>0.76454544437748884</v>
      </c>
      <c r="BH63" s="16">
        <f t="shared" si="210"/>
        <v>0.75059736659599008</v>
      </c>
      <c r="BI63" s="16">
        <f t="shared" si="210"/>
        <v>0.73711300658351075</v>
      </c>
      <c r="CR63" s="54"/>
      <c r="CS63" s="50"/>
      <c r="CT63" s="50">
        <f>$CT$9</f>
        <v>5</v>
      </c>
      <c r="CU63" s="50">
        <f>$CU$9</f>
        <v>10</v>
      </c>
      <c r="CV63" s="50">
        <f>$CV$9</f>
        <v>15</v>
      </c>
      <c r="CW63" s="50">
        <f>$CW$9</f>
        <v>20</v>
      </c>
      <c r="CX63" s="50">
        <f>$CX$9</f>
        <v>25</v>
      </c>
      <c r="CY63" s="50">
        <f>$CY$9</f>
        <v>30</v>
      </c>
      <c r="CZ63" s="50">
        <f>$CZ$9</f>
        <v>35</v>
      </c>
      <c r="DA63" s="50">
        <f>$DA$9</f>
        <v>40</v>
      </c>
      <c r="DB63" s="50">
        <f>$DB$9</f>
        <v>45</v>
      </c>
      <c r="DC63" s="50">
        <f>$DC$9</f>
        <v>50</v>
      </c>
      <c r="DD63" s="50">
        <f>$DD$9</f>
        <v>55</v>
      </c>
      <c r="DE63" s="50">
        <f>$DE$9</f>
        <v>60</v>
      </c>
      <c r="DF63" s="50">
        <f>$DF$9</f>
        <v>65</v>
      </c>
      <c r="DG63" s="55">
        <f>$DG$9</f>
        <v>70</v>
      </c>
    </row>
    <row r="64" spans="1:261" x14ac:dyDescent="0.3">
      <c r="K64" s="34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S64" t="str">
        <f t="shared" si="211"/>
        <v>90 атм</v>
      </c>
      <c r="AT64">
        <v>90</v>
      </c>
      <c r="AU64" s="34">
        <f t="shared" si="212"/>
        <v>300</v>
      </c>
      <c r="AV64" s="16">
        <f t="shared" si="213"/>
        <v>0.95988028849445151</v>
      </c>
      <c r="AW64" s="16">
        <f t="shared" si="210"/>
        <v>0.93319446610100143</v>
      </c>
      <c r="AX64" s="16">
        <f t="shared" si="210"/>
        <v>0.90872296465347246</v>
      </c>
      <c r="AY64" s="16">
        <f t="shared" si="210"/>
        <v>0.8784337865698556</v>
      </c>
      <c r="AZ64" s="16">
        <f t="shared" si="210"/>
        <v>0.85559226740239347</v>
      </c>
      <c r="BA64" s="16">
        <f t="shared" si="210"/>
        <v>0.83400610191075242</v>
      </c>
      <c r="BB64" s="16">
        <f t="shared" si="210"/>
        <v>0.81351784097786428</v>
      </c>
      <c r="BC64" s="16">
        <f t="shared" si="210"/>
        <v>0.79400879978946581</v>
      </c>
      <c r="BD64" s="16">
        <f t="shared" si="210"/>
        <v>0.77538560228651932</v>
      </c>
      <c r="BE64" s="16">
        <f t="shared" si="210"/>
        <v>0.75757242287608717</v>
      </c>
      <c r="BF64" s="16">
        <f t="shared" si="210"/>
        <v>0.74050616851407558</v>
      </c>
      <c r="BG64" s="16">
        <f t="shared" si="210"/>
        <v>0.72413331399714864</v>
      </c>
      <c r="BH64" s="16">
        <f t="shared" si="210"/>
        <v>0.70840772951192843</v>
      </c>
      <c r="BI64" s="16">
        <f t="shared" si="210"/>
        <v>0.69328913530701897</v>
      </c>
      <c r="CR64" s="76" t="s">
        <v>49</v>
      </c>
      <c r="CS64" s="34">
        <f>$K$15</f>
        <v>80</v>
      </c>
      <c r="CT64" s="37">
        <f>IF(CT15&lt;$B$18,$B$18,CT15)</f>
        <v>500</v>
      </c>
      <c r="CU64" s="37">
        <f t="shared" ref="CU64:DG64" si="214">IF(CU15&lt;$B$18,$B$18,CU15)</f>
        <v>60</v>
      </c>
      <c r="CV64" s="37">
        <f t="shared" si="214"/>
        <v>60</v>
      </c>
      <c r="CW64" s="37">
        <f t="shared" si="214"/>
        <v>60</v>
      </c>
      <c r="CX64" s="37">
        <f t="shared" si="214"/>
        <v>60</v>
      </c>
      <c r="CY64" s="37">
        <f t="shared" si="214"/>
        <v>60</v>
      </c>
      <c r="CZ64" s="37">
        <f t="shared" si="214"/>
        <v>60</v>
      </c>
      <c r="DA64" s="37">
        <f t="shared" si="214"/>
        <v>60</v>
      </c>
      <c r="DB64" s="37">
        <f t="shared" si="214"/>
        <v>60</v>
      </c>
      <c r="DC64" s="37">
        <f t="shared" si="214"/>
        <v>60</v>
      </c>
      <c r="DD64" s="37">
        <f t="shared" si="214"/>
        <v>60</v>
      </c>
      <c r="DE64" s="37">
        <f t="shared" si="214"/>
        <v>60</v>
      </c>
      <c r="DF64" s="37">
        <f t="shared" si="214"/>
        <v>60</v>
      </c>
      <c r="DG64" s="37">
        <f t="shared" si="214"/>
        <v>60</v>
      </c>
    </row>
    <row r="65" spans="11:111" x14ac:dyDescent="0.3">
      <c r="K65" s="34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S65" t="str">
        <f t="shared" si="211"/>
        <v>130 атм</v>
      </c>
      <c r="AT65">
        <v>130</v>
      </c>
      <c r="AU65" s="34">
        <f t="shared" si="212"/>
        <v>300</v>
      </c>
      <c r="AV65" s="16">
        <f t="shared" si="213"/>
        <v>0.9523164988875823</v>
      </c>
      <c r="AW65" s="16">
        <f t="shared" si="210"/>
        <v>0.91959777077516336</v>
      </c>
      <c r="AX65" s="16">
        <f t="shared" si="210"/>
        <v>0.88270808111145538</v>
      </c>
      <c r="AY65" s="16">
        <f t="shared" si="210"/>
        <v>0.85354430073955512</v>
      </c>
      <c r="AZ65" s="16">
        <f t="shared" si="210"/>
        <v>0.8263931335141379</v>
      </c>
      <c r="BA65" s="16">
        <f>Natural_E_ANDREW($B$47/1000,$B$46/1000,$AT65,Q$12,Q$12*$AU65,$B$33,$B$28,$B$30,$G65,0.025,,0,,$B$32)</f>
        <v>0.80094803796584269</v>
      </c>
      <c r="BB65" s="16">
        <f t="shared" si="210"/>
        <v>0.77699129531360778</v>
      </c>
      <c r="BC65" s="16">
        <f t="shared" si="210"/>
        <v>0.7543584838396995</v>
      </c>
      <c r="BD65" s="16">
        <f t="shared" si="210"/>
        <v>0.73292000192762696</v>
      </c>
      <c r="BE65" s="16">
        <f t="shared" si="210"/>
        <v>0.71257041144501299</v>
      </c>
      <c r="BF65" s="16">
        <f t="shared" si="210"/>
        <v>0.69322181797612215</v>
      </c>
      <c r="BG65" s="16">
        <f t="shared" si="210"/>
        <v>0.6747995211856993</v>
      </c>
      <c r="BH65" s="16">
        <f t="shared" si="210"/>
        <v>0.65723902798489053</v>
      </c>
      <c r="BI65" s="16">
        <f t="shared" si="210"/>
        <v>0.64048392718429847</v>
      </c>
      <c r="CR65" s="76"/>
      <c r="CS65" s="34">
        <f>$K$16</f>
        <v>90</v>
      </c>
      <c r="CT65" s="37">
        <f t="shared" ref="CT65:DG105" si="215">IF(CT16&lt;$B$18,$B$18,CT16)</f>
        <v>500</v>
      </c>
      <c r="CU65" s="37">
        <f t="shared" si="215"/>
        <v>60</v>
      </c>
      <c r="CV65" s="37">
        <f t="shared" si="215"/>
        <v>60</v>
      </c>
      <c r="CW65" s="37">
        <f t="shared" si="215"/>
        <v>60</v>
      </c>
      <c r="CX65" s="37">
        <f t="shared" si="215"/>
        <v>60</v>
      </c>
      <c r="CY65" s="37">
        <f t="shared" si="215"/>
        <v>60</v>
      </c>
      <c r="CZ65" s="37">
        <f t="shared" si="215"/>
        <v>60</v>
      </c>
      <c r="DA65" s="37">
        <f t="shared" si="215"/>
        <v>60</v>
      </c>
      <c r="DB65" s="37">
        <f t="shared" si="215"/>
        <v>60</v>
      </c>
      <c r="DC65" s="37">
        <f t="shared" si="215"/>
        <v>60</v>
      </c>
      <c r="DD65" s="37">
        <f t="shared" si="215"/>
        <v>60</v>
      </c>
      <c r="DE65" s="37">
        <f t="shared" si="215"/>
        <v>60</v>
      </c>
      <c r="DF65" s="37">
        <f t="shared" si="215"/>
        <v>60</v>
      </c>
      <c r="DG65" s="37">
        <f t="shared" si="215"/>
        <v>60</v>
      </c>
    </row>
    <row r="66" spans="11:111" x14ac:dyDescent="0.3">
      <c r="K66" s="34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S66" t="str">
        <f t="shared" si="211"/>
        <v>170 атм</v>
      </c>
      <c r="AT66">
        <v>170</v>
      </c>
      <c r="AU66" s="34">
        <f t="shared" si="212"/>
        <v>300</v>
      </c>
      <c r="AV66" s="16">
        <f t="shared" si="213"/>
        <v>0.94341436078704743</v>
      </c>
      <c r="AW66" s="16">
        <f t="shared" si="210"/>
        <v>0.90379179370709173</v>
      </c>
      <c r="AX66" s="16">
        <f t="shared" si="210"/>
        <v>0.85969866099006986</v>
      </c>
      <c r="AY66" s="16">
        <f t="shared" si="210"/>
        <v>0.82525145612971629</v>
      </c>
      <c r="AZ66" s="16">
        <f t="shared" si="210"/>
        <v>0.79350571555551075</v>
      </c>
      <c r="BA66" s="16">
        <f t="shared" si="210"/>
        <v>0.76404290759185223</v>
      </c>
      <c r="BB66" s="16">
        <f t="shared" si="210"/>
        <v>0.73656509442534346</v>
      </c>
      <c r="BC66" s="16">
        <f t="shared" si="210"/>
        <v>0.71084676019660331</v>
      </c>
      <c r="BD66" s="16">
        <f t="shared" si="210"/>
        <v>0.68670974760796888</v>
      </c>
      <c r="BE66" s="16">
        <f t="shared" si="210"/>
        <v>0.66400879705921867</v>
      </c>
      <c r="BF66" s="16">
        <f t="shared" si="210"/>
        <v>0.64262256011585117</v>
      </c>
      <c r="BG66" s="16">
        <f t="shared" si="210"/>
        <v>0.62244769224893015</v>
      </c>
      <c r="BH66" s="16">
        <f t="shared" si="210"/>
        <v>0.60339479459439982</v>
      </c>
      <c r="BI66" s="16">
        <f t="shared" si="210"/>
        <v>0.58538552486811513</v>
      </c>
      <c r="BZ66" s="25"/>
      <c r="CA66" s="25"/>
      <c r="CB66" s="25"/>
      <c r="CR66" s="76"/>
      <c r="CS66" s="34">
        <f>$K$17</f>
        <v>100</v>
      </c>
      <c r="CT66" s="37">
        <f t="shared" si="215"/>
        <v>500</v>
      </c>
      <c r="CU66" s="37">
        <f t="shared" si="215"/>
        <v>60</v>
      </c>
      <c r="CV66" s="37">
        <f t="shared" si="215"/>
        <v>60</v>
      </c>
      <c r="CW66" s="37">
        <f t="shared" si="215"/>
        <v>60</v>
      </c>
      <c r="CX66" s="37">
        <f t="shared" si="215"/>
        <v>60</v>
      </c>
      <c r="CY66" s="37">
        <f t="shared" si="215"/>
        <v>60</v>
      </c>
      <c r="CZ66" s="37">
        <f t="shared" si="215"/>
        <v>60</v>
      </c>
      <c r="DA66" s="37">
        <f t="shared" si="215"/>
        <v>60</v>
      </c>
      <c r="DB66" s="37">
        <f t="shared" si="215"/>
        <v>60</v>
      </c>
      <c r="DC66" s="37">
        <f t="shared" si="215"/>
        <v>60</v>
      </c>
      <c r="DD66" s="37">
        <f t="shared" si="215"/>
        <v>60</v>
      </c>
      <c r="DE66" s="37">
        <f t="shared" si="215"/>
        <v>60</v>
      </c>
      <c r="DF66" s="37">
        <f t="shared" si="215"/>
        <v>60</v>
      </c>
      <c r="DG66" s="37">
        <f t="shared" si="215"/>
        <v>60</v>
      </c>
    </row>
    <row r="67" spans="11:111" x14ac:dyDescent="0.3">
      <c r="K67" s="34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CR67" s="76"/>
      <c r="CS67" s="34">
        <f>$K$18</f>
        <v>150</v>
      </c>
      <c r="CT67" s="37">
        <f t="shared" si="215"/>
        <v>500</v>
      </c>
      <c r="CU67" s="37">
        <f t="shared" si="215"/>
        <v>60</v>
      </c>
      <c r="CV67" s="37">
        <f t="shared" si="215"/>
        <v>60</v>
      </c>
      <c r="CW67" s="37">
        <f t="shared" si="215"/>
        <v>60</v>
      </c>
      <c r="CX67" s="37">
        <f t="shared" si="215"/>
        <v>60</v>
      </c>
      <c r="CY67" s="37">
        <f t="shared" si="215"/>
        <v>60</v>
      </c>
      <c r="CZ67" s="37">
        <f t="shared" si="215"/>
        <v>60</v>
      </c>
      <c r="DA67" s="37">
        <f t="shared" si="215"/>
        <v>60</v>
      </c>
      <c r="DB67" s="37">
        <f t="shared" si="215"/>
        <v>60</v>
      </c>
      <c r="DC67" s="37">
        <f t="shared" si="215"/>
        <v>60</v>
      </c>
      <c r="DD67" s="37">
        <f t="shared" si="215"/>
        <v>60</v>
      </c>
      <c r="DE67" s="37">
        <f t="shared" si="215"/>
        <v>60</v>
      </c>
      <c r="DF67" s="37">
        <f t="shared" si="215"/>
        <v>60</v>
      </c>
      <c r="DG67" s="37">
        <f t="shared" si="215"/>
        <v>60</v>
      </c>
    </row>
    <row r="68" spans="11:111" x14ac:dyDescent="0.3">
      <c r="K68" s="34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AA68" s="70"/>
      <c r="AB68" s="70"/>
      <c r="AC68" s="70"/>
      <c r="AD68" s="70"/>
      <c r="AE68" s="70"/>
      <c r="AF68" s="70"/>
      <c r="AG68" s="70"/>
      <c r="AH68" s="70"/>
      <c r="AI68" s="70"/>
      <c r="AJ68" s="70"/>
      <c r="AK68" s="70"/>
      <c r="AL68" s="70"/>
      <c r="AM68" s="70"/>
      <c r="AN68" s="70"/>
      <c r="CR68" s="76"/>
      <c r="CS68" s="34">
        <f>$K$19</f>
        <v>200</v>
      </c>
      <c r="CT68" s="37">
        <f t="shared" si="215"/>
        <v>500</v>
      </c>
      <c r="CU68" s="37">
        <f t="shared" si="215"/>
        <v>60</v>
      </c>
      <c r="CV68" s="37">
        <f t="shared" si="215"/>
        <v>60</v>
      </c>
      <c r="CW68" s="37">
        <f t="shared" si="215"/>
        <v>60</v>
      </c>
      <c r="CX68" s="37">
        <f t="shared" si="215"/>
        <v>60</v>
      </c>
      <c r="CY68" s="37">
        <f t="shared" si="215"/>
        <v>60</v>
      </c>
      <c r="CZ68" s="37">
        <f t="shared" si="215"/>
        <v>60</v>
      </c>
      <c r="DA68" s="37">
        <f t="shared" si="215"/>
        <v>60</v>
      </c>
      <c r="DB68" s="37">
        <f t="shared" si="215"/>
        <v>60</v>
      </c>
      <c r="DC68" s="37">
        <f t="shared" si="215"/>
        <v>60</v>
      </c>
      <c r="DD68" s="37">
        <f t="shared" si="215"/>
        <v>60</v>
      </c>
      <c r="DE68" s="37">
        <f t="shared" si="215"/>
        <v>60</v>
      </c>
      <c r="DF68" s="37">
        <f t="shared" si="215"/>
        <v>60</v>
      </c>
      <c r="DG68" s="37">
        <f t="shared" si="215"/>
        <v>60</v>
      </c>
    </row>
    <row r="69" spans="11:111" x14ac:dyDescent="0.3">
      <c r="K69" s="34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CR69" s="76"/>
      <c r="CS69" s="34">
        <f>$K$20</f>
        <v>250</v>
      </c>
      <c r="CT69" s="37">
        <f t="shared" si="215"/>
        <v>500</v>
      </c>
      <c r="CU69" s="37">
        <f t="shared" si="215"/>
        <v>60</v>
      </c>
      <c r="CV69" s="37">
        <f t="shared" si="215"/>
        <v>60</v>
      </c>
      <c r="CW69" s="37">
        <f t="shared" si="215"/>
        <v>60</v>
      </c>
      <c r="CX69" s="37">
        <f t="shared" si="215"/>
        <v>60</v>
      </c>
      <c r="CY69" s="37">
        <f t="shared" si="215"/>
        <v>60</v>
      </c>
      <c r="CZ69" s="37">
        <f t="shared" si="215"/>
        <v>60</v>
      </c>
      <c r="DA69" s="37">
        <f t="shared" si="215"/>
        <v>60</v>
      </c>
      <c r="DB69" s="37">
        <f t="shared" si="215"/>
        <v>60</v>
      </c>
      <c r="DC69" s="37">
        <f t="shared" si="215"/>
        <v>60</v>
      </c>
      <c r="DD69" s="37">
        <f t="shared" si="215"/>
        <v>60</v>
      </c>
      <c r="DE69" s="37">
        <f t="shared" si="215"/>
        <v>60</v>
      </c>
      <c r="DF69" s="37">
        <f t="shared" si="215"/>
        <v>60</v>
      </c>
      <c r="DG69" s="37">
        <f t="shared" si="215"/>
        <v>60</v>
      </c>
    </row>
    <row r="70" spans="11:111" x14ac:dyDescent="0.3">
      <c r="K70" s="34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CR70" s="76"/>
      <c r="CS70" s="34">
        <f>$K$21</f>
        <v>300</v>
      </c>
      <c r="CT70" s="37">
        <f t="shared" si="215"/>
        <v>500</v>
      </c>
      <c r="CU70" s="37">
        <f t="shared" si="215"/>
        <v>60</v>
      </c>
      <c r="CV70" s="37">
        <f t="shared" si="215"/>
        <v>60</v>
      </c>
      <c r="CW70" s="37">
        <f t="shared" si="215"/>
        <v>60</v>
      </c>
      <c r="CX70" s="37">
        <f t="shared" si="215"/>
        <v>60</v>
      </c>
      <c r="CY70" s="37">
        <f t="shared" si="215"/>
        <v>60</v>
      </c>
      <c r="CZ70" s="37">
        <f t="shared" si="215"/>
        <v>60</v>
      </c>
      <c r="DA70" s="37">
        <f t="shared" si="215"/>
        <v>60</v>
      </c>
      <c r="DB70" s="37">
        <f t="shared" si="215"/>
        <v>60</v>
      </c>
      <c r="DC70" s="37">
        <f t="shared" si="215"/>
        <v>60</v>
      </c>
      <c r="DD70" s="37">
        <f t="shared" si="215"/>
        <v>60</v>
      </c>
      <c r="DE70" s="37">
        <f t="shared" si="215"/>
        <v>60</v>
      </c>
      <c r="DF70" s="37">
        <f t="shared" si="215"/>
        <v>60</v>
      </c>
      <c r="DG70" s="37">
        <f t="shared" si="215"/>
        <v>60.82763671875</v>
      </c>
    </row>
    <row r="71" spans="11:111" x14ac:dyDescent="0.3">
      <c r="K71" s="34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CR71" s="76"/>
      <c r="CS71" s="34">
        <f>$K$22</f>
        <v>350</v>
      </c>
      <c r="CT71" s="37">
        <f t="shared" si="215"/>
        <v>500</v>
      </c>
      <c r="CU71" s="37">
        <f t="shared" si="215"/>
        <v>60</v>
      </c>
      <c r="CV71" s="37">
        <f t="shared" si="215"/>
        <v>60</v>
      </c>
      <c r="CW71" s="37">
        <f t="shared" si="215"/>
        <v>60</v>
      </c>
      <c r="CX71" s="37">
        <f t="shared" si="215"/>
        <v>60</v>
      </c>
      <c r="CY71" s="37">
        <f t="shared" si="215"/>
        <v>60</v>
      </c>
      <c r="CZ71" s="37">
        <f t="shared" si="215"/>
        <v>60</v>
      </c>
      <c r="DA71" s="37">
        <f t="shared" si="215"/>
        <v>60</v>
      </c>
      <c r="DB71" s="37">
        <f t="shared" si="215"/>
        <v>60</v>
      </c>
      <c r="DC71" s="37">
        <f t="shared" si="215"/>
        <v>60</v>
      </c>
      <c r="DD71" s="37">
        <f t="shared" si="215"/>
        <v>60.24169921875</v>
      </c>
      <c r="DE71" s="37">
        <f t="shared" si="215"/>
        <v>62.6953125</v>
      </c>
      <c r="DF71" s="37">
        <f t="shared" si="215"/>
        <v>65.0390625</v>
      </c>
      <c r="DG71" s="37">
        <f t="shared" si="215"/>
        <v>67.27294921875</v>
      </c>
    </row>
    <row r="72" spans="11:111" x14ac:dyDescent="0.3">
      <c r="K72" s="34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CR72" s="76"/>
      <c r="CS72" s="34">
        <f>$K$23</f>
        <v>400</v>
      </c>
      <c r="CT72" s="37">
        <f t="shared" si="215"/>
        <v>500</v>
      </c>
      <c r="CU72" s="37">
        <f t="shared" si="215"/>
        <v>60</v>
      </c>
      <c r="CV72" s="37">
        <f t="shared" si="215"/>
        <v>60</v>
      </c>
      <c r="CW72" s="37">
        <f t="shared" si="215"/>
        <v>60</v>
      </c>
      <c r="CX72" s="37">
        <f t="shared" si="215"/>
        <v>60</v>
      </c>
      <c r="CY72" s="37">
        <f t="shared" si="215"/>
        <v>60</v>
      </c>
      <c r="CZ72" s="37">
        <f t="shared" si="215"/>
        <v>60</v>
      </c>
      <c r="DA72" s="37">
        <f t="shared" si="215"/>
        <v>60</v>
      </c>
      <c r="DB72" s="37">
        <f t="shared" si="215"/>
        <v>60</v>
      </c>
      <c r="DC72" s="37">
        <f t="shared" si="215"/>
        <v>62.677001953125</v>
      </c>
      <c r="DD72" s="37">
        <f t="shared" si="215"/>
        <v>65.58837890625</v>
      </c>
      <c r="DE72" s="37">
        <f t="shared" si="215"/>
        <v>68.37158203125</v>
      </c>
      <c r="DF72" s="37">
        <f t="shared" si="215"/>
        <v>70.9716796875</v>
      </c>
      <c r="DG72" s="37">
        <f t="shared" si="215"/>
        <v>73.4619140625</v>
      </c>
    </row>
    <row r="73" spans="11:111" x14ac:dyDescent="0.3">
      <c r="K73" s="34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AA73" s="70"/>
      <c r="AB73" s="70"/>
      <c r="AC73" s="70"/>
      <c r="AD73" s="70"/>
      <c r="AE73" s="70"/>
      <c r="AF73" s="70"/>
      <c r="AG73" s="70"/>
      <c r="AH73" s="70"/>
      <c r="AI73" s="70"/>
      <c r="AJ73" s="70"/>
      <c r="AK73" s="70"/>
      <c r="AL73" s="70"/>
      <c r="AM73" s="70"/>
      <c r="AN73" s="70"/>
      <c r="CR73" s="76"/>
      <c r="CS73" s="34">
        <f>$K$24</f>
        <v>450</v>
      </c>
      <c r="CT73" s="37">
        <f t="shared" si="215"/>
        <v>500</v>
      </c>
      <c r="CU73" s="37">
        <f t="shared" si="215"/>
        <v>60</v>
      </c>
      <c r="CV73" s="37">
        <f t="shared" si="215"/>
        <v>60</v>
      </c>
      <c r="CW73" s="37">
        <f t="shared" si="215"/>
        <v>60</v>
      </c>
      <c r="CX73" s="37">
        <f t="shared" si="215"/>
        <v>60</v>
      </c>
      <c r="CY73" s="37">
        <f t="shared" si="215"/>
        <v>60</v>
      </c>
      <c r="CZ73" s="37">
        <f t="shared" si="215"/>
        <v>60</v>
      </c>
      <c r="DA73" s="37">
        <f t="shared" si="215"/>
        <v>60.498046875</v>
      </c>
      <c r="DB73" s="37">
        <f t="shared" si="215"/>
        <v>64.16015625</v>
      </c>
      <c r="DC73" s="37">
        <f t="shared" si="215"/>
        <v>67.56591796875</v>
      </c>
      <c r="DD73" s="37">
        <f t="shared" si="215"/>
        <v>70.78857421875</v>
      </c>
      <c r="DE73" s="37">
        <f t="shared" si="215"/>
        <v>73.828125</v>
      </c>
      <c r="DF73" s="37">
        <f t="shared" si="215"/>
        <v>76.64794921875</v>
      </c>
      <c r="DG73" s="37">
        <f t="shared" si="215"/>
        <v>79.35791015625</v>
      </c>
    </row>
    <row r="74" spans="11:111" x14ac:dyDescent="0.3">
      <c r="K74" s="34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AA74" s="70"/>
      <c r="AB74" s="70"/>
      <c r="AC74" s="70"/>
      <c r="AD74" s="70"/>
      <c r="AE74" s="70"/>
      <c r="AF74" s="70"/>
      <c r="AG74" s="70"/>
      <c r="AH74" s="70"/>
      <c r="AI74" s="70"/>
      <c r="AJ74" s="70"/>
      <c r="AK74" s="70"/>
      <c r="AL74" s="70"/>
      <c r="AM74" s="70"/>
      <c r="AN74" s="70"/>
      <c r="CR74" s="76"/>
      <c r="CS74" s="34">
        <f>$K$25</f>
        <v>500</v>
      </c>
      <c r="CT74" s="37">
        <f t="shared" si="215"/>
        <v>500</v>
      </c>
      <c r="CU74" s="37">
        <f t="shared" si="215"/>
        <v>60</v>
      </c>
      <c r="CV74" s="37">
        <f t="shared" si="215"/>
        <v>60</v>
      </c>
      <c r="CW74" s="37">
        <f t="shared" si="215"/>
        <v>60</v>
      </c>
      <c r="CX74" s="37">
        <f t="shared" si="215"/>
        <v>60</v>
      </c>
      <c r="CY74" s="37">
        <f t="shared" si="215"/>
        <v>60</v>
      </c>
      <c r="CZ74" s="37">
        <f t="shared" si="215"/>
        <v>60.3515625</v>
      </c>
      <c r="DA74" s="37">
        <f t="shared" si="215"/>
        <v>64.617919921875</v>
      </c>
      <c r="DB74" s="37">
        <f t="shared" si="215"/>
        <v>68.59130859375</v>
      </c>
      <c r="DC74" s="37">
        <f t="shared" si="215"/>
        <v>72.32666015625</v>
      </c>
      <c r="DD74" s="37">
        <f t="shared" si="215"/>
        <v>75.8056640625</v>
      </c>
      <c r="DE74" s="37">
        <f t="shared" si="215"/>
        <v>79.0283203125</v>
      </c>
      <c r="DF74" s="37">
        <f t="shared" si="215"/>
        <v>82.06787109375</v>
      </c>
      <c r="DG74" s="37">
        <f t="shared" si="215"/>
        <v>84.92431640625</v>
      </c>
    </row>
    <row r="75" spans="11:111" x14ac:dyDescent="0.3">
      <c r="K75" s="34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AA75" s="70"/>
      <c r="AB75" s="70"/>
      <c r="AC75" s="70"/>
      <c r="AD75" s="70"/>
      <c r="AE75" s="70"/>
      <c r="AF75" s="70"/>
      <c r="AG75" s="70"/>
      <c r="AH75" s="70"/>
      <c r="AI75" s="70"/>
      <c r="AJ75" s="70"/>
      <c r="AK75" s="70"/>
      <c r="AL75" s="70"/>
      <c r="AM75" s="70"/>
      <c r="AN75" s="70"/>
      <c r="CR75" s="76"/>
      <c r="CS75" s="34">
        <f>$K$26</f>
        <v>550</v>
      </c>
      <c r="CT75" s="37">
        <f t="shared" si="215"/>
        <v>500</v>
      </c>
      <c r="CU75" s="37">
        <f t="shared" si="215"/>
        <v>60</v>
      </c>
      <c r="CV75" s="37">
        <f t="shared" si="215"/>
        <v>60</v>
      </c>
      <c r="CW75" s="37">
        <f t="shared" si="215"/>
        <v>60</v>
      </c>
      <c r="CX75" s="37">
        <f t="shared" si="215"/>
        <v>60</v>
      </c>
      <c r="CY75" s="37">
        <f t="shared" si="215"/>
        <v>60</v>
      </c>
      <c r="CZ75" s="37">
        <f t="shared" si="215"/>
        <v>64.013671875</v>
      </c>
      <c r="DA75" s="37">
        <f t="shared" si="215"/>
        <v>68.6279296875</v>
      </c>
      <c r="DB75" s="37">
        <f t="shared" si="215"/>
        <v>72.91259765625</v>
      </c>
      <c r="DC75" s="37">
        <f t="shared" si="215"/>
        <v>76.904296875</v>
      </c>
      <c r="DD75" s="37">
        <f t="shared" si="215"/>
        <v>80.60302734375</v>
      </c>
      <c r="DE75" s="37">
        <f t="shared" si="215"/>
        <v>84.027099609375</v>
      </c>
      <c r="DF75" s="37">
        <f t="shared" si="215"/>
        <v>87.213134765625</v>
      </c>
      <c r="DG75" s="37">
        <f t="shared" si="215"/>
        <v>90.1611328125</v>
      </c>
    </row>
    <row r="76" spans="11:111" x14ac:dyDescent="0.3">
      <c r="K76" s="34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AA76" s="70"/>
      <c r="AB76" s="70"/>
      <c r="AC76" s="70"/>
      <c r="AD76" s="70"/>
      <c r="AE76" s="70"/>
      <c r="AF76" s="70"/>
      <c r="AG76" s="70"/>
      <c r="AH76" s="70"/>
      <c r="AI76" s="70"/>
      <c r="AJ76" s="70"/>
      <c r="AK76" s="70"/>
      <c r="AL76" s="70"/>
      <c r="AM76" s="70"/>
      <c r="AN76" s="70"/>
      <c r="CR76" s="76"/>
      <c r="CS76" s="34">
        <f>$K$27</f>
        <v>600</v>
      </c>
      <c r="CT76" s="37">
        <f t="shared" si="215"/>
        <v>500</v>
      </c>
      <c r="CU76" s="37">
        <f t="shared" si="215"/>
        <v>60</v>
      </c>
      <c r="CV76" s="37">
        <f t="shared" si="215"/>
        <v>60</v>
      </c>
      <c r="CW76" s="37">
        <f t="shared" si="215"/>
        <v>60</v>
      </c>
      <c r="CX76" s="37">
        <f t="shared" si="215"/>
        <v>60</v>
      </c>
      <c r="CY76" s="37">
        <f t="shared" si="215"/>
        <v>60.02197265625</v>
      </c>
      <c r="CZ76" s="37">
        <f t="shared" si="215"/>
        <v>67.6025390625</v>
      </c>
      <c r="DA76" s="37">
        <f t="shared" si="215"/>
        <v>72.54638671875</v>
      </c>
      <c r="DB76" s="37">
        <f t="shared" si="215"/>
        <v>77.105712890625</v>
      </c>
      <c r="DC76" s="37">
        <f t="shared" si="215"/>
        <v>81.298828125</v>
      </c>
      <c r="DD76" s="37">
        <f t="shared" si="215"/>
        <v>85.1806640625</v>
      </c>
      <c r="DE76" s="37">
        <f t="shared" si="215"/>
        <v>88.76953125</v>
      </c>
      <c r="DF76" s="37">
        <f t="shared" si="215"/>
        <v>92.02880859375</v>
      </c>
      <c r="DG76" s="37">
        <f t="shared" si="215"/>
        <v>95.10498046875</v>
      </c>
    </row>
    <row r="77" spans="11:111" x14ac:dyDescent="0.3">
      <c r="K77" s="34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AA77" s="70"/>
      <c r="AB77" s="70"/>
      <c r="AC77" s="70"/>
      <c r="AD77" s="70"/>
      <c r="AE77" s="70"/>
      <c r="AF77" s="70"/>
      <c r="AG77" s="70"/>
      <c r="AH77" s="70"/>
      <c r="AI77" s="70"/>
      <c r="AJ77" s="70"/>
      <c r="AK77" s="70"/>
      <c r="AL77" s="70"/>
      <c r="AM77" s="70"/>
      <c r="AN77" s="70"/>
      <c r="CR77" s="76"/>
      <c r="CS77" s="34">
        <f>$K$28</f>
        <v>650</v>
      </c>
      <c r="CT77" s="37">
        <f t="shared" si="215"/>
        <v>500</v>
      </c>
      <c r="CU77" s="37">
        <f t="shared" si="215"/>
        <v>60</v>
      </c>
      <c r="CV77" s="37">
        <f t="shared" si="215"/>
        <v>60</v>
      </c>
      <c r="CW77" s="37">
        <f t="shared" si="215"/>
        <v>60</v>
      </c>
      <c r="CX77" s="37">
        <f t="shared" si="215"/>
        <v>60</v>
      </c>
      <c r="CY77" s="37">
        <f t="shared" si="215"/>
        <v>63.02490234375</v>
      </c>
      <c r="CZ77" s="37">
        <f t="shared" si="215"/>
        <v>71.1181640625</v>
      </c>
      <c r="DA77" s="37">
        <f t="shared" si="215"/>
        <v>76.35498046875</v>
      </c>
      <c r="DB77" s="37">
        <f t="shared" si="215"/>
        <v>81.15234375</v>
      </c>
      <c r="DC77" s="37">
        <f t="shared" si="215"/>
        <v>85.51025390625</v>
      </c>
      <c r="DD77" s="37">
        <f t="shared" si="215"/>
        <v>89.53857421875</v>
      </c>
      <c r="DE77" s="37">
        <f t="shared" si="215"/>
        <v>93.20068359375</v>
      </c>
      <c r="DF77" s="37">
        <f t="shared" si="215"/>
        <v>96.56982421875</v>
      </c>
      <c r="DG77" s="37">
        <f t="shared" si="215"/>
        <v>99.6826171875</v>
      </c>
    </row>
    <row r="78" spans="11:111" x14ac:dyDescent="0.3">
      <c r="K78" s="34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AA78" s="70"/>
      <c r="AB78" s="70"/>
      <c r="AC78" s="70"/>
      <c r="AD78" s="70"/>
      <c r="AE78" s="70"/>
      <c r="AF78" s="70"/>
      <c r="AG78" s="70"/>
      <c r="AH78" s="70"/>
      <c r="AI78" s="70"/>
      <c r="AJ78" s="70"/>
      <c r="AK78" s="70"/>
      <c r="AL78" s="70"/>
      <c r="AM78" s="70"/>
      <c r="AN78" s="70"/>
      <c r="CR78" s="76"/>
      <c r="CS78" s="34">
        <f>$K$29</f>
        <v>700</v>
      </c>
      <c r="CT78" s="37">
        <f t="shared" si="215"/>
        <v>500</v>
      </c>
      <c r="CU78" s="37">
        <f t="shared" si="215"/>
        <v>60</v>
      </c>
      <c r="CV78" s="37">
        <f t="shared" si="215"/>
        <v>60</v>
      </c>
      <c r="CW78" s="37">
        <f t="shared" si="215"/>
        <v>60</v>
      </c>
      <c r="CX78" s="37">
        <f t="shared" si="215"/>
        <v>60</v>
      </c>
      <c r="CY78" s="37">
        <f t="shared" si="215"/>
        <v>65.9912109375</v>
      </c>
      <c r="CZ78" s="37">
        <f t="shared" si="215"/>
        <v>74.542236328125</v>
      </c>
      <c r="DA78" s="37">
        <f t="shared" si="215"/>
        <v>80.01708984375</v>
      </c>
      <c r="DB78" s="37">
        <f t="shared" si="215"/>
        <v>85.0341796875</v>
      </c>
      <c r="DC78" s="37">
        <f t="shared" si="215"/>
        <v>89.53857421875</v>
      </c>
      <c r="DD78" s="37">
        <f t="shared" si="215"/>
        <v>93.6767578125</v>
      </c>
      <c r="DE78" s="37">
        <f t="shared" si="215"/>
        <v>97.412109375</v>
      </c>
      <c r="DF78" s="37">
        <f t="shared" si="215"/>
        <v>100.81787109375</v>
      </c>
      <c r="DG78" s="37">
        <f t="shared" si="215"/>
        <v>103.96728515625</v>
      </c>
    </row>
    <row r="79" spans="11:111" x14ac:dyDescent="0.3">
      <c r="K79" s="34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AA79" s="70"/>
      <c r="AB79" s="70"/>
      <c r="AC79" s="70"/>
      <c r="AD79" s="70"/>
      <c r="AE79" s="70"/>
      <c r="AF79" s="70"/>
      <c r="AG79" s="70"/>
      <c r="AH79" s="70"/>
      <c r="AI79" s="70"/>
      <c r="AJ79" s="70"/>
      <c r="AK79" s="70"/>
      <c r="AL79" s="70"/>
      <c r="AM79" s="70"/>
      <c r="AN79" s="70"/>
      <c r="CR79" s="76"/>
      <c r="CS79" s="34">
        <f>$K$30</f>
        <v>750</v>
      </c>
      <c r="CT79" s="37">
        <f t="shared" si="215"/>
        <v>500</v>
      </c>
      <c r="CU79" s="37">
        <f t="shared" si="215"/>
        <v>60</v>
      </c>
      <c r="CV79" s="37">
        <f t="shared" si="215"/>
        <v>60</v>
      </c>
      <c r="CW79" s="37">
        <f t="shared" si="215"/>
        <v>60</v>
      </c>
      <c r="CX79" s="37">
        <f t="shared" si="215"/>
        <v>62.1826171875</v>
      </c>
      <c r="CY79" s="37">
        <f t="shared" si="215"/>
        <v>68.88427734375</v>
      </c>
      <c r="CZ79" s="37">
        <f t="shared" si="215"/>
        <v>77.8564453125</v>
      </c>
      <c r="DA79" s="37">
        <f t="shared" si="215"/>
        <v>83.5693359375</v>
      </c>
      <c r="DB79" s="37">
        <f t="shared" si="215"/>
        <v>88.73291015625</v>
      </c>
      <c r="DC79" s="37">
        <f t="shared" si="215"/>
        <v>93.3837890625</v>
      </c>
      <c r="DD79" s="37">
        <f t="shared" si="215"/>
        <v>97.55859375</v>
      </c>
      <c r="DE79" s="37">
        <f t="shared" si="215"/>
        <v>101.3671875</v>
      </c>
      <c r="DF79" s="37">
        <f t="shared" si="215"/>
        <v>104.8095703125</v>
      </c>
      <c r="DG79" s="37">
        <f t="shared" si="215"/>
        <v>107.958984375</v>
      </c>
    </row>
    <row r="80" spans="11:111" x14ac:dyDescent="0.3">
      <c r="K80" s="34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AA80" s="70"/>
      <c r="AB80" s="70"/>
      <c r="AC80" s="70"/>
      <c r="AD80" s="70"/>
      <c r="AE80" s="70"/>
      <c r="AF80" s="70"/>
      <c r="AG80" s="70"/>
      <c r="AH80" s="70"/>
      <c r="AI80" s="70"/>
      <c r="AJ80" s="70"/>
      <c r="AK80" s="70"/>
      <c r="AL80" s="70"/>
      <c r="AM80" s="70"/>
      <c r="AN80" s="70"/>
      <c r="CR80" s="76"/>
      <c r="CS80" s="34">
        <f>$K$31</f>
        <v>800</v>
      </c>
      <c r="CT80" s="37">
        <f t="shared" si="215"/>
        <v>500</v>
      </c>
      <c r="CU80" s="37">
        <f t="shared" si="215"/>
        <v>60</v>
      </c>
      <c r="CV80" s="37">
        <f t="shared" si="215"/>
        <v>60</v>
      </c>
      <c r="CW80" s="37">
        <f t="shared" si="215"/>
        <v>60</v>
      </c>
      <c r="CX80" s="37">
        <f t="shared" si="215"/>
        <v>64.691162109375</v>
      </c>
      <c r="CY80" s="37">
        <f t="shared" si="215"/>
        <v>71.722412109375</v>
      </c>
      <c r="CZ80" s="37">
        <f t="shared" si="215"/>
        <v>81.11572265625</v>
      </c>
      <c r="DA80" s="37">
        <f t="shared" si="215"/>
        <v>87.01171875</v>
      </c>
      <c r="DB80" s="37">
        <f t="shared" si="215"/>
        <v>92.28515625</v>
      </c>
      <c r="DC80" s="37">
        <f t="shared" si="215"/>
        <v>97.00927734375</v>
      </c>
      <c r="DD80" s="37">
        <f t="shared" si="215"/>
        <v>101.25732421875</v>
      </c>
      <c r="DE80" s="37">
        <f t="shared" si="215"/>
        <v>105.06591796875</v>
      </c>
      <c r="DF80" s="37">
        <f t="shared" si="215"/>
        <v>108.544921875</v>
      </c>
      <c r="DG80" s="37">
        <f t="shared" si="215"/>
        <v>111.73095703125</v>
      </c>
    </row>
    <row r="81" spans="11:111" x14ac:dyDescent="0.3">
      <c r="K81" s="34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AA81" s="70"/>
      <c r="AB81" s="70"/>
      <c r="AC81" s="70"/>
      <c r="AD81" s="70"/>
      <c r="AE81" s="70"/>
      <c r="AF81" s="70"/>
      <c r="AG81" s="70"/>
      <c r="AH81" s="70"/>
      <c r="AI81" s="70"/>
      <c r="AJ81" s="70"/>
      <c r="AK81" s="70"/>
      <c r="AL81" s="70"/>
      <c r="AM81" s="70"/>
      <c r="AN81" s="70"/>
      <c r="CR81" s="76"/>
      <c r="CS81" s="34">
        <f>$K$32</f>
        <v>850</v>
      </c>
      <c r="CT81" s="37">
        <f t="shared" si="215"/>
        <v>500</v>
      </c>
      <c r="CU81" s="37">
        <f t="shared" si="215"/>
        <v>60</v>
      </c>
      <c r="CV81" s="37">
        <f t="shared" si="215"/>
        <v>60</v>
      </c>
      <c r="CW81" s="37">
        <f t="shared" si="215"/>
        <v>60</v>
      </c>
      <c r="CX81" s="37">
        <f t="shared" si="215"/>
        <v>67.1630859375</v>
      </c>
      <c r="CY81" s="37">
        <f t="shared" si="215"/>
        <v>74.52392578125</v>
      </c>
      <c r="CZ81" s="37">
        <f t="shared" si="215"/>
        <v>84.228515625</v>
      </c>
      <c r="DA81" s="37">
        <f t="shared" ref="CU81:DG96" si="216">IF(DA32&lt;$B$18,$B$18,DA32)</f>
        <v>90.289306640625</v>
      </c>
      <c r="DB81" s="37">
        <f t="shared" si="216"/>
        <v>95.654296875</v>
      </c>
      <c r="DC81" s="37">
        <f t="shared" si="216"/>
        <v>100.45166015625</v>
      </c>
      <c r="DD81" s="37">
        <f t="shared" si="216"/>
        <v>104.736328125</v>
      </c>
      <c r="DE81" s="37">
        <f t="shared" si="216"/>
        <v>108.58154296875</v>
      </c>
      <c r="DF81" s="37">
        <f t="shared" si="216"/>
        <v>112.060546875</v>
      </c>
      <c r="DG81" s="37">
        <f t="shared" si="216"/>
        <v>115.283203125</v>
      </c>
    </row>
    <row r="82" spans="11:111" x14ac:dyDescent="0.3">
      <c r="K82" s="34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AA82" s="70"/>
      <c r="AB82" s="70"/>
      <c r="AC82" s="70"/>
      <c r="AD82" s="70"/>
      <c r="AE82" s="70"/>
      <c r="AF82" s="70"/>
      <c r="AG82" s="70"/>
      <c r="AH82" s="70"/>
      <c r="AI82" s="70"/>
      <c r="AJ82" s="70"/>
      <c r="AK82" s="70"/>
      <c r="AL82" s="70"/>
      <c r="AM82" s="70"/>
      <c r="AN82" s="70"/>
      <c r="CR82" s="76"/>
      <c r="CS82" s="34">
        <f>$K$33</f>
        <v>900</v>
      </c>
      <c r="CT82" s="37">
        <f t="shared" si="215"/>
        <v>500</v>
      </c>
      <c r="CU82" s="37">
        <f t="shared" si="216"/>
        <v>60</v>
      </c>
      <c r="CV82" s="37">
        <f t="shared" si="216"/>
        <v>60</v>
      </c>
      <c r="CW82" s="37">
        <f t="shared" si="216"/>
        <v>61.0107421875</v>
      </c>
      <c r="CX82" s="37">
        <f t="shared" si="216"/>
        <v>69.580078125</v>
      </c>
      <c r="CY82" s="37">
        <f t="shared" si="216"/>
        <v>77.23388671875</v>
      </c>
      <c r="CZ82" s="37">
        <f t="shared" si="216"/>
        <v>87.26806640625</v>
      </c>
      <c r="DA82" s="37">
        <f t="shared" si="216"/>
        <v>93.45703125</v>
      </c>
      <c r="DB82" s="37">
        <f t="shared" si="216"/>
        <v>98.876953125</v>
      </c>
      <c r="DC82" s="37">
        <f t="shared" si="216"/>
        <v>103.7109375</v>
      </c>
      <c r="DD82" s="37">
        <f t="shared" si="216"/>
        <v>108.0322265625</v>
      </c>
      <c r="DE82" s="37">
        <f t="shared" si="216"/>
        <v>111.9140625</v>
      </c>
      <c r="DF82" s="37">
        <f t="shared" si="216"/>
        <v>115.4296875</v>
      </c>
      <c r="DG82" s="37">
        <f t="shared" si="216"/>
        <v>118.65234375</v>
      </c>
    </row>
    <row r="83" spans="11:111" x14ac:dyDescent="0.3">
      <c r="K83" s="34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AA83" s="70"/>
      <c r="AB83" s="70"/>
      <c r="AC83" s="70"/>
      <c r="AD83" s="70"/>
      <c r="AE83" s="70"/>
      <c r="AF83" s="70"/>
      <c r="AG83" s="70"/>
      <c r="AH83" s="70"/>
      <c r="AI83" s="70"/>
      <c r="AJ83" s="70"/>
      <c r="AK83" s="70"/>
      <c r="AL83" s="70"/>
      <c r="AM83" s="70"/>
      <c r="AN83" s="70"/>
      <c r="CR83" s="76"/>
      <c r="CS83" s="34">
        <f>$K$34</f>
        <v>950</v>
      </c>
      <c r="CT83" s="37">
        <f t="shared" si="215"/>
        <v>500</v>
      </c>
      <c r="CU83" s="37">
        <f t="shared" si="216"/>
        <v>60</v>
      </c>
      <c r="CV83" s="37">
        <f t="shared" si="216"/>
        <v>60</v>
      </c>
      <c r="CW83" s="37">
        <f t="shared" si="216"/>
        <v>63.02490234375</v>
      </c>
      <c r="CX83" s="37">
        <f t="shared" si="216"/>
        <v>71.96044921875</v>
      </c>
      <c r="CY83" s="37">
        <f t="shared" si="216"/>
        <v>79.9072265625</v>
      </c>
      <c r="CZ83" s="37">
        <f t="shared" si="216"/>
        <v>90.1611328125</v>
      </c>
      <c r="DA83" s="37">
        <f t="shared" si="216"/>
        <v>96.4599609375</v>
      </c>
      <c r="DB83" s="37">
        <f t="shared" si="216"/>
        <v>101.953125</v>
      </c>
      <c r="DC83" s="37">
        <f t="shared" si="216"/>
        <v>106.82373046875</v>
      </c>
      <c r="DD83" s="37">
        <f t="shared" si="216"/>
        <v>111.14501953125</v>
      </c>
      <c r="DE83" s="37">
        <f t="shared" si="216"/>
        <v>115.0634765625</v>
      </c>
      <c r="DF83" s="37">
        <f t="shared" si="216"/>
        <v>118.61572265625</v>
      </c>
      <c r="DG83" s="37">
        <f t="shared" si="216"/>
        <v>121.91162109375</v>
      </c>
    </row>
    <row r="84" spans="11:111" x14ac:dyDescent="0.3">
      <c r="K84" s="34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AA84" s="70"/>
      <c r="AB84" s="70"/>
      <c r="AC84" s="70"/>
      <c r="AD84" s="70"/>
      <c r="AE84" s="70"/>
      <c r="AF84" s="70"/>
      <c r="AG84" s="70"/>
      <c r="AH84" s="70"/>
      <c r="AI84" s="70"/>
      <c r="AJ84" s="70"/>
      <c r="AK84" s="70"/>
      <c r="AL84" s="70"/>
      <c r="AM84" s="70"/>
      <c r="AN84" s="70"/>
      <c r="CR84" s="76"/>
      <c r="CS84" s="34">
        <f>$K$35</f>
        <v>1000</v>
      </c>
      <c r="CT84" s="37">
        <f t="shared" si="215"/>
        <v>500</v>
      </c>
      <c r="CU84" s="37">
        <f t="shared" si="216"/>
        <v>60</v>
      </c>
      <c r="CV84" s="37">
        <f t="shared" si="216"/>
        <v>60</v>
      </c>
      <c r="CW84" s="37">
        <f t="shared" si="216"/>
        <v>65.0390625</v>
      </c>
      <c r="CX84" s="37">
        <f t="shared" si="216"/>
        <v>74.30419921875</v>
      </c>
      <c r="CY84" s="37">
        <f t="shared" si="216"/>
        <v>82.470703125</v>
      </c>
      <c r="CZ84" s="37">
        <f t="shared" si="216"/>
        <v>92.98095703125</v>
      </c>
      <c r="DA84" s="37">
        <f t="shared" si="216"/>
        <v>99.35302734375</v>
      </c>
      <c r="DB84" s="37">
        <f t="shared" si="216"/>
        <v>104.8828125</v>
      </c>
      <c r="DC84" s="37">
        <f t="shared" si="216"/>
        <v>109.7900390625</v>
      </c>
      <c r="DD84" s="37">
        <f t="shared" si="216"/>
        <v>114.111328125</v>
      </c>
      <c r="DE84" s="37">
        <f t="shared" si="216"/>
        <v>118.06640625</v>
      </c>
      <c r="DF84" s="37">
        <f t="shared" si="216"/>
        <v>121.69189453125</v>
      </c>
      <c r="DG84" s="37">
        <f t="shared" si="216"/>
        <v>125.06103515625</v>
      </c>
    </row>
    <row r="85" spans="11:111" x14ac:dyDescent="0.3">
      <c r="K85" s="34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AA85" s="70"/>
      <c r="AB85" s="70"/>
      <c r="AC85" s="70"/>
      <c r="AD85" s="70"/>
      <c r="AE85" s="70"/>
      <c r="AF85" s="70"/>
      <c r="AG85" s="70"/>
      <c r="AH85" s="70"/>
      <c r="AI85" s="70"/>
      <c r="AJ85" s="70"/>
      <c r="AK85" s="70"/>
      <c r="AL85" s="70"/>
      <c r="AM85" s="70"/>
      <c r="AN85" s="70"/>
      <c r="CR85" s="76"/>
      <c r="CS85" s="34">
        <f>$K$36</f>
        <v>1050</v>
      </c>
      <c r="CT85" s="37">
        <f t="shared" si="215"/>
        <v>500</v>
      </c>
      <c r="CU85" s="37">
        <f t="shared" si="216"/>
        <v>60</v>
      </c>
      <c r="CV85" s="37">
        <f t="shared" si="216"/>
        <v>60</v>
      </c>
      <c r="CW85" s="37">
        <f t="shared" si="216"/>
        <v>66.998291015625</v>
      </c>
      <c r="CX85" s="37">
        <f t="shared" si="216"/>
        <v>76.611328125</v>
      </c>
      <c r="CY85" s="37">
        <f t="shared" si="216"/>
        <v>84.99755859375</v>
      </c>
      <c r="CZ85" s="37">
        <f t="shared" si="216"/>
        <v>95.69091796875</v>
      </c>
      <c r="DA85" s="37">
        <f t="shared" si="216"/>
        <v>102.099609375</v>
      </c>
      <c r="DB85" s="37">
        <f t="shared" si="216"/>
        <v>107.70263671875</v>
      </c>
      <c r="DC85" s="37">
        <f t="shared" si="216"/>
        <v>112.60986328125</v>
      </c>
      <c r="DD85" s="37">
        <f t="shared" si="216"/>
        <v>116.9677734375</v>
      </c>
      <c r="DE85" s="37">
        <f t="shared" si="216"/>
        <v>120.99609375</v>
      </c>
      <c r="DF85" s="37">
        <f t="shared" si="216"/>
        <v>124.658203125</v>
      </c>
      <c r="DG85" s="37">
        <f t="shared" si="216"/>
        <v>128.13720703125</v>
      </c>
    </row>
    <row r="86" spans="11:111" x14ac:dyDescent="0.3">
      <c r="K86" s="34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AA86" s="70"/>
      <c r="AB86" s="70"/>
      <c r="AC86" s="70"/>
      <c r="AD86" s="70"/>
      <c r="AE86" s="70"/>
      <c r="AF86" s="70"/>
      <c r="AG86" s="70"/>
      <c r="AH86" s="70"/>
      <c r="AI86" s="70"/>
      <c r="AJ86" s="70"/>
      <c r="AK86" s="70"/>
      <c r="AL86" s="70"/>
      <c r="AM86" s="70"/>
      <c r="AN86" s="70"/>
      <c r="CR86" s="76"/>
      <c r="CS86" s="34">
        <f>$K$37</f>
        <v>1100</v>
      </c>
      <c r="CT86" s="37">
        <f t="shared" si="215"/>
        <v>500</v>
      </c>
      <c r="CU86" s="37">
        <f t="shared" si="216"/>
        <v>60</v>
      </c>
      <c r="CV86" s="37">
        <f t="shared" si="216"/>
        <v>60</v>
      </c>
      <c r="CW86" s="37">
        <f t="shared" si="216"/>
        <v>68.939208984375</v>
      </c>
      <c r="CX86" s="37">
        <f t="shared" si="216"/>
        <v>78.84521484375</v>
      </c>
      <c r="CY86" s="37">
        <f t="shared" si="216"/>
        <v>87.451171875</v>
      </c>
      <c r="CZ86" s="37">
        <f t="shared" si="216"/>
        <v>94.88525390625</v>
      </c>
      <c r="DA86" s="37">
        <f t="shared" si="216"/>
        <v>104.77294921875</v>
      </c>
      <c r="DB86" s="37">
        <f t="shared" si="216"/>
        <v>110.3759765625</v>
      </c>
      <c r="DC86" s="37">
        <f t="shared" si="216"/>
        <v>115.283203125</v>
      </c>
      <c r="DD86" s="37">
        <f t="shared" si="216"/>
        <v>119.7509765625</v>
      </c>
      <c r="DE86" s="37">
        <f t="shared" si="216"/>
        <v>123.81591796875</v>
      </c>
      <c r="DF86" s="37">
        <f t="shared" si="216"/>
        <v>127.587890625</v>
      </c>
      <c r="DG86" s="37">
        <f t="shared" si="216"/>
        <v>131.21337890625</v>
      </c>
    </row>
    <row r="87" spans="11:111" x14ac:dyDescent="0.3">
      <c r="K87" s="34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AA87" s="70"/>
      <c r="AB87" s="70"/>
      <c r="AC87" s="70"/>
      <c r="AD87" s="70"/>
      <c r="AE87" s="70"/>
      <c r="AF87" s="70"/>
      <c r="AG87" s="70"/>
      <c r="AH87" s="70"/>
      <c r="AI87" s="70"/>
      <c r="AJ87" s="70"/>
      <c r="AK87" s="70"/>
      <c r="AL87" s="70"/>
      <c r="AM87" s="70"/>
      <c r="AN87" s="70"/>
      <c r="CR87" s="76"/>
      <c r="CS87" s="34">
        <f>$K$38</f>
        <v>1150</v>
      </c>
      <c r="CT87" s="37">
        <f t="shared" si="215"/>
        <v>500</v>
      </c>
      <c r="CU87" s="37">
        <f t="shared" si="216"/>
        <v>60</v>
      </c>
      <c r="CV87" s="37">
        <f t="shared" si="216"/>
        <v>60</v>
      </c>
      <c r="CW87" s="37">
        <f t="shared" si="216"/>
        <v>70.86181640625</v>
      </c>
      <c r="CX87" s="37">
        <f t="shared" si="216"/>
        <v>81.0791015625</v>
      </c>
      <c r="CY87" s="37">
        <f t="shared" si="216"/>
        <v>89.83154296875</v>
      </c>
      <c r="CZ87" s="37">
        <f t="shared" si="216"/>
        <v>97.37548828125</v>
      </c>
      <c r="DA87" s="37">
        <f t="shared" si="216"/>
        <v>107.2998046875</v>
      </c>
      <c r="DB87" s="37">
        <f t="shared" si="216"/>
        <v>112.939453125</v>
      </c>
      <c r="DC87" s="37">
        <f t="shared" si="216"/>
        <v>117.88330078125</v>
      </c>
      <c r="DD87" s="37">
        <f t="shared" si="216"/>
        <v>122.3876953125</v>
      </c>
      <c r="DE87" s="37">
        <f t="shared" si="216"/>
        <v>126.5625</v>
      </c>
      <c r="DF87" s="37">
        <f t="shared" si="216"/>
        <v>130.48095703125</v>
      </c>
      <c r="DG87" s="37">
        <f t="shared" si="216"/>
        <v>134.28955078125</v>
      </c>
    </row>
    <row r="88" spans="11:111" x14ac:dyDescent="0.3">
      <c r="K88" s="34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AA88" s="70"/>
      <c r="AB88" s="70"/>
      <c r="AC88" s="70"/>
      <c r="AD88" s="70"/>
      <c r="AE88" s="70"/>
      <c r="AF88" s="70"/>
      <c r="AG88" s="70"/>
      <c r="AH88" s="70"/>
      <c r="AI88" s="70"/>
      <c r="AJ88" s="70"/>
      <c r="AK88" s="70"/>
      <c r="AL88" s="70"/>
      <c r="AM88" s="70"/>
      <c r="AN88" s="70"/>
      <c r="CR88" s="76"/>
      <c r="CS88" s="34">
        <f>$K$39</f>
        <v>1200</v>
      </c>
      <c r="CT88" s="37">
        <f t="shared" si="215"/>
        <v>500</v>
      </c>
      <c r="CU88" s="37">
        <f t="shared" si="216"/>
        <v>60</v>
      </c>
      <c r="CV88" s="37">
        <f t="shared" si="216"/>
        <v>60.5712890625</v>
      </c>
      <c r="CW88" s="37">
        <f t="shared" si="216"/>
        <v>72.76611328125</v>
      </c>
      <c r="CX88" s="37">
        <f t="shared" si="216"/>
        <v>83.23974609375</v>
      </c>
      <c r="CY88" s="37">
        <f t="shared" si="216"/>
        <v>92.17529296875</v>
      </c>
      <c r="CZ88" s="37">
        <f t="shared" si="216"/>
        <v>99.755859375</v>
      </c>
      <c r="DA88" s="37">
        <f t="shared" si="216"/>
        <v>109.716796875</v>
      </c>
      <c r="DB88" s="37">
        <f t="shared" si="216"/>
        <v>115.39306640625</v>
      </c>
      <c r="DC88" s="37">
        <f t="shared" si="216"/>
        <v>120.41015625</v>
      </c>
      <c r="DD88" s="37">
        <f t="shared" si="216"/>
        <v>125.0244140625</v>
      </c>
      <c r="DE88" s="37">
        <f t="shared" si="216"/>
        <v>129.2724609375</v>
      </c>
      <c r="DF88" s="37">
        <f t="shared" si="216"/>
        <v>133.41064453125</v>
      </c>
      <c r="DG88" s="37">
        <f t="shared" si="216"/>
        <v>137.43896484375</v>
      </c>
    </row>
    <row r="89" spans="11:111" x14ac:dyDescent="0.3">
      <c r="K89" s="34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AA89" s="70"/>
      <c r="AB89" s="70"/>
      <c r="AC89" s="70"/>
      <c r="AD89" s="70"/>
      <c r="AE89" s="70"/>
      <c r="AF89" s="70"/>
      <c r="AG89" s="70"/>
      <c r="AH89" s="70"/>
      <c r="AI89" s="70"/>
      <c r="AJ89" s="70"/>
      <c r="AK89" s="70"/>
      <c r="AL89" s="70"/>
      <c r="AM89" s="70"/>
      <c r="AN89" s="70"/>
      <c r="CR89" s="76"/>
      <c r="CS89" s="34">
        <f>$K$40</f>
        <v>1250</v>
      </c>
      <c r="CT89" s="37">
        <f t="shared" si="215"/>
        <v>500</v>
      </c>
      <c r="CU89" s="37">
        <f t="shared" si="216"/>
        <v>60</v>
      </c>
      <c r="CV89" s="37">
        <f t="shared" si="216"/>
        <v>62.07275390625</v>
      </c>
      <c r="CW89" s="37">
        <f t="shared" si="216"/>
        <v>74.6337890625</v>
      </c>
      <c r="CX89" s="37">
        <f t="shared" si="216"/>
        <v>85.3271484375</v>
      </c>
      <c r="CY89" s="37">
        <f t="shared" si="216"/>
        <v>94.4091796875</v>
      </c>
      <c r="CZ89" s="37">
        <f t="shared" si="216"/>
        <v>102.06298828125</v>
      </c>
      <c r="DA89" s="37">
        <f t="shared" si="216"/>
        <v>112.060546875</v>
      </c>
      <c r="DB89" s="37">
        <f t="shared" si="216"/>
        <v>117.7734375</v>
      </c>
      <c r="DC89" s="37">
        <f t="shared" si="216"/>
        <v>122.86376953125</v>
      </c>
      <c r="DD89" s="37">
        <f t="shared" si="216"/>
        <v>127.55126953125</v>
      </c>
      <c r="DE89" s="37">
        <f t="shared" si="216"/>
        <v>132.01904296875</v>
      </c>
      <c r="DF89" s="37">
        <f t="shared" si="216"/>
        <v>136.34033203125</v>
      </c>
      <c r="DG89" s="37">
        <f t="shared" si="216"/>
        <v>140.6982421875</v>
      </c>
    </row>
    <row r="90" spans="11:111" x14ac:dyDescent="0.3">
      <c r="K90" s="34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AA90" s="70"/>
      <c r="AB90" s="70"/>
      <c r="AC90" s="70"/>
      <c r="AD90" s="70"/>
      <c r="AE90" s="70"/>
      <c r="AF90" s="70"/>
      <c r="AG90" s="70"/>
      <c r="AH90" s="70"/>
      <c r="AI90" s="70"/>
      <c r="AJ90" s="70"/>
      <c r="AK90" s="70"/>
      <c r="AL90" s="70"/>
      <c r="AM90" s="70"/>
      <c r="AN90" s="70"/>
      <c r="CR90" s="76"/>
      <c r="CS90" s="34">
        <f>$K$41</f>
        <v>1300</v>
      </c>
      <c r="CT90" s="37">
        <f t="shared" si="215"/>
        <v>500</v>
      </c>
      <c r="CU90" s="37">
        <f t="shared" si="216"/>
        <v>60</v>
      </c>
      <c r="CV90" s="37">
        <f t="shared" si="216"/>
        <v>63.53759765625</v>
      </c>
      <c r="CW90" s="37">
        <f t="shared" si="216"/>
        <v>76.46484375</v>
      </c>
      <c r="CX90" s="37">
        <f t="shared" si="216"/>
        <v>87.41455078125</v>
      </c>
      <c r="CY90" s="37">
        <f t="shared" si="216"/>
        <v>96.56982421875</v>
      </c>
      <c r="CZ90" s="37">
        <f t="shared" si="216"/>
        <v>104.296875</v>
      </c>
      <c r="DA90" s="37">
        <f t="shared" si="216"/>
        <v>114.3310546875</v>
      </c>
      <c r="DB90" s="37">
        <f t="shared" si="216"/>
        <v>120.08056640625</v>
      </c>
      <c r="DC90" s="37">
        <f t="shared" si="216"/>
        <v>125.28076171875</v>
      </c>
      <c r="DD90" s="37">
        <f t="shared" si="216"/>
        <v>130.11474609375</v>
      </c>
      <c r="DE90" s="37">
        <f t="shared" si="216"/>
        <v>134.765625</v>
      </c>
      <c r="DF90" s="37">
        <f t="shared" si="216"/>
        <v>139.3798828125</v>
      </c>
      <c r="DG90" s="37">
        <f t="shared" si="216"/>
        <v>144.140625</v>
      </c>
    </row>
    <row r="91" spans="11:111" x14ac:dyDescent="0.3">
      <c r="K91" s="34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AA91" s="70"/>
      <c r="AB91" s="70"/>
      <c r="AC91" s="70"/>
      <c r="AD91" s="70"/>
      <c r="AE91" s="70"/>
      <c r="AF91" s="70"/>
      <c r="AG91" s="70"/>
      <c r="AH91" s="70"/>
      <c r="AI91" s="70"/>
      <c r="AJ91" s="70"/>
      <c r="AK91" s="70"/>
      <c r="AL91" s="70"/>
      <c r="AM91" s="70"/>
      <c r="AN91" s="70"/>
      <c r="CR91" s="76"/>
      <c r="CS91" s="34">
        <f>$K$42</f>
        <v>1350</v>
      </c>
      <c r="CT91" s="37">
        <f t="shared" si="215"/>
        <v>500</v>
      </c>
      <c r="CU91" s="37">
        <f t="shared" si="216"/>
        <v>60</v>
      </c>
      <c r="CV91" s="37">
        <f t="shared" si="216"/>
        <v>65.00244140625</v>
      </c>
      <c r="CW91" s="37">
        <f t="shared" si="216"/>
        <v>78.25927734375</v>
      </c>
      <c r="CX91" s="37">
        <f t="shared" si="216"/>
        <v>89.39208984375</v>
      </c>
      <c r="CY91" s="37">
        <f t="shared" si="216"/>
        <v>98.69384765625</v>
      </c>
      <c r="CZ91" s="37">
        <f t="shared" si="216"/>
        <v>106.4208984375</v>
      </c>
      <c r="DA91" s="37">
        <f t="shared" si="216"/>
        <v>116.5283203125</v>
      </c>
      <c r="DB91" s="37">
        <f t="shared" si="216"/>
        <v>122.35107421875</v>
      </c>
      <c r="DC91" s="37">
        <f t="shared" si="216"/>
        <v>127.6611328125</v>
      </c>
      <c r="DD91" s="37">
        <f t="shared" si="216"/>
        <v>132.6416015625</v>
      </c>
      <c r="DE91" s="37">
        <f t="shared" si="216"/>
        <v>137.548828125</v>
      </c>
      <c r="DF91" s="37">
        <f t="shared" si="216"/>
        <v>142.529296875</v>
      </c>
      <c r="DG91" s="37">
        <f t="shared" si="216"/>
        <v>147.8759765625</v>
      </c>
    </row>
    <row r="92" spans="11:111" x14ac:dyDescent="0.3">
      <c r="K92" s="34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AA92" s="70"/>
      <c r="AB92" s="70"/>
      <c r="AC92" s="70"/>
      <c r="AD92" s="70"/>
      <c r="AE92" s="70"/>
      <c r="AF92" s="70"/>
      <c r="AG92" s="70"/>
      <c r="AH92" s="70"/>
      <c r="AI92" s="70"/>
      <c r="AJ92" s="70"/>
      <c r="AK92" s="70"/>
      <c r="AL92" s="70"/>
      <c r="AM92" s="70"/>
      <c r="AN92" s="70"/>
      <c r="CR92" s="76"/>
      <c r="CS92" s="34">
        <f>$K$43</f>
        <v>1400</v>
      </c>
      <c r="CT92" s="37">
        <f t="shared" si="215"/>
        <v>500</v>
      </c>
      <c r="CU92" s="37">
        <f t="shared" si="216"/>
        <v>60</v>
      </c>
      <c r="CV92" s="37">
        <f t="shared" si="216"/>
        <v>66.4306640625</v>
      </c>
      <c r="CW92" s="37">
        <f t="shared" si="216"/>
        <v>80.0537109375</v>
      </c>
      <c r="CX92" s="37">
        <f t="shared" si="216"/>
        <v>91.36962890625</v>
      </c>
      <c r="CY92" s="37">
        <f t="shared" si="216"/>
        <v>100.7080078125</v>
      </c>
      <c r="CZ92" s="37">
        <f t="shared" si="216"/>
        <v>108.50830078125</v>
      </c>
      <c r="DA92" s="37">
        <f t="shared" si="216"/>
        <v>118.65234375</v>
      </c>
      <c r="DB92" s="37">
        <f t="shared" si="216"/>
        <v>124.54833984375</v>
      </c>
      <c r="DC92" s="37">
        <f t="shared" si="216"/>
        <v>130.0048828125</v>
      </c>
      <c r="DD92" s="37">
        <f t="shared" si="216"/>
        <v>135.205078125</v>
      </c>
      <c r="DE92" s="37">
        <f t="shared" si="216"/>
        <v>140.44189453125</v>
      </c>
      <c r="DF92" s="37">
        <f t="shared" si="216"/>
        <v>145.93505859375</v>
      </c>
      <c r="DG92" s="37">
        <f t="shared" si="216"/>
        <v>152.9296875</v>
      </c>
    </row>
    <row r="93" spans="11:111" x14ac:dyDescent="0.3">
      <c r="K93" s="34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AA93" s="70"/>
      <c r="AB93" s="70"/>
      <c r="AC93" s="70"/>
      <c r="AD93" s="70"/>
      <c r="AE93" s="70"/>
      <c r="AF93" s="70"/>
      <c r="AG93" s="70"/>
      <c r="AH93" s="70"/>
      <c r="AI93" s="70"/>
      <c r="AJ93" s="70"/>
      <c r="AK93" s="70"/>
      <c r="AL93" s="70"/>
      <c r="AM93" s="70"/>
      <c r="AN93" s="70"/>
      <c r="CR93" s="76"/>
      <c r="CS93" s="34">
        <f>$K$44</f>
        <v>1450</v>
      </c>
      <c r="CT93" s="37">
        <f t="shared" si="215"/>
        <v>500</v>
      </c>
      <c r="CU93" s="37">
        <f t="shared" si="216"/>
        <v>60</v>
      </c>
      <c r="CV93" s="37">
        <f t="shared" si="216"/>
        <v>67.877197265625</v>
      </c>
      <c r="CW93" s="37">
        <f t="shared" si="216"/>
        <v>81.8115234375</v>
      </c>
      <c r="CX93" s="37">
        <f t="shared" si="216"/>
        <v>93.27392578125</v>
      </c>
      <c r="CY93" s="37">
        <f t="shared" si="216"/>
        <v>102.685546875</v>
      </c>
      <c r="CZ93" s="37">
        <f t="shared" si="216"/>
        <v>110.48583984375</v>
      </c>
      <c r="DA93" s="37">
        <f t="shared" si="216"/>
        <v>120.73974609375</v>
      </c>
      <c r="DB93" s="37">
        <f t="shared" si="216"/>
        <v>126.74560546875</v>
      </c>
      <c r="DC93" s="37">
        <f t="shared" si="216"/>
        <v>132.3486328125</v>
      </c>
      <c r="DD93" s="37">
        <f t="shared" si="216"/>
        <v>137.841796875</v>
      </c>
      <c r="DE93" s="37">
        <f t="shared" si="216"/>
        <v>143.4814453125</v>
      </c>
      <c r="DF93" s="37">
        <f t="shared" si="216"/>
        <v>149.6337890625</v>
      </c>
      <c r="DG93" s="37">
        <f t="shared" si="216"/>
        <v>162.744140625</v>
      </c>
    </row>
    <row r="94" spans="11:111" x14ac:dyDescent="0.3">
      <c r="K94" s="34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AA94" s="70"/>
      <c r="AB94" s="70"/>
      <c r="AC94" s="70"/>
      <c r="AD94" s="70"/>
      <c r="AE94" s="70"/>
      <c r="AF94" s="70"/>
      <c r="AG94" s="70"/>
      <c r="AH94" s="70"/>
      <c r="AI94" s="70"/>
      <c r="AJ94" s="70"/>
      <c r="AK94" s="70"/>
      <c r="AL94" s="70"/>
      <c r="AM94" s="70"/>
      <c r="AN94" s="70"/>
      <c r="CR94" s="76"/>
      <c r="CS94" s="34">
        <f>$K$45</f>
        <v>1500</v>
      </c>
      <c r="CT94" s="37">
        <f t="shared" si="215"/>
        <v>500</v>
      </c>
      <c r="CU94" s="37">
        <f t="shared" si="216"/>
        <v>60</v>
      </c>
      <c r="CV94" s="37">
        <f t="shared" si="216"/>
        <v>69.287109375</v>
      </c>
      <c r="CW94" s="37">
        <f t="shared" si="216"/>
        <v>83.53271484375</v>
      </c>
      <c r="CX94" s="37">
        <f t="shared" si="216"/>
        <v>95.1416015625</v>
      </c>
      <c r="CY94" s="37">
        <f t="shared" si="216"/>
        <v>104.58984375</v>
      </c>
      <c r="CZ94" s="37">
        <f t="shared" si="216"/>
        <v>112.4267578125</v>
      </c>
      <c r="DA94" s="37">
        <f t="shared" si="216"/>
        <v>122.75390625</v>
      </c>
      <c r="DB94" s="37">
        <f t="shared" si="216"/>
        <v>128.90625</v>
      </c>
      <c r="DC94" s="37">
        <f t="shared" si="216"/>
        <v>134.6923828125</v>
      </c>
      <c r="DD94" s="37">
        <f t="shared" si="216"/>
        <v>140.5517578125</v>
      </c>
      <c r="DE94" s="37">
        <f t="shared" si="216"/>
        <v>146.7041015625</v>
      </c>
      <c r="DF94" s="37">
        <f t="shared" si="216"/>
        <v>156.15234375</v>
      </c>
      <c r="DG94" s="37">
        <f t="shared" si="216"/>
        <v>178.7109375</v>
      </c>
    </row>
    <row r="95" spans="11:111" x14ac:dyDescent="0.3">
      <c r="K95" s="34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AA95" s="70"/>
      <c r="AB95" s="70"/>
      <c r="AC95" s="70"/>
      <c r="AD95" s="70"/>
      <c r="AE95" s="70"/>
      <c r="AF95" s="70"/>
      <c r="AG95" s="70"/>
      <c r="AH95" s="70"/>
      <c r="AI95" s="70"/>
      <c r="AJ95" s="70"/>
      <c r="AK95" s="70"/>
      <c r="AL95" s="70"/>
      <c r="AM95" s="70"/>
      <c r="AN95" s="70"/>
      <c r="CR95" s="76"/>
      <c r="CS95" s="34">
        <f>$K$46</f>
        <v>1550</v>
      </c>
      <c r="CT95" s="37">
        <f t="shared" si="215"/>
        <v>500</v>
      </c>
      <c r="CU95" s="37">
        <f t="shared" si="216"/>
        <v>60</v>
      </c>
      <c r="CV95" s="37">
        <f t="shared" si="216"/>
        <v>70.71533203125</v>
      </c>
      <c r="CW95" s="37">
        <f t="shared" si="216"/>
        <v>85.21728515625</v>
      </c>
      <c r="CX95" s="37">
        <f t="shared" si="216"/>
        <v>96.93603515625</v>
      </c>
      <c r="CY95" s="37">
        <f t="shared" si="216"/>
        <v>106.45751953125</v>
      </c>
      <c r="CZ95" s="37">
        <f t="shared" si="216"/>
        <v>114.3310546875</v>
      </c>
      <c r="DA95" s="37">
        <f t="shared" si="216"/>
        <v>124.76806640625</v>
      </c>
      <c r="DB95" s="37">
        <f t="shared" si="216"/>
        <v>131.0302734375</v>
      </c>
      <c r="DC95" s="37">
        <f t="shared" si="216"/>
        <v>137.109375</v>
      </c>
      <c r="DD95" s="37">
        <f t="shared" si="216"/>
        <v>143.37158203125</v>
      </c>
      <c r="DE95" s="37">
        <f t="shared" si="216"/>
        <v>150</v>
      </c>
      <c r="DF95" s="37">
        <f t="shared" si="216"/>
        <v>167.28515625</v>
      </c>
      <c r="DG95" s="37">
        <f t="shared" si="216"/>
        <v>198.6328125</v>
      </c>
    </row>
    <row r="96" spans="11:111" x14ac:dyDescent="0.3">
      <c r="K96" s="34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AA96" s="70"/>
      <c r="AB96" s="70"/>
      <c r="AC96" s="70"/>
      <c r="AD96" s="70"/>
      <c r="AE96" s="70"/>
      <c r="AF96" s="70"/>
      <c r="AG96" s="70"/>
      <c r="AH96" s="70"/>
      <c r="AI96" s="70"/>
      <c r="AJ96" s="70"/>
      <c r="AK96" s="70"/>
      <c r="AL96" s="70"/>
      <c r="AM96" s="70"/>
      <c r="AN96" s="70"/>
      <c r="CR96" s="76"/>
      <c r="CS96" s="34">
        <f>$K$47</f>
        <v>1600</v>
      </c>
      <c r="CT96" s="37">
        <f t="shared" si="215"/>
        <v>500</v>
      </c>
      <c r="CU96" s="37">
        <f t="shared" si="216"/>
        <v>60</v>
      </c>
      <c r="CV96" s="37">
        <f t="shared" si="216"/>
        <v>72.10693359375</v>
      </c>
      <c r="CW96" s="37">
        <f t="shared" si="216"/>
        <v>86.865234375</v>
      </c>
      <c r="CX96" s="37">
        <f t="shared" si="216"/>
        <v>98.73046875</v>
      </c>
      <c r="CY96" s="37">
        <f t="shared" si="216"/>
        <v>108.251953125</v>
      </c>
      <c r="CZ96" s="37">
        <f t="shared" si="216"/>
        <v>116.162109375</v>
      </c>
      <c r="DA96" s="37">
        <f t="shared" si="216"/>
        <v>126.708984375</v>
      </c>
      <c r="DB96" s="37">
        <f t="shared" si="216"/>
        <v>133.19091796875</v>
      </c>
      <c r="DC96" s="37">
        <f t="shared" si="216"/>
        <v>139.599609375</v>
      </c>
      <c r="DD96" s="37">
        <f t="shared" si="216"/>
        <v>146.37451171875</v>
      </c>
      <c r="DE96" s="37">
        <f t="shared" si="216"/>
        <v>157.03125</v>
      </c>
      <c r="DF96" s="37">
        <f t="shared" si="216"/>
        <v>183.69140625</v>
      </c>
      <c r="DG96" s="37">
        <f t="shared" si="216"/>
        <v>221.484375</v>
      </c>
    </row>
    <row r="97" spans="11:111" x14ac:dyDescent="0.3">
      <c r="K97" s="34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AA97" s="70"/>
      <c r="AB97" s="70"/>
      <c r="AC97" s="70"/>
      <c r="AD97" s="70"/>
      <c r="AE97" s="70"/>
      <c r="AF97" s="70"/>
      <c r="AG97" s="70"/>
      <c r="AH97" s="70"/>
      <c r="AI97" s="70"/>
      <c r="AJ97" s="70"/>
      <c r="AK97" s="70"/>
      <c r="AL97" s="70"/>
      <c r="AM97" s="70"/>
      <c r="AN97" s="70"/>
      <c r="CR97" s="76"/>
      <c r="CS97" s="34">
        <f>$K$48</f>
        <v>1650</v>
      </c>
      <c r="CT97" s="37">
        <f t="shared" si="215"/>
        <v>500</v>
      </c>
      <c r="CU97" s="37">
        <f t="shared" ref="CU97:DG105" si="217">IF(CU48&lt;$B$18,$B$18,CU48)</f>
        <v>60</v>
      </c>
      <c r="CV97" s="37">
        <f t="shared" si="217"/>
        <v>73.4619140625</v>
      </c>
      <c r="CW97" s="37">
        <f t="shared" si="217"/>
        <v>88.4765625</v>
      </c>
      <c r="CX97" s="37">
        <f t="shared" si="217"/>
        <v>100.4150390625</v>
      </c>
      <c r="CY97" s="37">
        <f t="shared" si="217"/>
        <v>110.009765625</v>
      </c>
      <c r="CZ97" s="37">
        <f t="shared" si="217"/>
        <v>117.95654296875</v>
      </c>
      <c r="DA97" s="37">
        <f t="shared" si="217"/>
        <v>128.6865234375</v>
      </c>
      <c r="DB97" s="37">
        <f t="shared" si="217"/>
        <v>135.38818359375</v>
      </c>
      <c r="DC97" s="37">
        <f t="shared" si="217"/>
        <v>142.1630859375</v>
      </c>
      <c r="DD97" s="37">
        <f t="shared" si="217"/>
        <v>149.6337890625</v>
      </c>
      <c r="DE97" s="37">
        <f t="shared" si="217"/>
        <v>167.578125</v>
      </c>
      <c r="DF97" s="37">
        <f t="shared" si="217"/>
        <v>203.3203125</v>
      </c>
      <c r="DG97" s="37">
        <f t="shared" si="217"/>
        <v>247.265625</v>
      </c>
    </row>
    <row r="98" spans="11:111" x14ac:dyDescent="0.3">
      <c r="K98" s="34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AA98" s="70"/>
      <c r="AB98" s="70"/>
      <c r="AC98" s="70"/>
      <c r="AD98" s="70"/>
      <c r="AE98" s="70"/>
      <c r="AF98" s="70"/>
      <c r="AG98" s="70"/>
      <c r="AH98" s="70"/>
      <c r="AI98" s="70"/>
      <c r="AJ98" s="70"/>
      <c r="AK98" s="70"/>
      <c r="AL98" s="70"/>
      <c r="AM98" s="70"/>
      <c r="AN98" s="70"/>
      <c r="CR98" s="76"/>
      <c r="CS98" s="34">
        <f>$K$49</f>
        <v>1700</v>
      </c>
      <c r="CT98" s="37">
        <f t="shared" si="215"/>
        <v>500</v>
      </c>
      <c r="CU98" s="37">
        <f t="shared" si="217"/>
        <v>60</v>
      </c>
      <c r="CV98" s="37">
        <f t="shared" si="217"/>
        <v>74.853515625</v>
      </c>
      <c r="CW98" s="37">
        <f t="shared" si="217"/>
        <v>90.087890625</v>
      </c>
      <c r="CX98" s="37">
        <f t="shared" si="217"/>
        <v>102.099609375</v>
      </c>
      <c r="CY98" s="37">
        <f t="shared" si="217"/>
        <v>111.6943359375</v>
      </c>
      <c r="CZ98" s="37">
        <f t="shared" si="217"/>
        <v>119.71435546875</v>
      </c>
      <c r="DA98" s="37">
        <f t="shared" si="217"/>
        <v>130.62744140625</v>
      </c>
      <c r="DB98" s="37">
        <f t="shared" si="217"/>
        <v>137.58544921875</v>
      </c>
      <c r="DC98" s="37">
        <f t="shared" si="217"/>
        <v>144.873046875</v>
      </c>
      <c r="DD98" s="37">
        <f t="shared" si="217"/>
        <v>155.126953125</v>
      </c>
      <c r="DE98" s="37">
        <f t="shared" si="217"/>
        <v>183.3984375</v>
      </c>
      <c r="DF98" s="37">
        <f t="shared" si="217"/>
        <v>225.29296875</v>
      </c>
      <c r="DG98" s="37">
        <f t="shared" si="217"/>
        <v>224.4140625</v>
      </c>
    </row>
    <row r="99" spans="11:111" x14ac:dyDescent="0.3">
      <c r="K99" s="34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AA99" s="70"/>
      <c r="AB99" s="70"/>
      <c r="AC99" s="70"/>
      <c r="AD99" s="70"/>
      <c r="AE99" s="70"/>
      <c r="AF99" s="70"/>
      <c r="AG99" s="70"/>
      <c r="AH99" s="70"/>
      <c r="AI99" s="70"/>
      <c r="AJ99" s="70"/>
      <c r="AK99" s="70"/>
      <c r="AL99" s="70"/>
      <c r="AM99" s="70"/>
      <c r="AN99" s="70"/>
      <c r="CR99" s="76"/>
      <c r="CS99" s="34">
        <f>$K$50</f>
        <v>1750</v>
      </c>
      <c r="CT99" s="37">
        <f t="shared" si="215"/>
        <v>500</v>
      </c>
      <c r="CU99" s="37">
        <f t="shared" si="217"/>
        <v>60</v>
      </c>
      <c r="CV99" s="37">
        <f t="shared" si="217"/>
        <v>76.190185546875</v>
      </c>
      <c r="CW99" s="37">
        <f t="shared" si="217"/>
        <v>91.6259765625</v>
      </c>
      <c r="CX99" s="37">
        <f t="shared" si="217"/>
        <v>103.74755859375</v>
      </c>
      <c r="CY99" s="37">
        <f t="shared" si="217"/>
        <v>113.37890625</v>
      </c>
      <c r="CZ99" s="37">
        <f t="shared" si="217"/>
        <v>121.39892578125</v>
      </c>
      <c r="DA99" s="37">
        <f t="shared" si="217"/>
        <v>132.568359375</v>
      </c>
      <c r="DB99" s="37">
        <f t="shared" si="217"/>
        <v>139.892578125</v>
      </c>
      <c r="DC99" s="37">
        <f t="shared" si="217"/>
        <v>147.7294921875</v>
      </c>
      <c r="DD99" s="37">
        <f t="shared" si="217"/>
        <v>163.916015625</v>
      </c>
      <c r="DE99" s="37">
        <f t="shared" si="217"/>
        <v>201.5625</v>
      </c>
      <c r="DF99" s="37">
        <f t="shared" si="217"/>
        <v>250.1953125</v>
      </c>
      <c r="DG99" s="37">
        <f t="shared" si="217"/>
        <v>249.0234375</v>
      </c>
    </row>
    <row r="100" spans="11:111" x14ac:dyDescent="0.3">
      <c r="K100" s="34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AA100" s="70"/>
      <c r="AB100" s="70"/>
      <c r="AC100" s="70"/>
      <c r="AD100" s="70"/>
      <c r="AE100" s="70"/>
      <c r="AF100" s="70"/>
      <c r="AG100" s="70"/>
      <c r="AH100" s="70"/>
      <c r="AI100" s="70"/>
      <c r="AJ100" s="70"/>
      <c r="AK100" s="70"/>
      <c r="AL100" s="70"/>
      <c r="AM100" s="70"/>
      <c r="AN100" s="70"/>
      <c r="CR100" s="76"/>
      <c r="CS100" s="34">
        <f>$K$51</f>
        <v>1800</v>
      </c>
      <c r="CT100" s="37">
        <f t="shared" si="215"/>
        <v>500</v>
      </c>
      <c r="CU100" s="37">
        <f t="shared" si="217"/>
        <v>60</v>
      </c>
      <c r="CV100" s="37">
        <f t="shared" si="217"/>
        <v>77.52685546875</v>
      </c>
      <c r="CW100" s="37">
        <f t="shared" si="217"/>
        <v>93.1640625</v>
      </c>
      <c r="CX100" s="37">
        <f t="shared" si="217"/>
        <v>105.322265625</v>
      </c>
      <c r="CY100" s="37">
        <f t="shared" si="217"/>
        <v>114.990234375</v>
      </c>
      <c r="CZ100" s="37">
        <f t="shared" si="217"/>
        <v>123.08349609375</v>
      </c>
      <c r="DA100" s="37">
        <f t="shared" si="217"/>
        <v>134.5458984375</v>
      </c>
      <c r="DB100" s="37">
        <f t="shared" si="217"/>
        <v>142.236328125</v>
      </c>
      <c r="DC100" s="37">
        <f t="shared" si="217"/>
        <v>150.87890625</v>
      </c>
      <c r="DD100" s="37">
        <f t="shared" si="217"/>
        <v>176.953125</v>
      </c>
      <c r="DE100" s="37">
        <f t="shared" si="217"/>
        <v>222.0703125</v>
      </c>
      <c r="DF100" s="37">
        <f t="shared" si="217"/>
        <v>278.90625</v>
      </c>
      <c r="DG100" s="37">
        <f t="shared" si="217"/>
        <v>277.734375</v>
      </c>
    </row>
    <row r="101" spans="11:111" x14ac:dyDescent="0.3">
      <c r="CR101" s="76"/>
      <c r="CS101" s="34">
        <f>$K$52</f>
        <v>1850</v>
      </c>
      <c r="CT101" s="37">
        <f t="shared" si="215"/>
        <v>500</v>
      </c>
      <c r="CU101" s="37">
        <f t="shared" si="217"/>
        <v>60</v>
      </c>
      <c r="CV101" s="37">
        <f t="shared" si="217"/>
        <v>78.84521484375</v>
      </c>
      <c r="CW101" s="37">
        <f t="shared" si="217"/>
        <v>94.66552734375</v>
      </c>
      <c r="CX101" s="37">
        <f t="shared" si="217"/>
        <v>106.8603515625</v>
      </c>
      <c r="CY101" s="37">
        <f t="shared" si="217"/>
        <v>116.56494140625</v>
      </c>
      <c r="CZ101" s="37">
        <f t="shared" si="217"/>
        <v>124.76806640625</v>
      </c>
      <c r="DA101" s="37">
        <f t="shared" si="217"/>
        <v>136.5234375</v>
      </c>
      <c r="DB101" s="37">
        <f t="shared" si="217"/>
        <v>144.7265625</v>
      </c>
      <c r="DC101" s="37">
        <f t="shared" si="217"/>
        <v>157.177734375</v>
      </c>
      <c r="DD101" s="37">
        <f t="shared" si="217"/>
        <v>193.359375</v>
      </c>
      <c r="DE101" s="37">
        <f t="shared" si="217"/>
        <v>244.921875</v>
      </c>
      <c r="DF101" s="37">
        <f t="shared" si="217"/>
        <v>300</v>
      </c>
      <c r="DG101" s="37">
        <f t="shared" si="217"/>
        <v>300</v>
      </c>
    </row>
    <row r="102" spans="11:111" x14ac:dyDescent="0.3">
      <c r="CR102" s="76"/>
      <c r="CS102" s="34">
        <f>$K$53</f>
        <v>1900</v>
      </c>
      <c r="CT102" s="37">
        <f t="shared" si="215"/>
        <v>500</v>
      </c>
      <c r="CU102" s="37">
        <f t="shared" si="217"/>
        <v>60</v>
      </c>
      <c r="CV102" s="37">
        <f t="shared" si="217"/>
        <v>80.126953125</v>
      </c>
      <c r="CW102" s="37">
        <f t="shared" si="217"/>
        <v>96.13037109375</v>
      </c>
      <c r="CX102" s="37">
        <f t="shared" si="217"/>
        <v>108.36181640625</v>
      </c>
      <c r="CY102" s="37">
        <f t="shared" si="217"/>
        <v>118.10302734375</v>
      </c>
      <c r="CZ102" s="37">
        <f t="shared" si="217"/>
        <v>126.416015625</v>
      </c>
      <c r="DA102" s="37">
        <f t="shared" si="217"/>
        <v>138.53759765625</v>
      </c>
      <c r="DB102" s="37">
        <f t="shared" si="217"/>
        <v>147.2900390625</v>
      </c>
      <c r="DC102" s="37">
        <f t="shared" si="217"/>
        <v>166.259765625</v>
      </c>
      <c r="DD102" s="37">
        <f t="shared" si="217"/>
        <v>211.5234375</v>
      </c>
      <c r="DE102" s="37">
        <f t="shared" si="217"/>
        <v>270.703125</v>
      </c>
      <c r="DF102" s="37">
        <f t="shared" si="217"/>
        <v>300</v>
      </c>
      <c r="DG102" s="37">
        <f t="shared" si="217"/>
        <v>300</v>
      </c>
    </row>
    <row r="103" spans="11:111" x14ac:dyDescent="0.3">
      <c r="CR103" s="76"/>
      <c r="CS103" s="34">
        <f>$K$54</f>
        <v>1950</v>
      </c>
      <c r="CT103" s="37">
        <f t="shared" si="215"/>
        <v>500</v>
      </c>
      <c r="CU103" s="37">
        <f t="shared" si="217"/>
        <v>60.4248046875</v>
      </c>
      <c r="CV103" s="37">
        <f t="shared" si="217"/>
        <v>81.427001953125</v>
      </c>
      <c r="CW103" s="37">
        <f t="shared" si="217"/>
        <v>97.55859375</v>
      </c>
      <c r="CX103" s="37">
        <f t="shared" si="217"/>
        <v>109.86328125</v>
      </c>
      <c r="CY103" s="37">
        <f t="shared" si="217"/>
        <v>119.64111328125</v>
      </c>
      <c r="CZ103" s="37">
        <f t="shared" si="217"/>
        <v>128.02734375</v>
      </c>
      <c r="DA103" s="37">
        <f t="shared" si="217"/>
        <v>140.625</v>
      </c>
      <c r="DB103" s="37">
        <f t="shared" si="217"/>
        <v>150</v>
      </c>
      <c r="DC103" s="37">
        <f t="shared" si="217"/>
        <v>179.00390625</v>
      </c>
      <c r="DD103" s="37">
        <f t="shared" si="217"/>
        <v>231.4453125</v>
      </c>
      <c r="DE103" s="37">
        <f t="shared" si="217"/>
        <v>300</v>
      </c>
      <c r="DF103" s="37">
        <f t="shared" si="217"/>
        <v>300</v>
      </c>
      <c r="DG103" s="37">
        <f t="shared" si="217"/>
        <v>300</v>
      </c>
    </row>
    <row r="104" spans="11:111" x14ac:dyDescent="0.3">
      <c r="CR104" s="76"/>
      <c r="CS104" s="34">
        <f>$K$55</f>
        <v>2000</v>
      </c>
      <c r="CT104" s="37">
        <f t="shared" si="215"/>
        <v>500</v>
      </c>
      <c r="CU104" s="37">
        <f t="shared" si="217"/>
        <v>61.34033203125</v>
      </c>
      <c r="CV104" s="37">
        <f t="shared" si="217"/>
        <v>82.6904296875</v>
      </c>
      <c r="CW104" s="37">
        <f t="shared" si="217"/>
        <v>98.9501953125</v>
      </c>
      <c r="CX104" s="37">
        <f t="shared" si="217"/>
        <v>111.29150390625</v>
      </c>
      <c r="CY104" s="37">
        <f t="shared" si="217"/>
        <v>121.142578125</v>
      </c>
      <c r="CZ104" s="37">
        <f t="shared" si="217"/>
        <v>129.67529296875</v>
      </c>
      <c r="DA104" s="37">
        <f t="shared" si="217"/>
        <v>142.78564453125</v>
      </c>
      <c r="DB104" s="37">
        <f t="shared" si="217"/>
        <v>154.98046875</v>
      </c>
      <c r="DC104" s="37">
        <f t="shared" si="217"/>
        <v>194.23828125</v>
      </c>
      <c r="DD104" s="37">
        <f t="shared" si="217"/>
        <v>253.7109375</v>
      </c>
      <c r="DE104" s="37">
        <f t="shared" si="217"/>
        <v>300</v>
      </c>
      <c r="DF104" s="37">
        <f t="shared" si="217"/>
        <v>300</v>
      </c>
      <c r="DG104" s="37">
        <f t="shared" si="217"/>
        <v>300</v>
      </c>
    </row>
    <row r="105" spans="11:111" ht="12.9" thickBot="1" x14ac:dyDescent="0.35">
      <c r="CR105" s="77"/>
      <c r="CS105" s="35">
        <f>$K$56</f>
        <v>2050</v>
      </c>
      <c r="CT105" s="37">
        <f t="shared" si="215"/>
        <v>500</v>
      </c>
      <c r="CU105" s="37">
        <f t="shared" si="217"/>
        <v>62.21923828125</v>
      </c>
      <c r="CV105" s="37">
        <f t="shared" si="217"/>
        <v>83.935546875</v>
      </c>
      <c r="CW105" s="37">
        <f t="shared" si="217"/>
        <v>100.341796875</v>
      </c>
      <c r="CX105" s="37">
        <f t="shared" si="217"/>
        <v>112.68310546875</v>
      </c>
      <c r="CY105" s="37">
        <f t="shared" si="217"/>
        <v>122.607421875</v>
      </c>
      <c r="CZ105" s="37">
        <f t="shared" si="217"/>
        <v>131.28662109375</v>
      </c>
      <c r="DA105" s="37">
        <f t="shared" si="217"/>
        <v>145.01953125</v>
      </c>
      <c r="DB105" s="37">
        <f t="shared" si="217"/>
        <v>162.3046875</v>
      </c>
      <c r="DC105" s="37">
        <f t="shared" si="217"/>
        <v>210.9375</v>
      </c>
      <c r="DD105" s="37">
        <f t="shared" si="217"/>
        <v>278.90625</v>
      </c>
      <c r="DE105" s="37">
        <f t="shared" si="217"/>
        <v>300</v>
      </c>
      <c r="DF105" s="37">
        <f t="shared" si="217"/>
        <v>300</v>
      </c>
      <c r="DG105" s="37">
        <f t="shared" si="217"/>
        <v>300</v>
      </c>
    </row>
    <row r="122" spans="13:25" x14ac:dyDescent="0.3"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</row>
    <row r="123" spans="13:25" x14ac:dyDescent="0.3"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</row>
    <row r="124" spans="13:25" x14ac:dyDescent="0.3"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</row>
    <row r="125" spans="13:25" x14ac:dyDescent="0.3"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</row>
  </sheetData>
  <mergeCells count="61">
    <mergeCell ref="CT62:DG62"/>
    <mergeCell ref="CR64:CR105"/>
    <mergeCell ref="GQ13:HD13"/>
    <mergeCell ref="GO15:GO56"/>
    <mergeCell ref="J7:K7"/>
    <mergeCell ref="J8:K8"/>
    <mergeCell ref="J9:K9"/>
    <mergeCell ref="J15:J56"/>
    <mergeCell ref="EB13:EO13"/>
    <mergeCell ref="DZ15:DZ56"/>
    <mergeCell ref="FI13:FV13"/>
    <mergeCell ref="FG15:FG56"/>
    <mergeCell ref="L13:Y13"/>
    <mergeCell ref="CA15:CA56"/>
    <mergeCell ref="BJ15:BJ56"/>
    <mergeCell ref="AT15:AT56"/>
    <mergeCell ref="B13:C13"/>
    <mergeCell ref="B7:D7"/>
    <mergeCell ref="B8:D8"/>
    <mergeCell ref="B9:D9"/>
    <mergeCell ref="A11:D11"/>
    <mergeCell ref="B12:C12"/>
    <mergeCell ref="A41:D41"/>
    <mergeCell ref="B45:C45"/>
    <mergeCell ref="B14:C14"/>
    <mergeCell ref="B15:C15"/>
    <mergeCell ref="B30:C30"/>
    <mergeCell ref="B31:C31"/>
    <mergeCell ref="A27:D27"/>
    <mergeCell ref="B28:C28"/>
    <mergeCell ref="B29:C29"/>
    <mergeCell ref="B17:C17"/>
    <mergeCell ref="B18:C18"/>
    <mergeCell ref="B16:C16"/>
    <mergeCell ref="DJ6:DX6"/>
    <mergeCell ref="HE15:HE56"/>
    <mergeCell ref="HG10:HT10"/>
    <mergeCell ref="B19:C19"/>
    <mergeCell ref="DK13:DX13"/>
    <mergeCell ref="DI15:DI56"/>
    <mergeCell ref="GA13:GN13"/>
    <mergeCell ref="FY15:FY56"/>
    <mergeCell ref="B46:C46"/>
    <mergeCell ref="B47:C47"/>
    <mergeCell ref="B48:C48"/>
    <mergeCell ref="B49:C49"/>
    <mergeCell ref="B34:C34"/>
    <mergeCell ref="B32:C32"/>
    <mergeCell ref="B33:C33"/>
    <mergeCell ref="CC13:CP13"/>
    <mergeCell ref="AB15:AB56"/>
    <mergeCell ref="CT13:DG13"/>
    <mergeCell ref="CR15:CR56"/>
    <mergeCell ref="BL13:BY13"/>
    <mergeCell ref="AV13:BI13"/>
    <mergeCell ref="AD13:AQ13"/>
    <mergeCell ref="HG13:HT13"/>
    <mergeCell ref="HW13:IJ13"/>
    <mergeCell ref="HU15:HU56"/>
    <mergeCell ref="IL15:IL56"/>
    <mergeCell ref="IN13:JA13"/>
  </mergeCells>
  <conditionalFormatting sqref="AV15:BI5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5:BY56">
    <cfRule type="colorScale" priority="1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L15:Y56">
    <cfRule type="colorScale" priority="48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49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62">
      <colorScale>
        <cfvo type="min"/>
        <cfvo type="max"/>
        <color rgb="FFFF7128"/>
        <color rgb="FF0070C0"/>
      </colorScale>
    </cfRule>
    <cfRule type="colorScale" priority="63">
      <colorScale>
        <cfvo type="min"/>
        <cfvo type="max"/>
        <color theme="0" tint="-0.14999847407452621"/>
        <color theme="1" tint="4.9989318521683403E-2"/>
      </colorScale>
    </cfRule>
  </conditionalFormatting>
  <conditionalFormatting sqref="EB16:EQ35 EB16:EO56 EB15:FF15 ER16:FF56 FW15:FX56 DK15:DX56 GA15:GN56">
    <cfRule type="cellIs" dxfId="6" priority="60" operator="greaterThan">
      <formula>0</formula>
    </cfRule>
    <cfRule type="expression" dxfId="5" priority="61">
      <formula>$DK$15&gt;0</formula>
    </cfRule>
  </conditionalFormatting>
  <conditionalFormatting sqref="EB15:EO56">
    <cfRule type="colorScale" priority="5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C15:CP56">
    <cfRule type="colorScale" priority="5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G15:HT56">
    <cfRule type="cellIs" dxfId="4" priority="16" operator="greaterThan">
      <formula>0</formula>
    </cfRule>
    <cfRule type="cellIs" dxfId="3" priority="17" operator="lessThan">
      <formula>0</formula>
    </cfRule>
    <cfRule type="colorScale" priority="54">
      <colorScale>
        <cfvo type="min"/>
        <cfvo type="num" val="0"/>
        <cfvo type="max"/>
        <color rgb="FFF8696B"/>
        <color theme="0"/>
        <color rgb="FF63BE7B"/>
      </colorScale>
    </cfRule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B15:JC56">
    <cfRule type="colorScale" priority="5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D15:AQ56">
    <cfRule type="colorScale" priority="44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45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46">
      <colorScale>
        <cfvo type="min"/>
        <cfvo type="max"/>
        <color rgb="FFFF7128"/>
        <color rgb="FF0070C0"/>
      </colorScale>
    </cfRule>
    <cfRule type="colorScale" priority="47">
      <colorScale>
        <cfvo type="min"/>
        <cfvo type="max"/>
        <color theme="0" tint="-0.14999847407452621"/>
        <color theme="1" tint="4.9989318521683403E-2"/>
      </colorScale>
    </cfRule>
  </conditionalFormatting>
  <conditionalFormatting sqref="CT15:DG56">
    <cfRule type="colorScale" priority="40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41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42">
      <colorScale>
        <cfvo type="min"/>
        <cfvo type="max"/>
        <color rgb="FFFF7128"/>
        <color rgb="FF0070C0"/>
      </colorScale>
    </cfRule>
    <cfRule type="colorScale" priority="43">
      <colorScale>
        <cfvo type="min"/>
        <cfvo type="max"/>
        <color theme="0" tint="-0.14999847407452621"/>
        <color theme="1" tint="4.9989318521683403E-2"/>
      </colorScale>
    </cfRule>
  </conditionalFormatting>
  <conditionalFormatting sqref="DK15:DX56">
    <cfRule type="colorScale" priority="35">
      <colorScale>
        <cfvo type="num" val="0"/>
        <cfvo type="num" val="2"/>
        <cfvo type="num" val="4"/>
        <color rgb="FF63BE7B"/>
        <color rgb="FFFFEB84"/>
        <color rgb="FFF8696B"/>
      </colorScale>
    </cfRule>
    <cfRule type="cellIs" priority="37" operator="greaterThan">
      <formula>3</formula>
    </cfRule>
    <cfRule type="colorScale" priority="38">
      <colorScale>
        <cfvo type="num" val="1"/>
        <cfvo type="num" val="2"/>
        <cfvo type="num" val="3"/>
        <color theme="3" tint="0.39997558519241921"/>
        <color theme="6" tint="-0.249977111117893"/>
        <color rgb="FFFFC000"/>
      </colorScale>
    </cfRule>
    <cfRule type="cellIs" dxfId="2" priority="39" operator="equal">
      <formula>1</formula>
    </cfRule>
  </conditionalFormatting>
  <conditionalFormatting sqref="FI15:FV56">
    <cfRule type="colorScale" priority="31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32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33">
      <colorScale>
        <cfvo type="min"/>
        <cfvo type="max"/>
        <color rgb="FFFF7128"/>
        <color rgb="FF0070C0"/>
      </colorScale>
    </cfRule>
    <cfRule type="colorScale" priority="34">
      <colorScale>
        <cfvo type="min"/>
        <cfvo type="max"/>
        <color theme="0" tint="-0.14999847407452621"/>
        <color theme="1" tint="4.9989318521683403E-2"/>
      </colorScale>
    </cfRule>
  </conditionalFormatting>
  <conditionalFormatting sqref="GA15:GN56">
    <cfRule type="colorScale" priority="2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W15:IJ56">
    <cfRule type="colorScale" priority="24">
      <colorScale>
        <cfvo type="min"/>
        <cfvo type="num" val="0"/>
        <cfvo type="max"/>
        <color rgb="FFF8696B"/>
        <color theme="0"/>
        <color rgb="FF63BE7B"/>
      </colorScale>
    </cfRule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N15:JA56">
    <cfRule type="cellIs" dxfId="1" priority="18" operator="lessThan">
      <formula>0</formula>
    </cfRule>
    <cfRule type="colorScale" priority="19">
      <colorScale>
        <cfvo type="min"/>
        <cfvo type="num" val="0"/>
        <cfvo type="max"/>
        <color rgb="FFF8696B"/>
        <color theme="0"/>
        <color rgb="FF63BE7B"/>
      </colorScale>
    </cfRule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A15:GN56">
    <cfRule type="colorScale" priority="12">
      <colorScale>
        <cfvo type="num" val="0"/>
        <cfvo type="num" val="2"/>
        <cfvo type="num" val="4"/>
        <color rgb="FF63BE7B"/>
        <color rgb="FFFFEB84"/>
        <color rgb="FFF8696B"/>
      </colorScale>
    </cfRule>
    <cfRule type="cellIs" priority="13" operator="greaterThan">
      <formula>3</formula>
    </cfRule>
    <cfRule type="colorScale" priority="14">
      <colorScale>
        <cfvo type="num" val="1"/>
        <cfvo type="num" val="2"/>
        <cfvo type="num" val="3"/>
        <color theme="3" tint="0.39997558519241921"/>
        <color theme="6" tint="-0.249977111117893"/>
        <color rgb="FFFFC000"/>
      </colorScale>
    </cfRule>
    <cfRule type="cellIs" dxfId="0" priority="15" operator="equal">
      <formula>1</formula>
    </cfRule>
  </conditionalFormatting>
  <conditionalFormatting sqref="AV62:BI6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T64:DG105">
    <cfRule type="colorScale" priority="6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7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8">
      <colorScale>
        <cfvo type="min"/>
        <cfvo type="max"/>
        <color rgb="FFFF7128"/>
        <color rgb="FF0070C0"/>
      </colorScale>
    </cfRule>
    <cfRule type="colorScale" priority="9">
      <colorScale>
        <cfvo type="min"/>
        <cfvo type="max"/>
        <color theme="0" tint="-0.14999847407452621"/>
        <color theme="1" tint="4.9989318521683403E-2"/>
      </colorScale>
    </cfRule>
  </conditionalFormatting>
  <conditionalFormatting sqref="GQ15:HD56">
    <cfRule type="colorScale" priority="2">
      <colorScale>
        <cfvo type="num" val="0"/>
        <cfvo type="num" val="$B$18"/>
        <cfvo type="num" val="500"/>
        <color rgb="FF00B050"/>
        <color rgb="FFFFEB84"/>
        <color rgb="FFFF0000"/>
      </colorScale>
    </cfRule>
    <cfRule type="colorScale" priority="3">
      <colorScale>
        <cfvo type="min"/>
        <cfvo type="num" val="$B$18"/>
        <cfvo type="max"/>
        <color rgb="FFF8696B"/>
        <color rgb="FFFFEB84"/>
        <color rgb="FF63BE7B"/>
      </colorScale>
    </cfRule>
    <cfRule type="colorScale" priority="4">
      <colorScale>
        <cfvo type="min"/>
        <cfvo type="max"/>
        <color rgb="FFFF7128"/>
        <color rgb="FF0070C0"/>
      </colorScale>
    </cfRule>
    <cfRule type="colorScale" priority="5">
      <colorScale>
        <cfvo type="min"/>
        <cfvo type="max"/>
        <color theme="0" tint="-0.14999847407452621"/>
        <color theme="1" tint="4.9989318521683403E-2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5:J6"/>
  <sheetViews>
    <sheetView workbookViewId="0">
      <selection activeCell="J7" sqref="J7"/>
    </sheetView>
  </sheetViews>
  <sheetFormatPr defaultRowHeight="12.45" x14ac:dyDescent="0.3"/>
  <cols>
    <col min="4" max="4" width="10.15234375" bestFit="1" customWidth="1"/>
    <col min="5" max="5" width="64.84375" customWidth="1"/>
  </cols>
  <sheetData>
    <row r="5" spans="2:10" x14ac:dyDescent="0.3">
      <c r="B5" s="47"/>
      <c r="C5" t="s">
        <v>57</v>
      </c>
      <c r="D5" s="48">
        <v>41787</v>
      </c>
      <c r="E5" t="s">
        <v>58</v>
      </c>
    </row>
    <row r="6" spans="2:10" x14ac:dyDescent="0.3">
      <c r="C6" t="s">
        <v>62</v>
      </c>
      <c r="D6" s="48">
        <v>43403</v>
      </c>
      <c r="E6" t="s">
        <v>63</v>
      </c>
      <c r="I6" t="s">
        <v>64</v>
      </c>
      <c r="J6" t="s">
        <v>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12</vt:i4>
      </vt:variant>
    </vt:vector>
  </HeadingPairs>
  <TitlesOfParts>
    <vt:vector size="14" baseType="lpstr">
      <vt:lpstr>VFP</vt:lpstr>
      <vt:lpstr>Лист1</vt:lpstr>
      <vt:lpstr>Bob_</vt:lpstr>
      <vt:lpstr>d_tub</vt:lpstr>
      <vt:lpstr>Dcas_</vt:lpstr>
      <vt:lpstr>gamma_gas_</vt:lpstr>
      <vt:lpstr>gamma_oil_</vt:lpstr>
      <vt:lpstr>gamma_wat_</vt:lpstr>
      <vt:lpstr>Hmes_</vt:lpstr>
      <vt:lpstr>Pb_atma</vt:lpstr>
      <vt:lpstr>Pbuf_atma</vt:lpstr>
      <vt:lpstr>T_res_</vt:lpstr>
      <vt:lpstr>Tbuf_</vt:lpstr>
      <vt:lpstr>wc_</vt:lpstr>
    </vt:vector>
  </TitlesOfParts>
  <Company>NGT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TopolnikovAS</dc:creator>
  <cp:lastModifiedBy>Ринат Хабибуллин</cp:lastModifiedBy>
  <cp:lastPrinted>2009-03-13T11:31:57Z</cp:lastPrinted>
  <dcterms:created xsi:type="dcterms:W3CDTF">2008-08-05T10:28:29Z</dcterms:created>
  <dcterms:modified xsi:type="dcterms:W3CDTF">2019-03-17T13:00:40Z</dcterms:modified>
</cp:coreProperties>
</file>