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80" s="1"/>
  <c r="C80"/>
  <c r="D80"/>
  <c r="B80"/>
  <c r="E79"/>
  <c r="E77"/>
  <c r="E69"/>
  <c r="E66"/>
  <c r="E62"/>
  <c r="E60"/>
  <c r="E48"/>
  <c r="E3" i="2"/>
</calcChain>
</file>

<file path=xl/sharedStrings.xml><?xml version="1.0" encoding="utf-8"?>
<sst xmlns="http://schemas.openxmlformats.org/spreadsheetml/2006/main" count="90" uniqueCount="87">
  <si>
    <t>จังหวัด</t>
  </si>
  <si>
    <t>จำนวนผู้ได้รับอนุมัติ(ราย)</t>
  </si>
  <si>
    <t>จำนวนเงิน (บาท)</t>
  </si>
  <si>
    <t>กรุงเทพมหานคร</t>
  </si>
  <si>
    <t>กาญจนบุรี</t>
  </si>
  <si>
    <t>กาฬสินธุ์</t>
  </si>
  <si>
    <t>กำแพงเพชร</t>
  </si>
  <si>
    <t>ขอนแก่น</t>
  </si>
  <si>
    <t>จันทบุรี</t>
  </si>
  <si>
    <t>ฉะเชิงเทรา</t>
  </si>
  <si>
    <t>ชลบุรี</t>
  </si>
  <si>
    <t>ชัยนาท</t>
  </si>
  <si>
    <t>ชัยภูมิ</t>
  </si>
  <si>
    <t>ชุมพร</t>
  </si>
  <si>
    <t>เชียงราย</t>
  </si>
  <si>
    <t>เชียงใหม่</t>
  </si>
  <si>
    <t>ตรัง</t>
  </si>
  <si>
    <t>ตราด</t>
  </si>
  <si>
    <t>ตาก</t>
  </si>
  <si>
    <t>นครนายก</t>
  </si>
  <si>
    <t>นครปฐม</t>
  </si>
  <si>
    <t>นครพนม</t>
  </si>
  <si>
    <t>นครราชสีมา</t>
  </si>
  <si>
    <t>นครศรีธรรมราช</t>
  </si>
  <si>
    <t>นครสวรรค์</t>
  </si>
  <si>
    <t>นนทบุรี</t>
  </si>
  <si>
    <t>นราธิวาส</t>
  </si>
  <si>
    <t>น่าน</t>
  </si>
  <si>
    <t>บุรีรัมย์</t>
  </si>
  <si>
    <t>บึงกาฬ</t>
  </si>
  <si>
    <t>ปทุมธานี</t>
  </si>
  <si>
    <t>ประจวบคีรีขันธ์</t>
  </si>
  <si>
    <t>พระนครศรีอยุธยา</t>
  </si>
  <si>
    <t>พะเยา</t>
  </si>
  <si>
    <t>พังงา</t>
  </si>
  <si>
    <t>พัทลุง</t>
  </si>
  <si>
    <t>พิจิตร</t>
  </si>
  <si>
    <t>เพชรบุรี</t>
  </si>
  <si>
    <t>เพชรบูรณ์</t>
  </si>
  <si>
    <t>ภูเก็ต</t>
  </si>
  <si>
    <t>มหาสารคาม</t>
  </si>
  <si>
    <t>มุกดาหาร</t>
  </si>
  <si>
    <t>แม่ฮ่องสอน</t>
  </si>
  <si>
    <t>ยโสธร</t>
  </si>
  <si>
    <t>ยะลา</t>
  </si>
  <si>
    <t>ระนอง</t>
  </si>
  <si>
    <t>ระยอง</t>
  </si>
  <si>
    <t>ราชบุรี</t>
  </si>
  <si>
    <t>ลพบุรี</t>
  </si>
  <si>
    <t>ลำปาง</t>
  </si>
  <si>
    <t>ลำพูน</t>
  </si>
  <si>
    <t>เลย</t>
  </si>
  <si>
    <t>ศรีสะเกษ</t>
  </si>
  <si>
    <t>สกลนคร</t>
  </si>
  <si>
    <t>สงขลา</t>
  </si>
  <si>
    <t>สตูล</t>
  </si>
  <si>
    <t>สมุทรปราการ</t>
  </si>
  <si>
    <t>สมุทรสงคราม</t>
  </si>
  <si>
    <t>สมุทรสาคร</t>
  </si>
  <si>
    <t>สระแก้ว</t>
  </si>
  <si>
    <t>สระบุรี</t>
  </si>
  <si>
    <t>สิงห์บุรี</t>
  </si>
  <si>
    <t>สุโขทัย</t>
  </si>
  <si>
    <t>สุพรรณบุรี</t>
  </si>
  <si>
    <t>สุรินทร์</t>
  </si>
  <si>
    <t>หนองคาย</t>
  </si>
  <si>
    <t>หนองบัวลำภู</t>
  </si>
  <si>
    <t>อ่างทอง</t>
  </si>
  <si>
    <t>อำนาจเจริญ</t>
  </si>
  <si>
    <t>อุดรธานี</t>
  </si>
  <si>
    <t>อุตรดิตถ์</t>
  </si>
  <si>
    <t>อุบลราชธานี</t>
  </si>
  <si>
    <t>พิษณุโลก</t>
  </si>
  <si>
    <t>กระบี่</t>
  </si>
  <si>
    <t>ปัตตานี</t>
  </si>
  <si>
    <t>รวม</t>
  </si>
  <si>
    <t>จำนวนโครงการ</t>
  </si>
  <si>
    <t>พฤษภาคม</t>
  </si>
  <si>
    <t>สิงหาคม</t>
  </si>
  <si>
    <t>ปราจีนบุรี</t>
  </si>
  <si>
    <t>โครงการอบรมเพิ่มความรู้ เสริมสร้างประสิทธิภาพแกนนำใหม่ ชมรมเครือข่ายผู้สูงอายุเทศบาลนครพิษณุโลก</t>
  </si>
  <si>
    <t>โครงการเสริมสร้างและพัฒนาศักยภาพผู้นำในการดูแลผู้สูงอายุ</t>
  </si>
  <si>
    <t>แพร่</t>
  </si>
  <si>
    <t>ร้อยเอ็ด</t>
  </si>
  <si>
    <t>สุราษฏร์ธานี</t>
  </si>
  <si>
    <t>อุทัยธานี</t>
  </si>
  <si>
    <t>รายงานการขอรับการสนับสนุนเงินกองทุนผู้สูงอายุทั่วประเทศ ปี 2556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</si>
</sst>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22"/>
      <scheme val="minor"/>
    </font>
    <font>
      <b/>
      <sz val="11"/>
      <color rgb="FF333333"/>
      <name val="Lucida Sans Unicode"/>
      <family val="2"/>
    </font>
    <font>
      <sz val="11"/>
      <color rgb="FF333333"/>
      <name val="Lucida Sans Unicode"/>
      <family val="2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0" fillId="0" borderId="1" xfId="0" applyBorder="1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0" fillId="0" borderId="0" xfId="0" applyBorder="1" applyAlignment="1"/>
    <xf numFmtId="3" fontId="3" fillId="2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3" fontId="3" fillId="3" borderId="2" xfId="0" applyNumberFormat="1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0" fillId="0" borderId="0" xfId="0" applyNumberFormat="1"/>
    <xf numFmtId="0" fontId="2" fillId="2" borderId="1" xfId="0" applyNumberFormat="1" applyFont="1" applyFill="1" applyBorder="1" applyAlignment="1">
      <alignment horizontal="right" vertical="top" wrapText="1"/>
    </xf>
    <xf numFmtId="0" fontId="0" fillId="0" borderId="0" xfId="0" applyNumberFormat="1" applyBorder="1" applyAlignment="1"/>
    <xf numFmtId="0" fontId="1" fillId="2" borderId="1" xfId="0" applyNumberFormat="1" applyFont="1" applyFill="1" applyBorder="1" applyAlignment="1">
      <alignment horizontal="right" vertical="top" wrapText="1"/>
    </xf>
    <xf numFmtId="0" fontId="0" fillId="0" borderId="1" xfId="0" applyNumberFormat="1" applyBorder="1"/>
    <xf numFmtId="0" fontId="0" fillId="0" borderId="0" xfId="0" applyNumberFormat="1"/>
    <xf numFmtId="0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0"/>
  <sheetViews>
    <sheetView tabSelected="1" workbookViewId="0">
      <selection activeCell="C1" sqref="C1"/>
    </sheetView>
  </sheetViews>
  <sheetFormatPr defaultRowHeight="15"/>
  <cols>
    <col min="1" max="1" width="16.7109375" customWidth="1"/>
    <col min="2" max="2" width="21.140625" customWidth="1"/>
    <col min="3" max="3" width="34.85546875" style="16" customWidth="1"/>
    <col min="4" max="4" width="22.5703125" customWidth="1"/>
    <col min="5" max="5" width="20" style="16" customWidth="1"/>
  </cols>
  <sheetData>
    <row r="1" spans="1:5" ht="22.5" customHeight="1">
      <c r="A1" s="6" t="s">
        <v>86</v>
      </c>
      <c r="B1" s="6"/>
      <c r="C1" s="13"/>
    </row>
    <row r="2" spans="1:5" ht="28.5">
      <c r="A2" s="1" t="s">
        <v>0</v>
      </c>
      <c r="B2" s="2" t="s">
        <v>1</v>
      </c>
      <c r="C2" s="14" t="s">
        <v>2</v>
      </c>
      <c r="D2" s="2" t="s">
        <v>76</v>
      </c>
      <c r="E2" s="14" t="s">
        <v>2</v>
      </c>
    </row>
    <row r="3" spans="1:5">
      <c r="A3" s="4" t="s">
        <v>73</v>
      </c>
      <c r="B3" s="5">
        <v>2</v>
      </c>
      <c r="C3" s="12">
        <v>60000</v>
      </c>
      <c r="D3" s="3">
        <v>0</v>
      </c>
      <c r="E3" s="15">
        <v>0</v>
      </c>
    </row>
    <row r="4" spans="1:5">
      <c r="A4" s="4" t="s">
        <v>3</v>
      </c>
      <c r="B4" s="5">
        <v>404</v>
      </c>
      <c r="C4" s="12">
        <v>11734850</v>
      </c>
      <c r="D4" s="3">
        <v>8</v>
      </c>
      <c r="E4" s="15">
        <f>SUM(50210,42700,693500,802175,13388784,2037944,33656,35240)</f>
        <v>17084209</v>
      </c>
    </row>
    <row r="5" spans="1:5">
      <c r="A5" s="4" t="s">
        <v>4</v>
      </c>
      <c r="B5" s="5">
        <v>119</v>
      </c>
      <c r="C5" s="12">
        <v>3407400</v>
      </c>
      <c r="D5" s="3">
        <v>1</v>
      </c>
      <c r="E5" s="17">
        <v>38450</v>
      </c>
    </row>
    <row r="6" spans="1:5">
      <c r="A6" s="4" t="s">
        <v>5</v>
      </c>
      <c r="B6" s="5">
        <v>197</v>
      </c>
      <c r="C6" s="12">
        <v>5543900</v>
      </c>
      <c r="D6" s="3">
        <v>0</v>
      </c>
      <c r="E6" s="15">
        <v>0</v>
      </c>
    </row>
    <row r="7" spans="1:5">
      <c r="A7" s="4" t="s">
        <v>6</v>
      </c>
      <c r="B7" s="5">
        <v>98</v>
      </c>
      <c r="C7" s="12">
        <v>2758500</v>
      </c>
      <c r="D7" s="3">
        <v>0</v>
      </c>
      <c r="E7" s="15">
        <v>0</v>
      </c>
    </row>
    <row r="8" spans="1:5">
      <c r="A8" s="4" t="s">
        <v>7</v>
      </c>
      <c r="B8" s="5">
        <v>201</v>
      </c>
      <c r="C8" s="12">
        <v>5754100</v>
      </c>
      <c r="D8" s="3">
        <v>5</v>
      </c>
      <c r="E8" s="15">
        <v>187385</v>
      </c>
    </row>
    <row r="9" spans="1:5">
      <c r="A9" s="4" t="s">
        <v>8</v>
      </c>
      <c r="B9" s="5">
        <v>138</v>
      </c>
      <c r="C9" s="12">
        <v>3914500</v>
      </c>
      <c r="D9" s="3">
        <v>0</v>
      </c>
      <c r="E9" s="15">
        <v>0</v>
      </c>
    </row>
    <row r="10" spans="1:5">
      <c r="A10" s="4" t="s">
        <v>9</v>
      </c>
      <c r="B10" s="5">
        <v>29</v>
      </c>
      <c r="C10" s="12">
        <v>802500</v>
      </c>
      <c r="D10" s="3">
        <v>0</v>
      </c>
      <c r="E10" s="15">
        <v>0</v>
      </c>
    </row>
    <row r="11" spans="1:5">
      <c r="A11" s="4" t="s">
        <v>10</v>
      </c>
      <c r="B11" s="5">
        <v>29</v>
      </c>
      <c r="C11" s="12">
        <v>775800</v>
      </c>
      <c r="D11" s="3">
        <v>1</v>
      </c>
      <c r="E11" s="15">
        <v>14000</v>
      </c>
    </row>
    <row r="12" spans="1:5">
      <c r="A12" s="4" t="s">
        <v>11</v>
      </c>
      <c r="B12" s="5">
        <v>150</v>
      </c>
      <c r="C12" s="12">
        <v>4229300</v>
      </c>
      <c r="D12" s="3">
        <v>2</v>
      </c>
      <c r="E12" s="15">
        <v>60025</v>
      </c>
    </row>
    <row r="13" spans="1:5">
      <c r="A13" s="4" t="s">
        <v>12</v>
      </c>
      <c r="B13" s="5">
        <v>15</v>
      </c>
      <c r="C13" s="12">
        <v>422000</v>
      </c>
      <c r="D13" s="3">
        <v>1</v>
      </c>
      <c r="E13" s="15">
        <v>45000</v>
      </c>
    </row>
    <row r="14" spans="1:5">
      <c r="A14" s="4" t="s">
        <v>13</v>
      </c>
      <c r="B14" s="5">
        <v>52</v>
      </c>
      <c r="C14" s="12">
        <v>1492900</v>
      </c>
      <c r="D14" s="3">
        <v>0</v>
      </c>
      <c r="E14" s="15">
        <v>0</v>
      </c>
    </row>
    <row r="15" spans="1:5">
      <c r="A15" s="4" t="s">
        <v>14</v>
      </c>
      <c r="B15" s="5">
        <v>202</v>
      </c>
      <c r="C15" s="12">
        <v>5663400</v>
      </c>
      <c r="D15" s="3">
        <v>24</v>
      </c>
      <c r="E15" s="15">
        <v>758755</v>
      </c>
    </row>
    <row r="16" spans="1:5">
      <c r="A16" s="4" t="s">
        <v>15</v>
      </c>
      <c r="B16" s="5">
        <v>104</v>
      </c>
      <c r="C16" s="12">
        <v>2792900</v>
      </c>
      <c r="D16" s="3">
        <v>1</v>
      </c>
      <c r="E16" s="15">
        <v>18900</v>
      </c>
    </row>
    <row r="17" spans="1:5">
      <c r="A17" s="4" t="s">
        <v>16</v>
      </c>
      <c r="B17" s="5">
        <v>15</v>
      </c>
      <c r="C17" s="12">
        <v>450000</v>
      </c>
      <c r="D17" s="3">
        <v>0</v>
      </c>
      <c r="E17" s="15">
        <v>0</v>
      </c>
    </row>
    <row r="18" spans="1:5">
      <c r="A18" s="4" t="s">
        <v>17</v>
      </c>
      <c r="B18" s="5">
        <v>46</v>
      </c>
      <c r="C18" s="12">
        <v>1349100</v>
      </c>
      <c r="D18" s="3">
        <v>0</v>
      </c>
      <c r="E18" s="15">
        <v>0</v>
      </c>
    </row>
    <row r="19" spans="1:5">
      <c r="A19" s="4" t="s">
        <v>18</v>
      </c>
      <c r="B19" s="5">
        <v>14</v>
      </c>
      <c r="C19" s="12">
        <v>409700</v>
      </c>
      <c r="D19" s="3">
        <v>0</v>
      </c>
      <c r="E19" s="15">
        <v>0</v>
      </c>
    </row>
    <row r="20" spans="1:5">
      <c r="A20" s="4" t="s">
        <v>19</v>
      </c>
      <c r="B20" s="5">
        <v>2</v>
      </c>
      <c r="C20" s="12">
        <v>51200</v>
      </c>
      <c r="D20" s="3">
        <v>0</v>
      </c>
      <c r="E20" s="15">
        <v>0</v>
      </c>
    </row>
    <row r="21" spans="1:5">
      <c r="A21" s="4" t="s">
        <v>20</v>
      </c>
      <c r="B21" s="5">
        <v>176</v>
      </c>
      <c r="C21" s="12">
        <v>4937200</v>
      </c>
      <c r="D21" s="3">
        <v>3</v>
      </c>
      <c r="E21" s="15">
        <v>104080</v>
      </c>
    </row>
    <row r="22" spans="1:5">
      <c r="A22" s="4" t="s">
        <v>21</v>
      </c>
      <c r="B22" s="5">
        <v>21</v>
      </c>
      <c r="C22" s="12">
        <v>612000</v>
      </c>
      <c r="D22" s="3">
        <v>0</v>
      </c>
      <c r="E22" s="15">
        <v>0</v>
      </c>
    </row>
    <row r="23" spans="1:5">
      <c r="A23" s="4" t="s">
        <v>22</v>
      </c>
      <c r="B23" s="5">
        <v>8</v>
      </c>
      <c r="C23" s="12">
        <v>194500</v>
      </c>
      <c r="D23" s="3">
        <v>0</v>
      </c>
      <c r="E23" s="15">
        <v>0</v>
      </c>
    </row>
    <row r="24" spans="1:5">
      <c r="A24" s="4" t="s">
        <v>23</v>
      </c>
      <c r="B24" s="5">
        <v>159</v>
      </c>
      <c r="C24" s="12">
        <v>4294100</v>
      </c>
      <c r="D24" s="3">
        <v>0</v>
      </c>
      <c r="E24" s="15">
        <v>0</v>
      </c>
    </row>
    <row r="25" spans="1:5">
      <c r="A25" s="4" t="s">
        <v>24</v>
      </c>
      <c r="B25" s="5">
        <v>19</v>
      </c>
      <c r="C25" s="12">
        <v>537000</v>
      </c>
      <c r="D25" s="3">
        <v>2</v>
      </c>
      <c r="E25" s="15">
        <v>58900</v>
      </c>
    </row>
    <row r="26" spans="1:5">
      <c r="A26" s="4" t="s">
        <v>25</v>
      </c>
      <c r="B26" s="5">
        <v>2</v>
      </c>
      <c r="C26" s="12">
        <v>60000</v>
      </c>
      <c r="D26" s="3">
        <v>0</v>
      </c>
      <c r="E26" s="15">
        <v>0</v>
      </c>
    </row>
    <row r="27" spans="1:5">
      <c r="A27" s="4" t="s">
        <v>26</v>
      </c>
      <c r="B27" s="5">
        <v>55</v>
      </c>
      <c r="C27" s="12">
        <v>1514600</v>
      </c>
      <c r="D27" s="3">
        <v>0</v>
      </c>
      <c r="E27" s="15">
        <v>0</v>
      </c>
    </row>
    <row r="28" spans="1:5">
      <c r="A28" s="4" t="s">
        <v>27</v>
      </c>
      <c r="B28" s="5">
        <v>42</v>
      </c>
      <c r="C28" s="12">
        <v>1202100</v>
      </c>
      <c r="D28" s="3">
        <v>3</v>
      </c>
      <c r="E28" s="15">
        <v>153925</v>
      </c>
    </row>
    <row r="29" spans="1:5">
      <c r="A29" s="4" t="s">
        <v>28</v>
      </c>
      <c r="B29" s="5">
        <v>52</v>
      </c>
      <c r="C29" s="12">
        <v>1463100</v>
      </c>
      <c r="D29" s="3">
        <v>3</v>
      </c>
      <c r="E29" s="15">
        <v>101305</v>
      </c>
    </row>
    <row r="30" spans="1:5">
      <c r="A30" s="4" t="s">
        <v>29</v>
      </c>
      <c r="B30" s="5">
        <v>21</v>
      </c>
      <c r="C30" s="12">
        <v>565900</v>
      </c>
      <c r="D30" s="3">
        <v>0</v>
      </c>
      <c r="E30" s="15">
        <v>0</v>
      </c>
    </row>
    <row r="31" spans="1:5">
      <c r="A31" s="4" t="s">
        <v>30</v>
      </c>
      <c r="B31" s="5">
        <v>138</v>
      </c>
      <c r="C31" s="12">
        <v>3997600</v>
      </c>
      <c r="D31" s="3">
        <v>1</v>
      </c>
      <c r="E31" s="15">
        <v>43250</v>
      </c>
    </row>
    <row r="32" spans="1:5">
      <c r="A32" s="4" t="s">
        <v>31</v>
      </c>
      <c r="B32" s="5">
        <v>90</v>
      </c>
      <c r="C32" s="12">
        <v>2567200</v>
      </c>
      <c r="D32" s="3">
        <v>1</v>
      </c>
      <c r="E32" s="15">
        <v>13000</v>
      </c>
    </row>
    <row r="33" spans="1:5">
      <c r="A33" s="4" t="s">
        <v>79</v>
      </c>
      <c r="B33" s="5">
        <v>0</v>
      </c>
      <c r="C33" s="12">
        <v>0</v>
      </c>
      <c r="D33" s="3">
        <v>2</v>
      </c>
      <c r="E33" s="15">
        <v>287000</v>
      </c>
    </row>
    <row r="34" spans="1:5">
      <c r="A34" s="4" t="s">
        <v>74</v>
      </c>
      <c r="B34" s="5">
        <v>2</v>
      </c>
      <c r="C34" s="12">
        <v>60000</v>
      </c>
      <c r="D34" s="3">
        <v>2</v>
      </c>
      <c r="E34" s="15">
        <v>95500</v>
      </c>
    </row>
    <row r="35" spans="1:5">
      <c r="A35" s="4" t="s">
        <v>32</v>
      </c>
      <c r="B35" s="5">
        <v>44</v>
      </c>
      <c r="C35" s="12">
        <v>1186300</v>
      </c>
      <c r="D35" s="3">
        <v>0</v>
      </c>
      <c r="E35" s="15">
        <v>0</v>
      </c>
    </row>
    <row r="36" spans="1:5">
      <c r="A36" s="4" t="s">
        <v>33</v>
      </c>
      <c r="B36" s="5">
        <v>101</v>
      </c>
      <c r="C36" s="12">
        <v>2882500</v>
      </c>
      <c r="D36" s="3">
        <v>3</v>
      </c>
      <c r="E36" s="15">
        <v>117800</v>
      </c>
    </row>
    <row r="37" spans="1:5">
      <c r="A37" s="4" t="s">
        <v>34</v>
      </c>
      <c r="B37" s="5">
        <v>32</v>
      </c>
      <c r="C37" s="12">
        <v>942500</v>
      </c>
      <c r="D37" s="3">
        <v>0</v>
      </c>
      <c r="E37" s="15">
        <v>0</v>
      </c>
    </row>
    <row r="38" spans="1:5">
      <c r="A38" s="4" t="s">
        <v>35</v>
      </c>
      <c r="B38" s="5">
        <v>50</v>
      </c>
      <c r="C38" s="12">
        <v>1393900</v>
      </c>
      <c r="D38" s="3">
        <v>1</v>
      </c>
      <c r="E38" s="15">
        <v>77500</v>
      </c>
    </row>
    <row r="39" spans="1:5">
      <c r="A39" s="4" t="s">
        <v>36</v>
      </c>
      <c r="B39" s="5">
        <v>36</v>
      </c>
      <c r="C39" s="12">
        <v>870000</v>
      </c>
      <c r="D39" s="3">
        <v>0</v>
      </c>
      <c r="E39" s="15">
        <v>0</v>
      </c>
    </row>
    <row r="40" spans="1:5">
      <c r="A40" s="4" t="s">
        <v>72</v>
      </c>
      <c r="B40" s="5">
        <v>7</v>
      </c>
      <c r="C40" s="12">
        <v>210000</v>
      </c>
      <c r="D40" s="3">
        <v>2</v>
      </c>
      <c r="E40" s="15">
        <v>81000</v>
      </c>
    </row>
    <row r="41" spans="1:5">
      <c r="A41" s="4" t="s">
        <v>37</v>
      </c>
      <c r="B41" s="5">
        <v>122</v>
      </c>
      <c r="C41" s="12">
        <v>3546500</v>
      </c>
      <c r="D41" s="3">
        <v>1</v>
      </c>
      <c r="E41" s="15">
        <v>20800</v>
      </c>
    </row>
    <row r="42" spans="1:5">
      <c r="A42" s="4" t="s">
        <v>38</v>
      </c>
      <c r="B42" s="5">
        <v>9</v>
      </c>
      <c r="C42" s="12">
        <v>232500</v>
      </c>
      <c r="D42" s="3">
        <v>0</v>
      </c>
      <c r="E42" s="15">
        <v>0</v>
      </c>
    </row>
    <row r="43" spans="1:5">
      <c r="A43" s="4" t="s">
        <v>82</v>
      </c>
      <c r="B43" s="5">
        <v>0</v>
      </c>
      <c r="C43" s="12">
        <v>0</v>
      </c>
      <c r="D43" s="3">
        <v>0</v>
      </c>
      <c r="E43" s="15">
        <v>0</v>
      </c>
    </row>
    <row r="44" spans="1:5">
      <c r="A44" s="4" t="s">
        <v>39</v>
      </c>
      <c r="B44" s="5">
        <v>10</v>
      </c>
      <c r="C44" s="12">
        <v>247700</v>
      </c>
      <c r="D44" s="3">
        <v>0</v>
      </c>
      <c r="E44" s="15">
        <v>0</v>
      </c>
    </row>
    <row r="45" spans="1:5">
      <c r="A45" s="4" t="s">
        <v>40</v>
      </c>
      <c r="B45" s="5">
        <v>85</v>
      </c>
      <c r="C45" s="12">
        <v>2433500</v>
      </c>
      <c r="D45" s="3">
        <v>0</v>
      </c>
      <c r="E45" s="15">
        <v>0</v>
      </c>
    </row>
    <row r="46" spans="1:5">
      <c r="A46" s="4" t="s">
        <v>41</v>
      </c>
      <c r="B46" s="5">
        <v>463</v>
      </c>
      <c r="C46" s="12">
        <v>13589600</v>
      </c>
      <c r="D46" s="3">
        <v>1</v>
      </c>
      <c r="E46" s="15">
        <v>28800</v>
      </c>
    </row>
    <row r="47" spans="1:5">
      <c r="A47" s="4" t="s">
        <v>42</v>
      </c>
      <c r="B47" s="5">
        <v>38</v>
      </c>
      <c r="C47" s="12">
        <v>959500</v>
      </c>
      <c r="D47" s="3">
        <v>1</v>
      </c>
      <c r="E47" s="15">
        <v>33900</v>
      </c>
    </row>
    <row r="48" spans="1:5">
      <c r="A48" s="4" t="s">
        <v>43</v>
      </c>
      <c r="B48" s="5">
        <v>140</v>
      </c>
      <c r="C48" s="12">
        <v>3863300</v>
      </c>
      <c r="D48" s="3">
        <v>3</v>
      </c>
      <c r="E48" s="15">
        <f>SUM(28350,67100,21770)</f>
        <v>117220</v>
      </c>
    </row>
    <row r="49" spans="1:5">
      <c r="A49" s="4" t="s">
        <v>44</v>
      </c>
      <c r="B49" s="5">
        <v>13</v>
      </c>
      <c r="C49" s="12">
        <v>390000</v>
      </c>
      <c r="D49" s="3">
        <v>0</v>
      </c>
      <c r="E49" s="15">
        <v>0</v>
      </c>
    </row>
    <row r="50" spans="1:5">
      <c r="A50" s="4" t="s">
        <v>83</v>
      </c>
      <c r="B50" s="5">
        <v>0</v>
      </c>
      <c r="C50" s="12">
        <v>0</v>
      </c>
      <c r="D50" s="3">
        <v>0</v>
      </c>
      <c r="E50" s="15">
        <v>0</v>
      </c>
    </row>
    <row r="51" spans="1:5">
      <c r="A51" s="4" t="s">
        <v>45</v>
      </c>
      <c r="B51" s="5">
        <v>33</v>
      </c>
      <c r="C51" s="12">
        <v>966000</v>
      </c>
      <c r="D51" s="3">
        <v>0</v>
      </c>
      <c r="E51" s="15">
        <v>0</v>
      </c>
    </row>
    <row r="52" spans="1:5">
      <c r="A52" s="4" t="s">
        <v>46</v>
      </c>
      <c r="B52" s="5">
        <v>1</v>
      </c>
      <c r="C52" s="12">
        <v>20000</v>
      </c>
      <c r="D52" s="3">
        <v>0</v>
      </c>
      <c r="E52" s="15">
        <v>0</v>
      </c>
    </row>
    <row r="53" spans="1:5">
      <c r="A53" s="4" t="s">
        <v>47</v>
      </c>
      <c r="B53" s="5">
        <v>8</v>
      </c>
      <c r="C53" s="12">
        <v>240000</v>
      </c>
      <c r="D53" s="3">
        <v>1</v>
      </c>
      <c r="E53" s="15">
        <v>36500</v>
      </c>
    </row>
    <row r="54" spans="1:5">
      <c r="A54" s="4" t="s">
        <v>48</v>
      </c>
      <c r="B54" s="5">
        <v>2</v>
      </c>
      <c r="C54" s="12">
        <v>55000</v>
      </c>
      <c r="D54" s="3">
        <v>0</v>
      </c>
      <c r="E54" s="15">
        <v>0</v>
      </c>
    </row>
    <row r="55" spans="1:5">
      <c r="A55" s="4" t="s">
        <v>49</v>
      </c>
      <c r="B55" s="5">
        <v>4</v>
      </c>
      <c r="C55" s="12">
        <v>115000</v>
      </c>
      <c r="D55" s="3">
        <v>0</v>
      </c>
      <c r="E55" s="15">
        <v>0</v>
      </c>
    </row>
    <row r="56" spans="1:5">
      <c r="A56" s="4" t="s">
        <v>50</v>
      </c>
      <c r="B56" s="5">
        <v>21</v>
      </c>
      <c r="C56" s="12">
        <v>564700</v>
      </c>
      <c r="D56" s="3">
        <v>0</v>
      </c>
      <c r="E56" s="15">
        <v>0</v>
      </c>
    </row>
    <row r="57" spans="1:5">
      <c r="A57" s="4" t="s">
        <v>51</v>
      </c>
      <c r="B57" s="5">
        <v>92</v>
      </c>
      <c r="C57" s="12">
        <v>2450400</v>
      </c>
      <c r="D57" s="3">
        <v>1</v>
      </c>
      <c r="E57" s="15">
        <v>23400</v>
      </c>
    </row>
    <row r="58" spans="1:5">
      <c r="A58" s="4" t="s">
        <v>52</v>
      </c>
      <c r="B58" s="5">
        <v>201</v>
      </c>
      <c r="C58" s="12">
        <v>5722900</v>
      </c>
      <c r="D58" s="3">
        <v>0</v>
      </c>
      <c r="E58" s="15">
        <v>0</v>
      </c>
    </row>
    <row r="59" spans="1:5">
      <c r="A59" s="4" t="s">
        <v>53</v>
      </c>
      <c r="B59" s="5">
        <v>330</v>
      </c>
      <c r="C59" s="12">
        <v>9436100</v>
      </c>
      <c r="D59" s="3">
        <v>1</v>
      </c>
      <c r="E59" s="15">
        <v>32950</v>
      </c>
    </row>
    <row r="60" spans="1:5">
      <c r="A60" s="4" t="s">
        <v>54</v>
      </c>
      <c r="B60" s="5">
        <v>14</v>
      </c>
      <c r="C60" s="12">
        <v>395700</v>
      </c>
      <c r="D60" s="3">
        <v>2</v>
      </c>
      <c r="E60" s="15">
        <f>SUM(28200,35000)</f>
        <v>63200</v>
      </c>
    </row>
    <row r="61" spans="1:5">
      <c r="A61" s="4" t="s">
        <v>55</v>
      </c>
      <c r="B61" s="5">
        <v>187</v>
      </c>
      <c r="C61" s="12">
        <v>5132100</v>
      </c>
      <c r="D61" s="3">
        <v>0</v>
      </c>
      <c r="E61" s="15">
        <v>0</v>
      </c>
    </row>
    <row r="62" spans="1:5">
      <c r="A62" s="4" t="s">
        <v>56</v>
      </c>
      <c r="B62" s="5">
        <v>49</v>
      </c>
      <c r="C62" s="12">
        <v>1428600</v>
      </c>
      <c r="D62" s="3">
        <v>2</v>
      </c>
      <c r="E62" s="15">
        <f>SUM(28430,26800)</f>
        <v>55230</v>
      </c>
    </row>
    <row r="63" spans="1:5">
      <c r="A63" s="4" t="s">
        <v>57</v>
      </c>
      <c r="B63" s="5">
        <v>4</v>
      </c>
      <c r="C63" s="12">
        <v>110000</v>
      </c>
      <c r="D63" s="3">
        <v>0</v>
      </c>
      <c r="E63" s="15">
        <v>0</v>
      </c>
    </row>
    <row r="64" spans="1:5">
      <c r="A64" s="4" t="s">
        <v>58</v>
      </c>
      <c r="B64" s="5">
        <v>14</v>
      </c>
      <c r="C64" s="12">
        <v>391400</v>
      </c>
      <c r="D64" s="3">
        <v>0</v>
      </c>
      <c r="E64" s="15">
        <v>0</v>
      </c>
    </row>
    <row r="65" spans="1:5">
      <c r="A65" s="4" t="s">
        <v>59</v>
      </c>
      <c r="B65" s="5">
        <v>19</v>
      </c>
      <c r="C65" s="12">
        <v>535700</v>
      </c>
      <c r="D65" s="3">
        <v>0</v>
      </c>
      <c r="E65" s="15">
        <v>0</v>
      </c>
    </row>
    <row r="66" spans="1:5">
      <c r="A66" s="4" t="s">
        <v>60</v>
      </c>
      <c r="B66" s="5">
        <v>51</v>
      </c>
      <c r="C66" s="12">
        <v>1441000</v>
      </c>
      <c r="D66" s="3">
        <v>4</v>
      </c>
      <c r="E66" s="15">
        <f>SUM(47300,32850,31700,41935)</f>
        <v>153785</v>
      </c>
    </row>
    <row r="67" spans="1:5">
      <c r="A67" s="4" t="s">
        <v>61</v>
      </c>
      <c r="B67" s="5">
        <v>20</v>
      </c>
      <c r="C67" s="12">
        <v>560300</v>
      </c>
      <c r="D67" s="3">
        <v>1</v>
      </c>
      <c r="E67" s="15">
        <v>31900</v>
      </c>
    </row>
    <row r="68" spans="1:5">
      <c r="A68" s="4" t="s">
        <v>62</v>
      </c>
      <c r="B68" s="5">
        <v>113</v>
      </c>
      <c r="C68" s="12">
        <v>3299400</v>
      </c>
      <c r="D68" s="3">
        <v>0</v>
      </c>
      <c r="E68" s="15">
        <v>0</v>
      </c>
    </row>
    <row r="69" spans="1:5">
      <c r="A69" s="4" t="s">
        <v>63</v>
      </c>
      <c r="B69" s="5">
        <v>230</v>
      </c>
      <c r="C69" s="12">
        <v>6379100</v>
      </c>
      <c r="D69" s="3">
        <v>2</v>
      </c>
      <c r="E69" s="15">
        <f>SUM(19400,50000)</f>
        <v>69400</v>
      </c>
    </row>
    <row r="70" spans="1:5">
      <c r="A70" s="4" t="s">
        <v>84</v>
      </c>
      <c r="B70" s="5">
        <v>0</v>
      </c>
      <c r="C70" s="12">
        <v>0</v>
      </c>
      <c r="D70" s="3">
        <v>0</v>
      </c>
      <c r="E70" s="15">
        <v>0</v>
      </c>
    </row>
    <row r="71" spans="1:5">
      <c r="A71" s="4" t="s">
        <v>64</v>
      </c>
      <c r="B71" s="5">
        <v>53</v>
      </c>
      <c r="C71" s="12">
        <v>1566100</v>
      </c>
      <c r="D71" s="3">
        <v>0</v>
      </c>
      <c r="E71" s="15">
        <v>0</v>
      </c>
    </row>
    <row r="72" spans="1:5">
      <c r="A72" s="4" t="s">
        <v>65</v>
      </c>
      <c r="B72" s="5">
        <v>197</v>
      </c>
      <c r="C72" s="12">
        <v>5576200</v>
      </c>
      <c r="D72" s="3">
        <v>0</v>
      </c>
      <c r="E72" s="15">
        <v>0</v>
      </c>
    </row>
    <row r="73" spans="1:5">
      <c r="A73" s="4" t="s">
        <v>66</v>
      </c>
      <c r="B73" s="5">
        <v>79</v>
      </c>
      <c r="C73" s="12">
        <v>2205750</v>
      </c>
      <c r="D73" s="3">
        <v>0</v>
      </c>
      <c r="E73" s="15">
        <v>0</v>
      </c>
    </row>
    <row r="74" spans="1:5">
      <c r="A74" s="4" t="s">
        <v>67</v>
      </c>
      <c r="B74" s="5">
        <v>9</v>
      </c>
      <c r="C74" s="12">
        <v>213800</v>
      </c>
      <c r="D74" s="3">
        <v>1</v>
      </c>
      <c r="E74" s="15">
        <v>73744</v>
      </c>
    </row>
    <row r="75" spans="1:5">
      <c r="A75" s="4" t="s">
        <v>68</v>
      </c>
      <c r="B75" s="5">
        <v>31</v>
      </c>
      <c r="C75" s="12">
        <v>903900</v>
      </c>
      <c r="D75" s="3">
        <v>0</v>
      </c>
      <c r="E75" s="15">
        <v>0</v>
      </c>
    </row>
    <row r="76" spans="1:5">
      <c r="A76" s="4" t="s">
        <v>69</v>
      </c>
      <c r="B76" s="5">
        <v>38</v>
      </c>
      <c r="C76" s="12">
        <v>1110000</v>
      </c>
      <c r="D76" s="3">
        <v>0</v>
      </c>
      <c r="E76" s="15">
        <v>0</v>
      </c>
    </row>
    <row r="77" spans="1:5">
      <c r="A77" s="4" t="s">
        <v>70</v>
      </c>
      <c r="B77" s="5">
        <v>9</v>
      </c>
      <c r="C77" s="12">
        <v>239600</v>
      </c>
      <c r="D77" s="3">
        <v>4</v>
      </c>
      <c r="E77" s="15">
        <f>SUM(31800,26100,27400,33800)</f>
        <v>119100</v>
      </c>
    </row>
    <row r="78" spans="1:5">
      <c r="A78" s="4" t="s">
        <v>85</v>
      </c>
      <c r="B78" s="5">
        <v>0</v>
      </c>
      <c r="C78" s="12">
        <v>0</v>
      </c>
      <c r="D78" s="3">
        <v>0</v>
      </c>
      <c r="E78" s="15">
        <v>0</v>
      </c>
    </row>
    <row r="79" spans="1:5">
      <c r="A79" s="4" t="s">
        <v>71</v>
      </c>
      <c r="B79" s="5">
        <v>282</v>
      </c>
      <c r="C79" s="12">
        <v>7768000</v>
      </c>
      <c r="D79" s="3">
        <v>3</v>
      </c>
      <c r="E79" s="15">
        <f>SUM(12800,29900,44000)</f>
        <v>86700</v>
      </c>
    </row>
    <row r="80" spans="1:5">
      <c r="A80" s="4" t="s">
        <v>75</v>
      </c>
      <c r="B80" s="3">
        <f>SUM(B3:B79)</f>
        <v>5843</v>
      </c>
      <c r="C80" s="15">
        <f>SUM(C3:C79)</f>
        <v>165191900</v>
      </c>
      <c r="D80" s="3">
        <f>SUM(D3:D79)</f>
        <v>94</v>
      </c>
      <c r="E80" s="15">
        <f>SUM(E3:E79)</f>
        <v>20286613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E3" sqref="E3"/>
    </sheetView>
  </sheetViews>
  <sheetFormatPr defaultRowHeight="19.5" customHeight="1"/>
  <cols>
    <col min="5" max="5" width="22.85546875" customWidth="1"/>
  </cols>
  <sheetData>
    <row r="1" spans="1:5" ht="19.5" customHeight="1" thickBot="1">
      <c r="A1" s="10">
        <v>2556</v>
      </c>
      <c r="B1" s="10" t="s">
        <v>77</v>
      </c>
      <c r="C1" s="10" t="s">
        <v>72</v>
      </c>
      <c r="D1" s="10" t="s">
        <v>80</v>
      </c>
      <c r="E1" s="7">
        <v>39000</v>
      </c>
    </row>
    <row r="2" spans="1:5" ht="19.5" customHeight="1" thickBot="1">
      <c r="A2" s="8">
        <v>2556</v>
      </c>
      <c r="B2" s="8" t="s">
        <v>78</v>
      </c>
      <c r="C2" s="8" t="s">
        <v>72</v>
      </c>
      <c r="D2" s="8" t="s">
        <v>81</v>
      </c>
      <c r="E2" s="9">
        <v>42000</v>
      </c>
    </row>
    <row r="3" spans="1:5" ht="19.5" customHeight="1" thickBot="1">
      <c r="A3" s="10"/>
      <c r="B3" s="10"/>
      <c r="C3" s="10"/>
      <c r="D3" s="10"/>
      <c r="E3" s="7">
        <f>SUM(E1:E2)</f>
        <v>81000</v>
      </c>
    </row>
    <row r="4" spans="1:5" ht="19.5" customHeight="1" thickBot="1">
      <c r="A4" s="8"/>
      <c r="B4" s="8"/>
      <c r="C4" s="8"/>
      <c r="D4" s="8"/>
      <c r="E4" s="9"/>
    </row>
    <row r="5" spans="1:5" ht="19.5" customHeight="1" thickBot="1">
      <c r="A5" s="10"/>
      <c r="B5" s="10"/>
      <c r="C5" s="10"/>
      <c r="D5" s="10"/>
      <c r="E5" s="7"/>
    </row>
    <row r="6" spans="1:5" ht="19.5" customHeight="1" thickBot="1">
      <c r="A6" s="8"/>
      <c r="B6" s="8"/>
      <c r="C6" s="8"/>
      <c r="D6" s="8"/>
      <c r="E6" s="9"/>
    </row>
    <row r="7" spans="1:5" ht="19.5" customHeight="1" thickBot="1">
      <c r="A7" s="10"/>
      <c r="B7" s="10"/>
      <c r="C7" s="10"/>
      <c r="D7" s="10"/>
      <c r="E7" s="7"/>
    </row>
    <row r="8" spans="1:5" ht="19.5" customHeight="1" thickBot="1">
      <c r="A8" s="8"/>
      <c r="B8" s="8"/>
      <c r="C8" s="8"/>
      <c r="D8" s="8"/>
      <c r="E8" s="9"/>
    </row>
    <row r="9" spans="1:5" ht="19.5" customHeight="1" thickBot="1">
      <c r="A9" s="10"/>
      <c r="B9" s="10"/>
      <c r="C9" s="10"/>
      <c r="D9" s="10"/>
      <c r="E9" s="7"/>
    </row>
    <row r="10" spans="1:5" ht="19.5" customHeight="1" thickBot="1">
      <c r="A10" s="8"/>
      <c r="B10" s="8"/>
      <c r="C10" s="8"/>
      <c r="D10" s="8"/>
      <c r="E10" s="9"/>
    </row>
    <row r="11" spans="1:5" ht="19.5" customHeight="1" thickBot="1">
      <c r="A11" s="10"/>
      <c r="B11" s="10"/>
      <c r="C11" s="10"/>
      <c r="D11" s="10"/>
      <c r="E11" s="7"/>
    </row>
    <row r="12" spans="1:5" ht="19.5" customHeight="1" thickBot="1">
      <c r="A12" s="8"/>
      <c r="B12" s="8"/>
      <c r="C12" s="8"/>
      <c r="D12" s="8"/>
      <c r="E12" s="9"/>
    </row>
    <row r="13" spans="1:5" ht="19.5" customHeight="1" thickBot="1">
      <c r="A13" s="10"/>
      <c r="B13" s="10"/>
      <c r="C13" s="10"/>
      <c r="D13" s="10"/>
      <c r="E13" s="7"/>
    </row>
    <row r="14" spans="1:5" ht="19.5" customHeight="1" thickBot="1">
      <c r="A14" s="8"/>
      <c r="B14" s="8"/>
      <c r="C14" s="8"/>
      <c r="D14" s="8"/>
      <c r="E14" s="9"/>
    </row>
    <row r="15" spans="1:5" ht="19.5" customHeight="1" thickBot="1">
      <c r="A15" s="10"/>
      <c r="B15" s="10"/>
      <c r="C15" s="10"/>
      <c r="D15" s="10"/>
      <c r="E15" s="7"/>
    </row>
    <row r="16" spans="1:5" ht="19.5" customHeight="1" thickBot="1">
      <c r="A16" s="8"/>
      <c r="B16" s="8"/>
      <c r="C16" s="8"/>
      <c r="D16" s="8"/>
      <c r="E16" s="9"/>
    </row>
    <row r="17" spans="1:5" ht="19.5" customHeight="1" thickBot="1">
      <c r="A17" s="10"/>
      <c r="B17" s="10"/>
      <c r="C17" s="10"/>
      <c r="D17" s="10"/>
      <c r="E17" s="7"/>
    </row>
    <row r="18" spans="1:5" ht="19.5" customHeight="1" thickBot="1">
      <c r="A18" s="8"/>
      <c r="B18" s="8"/>
      <c r="C18" s="8"/>
      <c r="D18" s="8"/>
      <c r="E18" s="9"/>
    </row>
    <row r="19" spans="1:5" ht="19.5" customHeight="1" thickBot="1">
      <c r="A19" s="10"/>
      <c r="B19" s="10"/>
      <c r="C19" s="10"/>
      <c r="D19" s="10"/>
      <c r="E19" s="7"/>
    </row>
    <row r="20" spans="1:5" ht="19.5" customHeight="1" thickBot="1">
      <c r="A20" s="8"/>
      <c r="B20" s="8"/>
      <c r="C20" s="8"/>
      <c r="D20" s="8"/>
      <c r="E20" s="9"/>
    </row>
    <row r="21" spans="1:5" ht="19.5" customHeight="1" thickBot="1">
      <c r="A21" s="10"/>
      <c r="B21" s="10"/>
      <c r="C21" s="10"/>
      <c r="D21" s="10"/>
      <c r="E21" s="7"/>
    </row>
    <row r="22" spans="1:5" ht="19.5" customHeight="1" thickBot="1">
      <c r="A22" s="8"/>
      <c r="B22" s="8"/>
      <c r="C22" s="8"/>
      <c r="D22" s="8"/>
      <c r="E22" s="9"/>
    </row>
    <row r="23" spans="1:5" ht="19.5" customHeight="1" thickBot="1">
      <c r="A23" s="10"/>
      <c r="B23" s="10"/>
      <c r="C23" s="10"/>
      <c r="D23" s="10"/>
      <c r="E23" s="7"/>
    </row>
    <row r="24" spans="1:5" ht="19.5" customHeight="1" thickBot="1">
      <c r="A24" s="8"/>
      <c r="B24" s="8"/>
      <c r="C24" s="8"/>
      <c r="D24" s="8"/>
      <c r="E24" s="9"/>
    </row>
    <row r="25" spans="1:5" ht="19.5" customHeight="1">
      <c r="E2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Favourite</dc:creator>
  <cp:lastModifiedBy>Favourite</cp:lastModifiedBy>
  <dcterms:created xsi:type="dcterms:W3CDTF">2013-12-02T04:35:34Z</dcterms:created>
  <dcterms:modified xsi:type="dcterms:W3CDTF">2013-12-02T07:11:31Z</dcterms:modified>
</cp:coreProperties>
</file>